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2.xml.rels" ContentType="application/vnd.openxmlformats-package.relationships+xml"/>
  <Override PartName="/xl/worksheets/_rels/sheet2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_Data_Inventory" sheetId="2" state="visible" r:id="rId4"/>
    <sheet name="02_Marketplace_Compare" sheetId="3" state="visible" r:id="rId5"/>
    <sheet name="03_Category_Analysis" sheetId="4" state="visible" r:id="rId6"/>
    <sheet name="04_Opportunity_Matrix" sheetId="5" state="visible" r:id="rId7"/>
    <sheet name="05_Competitor_Leaderboard" sheetId="6" state="visible" r:id="rId8"/>
    <sheet name="06_Competitor_Products" sheetId="7" state="visible" r:id="rId9"/>
    <sheet name="06b_Keepa_History" sheetId="8" state="visible" r:id="rId10"/>
    <sheet name="06c_Niche_Competitors" sheetId="9" state="visible" r:id="rId11"/>
    <sheet name="07_Keyword_Demand" sheetId="10" state="visible" r:id="rId12"/>
    <sheet name="07b_SQP_Market" sheetId="11" state="visible" r:id="rId13"/>
    <sheet name="08_Review_Complaints" sheetId="12" state="visible" r:id="rId14"/>
    <sheet name="09_Account_History" sheetId="13" state="visible" r:id="rId15"/>
    <sheet name="09b_YoY" sheetId="14" state="visible" r:id="rId16"/>
    <sheet name="09c_Parents_YTD2026" sheetId="15" state="visible" r:id="rId17"/>
    <sheet name="09d_Aged_Inventory" sheetId="16" state="visible" r:id="rId18"/>
    <sheet name="10_Ad_Benchmarks" sheetId="17" state="visible" r:id="rId19"/>
    <sheet name="10b_MatchType_Objective" sheetId="18" state="visible" r:id="rId20"/>
    <sheet name="10c_Windows" sheetId="19" state="visible" r:id="rId21"/>
    <sheet name="10d_Launch_Curves" sheetId="20" state="visible" r:id="rId22"/>
    <sheet name="10e_Spend_per_Orders" sheetId="21" state="visible" r:id="rId23"/>
    <sheet name="11_Landed_Cost" sheetId="22" state="visible" r:id="rId24"/>
    <sheet name="12_Fee_Contribution" sheetId="23" state="visible" r:id="rId25"/>
    <sheet name="13_Launch_Budget" sheetId="24" state="visible" r:id="rId26"/>
    <sheet name="14_Profit_Scenarios" sheetId="25" state="visible" r:id="rId27"/>
    <sheet name="15_Logistics_Compliance" sheetId="26" state="visible" r:id="rId28"/>
    <sheet name="16_Launch_Roadmap" sheetId="27" state="visible" r:id="rId29"/>
    <sheet name="17_Risk_Register" sheetId="28" state="visible" r:id="rId30"/>
    <sheet name="18_Assumptions_Evidence" sheetId="29" state="visible" r:id="rId31"/>
    <sheet name="19_Final_Shortlist" sheetId="30" state="visible" r:id="rId32"/>
    <sheet name="20_GoNoGo_Dashboard" sheetId="31" state="visible" r:id="rId33"/>
    <sheet name="Charts" sheetId="32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<sst xmlns="http://schemas.openxmlformats.org/spreadsheetml/2006/main" count="46486" uniqueCount="6596">
  <si>
    <t xml:space="preserve">Bedding Market Entry Feasibility — research workbook</t>
  </si>
  <si>
    <t xml:space="preserve">Prepared 26 Oct 2026 · primary window YTD 2026 (1 Jan – 26 Oct) · marketplaces US, CA, UK</t>
  </si>
  <si>
    <t xml:space="preserve">Colour code: blue = input/assumption · black = formula · green = link to another sheet · yellow fill = key input to replace</t>
  </si>
  <si>
    <t xml:space="preserve">Labels: ACTUAL (our accounts) · CALC (calculated) · EST (third-party estimate) · ASSUMPTION (awaiting factory/forwarder quotes)</t>
  </si>
  <si>
    <t xml:space="preserve">Core model tabs: 11_Landed_Cost → 12_Fee_Contribution → 13_Launch_Budget / 14_Profit_Scenarios → 19_Final_Shortlist / 20_GoNoGo_Dashboard</t>
  </si>
  <si>
    <t xml:space="preserve">Data tabs come from Sellerboard, Ecotero Command Center, Data Dive, Keepa and Brand Analytics extracts pulled on 26 Oct 2026</t>
  </si>
  <si>
    <t xml:space="preserve">Competitor sales and market sizes are estimates; do not treat them as observed facts</t>
  </si>
  <si>
    <t xml:space="preserve">The executive report and decision memo are in the Claude doc "Bedding Market Entry Feasibility — Amazon US, Canada &amp; UK" and in report.md in this folder</t>
  </si>
  <si>
    <t xml:space="preserve">Data inventory and quality audit</t>
  </si>
  <si>
    <t xml:space="preserve">Research date 26 Oct 2026 · primary window YTD 2026 (1 Jan – 26 Oct) · labels: ACTUAL / CALC / EST / ASSUMPTION</t>
  </si>
  <si>
    <t xml:space="preserve">Data source</t>
  </si>
  <si>
    <t xml:space="preserve">Marketplace</t>
  </si>
  <si>
    <t xml:space="preserve">Coverage</t>
  </si>
  <si>
    <t xml:space="preserve">Granularity</t>
  </si>
  <si>
    <t xml:space="preserve">Metrics available</t>
  </si>
  <si>
    <t xml:space="preserve">Data quality</t>
  </si>
  <si>
    <t xml:space="preserve">Limitations</t>
  </si>
  <si>
    <t xml:space="preserve">Research use</t>
  </si>
  <si>
    <t xml:space="preserve">Sellerboard P&amp;L (Ecotero)</t>
  </si>
  <si>
    <t xml:space="preserve">US, CA</t>
  </si>
  <si>
    <t xml:space="preserve">2023-10 → 2026-10-26 (37 months)</t>
  </si>
  <si>
    <t xml:space="preserve">Account-month, child ASIN, parent</t>
  </si>
  <si>
    <t xml:space="preserve">Sales, units, orders, refunds, promos, SP/SB/SBV/SD, referral, FBA, storage, LTSF, COGS, gross/net profit, sessions, unit session %</t>
  </si>
  <si>
    <t xml:space="preserve">Complete</t>
  </si>
  <si>
    <t xml:space="preserve">COGS single all-in figure; parents partially listed (residual rows); ~$91.6k US fees only at account level</t>
  </si>
  <si>
    <t xml:space="preserve">Account history, product P&amp;L, refunds, YoY</t>
  </si>
  <si>
    <t xml:space="preserve">Command Center PPC</t>
  </si>
  <si>
    <t xml:space="preserve">Daily 2025 →; search terms from 2025-12-29</t>
  </si>
  <si>
    <t xml:space="preserve">Account, product, syntax group, search term, placement, match type</t>
  </si>
  <si>
    <t xml:space="preserve">Impressions, clicks, CTR, CPC, spend, orders, sales, CVR, ACoS, TACoS</t>
  </si>
  <si>
    <t xml:space="preserve">7-day attribution, last 7 days settling; match-type coverage partial; off-Amazon CVR withheld</t>
  </si>
  <si>
    <t xml:space="preserve">Ad benchmarks, CAC, launch curves</t>
  </si>
  <si>
    <t xml:space="preserve">Command Center unit economics</t>
  </si>
  <si>
    <t xml:space="preserve">Snapshot 2026-10-26 (28–30 day units)</t>
  </si>
  <si>
    <t xml:space="preserve">SKU, size, product</t>
  </si>
  <si>
    <t xml:space="preserve">Price, referral, FBA fee, landed cost, refund rate, contribution, break-even ACoS</t>
  </si>
  <si>
    <t xml:space="preserve">Mostly complete</t>
  </si>
  <si>
    <t xml:space="preserve">COGS outliers (e.g. 59 US Queen Light Blue $60.89); missing costs on 39 CA, 32 US SKUs; CA FBA fees high</t>
  </si>
  <si>
    <t xml:space="preserve">Factory-to-customer cost model</t>
  </si>
  <si>
    <t xml:space="preserve">Command Center aged inventory</t>
  </si>
  <si>
    <t xml:space="preserve">Age snapshot 2026-10-23</t>
  </si>
  <si>
    <t xml:space="preserve">Product, SKU, age bracket</t>
  </si>
  <si>
    <t xml:space="preserve">Aged units, projected surcharge, 6-month exposure</t>
  </si>
  <si>
    <t xml:space="preserve">Complete (projection)</t>
  </si>
  <si>
    <t xml:space="preserve">Projections not bills; CAD FX stale (2025-08-20)</t>
  </si>
  <si>
    <t xml:space="preserve">Overstock lessons</t>
  </si>
  <si>
    <t xml:space="preserve">Command Center competitors + Keepa</t>
  </si>
  <si>
    <t xml:space="preserve">US (CA unmapped)</t>
  </si>
  <si>
    <t xml:space="preserve">Roster 2026-10-25; Keepa 2025-07 →</t>
  </si>
  <si>
    <t xml:space="preserve">Rival ASIN</t>
  </si>
  <si>
    <t xml:space="preserve">Price, reviews, rating, BSR, sales band, coupons, deals, listing assets</t>
  </si>
  <si>
    <t xml:space="preserve">Partial</t>
  </si>
  <si>
    <t xml:space="preserve">Sales bands ≈1.4× badge method; no CA roster</t>
  </si>
  <si>
    <t xml:space="preserve">Competitor leaderboard</t>
  </si>
  <si>
    <t xml:space="preserve">Brand Analytics SQP</t>
  </si>
  <si>
    <t xml:space="preserve">Weekly from 2025-01-05</t>
  </si>
  <si>
    <t xml:space="preserve">Query × week</t>
  </si>
  <si>
    <t xml:space="preserve">Search volume, impressions, clicks, cart adds, purchases, our share, median price</t>
  </si>
  <si>
    <t xml:space="preserve">Sample</t>
  </si>
  <si>
    <t xml:space="preserve">Only queries our ASINs appear on</t>
  </si>
  <si>
    <t xml:space="preserve">Seasonality, demand trend</t>
  </si>
  <si>
    <t xml:space="preserve">Data Dive niches</t>
  </si>
  <si>
    <t xml:space="preserve">US (27), CA (2), UK (1 knee pillow, not bedding)</t>
  </si>
  <si>
    <t xml:space="preserve">Research dates 2025-06 → 2026-10</t>
  </si>
  <si>
    <t xml:space="preserve">Keyword, competitor ASIN</t>
  </si>
  <si>
    <t xml:space="preserve">Search volume, suggested bids, rival price/reviews/est. revenue, ranking juice</t>
  </si>
  <si>
    <t xml:space="preserve">Estimates; sibling ASINs repeat parent sales (upper bounds)</t>
  </si>
  <si>
    <t xml:space="preserve">Demand sizing, review barrier, CPC</t>
  </si>
  <si>
    <t xml:space="preserve">Google Drive — SLQS audit</t>
  </si>
  <si>
    <t xml:space="preserve">US</t>
  </si>
  <si>
    <t xml:space="preserve">Jul–Aug 2026</t>
  </si>
  <si>
    <t xml:space="preserve">Product, SKU</t>
  </si>
  <si>
    <t xml:space="preserve">Quilt P&amp;L, landed vs unit cost, refunds by colour, deals</t>
  </si>
  <si>
    <t xml:space="preserve">Complete for scope</t>
  </si>
  <si>
    <t xml:space="preserve">Single product</t>
  </si>
  <si>
    <t xml:space="preserve">New-brand failure case study</t>
  </si>
  <si>
    <t xml:space="preserve">External research (fees, duties, markets, reviews)</t>
  </si>
  <si>
    <t xml:space="preserve">US, CA, UK</t>
  </si>
  <si>
    <t xml:space="preserve">Read 2026-10-26</t>
  </si>
  <si>
    <t xml:space="preserve">Market, regulation</t>
  </si>
  <si>
    <t xml:space="preserve">Fee tables, tariffs, market sizes, complaint themes</t>
  </si>
  <si>
    <t xml:space="preserve">Official and Amazon pages blocked; search extracts of cited pages</t>
  </si>
  <si>
    <t xml:space="preserve">Fees, landed cost, compliance, UK</t>
  </si>
  <si>
    <t xml:space="preserve">NOT AVAILABLE</t>
  </si>
  <si>
    <t xml:space="preserve">—</t>
  </si>
  <si>
    <t xml:space="preserve">Factory cost sheets, freight quotes, return-reason codes, review text, UK sales/ads, CA competitor roster</t>
  </si>
  <si>
    <t xml:space="preserve">Unavailable</t>
  </si>
  <si>
    <t xml:space="preserve">Open inputs (see 18_Assumptions)</t>
  </si>
  <si>
    <t xml:space="preserve">Marketplace comparison</t>
  </si>
  <si>
    <t xml:space="preserve">US, Canada and UK assessed separately · EST unless marked</t>
  </si>
  <si>
    <t xml:space="preserve">Dimension</t>
  </si>
  <si>
    <t xml:space="preserve">Amazon US</t>
  </si>
  <si>
    <t xml:space="preserve">Amazon Canada</t>
  </si>
  <si>
    <t xml:space="preserve">Amazon UK</t>
  </si>
  <si>
    <t xml:space="preserve">Source</t>
  </si>
  <si>
    <t xml:space="preserve">Bed linen market</t>
  </si>
  <si>
    <t xml:space="preserve">$8.6–10.9bn; 28–34% online</t>
  </si>
  <si>
    <t xml:space="preserve">~$1.37bn; ~24% online</t>
  </si>
  <si>
    <t xml:space="preserve">~$3.5bn (range $1.8–5.4bn)</t>
  </si>
  <si>
    <t xml:space="preserve">EST (Mordor, FMI, ECDB, Grand View)</t>
  </si>
  <si>
    <t xml:space="preserve">Demand signal</t>
  </si>
  <si>
    <t xml:space="preserve">"cotton sheets" 97k + "100% cotton sheets" 71k searches/month</t>
  </si>
  <si>
    <t xml:space="preserve">~8% of US search volume (SQP, ACTUAL)</t>
  </si>
  <si>
    <t xml:space="preserve">No internal data</t>
  </si>
  <si>
    <t xml:space="preserve">Data Dive; SQP</t>
  </si>
  <si>
    <t xml:space="preserve">Price tiers</t>
  </si>
  <si>
    <t xml:space="preserve">$13–30 / $40–70 / $80–150</t>
  </si>
  <si>
    <t xml:space="preserve">CAD 25–45 / 60–95 / 100+</t>
  </si>
  <si>
    <t xml:space="preserve">£6–20 / £11–34 / £40+</t>
  </si>
  <si>
    <t xml:space="preserve">Roster, Data Dive, UK snapshots</t>
  </si>
  <si>
    <t xml:space="preserve">Main competitors</t>
  </si>
  <si>
    <t xml:space="preserve">Bedsure, Pure Bamboo, CGK, California Design Den, LANE LINEN, MooMee</t>
  </si>
  <si>
    <t xml:space="preserve">Decolure (ours), Amazon Basics, CGK, unbranded hotel-style</t>
  </si>
  <si>
    <t xml:space="preserve">Utopia Bedding, Bedsure, Amazon Basics, Catherine Lansfield, Dreamscene</t>
  </si>
  <si>
    <t xml:space="preserve">Roster; research_market.md</t>
  </si>
  <si>
    <t xml:space="preserve">CPC</t>
  </si>
  <si>
    <t xml:space="preserve">Account $1.79 (ACTUAL); cotton terms $2.21–2.64 suggested</t>
  </si>
  <si>
    <t xml:space="preserve">Account CAD 1.93 (ACTUAL)</t>
  </si>
  <si>
    <t xml:space="preserve">No data</t>
  </si>
  <si>
    <t xml:space="preserve">Command Center; Data Dive</t>
  </si>
  <si>
    <t xml:space="preserve">Review barrier (median)</t>
  </si>
  <si>
    <t xml:space="preserve">Cotton sets 2,453; pre-washed 492</t>
  </si>
  <si>
    <t xml:space="preserve">Bamboo 522; satin 1,406</t>
  </si>
  <si>
    <t xml:space="preserve">Leaders 100k+</t>
  </si>
  <si>
    <t xml:space="preserve">Data Dive</t>
  </si>
  <si>
    <t xml:space="preserve">Duty, cotton set</t>
  </si>
  <si>
    <t xml:space="preserve">16.7% incl. 10% Sec. 301</t>
  </si>
  <si>
    <t xml:space="preserve">17%</t>
  </si>
  <si>
    <t xml:space="preserve">0% (DCTS); 20% import VAT recoverable</t>
  </si>
  <si>
    <t xml:space="preserve">research_duties_compliance.md</t>
  </si>
  <si>
    <t xml:space="preserve">P1-type contribution before ads</t>
  </si>
  <si>
    <t xml:space="preserve">$19.84 (29.8%)</t>
  </si>
  <si>
    <t xml:space="preserve">CAD 25.96 (28.4%)</t>
  </si>
  <si>
    <t xml:space="preserve">£8.23 (21.1%) duvet set</t>
  </si>
  <si>
    <t xml:space="preserve">12_Fee_Contribution</t>
  </si>
  <si>
    <t xml:space="preserve">Test capital</t>
  </si>
  <si>
    <t xml:space="preserve">$72k / $130k / $200k</t>
  </si>
  <si>
    <t xml:space="preserve">+$35–60k incremental</t>
  </si>
  <si>
    <t xml:space="preserve">$60–90k</t>
  </si>
  <si>
    <t xml:space="preserve">13_Launch_Budget</t>
  </si>
  <si>
    <t xml:space="preserve">Difficulty for new brand</t>
  </si>
  <si>
    <t xml:space="preserve">High overall; medium in pre-washed cotton</t>
  </si>
  <si>
    <t xml:space="preserve">Medium–low</t>
  </si>
  <si>
    <t xml:space="preserve">High</t>
  </si>
  <si>
    <t xml:space="preserve">Judgement</t>
  </si>
  <si>
    <t xml:space="preserve">Recommendation</t>
  </si>
  <si>
    <t xml:space="preserve">LAUNCH FIRST</t>
  </si>
  <si>
    <t xml:space="preserve">LAUNCH LATER (months 4–6)</t>
  </si>
  <si>
    <t xml:space="preserve">TEST SELECTIVELY LATER (months 9–12)</t>
  </si>
  <si>
    <t xml:space="preserve">Decision memo</t>
  </si>
  <si>
    <t xml:space="preserve">Category and sub-category analysis (Data Dive niches)</t>
  </si>
  <si>
    <t xml:space="preserve">Estimates at each niche research date; revenue totals are upper bounds</t>
  </si>
  <si>
    <t xml:space="preserve">label</t>
  </si>
  <si>
    <t xml:space="preserve">marketplace</t>
  </si>
  <si>
    <t xml:space="preserve">segment</t>
  </si>
  <si>
    <t xml:space="preserve">research_date</t>
  </si>
  <si>
    <t xml:space="preserve">total_sv_all_mkl</t>
  </si>
  <si>
    <t xml:space="preserve">top_kw</t>
  </si>
  <si>
    <t xml:space="preserve">top_kw_sv</t>
  </si>
  <si>
    <t xml:space="preserve">n_competitors</t>
  </si>
  <si>
    <t xml:space="preserve">median_price</t>
  </si>
  <si>
    <t xml:space="preserve">reviews_p50</t>
  </si>
  <si>
    <t xml:space="preserve">reviews_p75</t>
  </si>
  <si>
    <t xml:space="preserve">pct_competitors_lt500_reviews</t>
  </si>
  <si>
    <t xml:space="preserve">dd_total_monthly_revenue</t>
  </si>
  <si>
    <t xml:space="preserve">dd_top3_revenue_share</t>
  </si>
  <si>
    <t xml:space="preserve">Bamboo Sheets - Rank Radar</t>
  </si>
  <si>
    <t xml:space="preserve">com</t>
  </si>
  <si>
    <t xml:space="preserve">bamboo sheets</t>
  </si>
  <si>
    <t xml:space="preserve">2026-10-26</t>
  </si>
  <si>
    <t xml:space="preserve">bamboo sheets queen size</t>
  </si>
  <si>
    <t xml:space="preserve">21</t>
  </si>
  <si>
    <t xml:space="preserve">satin sheets</t>
  </si>
  <si>
    <t xml:space="preserve">2026-07-22</t>
  </si>
  <si>
    <t xml:space="preserve">silk sheets</t>
  </si>
  <si>
    <t xml:space="preserve">10</t>
  </si>
  <si>
    <t xml:space="preserve">SS Satin 4 Pcs - US</t>
  </si>
  <si>
    <t xml:space="preserve">2026-09-11</t>
  </si>
  <si>
    <t xml:space="preserve">30</t>
  </si>
  <si>
    <t xml:space="preserve">Satin Fitted Sheet - Rank Radar</t>
  </si>
  <si>
    <t xml:space="preserve">fitted sheets (satin)</t>
  </si>
  <si>
    <t xml:space="preserve">satin bed sheets</t>
  </si>
  <si>
    <t xml:space="preserve">20</t>
  </si>
  <si>
    <t xml:space="preserve">bamboo sheets king size</t>
  </si>
  <si>
    <t xml:space="preserve">bamboo sheets (king) / generic sheets</t>
  </si>
  <si>
    <t xml:space="preserve">2026-10-20</t>
  </si>
  <si>
    <t xml:space="preserve">king size sheets set</t>
  </si>
  <si>
    <t xml:space="preserve">25</t>
  </si>
  <si>
    <t xml:space="preserve">Bamboo Cooling Sheets - Rank Radar</t>
  </si>
  <si>
    <t xml:space="preserve">cooling sheets</t>
  </si>
  <si>
    <t xml:space="preserve">2026-10-19</t>
  </si>
  <si>
    <t xml:space="preserve">bamboo Fitted Sheet</t>
  </si>
  <si>
    <t xml:space="preserve">fitted sheets (bamboo)</t>
  </si>
  <si>
    <t xml:space="preserve">Duvet Covers - Seersucker</t>
  </si>
  <si>
    <t xml:space="preserve">duvet covers</t>
  </si>
  <si>
    <t xml:space="preserve">2026-09-09</t>
  </si>
  <si>
    <t xml:space="preserve">duvet cover</t>
  </si>
  <si>
    <t xml:space="preserve">NOT PULLED (context budget; keywords/roots only)</t>
  </si>
  <si>
    <t xml:space="preserve">Pre Washed Sheet Set</t>
  </si>
  <si>
    <t xml:space="preserve">cotton/washed sheets</t>
  </si>
  <si>
    <t xml:space="preserve">2026-07-29</t>
  </si>
  <si>
    <t xml:space="preserve">brown sheets</t>
  </si>
  <si>
    <t xml:space="preserve">Devet Covers - Printed (label from brief; not returned by list_niches searches)</t>
  </si>
  <si>
    <t xml:space="preserve">duvet cover queen size</t>
  </si>
  <si>
    <t xml:space="preserve">waffle weave duvet covers</t>
  </si>
  <si>
    <t xml:space="preserve">2026-07-31</t>
  </si>
  <si>
    <t xml:space="preserve">queen duvet cover</t>
  </si>
  <si>
    <t xml:space="preserve">Duvet Covers - Solid</t>
  </si>
  <si>
    <t xml:space="preserve">Sleephoria Quilt Set - US</t>
  </si>
  <si>
    <t xml:space="preserve">quilt sets</t>
  </si>
  <si>
    <t xml:space="preserve">quilt</t>
  </si>
  <si>
    <t xml:space="preserve">Quilt bedding set-29.99to49.99-May2026</t>
  </si>
  <si>
    <t xml:space="preserve">2026-05-23</t>
  </si>
  <si>
    <t xml:space="preserve">b07995b8l1|b07hd3crg2|b07vz4581q|b07mfn8frt|b0fnvy63qs|b0d6yjjd57|b0h2fb211j|b0dzsrtbfh|b0h2fb4h8w|b0gwtw89c1|b01godiq20|b0fspmdwfq|b01gk5ij0g|b07pbll32d|b07rxknlws|b087g8wwp3</t>
  </si>
  <si>
    <t xml:space="preserve">co.uk</t>
  </si>
  <si>
    <t xml:space="preserve">UK niche (knee pillow - NOT bedding)</t>
  </si>
  <si>
    <t xml:space="preserve">2026-06-27</t>
  </si>
  <si>
    <t xml:space="preserve">knee pillow</t>
  </si>
  <si>
    <t xml:space="preserve">Cooling PillowCases (Updated)</t>
  </si>
  <si>
    <t xml:space="preserve">pillowcases (cooling)</t>
  </si>
  <si>
    <t xml:space="preserve">2026-09-28</t>
  </si>
  <si>
    <t xml:space="preserve">body pillow pillowcase</t>
  </si>
  <si>
    <t xml:space="preserve">Satin Sheets 4pcs - CA</t>
  </si>
  <si>
    <t xml:space="preserve">ca</t>
  </si>
  <si>
    <t xml:space="preserve">satin sheets (CA)</t>
  </si>
  <si>
    <t xml:space="preserve">2026-02-26</t>
  </si>
  <si>
    <t xml:space="preserve">silk pillow cases</t>
  </si>
  <si>
    <t xml:space="preserve">26</t>
  </si>
  <si>
    <t xml:space="preserve">Bamboo Sheets 4pcs - CA</t>
  </si>
  <si>
    <t xml:space="preserve">bamboo sheets (CA)</t>
  </si>
  <si>
    <t xml:space="preserve">2026-01-15</t>
  </si>
  <si>
    <t xml:space="preserve">bed sheets</t>
  </si>
  <si>
    <t xml:space="preserve">Silk Pillowcase - Planner</t>
  </si>
  <si>
    <t xml:space="preserve">pillowcases (silk)</t>
  </si>
  <si>
    <t xml:space="preserve">2026-01-19</t>
  </si>
  <si>
    <t xml:space="preserve">2026-03-19</t>
  </si>
  <si>
    <t xml:space="preserve">sheet &amp; pillowcase sets</t>
  </si>
  <si>
    <t xml:space="preserve">generic sheet sets</t>
  </si>
  <si>
    <t xml:space="preserve">2026-06-29</t>
  </si>
  <si>
    <t xml:space="preserve">queen sheets</t>
  </si>
  <si>
    <t xml:space="preserve">Latex Mattress Topper (Updated)</t>
  </si>
  <si>
    <t xml:space="preserve">mattress topper</t>
  </si>
  <si>
    <t xml:space="preserve">2026-07-02</t>
  </si>
  <si>
    <t xml:space="preserve">latex mattress topper</t>
  </si>
  <si>
    <t xml:space="preserve">cooling blanket test</t>
  </si>
  <si>
    <t xml:space="preserve">cooling blanket</t>
  </si>
  <si>
    <t xml:space="preserve">2026-05-22</t>
  </si>
  <si>
    <t xml:space="preserve">boys sheet set</t>
  </si>
  <si>
    <t xml:space="preserve">kids sheets</t>
  </si>
  <si>
    <t xml:space="preserve">2026-06-03</t>
  </si>
  <si>
    <t xml:space="preserve">twin sheets set kids</t>
  </si>
  <si>
    <t xml:space="preserve">Linen sheets</t>
  </si>
  <si>
    <t xml:space="preserve">linen sheets</t>
  </si>
  <si>
    <t xml:space="preserve">2025-06-02</t>
  </si>
  <si>
    <t xml:space="preserve">Organic Cotton Sheet</t>
  </si>
  <si>
    <t xml:space="preserve">cotton sheets (organic)</t>
  </si>
  <si>
    <t xml:space="preserve">2026-03-10</t>
  </si>
  <si>
    <t xml:space="preserve">sheets queen size bed set</t>
  </si>
  <si>
    <t xml:space="preserve">zipper mattress protector</t>
  </si>
  <si>
    <t xml:space="preserve">mattress protector</t>
  </si>
  <si>
    <t xml:space="preserve">2025-08-13</t>
  </si>
  <si>
    <t xml:space="preserve">twin xl mattress protector</t>
  </si>
  <si>
    <t xml:space="preserve">Additional niches (competitor pull 26 Oct 2026)</t>
  </si>
  <si>
    <t xml:space="preserve">niche_id</t>
  </si>
  <si>
    <t xml:space="preserve">niche_label</t>
  </si>
  <si>
    <t xml:space="preserve">price_median</t>
  </si>
  <si>
    <t xml:space="preserve">price_p25</t>
  </si>
  <si>
    <t xml:space="preserve">price_p75</t>
  </si>
  <si>
    <t xml:space="preserve">reviews_median</t>
  </si>
  <si>
    <t xml:space="preserve">reviews_p25</t>
  </si>
  <si>
    <t xml:space="preserve">reviews_p90</t>
  </si>
  <si>
    <t xml:space="preserve">pct_lt500_reviews</t>
  </si>
  <si>
    <t xml:space="preserve">rating_median</t>
  </si>
  <si>
    <t xml:space="preserve">total_monthly_units_DataDive_est</t>
  </si>
  <si>
    <t xml:space="preserve">total_monthly_revenue_DataDive_est</t>
  </si>
  <si>
    <t xml:space="preserve">n_missing_revenue</t>
  </si>
  <si>
    <t xml:space="preserve">top3_asin_revenue_share</t>
  </si>
  <si>
    <t xml:space="preserve">top3_brand_revenue_share</t>
  </si>
  <si>
    <t xml:space="preserve">top_brands_by_revenue</t>
  </si>
  <si>
    <t xml:space="preserve">made_in_pakistan</t>
  </si>
  <si>
    <t xml:space="preserve">made_in_india</t>
  </si>
  <si>
    <t xml:space="preserve">made_in_china</t>
  </si>
  <si>
    <t xml:space="preserve">seller_country_counts</t>
  </si>
  <si>
    <t xml:space="preserve">stat_numKeywords</t>
  </si>
  <si>
    <t xml:space="preserve">stat_numVisibleKeywords</t>
  </si>
  <si>
    <t xml:space="preserve">stat_numMaxVisibleKeywords</t>
  </si>
  <si>
    <t xml:space="preserve">stat_totalSvOfKeywords</t>
  </si>
  <si>
    <t xml:space="preserve">stat_totalSvOfVisibleKeywords</t>
  </si>
  <si>
    <t xml:space="preserve">stat_totalSvOfVisibleOutlierKeywords</t>
  </si>
  <si>
    <t xml:space="preserve">stat_totalSvOfResidueKeywords</t>
  </si>
  <si>
    <t xml:space="preserve">opp_competitionSvStrength</t>
  </si>
  <si>
    <t xml:space="preserve">opp_competitionSvStrength_eval</t>
  </si>
  <si>
    <t xml:space="preserve">opp_competitionKwStrength</t>
  </si>
  <si>
    <t xml:space="preserve">opp_competitionKwStrength_eval</t>
  </si>
  <si>
    <t xml:space="preserve">opp_numRelevantKeywords</t>
  </si>
  <si>
    <t xml:space="preserve">opp_numRelevantKeywords_eval</t>
  </si>
  <si>
    <t xml:space="preserve">opp_numRelevantSearchVolume</t>
  </si>
  <si>
    <t xml:space="preserve">opp_medianDaysListed</t>
  </si>
  <si>
    <t xml:space="preserve">opp_medianDaysListed_eval</t>
  </si>
  <si>
    <t xml:space="preserve">opp_medianReviewCount</t>
  </si>
  <si>
    <t xml:space="preserve">opp_medianReviewCount_eval</t>
  </si>
  <si>
    <t xml:space="preserve">opp_numLaunchKeywords</t>
  </si>
  <si>
    <t xml:space="preserve">opp_numLaunchKeywords_eval</t>
  </si>
  <si>
    <t xml:space="preserve">opp_numLaunchSearchVolume</t>
  </si>
  <si>
    <t xml:space="preserve">bm_rating</t>
  </si>
  <si>
    <t xml:space="preserve">bm_reviewCount</t>
  </si>
  <si>
    <t xml:space="preserve">bm_listingCreationDate</t>
  </si>
  <si>
    <t xml:space="preserve">bm_listingCreationDate_strength</t>
  </si>
  <si>
    <t xml:space="preserve">bm_price</t>
  </si>
  <si>
    <t xml:space="preserve">bm_sales</t>
  </si>
  <si>
    <t xml:space="preserve">bm_salesLowerRange</t>
  </si>
  <si>
    <t xml:space="preserve">bm_salesHigherRange</t>
  </si>
  <si>
    <t xml:space="preserve">bm_revenue</t>
  </si>
  <si>
    <t xml:space="preserve">bm_revenueLowerRange</t>
  </si>
  <si>
    <t xml:space="preserve">bm_revenueHigherRange</t>
  </si>
  <si>
    <t xml:space="preserve">bm_outlierKeywords</t>
  </si>
  <si>
    <t xml:space="preserve">bm_outlierSV</t>
  </si>
  <si>
    <t xml:space="preserve">bm_numberOfVariations</t>
  </si>
  <si>
    <t xml:space="preserve">bm_kwRankedOnP1</t>
  </si>
  <si>
    <t xml:space="preserve">bm_kwRankedOnP1Percent</t>
  </si>
  <si>
    <t xml:space="preserve">bm_kwRankedOnP1Evaluation</t>
  </si>
  <si>
    <t xml:space="preserve">bm_svRankedOnP1</t>
  </si>
  <si>
    <t xml:space="preserve">bm_svRankedOnP1Percent</t>
  </si>
  <si>
    <t xml:space="preserve">bm_svRankedOnP1Evaluation</t>
  </si>
  <si>
    <t xml:space="preserve">bm_advertisedKws</t>
  </si>
  <si>
    <t xml:space="preserve">bm_advertisedKwsPercent</t>
  </si>
  <si>
    <t xml:space="preserve">bm_tosKwsAds</t>
  </si>
  <si>
    <t xml:space="preserve">bm_tosKwsAdsPercent</t>
  </si>
  <si>
    <t xml:space="preserve">bm_tosKwsAdsEvaluation</t>
  </si>
  <si>
    <t xml:space="preserve">bm_tosSvAds</t>
  </si>
  <si>
    <t xml:space="preserve">bm_tosSvAdsPercent</t>
  </si>
  <si>
    <t xml:space="preserve">bm_tosSvAdsEvaluation</t>
  </si>
  <si>
    <t xml:space="preserve">strength_searchVolume_veryStrongCompetitor</t>
  </si>
  <si>
    <t xml:space="preserve">strength_searchVolume_strongCompetitor</t>
  </si>
  <si>
    <t xml:space="preserve">strength_searchVolume_weakCompetitor</t>
  </si>
  <si>
    <t xml:space="preserve">strength_searchVolume_veryWeakCompetitor</t>
  </si>
  <si>
    <t xml:space="preserve">strength_searchVolume_none</t>
  </si>
  <si>
    <t xml:space="preserve">strength_keywords_veryStrongCompetitor</t>
  </si>
  <si>
    <t xml:space="preserve">strength_keywords_strongCompetitor</t>
  </si>
  <si>
    <t xml:space="preserve">strength_keywords_weakCompetitor</t>
  </si>
  <si>
    <t xml:space="preserve">strength_keywords_veryWeakCompetitor</t>
  </si>
  <si>
    <t xml:space="preserve">strength_keywords_none</t>
  </si>
  <si>
    <t xml:space="preserve">4lYjktP0Ax</t>
  </si>
  <si>
    <t xml:space="preserve">LANE LINEN $5,236,406; California Design Den $4,211,298; MooMee $662,637; Laura Ashley $401,467; Eddie Bauer $317,799</t>
  </si>
  <si>
    <t xml:space="preserve">US:12; CN:2; (Amazon):2; HK:2; CA:1; IN:1</t>
  </si>
  <si>
    <t xml:space="preserve">goodOpportunity</t>
  </si>
  <si>
    <t xml:space="preserve">veryGoodOpportunity</t>
  </si>
  <si>
    <t xml:space="preserve">veryBadOpportunity</t>
  </si>
  <si>
    <t xml:space="preserve">veryWeakCompetitor</t>
  </si>
  <si>
    <t xml:space="preserve">good</t>
  </si>
  <si>
    <t xml:space="preserve">veryGood</t>
  </si>
  <si>
    <t xml:space="preserve">dTi3ACJlbV</t>
  </si>
  <si>
    <t xml:space="preserve">LANE LINEN $2,306,662; MooMee $1,893,744; K MASANIJI $161,673; BESTOUCH $116,341; JIYUAN $48,120</t>
  </si>
  <si>
    <t xml:space="preserve">CN:9; US:1; N/A:1</t>
  </si>
  <si>
    <t xml:space="preserve">badOpportunity</t>
  </si>
  <si>
    <t xml:space="preserve">JEvIFnHp6B</t>
  </si>
  <si>
    <t xml:space="preserve">SONORO KATE $458,269; LBRO2M $241,280; DAPU $171,204; EVERLY $147,225; Shilucheng $116,630</t>
  </si>
  <si>
    <t xml:space="preserve">CN:8; N/A:2</t>
  </si>
  <si>
    <t xml:space="preserve">weakCompetitor</t>
  </si>
  <si>
    <t xml:space="preserve">bad</t>
  </si>
  <si>
    <t xml:space="preserve">07PC4zbt9z</t>
  </si>
  <si>
    <t xml:space="preserve">Bedsure $6,488,190; MooMee $2,142,032; CGK Unlimited $1,050,879; Simple&amp;Opulence $758,301; California Design Den $637,648</t>
  </si>
  <si>
    <t xml:space="preserve">US:9; CN:7; HK:5; N/A:3; IN:1; (Amazon):1</t>
  </si>
  <si>
    <t xml:space="preserve">KkmzMjiJBi</t>
  </si>
  <si>
    <t xml:space="preserve">Bedsure $2,184,493; PHF $368,345; David's Home $72,100; Easthome $52,073; cotondream $43,996</t>
  </si>
  <si>
    <t xml:space="preserve">CN:8; US:2; HK:2; PK:1</t>
  </si>
  <si>
    <t xml:space="preserve">U7JFXHK8Zj</t>
  </si>
  <si>
    <t xml:space="preserve">Utopia Bedding $2,778,859; Nordic Elk $807,092; Four Seasons Essentials $609,180; Aller-Ease $382,849; Guardmax $290,527</t>
  </si>
  <si>
    <t xml:space="preserve">US:13; CN:4; (Amazon):3</t>
  </si>
  <si>
    <t xml:space="preserve">JCjNrwqOAo</t>
  </si>
  <si>
    <t xml:space="preserve">CGK Unlimited $19,403,844; California Design Den $11,277,589; LANE LINEN $11,174,833; Bedsure $4,476,966; Pure Bamboo $4,137,604</t>
  </si>
  <si>
    <t xml:space="preserve">US:20; (Amazon):5; CN:4; CA:1</t>
  </si>
  <si>
    <t xml:space="preserve">3h2ds4hThH</t>
  </si>
  <si>
    <t xml:space="preserve">Sleep On Latex $878,175; Turmerry $95,014; Saatva $11,050</t>
  </si>
  <si>
    <t xml:space="preserve">US:4; N/A:1</t>
  </si>
  <si>
    <t xml:space="preserve">Product opportunity matrix (risk-adjusted)</t>
  </si>
  <si>
    <t xml:space="preserve">Scores 1–5 (5 = best for us). Edit blue scores or weights; totals recalculate.</t>
  </si>
  <si>
    <t xml:space="preserve">Weights</t>
  </si>
  <si>
    <t xml:space="preserve">Demand</t>
  </si>
  <si>
    <t xml:space="preserve">Profit</t>
  </si>
  <si>
    <t xml:space="preserve">Competition</t>
  </si>
  <si>
    <t xml:space="preserve">Differentiation</t>
  </si>
  <si>
    <t xml:space="preserve">Operations</t>
  </si>
  <si>
    <t xml:space="preserve">Risk</t>
  </si>
  <si>
    <t xml:space="preserve">Check = 100%</t>
  </si>
  <si>
    <t xml:space="preserve">Opportunity</t>
  </si>
  <si>
    <t xml:space="preserve">Market</t>
  </si>
  <si>
    <t xml:space="preserve">Weighted score</t>
  </si>
  <si>
    <t xml:space="preserve">Rank</t>
  </si>
  <si>
    <t xml:space="preserve">Key evidence</t>
  </si>
  <si>
    <t xml:space="preserve">Pre-washed cotton percale set</t>
  </si>
  <si>
    <t xml:space="preserve">492 median reviews; 73% &lt; 500; 29.8% break-even; 16.7% duty</t>
  </si>
  <si>
    <t xml:space="preserve">Cotton waffle duvet cover set</t>
  </si>
  <si>
    <t xml:space="preserve">504k "duvet cover"; median 131 reviews; Bedsure 90%</t>
  </si>
  <si>
    <t xml:space="preserve">Cotton percale set</t>
  </si>
  <si>
    <t xml:space="preserve">CA</t>
  </si>
  <si>
    <t xml:space="preserve">~8% of US demand; review barrier 522</t>
  </si>
  <si>
    <t xml:space="preserve">Cotton sateen set</t>
  </si>
  <si>
    <t xml:space="preserve">"sateen sheets" 6k searches</t>
  </si>
  <si>
    <t xml:space="preserve">Cotton fitted sheet (standalone)</t>
  </si>
  <si>
    <t xml:space="preserve">Fitted median 501 reviews; $17–39</t>
  </si>
  <si>
    <t xml:space="preserve">Solid cotton duvet cover</t>
  </si>
  <si>
    <t xml:space="preserve">Median 3,194 reviews</t>
  </si>
  <si>
    <t xml:space="preserve">Viscose-from-bamboo set</t>
  </si>
  <si>
    <t xml:space="preserve">CPC $6.43; cannibalises Decolure; origin risk</t>
  </si>
  <si>
    <t xml:space="preserve">Cooling sheet set</t>
  </si>
  <si>
    <t xml:space="preserve">CooLinens $41/order</t>
  </si>
  <si>
    <t xml:space="preserve">Organic (GOTS) cotton set</t>
  </si>
  <si>
    <t xml:space="preserve">$63.99 median; 2,453 reviews</t>
  </si>
  <si>
    <t xml:space="preserve">Quilt set</t>
  </si>
  <si>
    <t xml:space="preserve">SLQS lost ~$20k/month</t>
  </si>
  <si>
    <t xml:space="preserve">Linen set</t>
  </si>
  <si>
    <t xml:space="preserve">Flax imported</t>
  </si>
  <si>
    <t xml:space="preserve">Polyester satin set</t>
  </si>
  <si>
    <t xml:space="preserve">$26 median; our satin ~0% net</t>
  </si>
  <si>
    <t xml:space="preserve">Cotton percale duvet set</t>
  </si>
  <si>
    <t xml:space="preserve">UK</t>
  </si>
  <si>
    <t xml:space="preserve">£8.23 contribution after VAT</t>
  </si>
  <si>
    <t xml:space="preserve">Silk pillowcase</t>
  </si>
  <si>
    <t xml:space="preserve">Silk not core</t>
  </si>
  <si>
    <t xml:space="preserve">Waterproof mattress protector</t>
  </si>
  <si>
    <t xml:space="preserve">Median 6,073 reviews</t>
  </si>
  <si>
    <t xml:space="preserve">Comforter</t>
  </si>
  <si>
    <t xml:space="preserve">Bulky FBA</t>
  </si>
  <si>
    <t xml:space="preserve">Microfiber generic set</t>
  </si>
  <si>
    <t xml:space="preserve">US/UK</t>
  </si>
  <si>
    <t xml:space="preserve">CGK 443k reviews</t>
  </si>
  <si>
    <t xml:space="preserve">Latex mattress topper</t>
  </si>
  <si>
    <t xml:space="preserve">Not textile; oversize</t>
  </si>
  <si>
    <t xml:space="preserve">Competitor leaderboard by segment</t>
  </si>
  <si>
    <t xml:space="preserve">Estimated units/revenue from sales-rank brackets (as of 25 Oct 2026) — ESTIMATES, high side (~1.4× badge method)</t>
  </si>
  <si>
    <t xml:space="preserve">variant</t>
  </si>
  <si>
    <t xml:space="preserve">rank</t>
  </si>
  <si>
    <t xml:space="preserve">brand</t>
  </si>
  <si>
    <t xml:space="preserve">n_listings</t>
  </si>
  <si>
    <t xml:space="preserve">est_units_month</t>
  </si>
  <si>
    <t xml:space="preserve">est_revenue_month</t>
  </si>
  <si>
    <t xml:space="preserve">unit_share_of_mapped</t>
  </si>
  <si>
    <t xml:space="preserve">top_listing_parent</t>
  </si>
  <si>
    <t xml:space="preserve">top_listing_price</t>
  </si>
  <si>
    <t xml:space="preserve">top_listing_reviews</t>
  </si>
  <si>
    <t xml:space="preserve">top_listing_rating</t>
  </si>
  <si>
    <t xml:space="preserve">top_listing_bsr</t>
  </si>
  <si>
    <t xml:space="preserve">max_reviews_any_listing</t>
  </si>
  <si>
    <t xml:space="preserve">tiers</t>
  </si>
  <si>
    <t xml:space="preserve">units_basis</t>
  </si>
  <si>
    <t xml:space="preserve">roster_scrape_week</t>
  </si>
  <si>
    <t xml:space="preserve">all_mapped</t>
  </si>
  <si>
    <t xml:space="preserve">Bedsure</t>
  </si>
  <si>
    <t xml:space="preserve">B07YKCZHGK</t>
  </si>
  <si>
    <t xml:space="preserve">Aspirational;Beatable</t>
  </si>
  <si>
    <t xml:space="preserve">xray_bracket_estimate</t>
  </si>
  <si>
    <t xml:space="preserve">2026-10-25</t>
  </si>
  <si>
    <t xml:space="preserve">Pure Bamboo</t>
  </si>
  <si>
    <t xml:space="preserve">B07MZ9223H</t>
  </si>
  <si>
    <t xml:space="preserve">Aspirational</t>
  </si>
  <si>
    <t xml:space="preserve">Love's cabin</t>
  </si>
  <si>
    <t xml:space="preserve">B0DN1H6C88</t>
  </si>
  <si>
    <t xml:space="preserve">Beatable</t>
  </si>
  <si>
    <t xml:space="preserve">BC BELLA COTERIE</t>
  </si>
  <si>
    <t xml:space="preserve">B09RKQWND2</t>
  </si>
  <si>
    <t xml:space="preserve">Hotel Sheets Direct</t>
  </si>
  <si>
    <t xml:space="preserve">B01N9L2O9P</t>
  </si>
  <si>
    <t xml:space="preserve">DOZ by SIJO</t>
  </si>
  <si>
    <t xml:space="preserve">B0B8JLLT45</t>
  </si>
  <si>
    <t xml:space="preserve">BAMPURE</t>
  </si>
  <si>
    <t xml:space="preserve">B082K71SBP</t>
  </si>
  <si>
    <t xml:space="preserve">TRUE BAMBOO</t>
  </si>
  <si>
    <t xml:space="preserve">B0H5WYMXJK</t>
  </si>
  <si>
    <t xml:space="preserve">CGK Unlimited</t>
  </si>
  <si>
    <t xml:space="preserve">B0D428ZXXP</t>
  </si>
  <si>
    <t xml:space="preserve">UNGRADED</t>
  </si>
  <si>
    <t xml:space="preserve">SONORO KATE</t>
  </si>
  <si>
    <t xml:space="preserve">B0F486MGJ1</t>
  </si>
  <si>
    <t xml:space="preserve">KRIMANO</t>
  </si>
  <si>
    <t xml:space="preserve">B0FT7LZ2CD</t>
  </si>
  <si>
    <t xml:space="preserve">Shilucheng</t>
  </si>
  <si>
    <t xml:space="preserve">B0FWY1TGFK</t>
  </si>
  <si>
    <t xml:space="preserve">Poor;UNGRADED</t>
  </si>
  <si>
    <t xml:space="preserve">2026-09-20;2026-10-25</t>
  </si>
  <si>
    <t xml:space="preserve">KARISSA MAE</t>
  </si>
  <si>
    <t xml:space="preserve">B0F9X8TCWF</t>
  </si>
  <si>
    <t xml:space="preserve">Bambaw</t>
  </si>
  <si>
    <t xml:space="preserve">B0DR98HVG3</t>
  </si>
  <si>
    <t xml:space="preserve">Kickoff Home</t>
  </si>
  <si>
    <t xml:space="preserve">B0CHN6N986</t>
  </si>
  <si>
    <t xml:space="preserve">Poor</t>
  </si>
  <si>
    <t xml:space="preserve">GOKOTTA</t>
  </si>
  <si>
    <t xml:space="preserve">B08F3HFQ6X</t>
  </si>
  <si>
    <t xml:space="preserve">Amazon Basics</t>
  </si>
  <si>
    <t xml:space="preserve">B0GFHGS4DP</t>
  </si>
  <si>
    <t xml:space="preserve">Cariloha</t>
  </si>
  <si>
    <t xml:space="preserve">B0DJV6KG1V</t>
  </si>
  <si>
    <t xml:space="preserve">California Design Den</t>
  </si>
  <si>
    <t xml:space="preserve">B0GWHFGLVL</t>
  </si>
  <si>
    <t xml:space="preserve">Pillcase</t>
  </si>
  <si>
    <t xml:space="preserve">B0H9K6WK34</t>
  </si>
  <si>
    <t xml:space="preserve">bsr_model_estimate_2026-10 (fitted on our sales);xray_bracket_estimate</t>
  </si>
  <si>
    <t xml:space="preserve">Cosy House Collection</t>
  </si>
  <si>
    <t xml:space="preserve">B0B4F4NTBL</t>
  </si>
  <si>
    <t xml:space="preserve">MR&amp;HM</t>
  </si>
  <si>
    <t xml:space="preserve">B0DL5NCTYF</t>
  </si>
  <si>
    <t xml:space="preserve">LB Luxury Bamboo Market</t>
  </si>
  <si>
    <t xml:space="preserve">B0CH7P7RNY</t>
  </si>
  <si>
    <t xml:space="preserve">HOT SLEEPER SHEETS</t>
  </si>
  <si>
    <t xml:space="preserve">B0D3XQM7DL</t>
  </si>
  <si>
    <t xml:space="preserve">Cozy Earth</t>
  </si>
  <si>
    <t xml:space="preserve">B0F22JR4S8</t>
  </si>
  <si>
    <t xml:space="preserve">KAKIJUMN</t>
  </si>
  <si>
    <t xml:space="preserve">B0H1MLK863</t>
  </si>
  <si>
    <t xml:space="preserve">ACCURATEX</t>
  </si>
  <si>
    <t xml:space="preserve">B0CJ57JHKZ</t>
  </si>
  <si>
    <t xml:space="preserve">CozyLux</t>
  </si>
  <si>
    <t xml:space="preserve">B0GC5CJGWC</t>
  </si>
  <si>
    <t xml:space="preserve">Bamtek</t>
  </si>
  <si>
    <t xml:space="preserve">B0D8NL51RG</t>
  </si>
  <si>
    <t xml:space="preserve">AiAngu</t>
  </si>
  <si>
    <t xml:space="preserve">B0F844GTWM</t>
  </si>
  <si>
    <t xml:space="preserve">MCO</t>
  </si>
  <si>
    <t xml:space="preserve">B0FW51LMYP</t>
  </si>
  <si>
    <t xml:space="preserve">JSD</t>
  </si>
  <si>
    <t xml:space="preserve">B0DSZTLBV1</t>
  </si>
  <si>
    <t xml:space="preserve">TWK</t>
  </si>
  <si>
    <t xml:space="preserve">B0GVP3B7LS</t>
  </si>
  <si>
    <t xml:space="preserve">Beatable;Poor</t>
  </si>
  <si>
    <t xml:space="preserve">BEDELITE</t>
  </si>
  <si>
    <t xml:space="preserve">B0GT8Z4X5D</t>
  </si>
  <si>
    <t xml:space="preserve">DREAMCARE</t>
  </si>
  <si>
    <t xml:space="preserve">B0CF2MND41</t>
  </si>
  <si>
    <t xml:space="preserve">Bamboo Bay</t>
  </si>
  <si>
    <t xml:space="preserve">B0777SFXZK</t>
  </si>
  <si>
    <t xml:space="preserve">bsr_model_estimate_2026-10 (fitted on our sales)</t>
  </si>
  <si>
    <t xml:space="preserve">Davmabcjy</t>
  </si>
  <si>
    <t xml:space="preserve">B0GXJYQR7H</t>
  </si>
  <si>
    <t xml:space="preserve">Tafts</t>
  </si>
  <si>
    <t xml:space="preserve">B07YSW4HCT</t>
  </si>
  <si>
    <t xml:space="preserve">TOSMO</t>
  </si>
  <si>
    <t xml:space="preserve">B0DWXNH24Z</t>
  </si>
  <si>
    <t xml:space="preserve">Vipfree</t>
  </si>
  <si>
    <t xml:space="preserve">B0DF7NK85K</t>
  </si>
  <si>
    <t xml:space="preserve">LBRO2M</t>
  </si>
  <si>
    <t xml:space="preserve">B0F9FKFDK1</t>
  </si>
  <si>
    <t xml:space="preserve">Vesta</t>
  </si>
  <si>
    <t xml:space="preserve">B0C3B6TRW9</t>
  </si>
  <si>
    <t xml:space="preserve">Brooklyn Loom</t>
  </si>
  <si>
    <t xml:space="preserve">B0FQ876M85</t>
  </si>
  <si>
    <t xml:space="preserve">MRIDU</t>
  </si>
  <si>
    <t xml:space="preserve">B0GSXKPHYL</t>
  </si>
  <si>
    <t xml:space="preserve">excl_adjacent</t>
  </si>
  <si>
    <t xml:space="preserve">B09PYKYCCF</t>
  </si>
  <si>
    <t xml:space="preserve">comforter</t>
  </si>
  <si>
    <t xml:space="preserve">B0BN5TKJ8D</t>
  </si>
  <si>
    <t xml:space="preserve">Beatable;UNGRADED</t>
  </si>
  <si>
    <t xml:space="preserve">REST</t>
  </si>
  <si>
    <t xml:space="preserve">B0B5TGDD9S</t>
  </si>
  <si>
    <t xml:space="preserve">Cozy Bliss</t>
  </si>
  <si>
    <t xml:space="preserve">B0BVQQQQM6</t>
  </si>
  <si>
    <t xml:space="preserve">HOMFINE</t>
  </si>
  <si>
    <t xml:space="preserve">B0C3RB67HV</t>
  </si>
  <si>
    <t xml:space="preserve">DOWNCOOL</t>
  </si>
  <si>
    <t xml:space="preserve">B0DPWY4G43</t>
  </si>
  <si>
    <t xml:space="preserve">Vine Voice</t>
  </si>
  <si>
    <t xml:space="preserve">B0DX28BS7G</t>
  </si>
  <si>
    <t xml:space="preserve">bedsmile</t>
  </si>
  <si>
    <t xml:space="preserve">B0DWNGBNPB</t>
  </si>
  <si>
    <t xml:space="preserve">EASELAND</t>
  </si>
  <si>
    <t xml:space="preserve">B0BQ6YY21S</t>
  </si>
  <si>
    <t xml:space="preserve">Gehtmnl</t>
  </si>
  <si>
    <t xml:space="preserve">B0DY174L9Z</t>
  </si>
  <si>
    <t xml:space="preserve">Breescape</t>
  </si>
  <si>
    <t xml:space="preserve">B0DSPZQ9JG</t>
  </si>
  <si>
    <t xml:space="preserve">Elegear</t>
  </si>
  <si>
    <t xml:space="preserve">B094C72SZ4</t>
  </si>
  <si>
    <t xml:space="preserve">Bedtter</t>
  </si>
  <si>
    <t xml:space="preserve">B0CZ7BHMW2</t>
  </si>
  <si>
    <t xml:space="preserve">Wolliwa</t>
  </si>
  <si>
    <t xml:space="preserve">B0DYNSQ783</t>
  </si>
  <si>
    <t xml:space="preserve">MASVIS</t>
  </si>
  <si>
    <t xml:space="preserve">B0DRYKJBSH</t>
  </si>
  <si>
    <t xml:space="preserve">jiaao</t>
  </si>
  <si>
    <t xml:space="preserve">B0GR4L84HS</t>
  </si>
  <si>
    <t xml:space="preserve">B0G3W85TSH</t>
  </si>
  <si>
    <t xml:space="preserve">B0BLYSGFRW</t>
  </si>
  <si>
    <t xml:space="preserve">Comfort Spaces</t>
  </si>
  <si>
    <t xml:space="preserve">B09GV8SK79</t>
  </si>
  <si>
    <t xml:space="preserve">Bedlifes</t>
  </si>
  <si>
    <t xml:space="preserve">B0FJLMC1FR</t>
  </si>
  <si>
    <t xml:space="preserve">B0DSPZH54Q</t>
  </si>
  <si>
    <t xml:space="preserve">Degrees of Comfort</t>
  </si>
  <si>
    <t xml:space="preserve">B08YS6WZRR</t>
  </si>
  <si>
    <t xml:space="preserve">SHEEX</t>
  </si>
  <si>
    <t xml:space="preserve">B00EWJHJU4</t>
  </si>
  <si>
    <t xml:space="preserve">OMERAI</t>
  </si>
  <si>
    <t xml:space="preserve">B09SPRMT9F</t>
  </si>
  <si>
    <t xml:space="preserve">B0H35S6VLR</t>
  </si>
  <si>
    <t xml:space="preserve">B0GCGXW1WT</t>
  </si>
  <si>
    <t xml:space="preserve">Brookstone</t>
  </si>
  <si>
    <t xml:space="preserve">B0CTKKMKR3</t>
  </si>
  <si>
    <t xml:space="preserve">B0FT575735</t>
  </si>
  <si>
    <t xml:space="preserve">David's Home</t>
  </si>
  <si>
    <t xml:space="preserve">B0D1RBXBNG</t>
  </si>
  <si>
    <t xml:space="preserve">B0F93XRVSZ</t>
  </si>
  <si>
    <t xml:space="preserve">2026-09-13</t>
  </si>
  <si>
    <t xml:space="preserve">B09PYQ2VQL</t>
  </si>
  <si>
    <t xml:space="preserve">B0FLDYD61P</t>
  </si>
  <si>
    <t xml:space="preserve">B0DYT2QWLC</t>
  </si>
  <si>
    <t xml:space="preserve">fitted sheets</t>
  </si>
  <si>
    <t xml:space="preserve">Beatable;Poor;UNGRADED</t>
  </si>
  <si>
    <t xml:space="preserve">2026-09-13;2026-10-25</t>
  </si>
  <si>
    <t xml:space="preserve">B0CSFTRP2X</t>
  </si>
  <si>
    <t xml:space="preserve">B0BNMC5G8R</t>
  </si>
  <si>
    <t xml:space="preserve">B08HM6WT6X</t>
  </si>
  <si>
    <t xml:space="preserve">Zaizaihome</t>
  </si>
  <si>
    <t xml:space="preserve">B0CXPL68WG</t>
  </si>
  <si>
    <t xml:space="preserve">Homiest</t>
  </si>
  <si>
    <t xml:space="preserve">B09WH4B2BD</t>
  </si>
  <si>
    <t xml:space="preserve">VACVELT</t>
  </si>
  <si>
    <t xml:space="preserve">B0BWJ4MLLZ</t>
  </si>
  <si>
    <t xml:space="preserve">B0B6PCXT9Y</t>
  </si>
  <si>
    <t xml:space="preserve">B07XFP6BY2</t>
  </si>
  <si>
    <t xml:space="preserve">Bedshe</t>
  </si>
  <si>
    <t xml:space="preserve">B0FW38KM4S</t>
  </si>
  <si>
    <t xml:space="preserve">NSGZ</t>
  </si>
  <si>
    <t xml:space="preserve">B0BF5GW83G</t>
  </si>
  <si>
    <t xml:space="preserve">B0DMNQDZNB</t>
  </si>
  <si>
    <t xml:space="preserve">P Pothuiny</t>
  </si>
  <si>
    <t xml:space="preserve">B0BCKFZ6B1</t>
  </si>
  <si>
    <t xml:space="preserve">JUWENIN</t>
  </si>
  <si>
    <t xml:space="preserve">B0B1DZ5834</t>
  </si>
  <si>
    <t xml:space="preserve">Lirex</t>
  </si>
  <si>
    <t xml:space="preserve">B0D62WPM82</t>
  </si>
  <si>
    <t xml:space="preserve">B0CSFV4FXW</t>
  </si>
  <si>
    <t xml:space="preserve">B0C14BKYXL</t>
  </si>
  <si>
    <t xml:space="preserve">B0CZY1WZHS</t>
  </si>
  <si>
    <t xml:space="preserve">B0DG2HRZKK</t>
  </si>
  <si>
    <t xml:space="preserve">B0FGCPQ4FY</t>
  </si>
  <si>
    <t xml:space="preserve">pillowcases</t>
  </si>
  <si>
    <t xml:space="preserve">INFIIXSO</t>
  </si>
  <si>
    <t xml:space="preserve">B0BBSSRNHM</t>
  </si>
  <si>
    <t xml:space="preserve">Aspirational;UNGRADED</t>
  </si>
  <si>
    <t xml:space="preserve">DKBslik</t>
  </si>
  <si>
    <t xml:space="preserve">B0B8DXN3K2</t>
  </si>
  <si>
    <t xml:space="preserve">Gabire</t>
  </si>
  <si>
    <t xml:space="preserve">B0CKPLRQB1</t>
  </si>
  <si>
    <t xml:space="preserve">ZIMASILK</t>
  </si>
  <si>
    <t xml:space="preserve">B01LVU7THF</t>
  </si>
  <si>
    <t xml:space="preserve">Suatien</t>
  </si>
  <si>
    <t xml:space="preserve">B09BFQG17F</t>
  </si>
  <si>
    <t xml:space="preserve">BLISSFORD</t>
  </si>
  <si>
    <t xml:space="preserve">B07BL5BJNL</t>
  </si>
  <si>
    <t xml:space="preserve">WISHSMILE</t>
  </si>
  <si>
    <t xml:space="preserve">B09BKY53J5</t>
  </si>
  <si>
    <t xml:space="preserve">Serta</t>
  </si>
  <si>
    <t xml:space="preserve">B098TRFLHZ</t>
  </si>
  <si>
    <t xml:space="preserve">Fishers Finery</t>
  </si>
  <si>
    <t xml:space="preserve">B07VPWYH56</t>
  </si>
  <si>
    <t xml:space="preserve">J JIMOO</t>
  </si>
  <si>
    <t xml:space="preserve">B07RGFS927</t>
  </si>
  <si>
    <t xml:space="preserve">SIYUAN</t>
  </si>
  <si>
    <t xml:space="preserve">B092881Z5V</t>
  </si>
  <si>
    <t xml:space="preserve">PROMEED</t>
  </si>
  <si>
    <t xml:space="preserve">B0B4RH938T</t>
  </si>
  <si>
    <t xml:space="preserve">Casbrove</t>
  </si>
  <si>
    <t xml:space="preserve">B0BXP2FQYZ</t>
  </si>
  <si>
    <t xml:space="preserve">B0C141VGM6</t>
  </si>
  <si>
    <t xml:space="preserve">Avolare</t>
  </si>
  <si>
    <t xml:space="preserve">B08TBL21VT</t>
  </si>
  <si>
    <t xml:space="preserve">2026-08-30;2026-10-25</t>
  </si>
  <si>
    <t xml:space="preserve">Adubor</t>
  </si>
  <si>
    <t xml:space="preserve">B08CDXK5BS</t>
  </si>
  <si>
    <t xml:space="preserve">INSSL</t>
  </si>
  <si>
    <t xml:space="preserve">B07VT43CPF</t>
  </si>
  <si>
    <t xml:space="preserve">Ravmix</t>
  </si>
  <si>
    <t xml:space="preserve">B07GF2PYF1</t>
  </si>
  <si>
    <t xml:space="preserve">ELIBABA</t>
  </si>
  <si>
    <t xml:space="preserve">B0CQK3KHHH</t>
  </si>
  <si>
    <t xml:space="preserve">ALASKA BEAR</t>
  </si>
  <si>
    <t xml:space="preserve">B01MZ4GNDS</t>
  </si>
  <si>
    <t xml:space="preserve">Coop Home Goods</t>
  </si>
  <si>
    <t xml:space="preserve">B0CMG59TLG</t>
  </si>
  <si>
    <t xml:space="preserve">CHOSHOME</t>
  </si>
  <si>
    <t xml:space="preserve">B08X2KBD67</t>
  </si>
  <si>
    <t xml:space="preserve">WLOSJ</t>
  </si>
  <si>
    <t xml:space="preserve">B0C1CL74GW</t>
  </si>
  <si>
    <t xml:space="preserve">LUXEAR</t>
  </si>
  <si>
    <t xml:space="preserve">B07V6SKZ7V</t>
  </si>
  <si>
    <t xml:space="preserve">ROSEWARD</t>
  </si>
  <si>
    <t xml:space="preserve">B0BXBRMZZ5</t>
  </si>
  <si>
    <t xml:space="preserve">B086V7TPDQ</t>
  </si>
  <si>
    <t xml:space="preserve">B0BLT2MCT6</t>
  </si>
  <si>
    <t xml:space="preserve">Slpbaby</t>
  </si>
  <si>
    <t xml:space="preserve">B07XHL46XX</t>
  </si>
  <si>
    <t xml:space="preserve">QUTOOL</t>
  </si>
  <si>
    <t xml:space="preserve">B0DL9Y3JVW</t>
  </si>
  <si>
    <t xml:space="preserve">Colorado Home Co</t>
  </si>
  <si>
    <t xml:space="preserve">B083J32BSW</t>
  </si>
  <si>
    <t xml:space="preserve">RENESSY</t>
  </si>
  <si>
    <t xml:space="preserve">B09G8P3X6L</t>
  </si>
  <si>
    <t xml:space="preserve">B0CH87Q3JX</t>
  </si>
  <si>
    <t xml:space="preserve">Jocoku</t>
  </si>
  <si>
    <t xml:space="preserve">B07JMJDK2B</t>
  </si>
  <si>
    <t xml:space="preserve">Kinself</t>
  </si>
  <si>
    <t xml:space="preserve">B0CKLDTY87</t>
  </si>
  <si>
    <t xml:space="preserve">B0DSQ112N7</t>
  </si>
  <si>
    <t xml:space="preserve">Fittia</t>
  </si>
  <si>
    <t xml:space="preserve">B099J7KMK5</t>
  </si>
  <si>
    <t xml:space="preserve">JOGJUE</t>
  </si>
  <si>
    <t xml:space="preserve">B07S2XV6PC</t>
  </si>
  <si>
    <t xml:space="preserve">B0CP3P1HRF</t>
  </si>
  <si>
    <t xml:space="preserve">Marchpower</t>
  </si>
  <si>
    <t xml:space="preserve">B08B7VPPND</t>
  </si>
  <si>
    <t xml:space="preserve">Rifens</t>
  </si>
  <si>
    <t xml:space="preserve">B0DJ933TY2</t>
  </si>
  <si>
    <t xml:space="preserve">Brooklinen</t>
  </si>
  <si>
    <t xml:space="preserve">B09NP639B5</t>
  </si>
  <si>
    <t xml:space="preserve">SGMSILK</t>
  </si>
  <si>
    <t xml:space="preserve">B0CM9N244T</t>
  </si>
  <si>
    <t xml:space="preserve">Niagara Sleep Solution</t>
  </si>
  <si>
    <t xml:space="preserve">B0CZB5B67X</t>
  </si>
  <si>
    <t xml:space="preserve">Topcee</t>
  </si>
  <si>
    <t xml:space="preserve">B0BR9J5DGW</t>
  </si>
  <si>
    <t xml:space="preserve">B08LDD8HBW</t>
  </si>
  <si>
    <t xml:space="preserve">WDCOZY</t>
  </si>
  <si>
    <t xml:space="preserve">B0DJ6WWZP2</t>
  </si>
  <si>
    <t xml:space="preserve">Exclusivo Mezcla</t>
  </si>
  <si>
    <t xml:space="preserve">B07S6N5C5P</t>
  </si>
  <si>
    <t xml:space="preserve">WRENSONGE</t>
  </si>
  <si>
    <t xml:space="preserve">B0CQT8LKMK</t>
  </si>
  <si>
    <t xml:space="preserve">HORIMOTE HOME</t>
  </si>
  <si>
    <t xml:space="preserve">B085DLHZQ1</t>
  </si>
  <si>
    <t xml:space="preserve">FLYMME</t>
  </si>
  <si>
    <t xml:space="preserve">B0D8JF6DDS</t>
  </si>
  <si>
    <t xml:space="preserve">akkialla</t>
  </si>
  <si>
    <t xml:space="preserve">B0DD3YKGCZ</t>
  </si>
  <si>
    <t xml:space="preserve">EverGrace</t>
  </si>
  <si>
    <t xml:space="preserve">B0D14LPTLP</t>
  </si>
  <si>
    <t xml:space="preserve">Mybedsoul</t>
  </si>
  <si>
    <t xml:space="preserve">B0BGS9VP2S</t>
  </si>
  <si>
    <t xml:space="preserve">Maple&amp;Stone</t>
  </si>
  <si>
    <t xml:space="preserve">B09P3NKL53</t>
  </si>
  <si>
    <t xml:space="preserve">Hansleep</t>
  </si>
  <si>
    <t xml:space="preserve">B089VSSTD9</t>
  </si>
  <si>
    <t xml:space="preserve">Tyrot</t>
  </si>
  <si>
    <t xml:space="preserve">B0CY5BYX7W</t>
  </si>
  <si>
    <t xml:space="preserve">Joyreap</t>
  </si>
  <si>
    <t xml:space="preserve">B0D1KGZ5FH</t>
  </si>
  <si>
    <t xml:space="preserve">B0BN63WPQ8</t>
  </si>
  <si>
    <t xml:space="preserve">Wake In Cloud</t>
  </si>
  <si>
    <t xml:space="preserve">B0CRPTQZL3</t>
  </si>
  <si>
    <t xml:space="preserve">Anibedding</t>
  </si>
  <si>
    <t xml:space="preserve">B0F83BLJBB</t>
  </si>
  <si>
    <t xml:space="preserve">DJY</t>
  </si>
  <si>
    <t xml:space="preserve">B0DZ5YJCXS</t>
  </si>
  <si>
    <t xml:space="preserve">Ycosy</t>
  </si>
  <si>
    <t xml:space="preserve">B0FC6F1X62</t>
  </si>
  <si>
    <t xml:space="preserve">Luxudecor</t>
  </si>
  <si>
    <t xml:space="preserve">B0FWQB61X1</t>
  </si>
  <si>
    <t xml:space="preserve">B08P16XLP2</t>
  </si>
  <si>
    <t xml:space="preserve">Lanest Housing</t>
  </si>
  <si>
    <t xml:space="preserve">B082B4Z5QB</t>
  </si>
  <si>
    <t xml:space="preserve">Sasttie</t>
  </si>
  <si>
    <t xml:space="preserve">B0F2H8LPB3</t>
  </si>
  <si>
    <t xml:space="preserve">B07VTMDK79</t>
  </si>
  <si>
    <t xml:space="preserve">B0C1GJZB6F</t>
  </si>
  <si>
    <t xml:space="preserve">Pure Bedding</t>
  </si>
  <si>
    <t xml:space="preserve">B07MXRGV7B</t>
  </si>
  <si>
    <t xml:space="preserve">GOLAL</t>
  </si>
  <si>
    <t xml:space="preserve">B09G17XZC5</t>
  </si>
  <si>
    <t xml:space="preserve">FreshCulture</t>
  </si>
  <si>
    <t xml:space="preserve">B0D9BCKF76</t>
  </si>
  <si>
    <t xml:space="preserve">Madison Park</t>
  </si>
  <si>
    <t xml:space="preserve">B09HVDQ982</t>
  </si>
  <si>
    <t xml:space="preserve">SiinvdaBZX</t>
  </si>
  <si>
    <t xml:space="preserve">B08JP9DG5Z</t>
  </si>
  <si>
    <t xml:space="preserve">MK Home</t>
  </si>
  <si>
    <t xml:space="preserve">B00MLG1YHE</t>
  </si>
  <si>
    <t xml:space="preserve">B08QMYV2YR</t>
  </si>
  <si>
    <t xml:space="preserve">B0CL4FSC1R</t>
  </si>
  <si>
    <t xml:space="preserve">HommxJF</t>
  </si>
  <si>
    <t xml:space="preserve">B09V52BVJB</t>
  </si>
  <si>
    <t xml:space="preserve">Vonty</t>
  </si>
  <si>
    <t xml:space="preserve">B0BDDM73P9</t>
  </si>
  <si>
    <t xml:space="preserve">Cobedzy</t>
  </si>
  <si>
    <t xml:space="preserve">B087CSRQQ4</t>
  </si>
  <si>
    <t xml:space="preserve">Horbaunal</t>
  </si>
  <si>
    <t xml:space="preserve">B0B4MQ1PP1</t>
  </si>
  <si>
    <t xml:space="preserve">YMF Carpets Inc.</t>
  </si>
  <si>
    <t xml:space="preserve">B09NP9WVDR</t>
  </si>
  <si>
    <t xml:space="preserve">Martex</t>
  </si>
  <si>
    <t xml:space="preserve">B07X26MTP9</t>
  </si>
  <si>
    <t xml:space="preserve">LIFCOM</t>
  </si>
  <si>
    <t xml:space="preserve">B0DCC78S4N</t>
  </si>
  <si>
    <t xml:space="preserve">Manyshofu</t>
  </si>
  <si>
    <t xml:space="preserve">B09S5WTKY7</t>
  </si>
  <si>
    <t xml:space="preserve">Candoury</t>
  </si>
  <si>
    <t xml:space="preserve">B08JKWGXZ9</t>
  </si>
  <si>
    <t xml:space="preserve">Concentration</t>
  </si>
  <si>
    <t xml:space="preserve">n_rival_listings</t>
  </si>
  <si>
    <t xml:space="preserve">n_rival_brands</t>
  </si>
  <si>
    <t xml:space="preserve">total_est_units_month</t>
  </si>
  <si>
    <t xml:space="preserve">total_est_revenue_month</t>
  </si>
  <si>
    <t xml:space="preserve">top3_unit_share</t>
  </si>
  <si>
    <t xml:space="preserve">top10_unit_share</t>
  </si>
  <si>
    <t xml:space="preserve">top3_rev_share</t>
  </si>
  <si>
    <t xml:space="preserve">median_reviews_top20</t>
  </si>
  <si>
    <t xml:space="preserve">p75_reviews_top20</t>
  </si>
  <si>
    <t xml:space="preserve">our_listings</t>
  </si>
  <si>
    <t xml:space="preserve">our_units_month_measured</t>
  </si>
  <si>
    <t xml:space="preserve">our_share_vs_mapped_incl_us</t>
  </si>
  <si>
    <t xml:space="preserve">Competitor-level product intelligence</t>
  </si>
  <si>
    <t xml:space="preserve">Command Center roster (25 Oct 2026) + Data Dive niche competitors; Keepa monthly price/coupon/review history YTD 2026</t>
  </si>
  <si>
    <t xml:space="preserve">our_product_id</t>
  </si>
  <si>
    <t xml:space="preserve">our_brand</t>
  </si>
  <si>
    <t xml:space="preserve">our_product</t>
  </si>
  <si>
    <t xml:space="preserve">is_ours</t>
  </si>
  <si>
    <t xml:space="preserve">competitor_product_id</t>
  </si>
  <si>
    <t xml:space="preserve">rival_brand</t>
  </si>
  <si>
    <t xml:space="preserve">parent_asin</t>
  </si>
  <si>
    <t xml:space="preserve">title</t>
  </si>
  <si>
    <t xml:space="preserve">relevance</t>
  </si>
  <si>
    <t xml:space="preserve">tier</t>
  </si>
  <si>
    <t xml:space="preserve">tier_set_by</t>
  </si>
  <si>
    <t xml:space="preserve">price</t>
  </si>
  <si>
    <t xml:space="preserve">price_index_vs_us</t>
  </si>
  <si>
    <t xml:space="preserve">est_units_week</t>
  </si>
  <si>
    <t xml:space="preserve">band_units_week_lo</t>
  </si>
  <si>
    <t xml:space="preserve">band_units_week_hi</t>
  </si>
  <si>
    <t xml:space="preserve">model_units_month</t>
  </si>
  <si>
    <t xml:space="preserve">model_units_month_lo</t>
  </si>
  <si>
    <t xml:space="preserve">model_units_month_hi</t>
  </si>
  <si>
    <t xml:space="preserve">units_month_used</t>
  </si>
  <si>
    <t xml:space="preserve">units_basis_used</t>
  </si>
  <si>
    <t xml:space="preserve">revenue_month_used</t>
  </si>
  <si>
    <t xml:space="preserve">sales_basis</t>
  </si>
  <si>
    <t xml:space="preserve">evidence_units_week_expected</t>
  </si>
  <si>
    <t xml:space="preserve">evidence_band_lo</t>
  </si>
  <si>
    <t xml:space="preserve">evidence_band_hi</t>
  </si>
  <si>
    <t xml:space="preserve">evidence_basis</t>
  </si>
  <si>
    <t xml:space="preserve">evidence_engine_band</t>
  </si>
  <si>
    <t xml:space="preserve">evidence_coverage_suspect</t>
  </si>
  <si>
    <t xml:space="preserve">reviews</t>
  </si>
  <si>
    <t xml:space="preserve">review_velocity_per_wk</t>
  </si>
  <si>
    <t xml:space="preserve">rating</t>
  </si>
  <si>
    <t xml:space="preserve">bsr</t>
  </si>
  <si>
    <t xml:space="preserve">bsr_trend_pct</t>
  </si>
  <si>
    <t xml:space="preserve">bsr_trend_dir</t>
  </si>
  <si>
    <t xml:space="preserve">coupon</t>
  </si>
  <si>
    <t xml:space="preserve">deal</t>
  </si>
  <si>
    <t xml:space="preserve">strikethrough_pct</t>
  </si>
  <si>
    <t xml:space="preserve">in_stock</t>
  </si>
  <si>
    <t xml:space="preserve">has_aplus</t>
  </si>
  <si>
    <t xml:space="preserve">image_count</t>
  </si>
  <si>
    <t xml:space="preserve">bullet_count</t>
  </si>
  <si>
    <t xml:space="preserve">scrape_week_start</t>
  </si>
  <si>
    <t xml:space="preserve">sales_week_start</t>
  </si>
  <si>
    <t xml:space="preserve">Decolure</t>
  </si>
  <si>
    <t xml:space="preserve">Bamboo 4pc</t>
  </si>
  <si>
    <t xml:space="preserve">B08KQKPKWC</t>
  </si>
  <si>
    <t xml:space="preserve">Bamboo Sheets 4 Piece</t>
  </si>
  <si>
    <t xml:space="preserve">ours</t>
  </si>
  <si>
    <t xml:space="preserve">our_measured</t>
  </si>
  <si>
    <t xml:space="preserve">OUR measured sales, week starting 2026-10-19 (revenue/week x 52/12 for month)</t>
  </si>
  <si>
    <t xml:space="preserve">declining</t>
  </si>
  <si>
    <t xml:space="preserve">our family units/wk over 27d window to 2026-10-24 (evidence tool, 79 children)</t>
  </si>
  <si>
    <t xml:space="preserve">Limited time deal</t>
  </si>
  <si>
    <t xml:space="preserve">Pure Bamboo - Cooling sheets</t>
  </si>
  <si>
    <t xml:space="preserve">unmarked(read as core)</t>
  </si>
  <si>
    <t xml:space="preserve">legacy</t>
  </si>
  <si>
    <t xml:space="preserve">ESTIMATE: Helium10 X-Ray bracket (roster salesPerWeek midpoint); month = week x 52/12; revenue = units x current price</t>
  </si>
  <si>
    <t xml:space="preserve">pdp_badge_brackets</t>
  </si>
  <si>
    <t xml:space="preserve">BEATABLE</t>
  </si>
  <si>
    <t xml:space="preserve">Apply $10 coupon</t>
  </si>
  <si>
    <t xml:space="preserve">Bedsure - Cooling Sheets</t>
  </si>
  <si>
    <t xml:space="preserve">agent:claude-code-mcp</t>
  </si>
  <si>
    <t xml:space="preserve">ASPIRATIONAL</t>
  </si>
  <si>
    <t xml:space="preserve">Limited time deal NO_OF_HOURS hours NO_OF_MINUTES minutes</t>
  </si>
  <si>
    <t xml:space="preserve">Love's cabin - Love's cabin 4 Piece Queen Sheet Set, 100% Rayon Derived from Bamboo, Cooling &amp; Breathable, Soft Silky Deep Pocket up to 16", Hotel Luxury Bedding for Hot Sleepers, Beige</t>
  </si>
  <si>
    <t xml:space="preserve">core</t>
  </si>
  <si>
    <t xml:space="preserve">improving</t>
  </si>
  <si>
    <t xml:space="preserve">BC BELLA COTERIE - Bamboo Sheets</t>
  </si>
  <si>
    <t xml:space="preserve">Hotel Sheets Direct -  Bamboo Sheets</t>
  </si>
  <si>
    <t xml:space="preserve">DOZ by SIJO - Bamboo Sheets</t>
  </si>
  <si>
    <t xml:space="preserve">TRUE BAMBOO - TRUE BAMBOO Sheets Set King Size - Silky Soft &amp; Cooling - Dark Gray</t>
  </si>
  <si>
    <t xml:space="preserve">CGK Unlimited - 100% Rayon Derived from Bamboo - Bamboo Sheets Queen Size - Dark Grey</t>
  </si>
  <si>
    <t xml:space="preserve">adjacent</t>
  </si>
  <si>
    <t xml:space="preserve">KRIMANO - 4 Piece Bamboo Sheet Set</t>
  </si>
  <si>
    <t xml:space="preserve">KARISSA MAE - Cooling Sheets</t>
  </si>
  <si>
    <t xml:space="preserve">PEER</t>
  </si>
  <si>
    <t xml:space="preserve">Apply $26 coupon</t>
  </si>
  <si>
    <t xml:space="preserve">Bambaw  - Bamboo Sheets</t>
  </si>
  <si>
    <t xml:space="preserve">Shilucheng - Shilucheng 4 Piece Queen Sheet Sets, Cooling Sheets, Dark Grey</t>
  </si>
  <si>
    <t xml:space="preserve">Apply 15% coupon</t>
  </si>
  <si>
    <t xml:space="preserve">SONORO KATE -  Bamboo Sheets</t>
  </si>
  <si>
    <t xml:space="preserve">Apply $5 coupon</t>
  </si>
  <si>
    <t xml:space="preserve">Kickoff Home - Bamboo Sheets</t>
  </si>
  <si>
    <t xml:space="preserve">GOKOTTA - Cooling Sheets</t>
  </si>
  <si>
    <t xml:space="preserve">B0FB8XR43Q</t>
  </si>
  <si>
    <t xml:space="preserve">Bedsure - Cooling sheets</t>
  </si>
  <si>
    <t xml:space="preserve">BAMPURE - Bamboo Sheets</t>
  </si>
  <si>
    <t xml:space="preserve">review_velocity</t>
  </si>
  <si>
    <t xml:space="preserve">BELOW</t>
  </si>
  <si>
    <t xml:space="preserve">Amazon Basics - Amazon Basics Bamboo Viscose Sheet Set, 4-Piece, Queen, White</t>
  </si>
  <si>
    <t xml:space="preserve">Cariloha - Bamboo Sheets</t>
  </si>
  <si>
    <t xml:space="preserve">Apply 10% coupon</t>
  </si>
  <si>
    <t xml:space="preserve">California Design Den - California Design Den 100% Viscose from Bamboo Sheets Queen, Dark Olive</t>
  </si>
  <si>
    <t xml:space="preserve">Cosy House Collection - Cosy House Collection 100% Rayon Derived from Bamboo Bed Sheet Set</t>
  </si>
  <si>
    <t xml:space="preserve">MR&amp;HM - MR&amp;HM Queen Sheet Set, 4-Piece Cooling Sheets, Rayon Derived from Bamboo &amp; Polyester Blend, Soft &amp; Silky, 15" Deep Pockets with Elastic Straps, Hotel Luxury for Hot Sleepers, Dark Grey</t>
  </si>
  <si>
    <t xml:space="preserve">BAMPURE - Cooling Sheets</t>
  </si>
  <si>
    <t xml:space="preserve">LB Luxury Bamboo Market - Bamboo Sheets</t>
  </si>
  <si>
    <t xml:space="preserve">B07XBJY2JR</t>
  </si>
  <si>
    <t xml:space="preserve">HOT SLEEPER SHEETS - 4 Piece Bamboo Sheet Set</t>
  </si>
  <si>
    <t xml:space="preserve">B0F29F1JM5</t>
  </si>
  <si>
    <t xml:space="preserve">SONORO KATE - Bamboo Sheets</t>
  </si>
  <si>
    <t xml:space="preserve">Cozy Earth - 4 Piece Bamboo Sheet Set</t>
  </si>
  <si>
    <t xml:space="preserve">KAKIJUMN - KAKIJUMN 6 Piece King Sheets Set, Rayon Derived from Bamboo Blend</t>
  </si>
  <si>
    <t xml:space="preserve">Pillcase - 100% Real Bamboo Viscose &amp; Lyocell Tencel Sheets Set Queen Size | Breathable &amp; Cooling for Hot Sleeper | Luxury Silky Soft Fabric | 18" Deep Pocket with Corner Straps (Charcoal, Queen)</t>
  </si>
  <si>
    <t xml:space="preserve">ACCURATEX  - Bamboo Sheets</t>
  </si>
  <si>
    <t xml:space="preserve">CozyLux - CozyLux King Size Sheets Set, 100% Rayon Derived from Bamboo, Sateen Weave</t>
  </si>
  <si>
    <t xml:space="preserve">Bamtek - Viscose Bamboo Sheets Queen Size 4PC Set - Cooling Bedding for Hot Sleepers with Moisture Wicking Technology - Silky Soft 18 Inch Deep Pocket - Almond 60"x 80"</t>
  </si>
  <si>
    <t xml:space="preserve">AiAngu - Bamboo Sheets</t>
  </si>
  <si>
    <t xml:space="preserve">MCO - MCO Cooling Queen Sheets Set, Rayon Derived from Bamboo Sheets, Luxury &amp; Silky Bedding Set with 16" Deep Pocket (Queen, Forest Green)</t>
  </si>
  <si>
    <t xml:space="preserve">Apply 20% coupon</t>
  </si>
  <si>
    <t xml:space="preserve">TOSMO - TOSMO Luxury Cooling Sheet Set - 100% Viscose from Bamboo, 4-Piece Bedding Set (King Size) - 18” Extra Deep Pockets, Oeko-Tex Certified, Silky Soft and Breathable, Classic White</t>
  </si>
  <si>
    <t xml:space="preserve">JSD - 4 Piece Bamboo Sheet Set</t>
  </si>
  <si>
    <t xml:space="preserve">Tafts - Bamboo Sheets Queen Size, 100% Pure Viscose derived from Bamboo Bed Sheet Set, Luxuriously Soft, Silky, Cooling Sheets, Double Stitched, Lifetime Promise by Tafts (Cool White)</t>
  </si>
  <si>
    <t xml:space="preserve">Bamboo Bay - Bamboo Sheets</t>
  </si>
  <si>
    <t xml:space="preserve">BEDELITE - BEDELITE Bamboo Viscose Sheet Set, Queen Size, 4 Pieces, White</t>
  </si>
  <si>
    <t xml:space="preserve">B0HBXCGQM1</t>
  </si>
  <si>
    <t xml:space="preserve">Pillcase - 100% Real Bamboo Viscose &amp; Lyocell Tencel Sheets Set Queen Size | Breathable &amp; Cooling for Hot Sleeper | Luxury Silky Soft Fabric | 18" Deep Pocket with Corner Straps (White, Queen)</t>
  </si>
  <si>
    <t xml:space="preserve">DREAMCARE - Bamboo Sheets</t>
  </si>
  <si>
    <t xml:space="preserve">B08M9QK14J</t>
  </si>
  <si>
    <t xml:space="preserve">Bamboo Bay - Bamboo Bay 4 Piece Queen Size Sheet Set, 100% Viscose Made from Bamboo, Breathable, Ultra Soft Cooling Bed Sheets for Hot Sleepers, Beddings with Deep Pockets Fit 16" Mattress, White</t>
  </si>
  <si>
    <t xml:space="preserve">Vesta - Vesta Sheet Set – Soft, Breathable &amp; Cooling, 100% Viscose Derived from Bamboo, Perfect for a Comfortable Sleep, Includes 1 Fitted Sheet, 1 Flat Sheet &amp; 2 Pillowcases (Pacific Blue, King/Cali King)</t>
  </si>
  <si>
    <t xml:space="preserve">TWK - TWK Real 100% Viscose Derived from Bamboo Sheets Set Queen Size, Cooling &amp; Silky Soft for Hot Sleeper, Breathable &amp; Moisture Wicking Fabric, 18" Deep Pocket with Corner Straps (Gray, Queen)</t>
  </si>
  <si>
    <t xml:space="preserve">Apply 25% coupon</t>
  </si>
  <si>
    <t xml:space="preserve">B0GZ243WW5</t>
  </si>
  <si>
    <t xml:space="preserve">Pillcase - Luxury Organic Tencel &amp; Viscose from Bamboo Cooling Sheet Set,Silky Soft Lyocell Sheets with Deep Pocket, Hypoallergenic &amp; Breathable Bedding with Pillowcases (White, King)</t>
  </si>
  <si>
    <t xml:space="preserve">Shilucheng  - Bamboo Sheets</t>
  </si>
  <si>
    <t xml:space="preserve">TWK - 4 Piece Bamboo Sheet Set</t>
  </si>
  <si>
    <t xml:space="preserve">MRIDU - MRIDU Bamboo Viscose Sheet Set, 4-Piece, Pure White, King</t>
  </si>
  <si>
    <t xml:space="preserve">Brooklyn Loom - Brooklyn Loom 300 Thread Count Sateen 100% Rayon from Bamboo Deep Pocket 4 Piece King Sheet Set in Grey, All Season, Adult Size, Oeko-TEX Certified</t>
  </si>
  <si>
    <t xml:space="preserve">Davmabcjy - 100% Organically Grown Bamboo Viscose King Sheet Set with Pockets on Side</t>
  </si>
  <si>
    <t xml:space="preserve">B0F2TBWTZR</t>
  </si>
  <si>
    <t xml:space="preserve">Shilucheng - Bamboo Sheets</t>
  </si>
  <si>
    <t xml:space="preserve">Vipfree - Vipfree Twin Sheet Set, 100% Rayon Derived from Bamboo, 3-Piece, 16 Inch Deep Pockets, Cooling Sheets for Twin Size Bed Set, Breathable &amp; Silky Soft, Hotel Bedding Sheets &amp; Pillowcases, Gray</t>
  </si>
  <si>
    <t xml:space="preserve">LBRO2M - LBRO2M Cooling Bed Sheet 100% Viscose Derived from Bamboo Sheet Set Queen Size 6 Piece,16" Deep Pocket, 1800 TC Sheet Super Soft Silky Smooth,Breathable Cool (Queen Dark Gray)</t>
  </si>
  <si>
    <t xml:space="preserve">B098JT1RF2</t>
  </si>
  <si>
    <t xml:space="preserve">Shilucheng - Cooling Sheets</t>
  </si>
  <si>
    <t xml:space="preserve">2026-09-20</t>
  </si>
  <si>
    <t xml:space="preserve">TWK - TWK Luxury Sheet Set, Genuine 100% Viscose Derived from Bamboo, Cooling &amp; Breathable, Silky Soft, Bedding Sheets &amp; Pillowcases (White, King(78 * 80 * 15))</t>
  </si>
  <si>
    <t xml:space="preserve">B0G1N59S1Q</t>
  </si>
  <si>
    <t xml:space="preserve">TWK - TWK Genuine 100% Viscose Derived from Natural Bamboo Bed Sheets Set,Cooling &amp; Silky Soft Bed Sheets,Deep Pocket Up to 18",with a Laundry Bag (White, King)</t>
  </si>
  <si>
    <t xml:space="preserve">TWK - Bamboo Sheets</t>
  </si>
  <si>
    <t xml:space="preserve">B0HJYG8V9Q</t>
  </si>
  <si>
    <t xml:space="preserve">Pillcase - Cooling Hotel Bedding Sheet Set - 4pcs Bamboo Viscose &amp; Tencel Blend, Moisture-Wicking Durable Hypoallergenic Silky Smooth Super Soft Breathable for Hot Sleepers,18”Deep Pocket (Pearl White, King)</t>
  </si>
  <si>
    <t xml:space="preserve">B0HHRR4XGX</t>
  </si>
  <si>
    <t xml:space="preserve">TWK - TWK Real 100% Viscose Derived from Bamboo Sheets Set Queen Size, Cooling &amp; Silky Soft for Hot Sleeper, Breathable &amp; Moisture Wicking Fabric, 18" Deep Pocket with Corner Straps (White, Queen)</t>
  </si>
  <si>
    <t xml:space="preserve">Bamboo 6pc</t>
  </si>
  <si>
    <t xml:space="preserve">B0H6335KNV</t>
  </si>
  <si>
    <t xml:space="preserve">Bamboo Sheets 6 Piece</t>
  </si>
  <si>
    <t xml:space="preserve">our family units/wk over 27d window to 2026-10-24 (evidence tool, 80 children)</t>
  </si>
  <si>
    <t xml:space="preserve">Satin 4pc</t>
  </si>
  <si>
    <t xml:space="preserve">B0H631FLT8</t>
  </si>
  <si>
    <t xml:space="preserve">Satin Sheets 4 Piece</t>
  </si>
  <si>
    <t xml:space="preserve">our family units/wk over 27d window to 2026-10-24 (evidence tool, 116 children)</t>
  </si>
  <si>
    <t xml:space="preserve">BEDELITE - Satin Sheets</t>
  </si>
  <si>
    <t xml:space="preserve">Limited Prime deal NO_OF_HOURS hours NO_OF_MINUTES minutes</t>
  </si>
  <si>
    <t xml:space="preserve">Love's cabin - Satin Sheets</t>
  </si>
  <si>
    <t xml:space="preserve">MR&amp;HM - Satin Sheets</t>
  </si>
  <si>
    <t xml:space="preserve">CozyLux - Satin Sheets</t>
  </si>
  <si>
    <t xml:space="preserve">Lanest Housing - Satin Sheets</t>
  </si>
  <si>
    <t xml:space="preserve">Sasttie - Satin Sheets</t>
  </si>
  <si>
    <t xml:space="preserve">Homiest - Satin Sheets</t>
  </si>
  <si>
    <t xml:space="preserve">Pure Bedding - Satin Sheets</t>
  </si>
  <si>
    <t xml:space="preserve">Apply $0.58 coupon</t>
  </si>
  <si>
    <t xml:space="preserve">GOLAL - Satin Sheets</t>
  </si>
  <si>
    <t xml:space="preserve">FreshCulture - Satin Sheets</t>
  </si>
  <si>
    <t xml:space="preserve">Madison Park - Satin Sheets</t>
  </si>
  <si>
    <t xml:space="preserve">Apply $0.81 coupon</t>
  </si>
  <si>
    <t xml:space="preserve">SiinvdaBZX - Satin Sheets</t>
  </si>
  <si>
    <t xml:space="preserve">YMF Carpets Inc. - Juicy Couture Queen Size Satin Bed Sheet Set, Deep Pocket Silky Satin Queen Sheet Set with 1 Fitted Sheet, 1 Flat Sheet and 2 Pillow Case, Wrinkle Resistant and Anti Pilling - Pink</t>
  </si>
  <si>
    <t xml:space="preserve">Apply $16.63 coupon</t>
  </si>
  <si>
    <t xml:space="preserve">MK Home - Satin Sheets</t>
  </si>
  <si>
    <t xml:space="preserve">P Pothuiny - Satin Sheets</t>
  </si>
  <si>
    <t xml:space="preserve">Bedsure - Satin Sheets</t>
  </si>
  <si>
    <t xml:space="preserve">LIFCOM - Satin Sheets Queen Size Bed Set,Similar to Silk Sheets,4Pcs Luxury Satin Sheet Set with 15 Inches Deep Pocket (Queen, Brown)</t>
  </si>
  <si>
    <t xml:space="preserve">VACVELT - Satin Sheets</t>
  </si>
  <si>
    <t xml:space="preserve">HommxJF - Satin Sheets</t>
  </si>
  <si>
    <t xml:space="preserve">Vonty - Satin Sheets</t>
  </si>
  <si>
    <t xml:space="preserve">B0DYJHHJQL</t>
  </si>
  <si>
    <t xml:space="preserve">Cobedzy - Satin Sheets</t>
  </si>
  <si>
    <t xml:space="preserve">Horbaunal - Satin Sheets</t>
  </si>
  <si>
    <t xml:space="preserve">Martex - Satin Sheets</t>
  </si>
  <si>
    <t xml:space="preserve">Manyshofu - Satin Sheets</t>
  </si>
  <si>
    <t xml:space="preserve">Candoury - Satin Sheets</t>
  </si>
  <si>
    <t xml:space="preserve">Satin 6pc</t>
  </si>
  <si>
    <t xml:space="preserve">B0CRF7S2TH</t>
  </si>
  <si>
    <t xml:space="preserve">Satin Sheets 6 Piece</t>
  </si>
  <si>
    <t xml:space="preserve">Satin Fitted</t>
  </si>
  <si>
    <t xml:space="preserve">B0DZ17NCJ4</t>
  </si>
  <si>
    <t xml:space="preserve">Satin Fitted Sheet</t>
  </si>
  <si>
    <t xml:space="preserve">B0FL2BK9CR</t>
  </si>
  <si>
    <t xml:space="preserve">BEDELITE - Satin Fitted Sheet</t>
  </si>
  <si>
    <t xml:space="preserve">Homiest - Satin Fitted Sheet</t>
  </si>
  <si>
    <t xml:space="preserve">Lirex - Satin Fitted Sheet</t>
  </si>
  <si>
    <t xml:space="preserve">B0F7XR7CJX</t>
  </si>
  <si>
    <t xml:space="preserve">NSGZ - Satin Fitted Sheet</t>
  </si>
  <si>
    <t xml:space="preserve">P Pothuiny - Satin Fitted Sheet</t>
  </si>
  <si>
    <t xml:space="preserve">JUWENIN - Satin Fitted Sheet</t>
  </si>
  <si>
    <t xml:space="preserve">Love's cabin - Satin Fitted Sheet</t>
  </si>
  <si>
    <t xml:space="preserve">Bedsure - Satin Fitted Sheet</t>
  </si>
  <si>
    <t xml:space="preserve">Sleephoria</t>
  </si>
  <si>
    <t xml:space="preserve">B0F2G983W3</t>
  </si>
  <si>
    <t xml:space="preserve">B0F55Y1P53</t>
  </si>
  <si>
    <t xml:space="preserve">OUR measured sales, week starting  (revenue/week x 52/12 for month)</t>
  </si>
  <si>
    <t xml:space="preserve">2026-05-31</t>
  </si>
  <si>
    <t xml:space="preserve">Cooling Sheets 4pc</t>
  </si>
  <si>
    <t xml:space="preserve">B0FTSWF3M7</t>
  </si>
  <si>
    <t xml:space="preserve">Cooling Sheets 4 Piece</t>
  </si>
  <si>
    <t xml:space="preserve">OUR measured sales, week starting 2026-10-20 (revenue/week x 52/12 for month)</t>
  </si>
  <si>
    <t xml:space="preserve">our family units/wk over 27d window to 2026-10-24 (evidence tool, 60 children)</t>
  </si>
  <si>
    <t xml:space="preserve">Comfort Spaces - Comfort Spaces Coolmax Moisture Wicking Fitted Sheet ONLY Super Soft, Fade Resistant, All Elastic Deep Pocket Fits Up to 16" Mattress - Warm Weather Cooling Sheets for Night Sweats, Queen, Grey</t>
  </si>
  <si>
    <t xml:space="preserve">REST - Cooling Sheets</t>
  </si>
  <si>
    <t xml:space="preserve">B0D9JK62G9</t>
  </si>
  <si>
    <t xml:space="preserve">REST  - Cooling Sheets 4/6 Pcs</t>
  </si>
  <si>
    <t xml:space="preserve">Degrees of Comfort - Degrees of Comfort Coolmax® Cooling Bed Sheets Queen Size for Hot Sleepers, Moisture Wicking Sheet Set for Night Sweats, Deep Pocket, Ultra Soft, Cozy for All Seasons, Grey 4 Pieces</t>
  </si>
  <si>
    <t xml:space="preserve">B0DSPZSVFL</t>
  </si>
  <si>
    <t xml:space="preserve">Breescape - Cooling Sheets</t>
  </si>
  <si>
    <t xml:space="preserve">SHEEX - SHEEX - Original Performance Sheets Set (Queen) Graphite - Cooling Sheets - Moisture Wicking - 1 Flat Cooling Sheet, 1 Fitted Cooling Sheet, 2 Pillow Covers - Wrinkle Free - Sleep Aid</t>
  </si>
  <si>
    <t xml:space="preserve">CGK Unlimited - Cooling Sheets Set Twin XL Size - 3 Piece Summer Bed Sheets for Hot Sleepers &amp; Night Sweats - Ultra Soft &amp; Silky Smooth, Cooling Bed Set - Breathable &amp; Lightweight w/ Deep Pockets 8" to 16" - Sky Blue</t>
  </si>
  <si>
    <t xml:space="preserve">B0DGWZTTRL</t>
  </si>
  <si>
    <t xml:space="preserve">OMERAI - Cooling Sheets</t>
  </si>
  <si>
    <t xml:space="preserve">Elegear - Elegear Silver Infused Cooling Bed Sheets Queen, Arc-Chill® 3.0 Cool Tech, Silver-Ion Freshness, Cooling Sheet Set for Hot Sleepers &amp; Night Sweats, Breathable Soft &amp; Dry, Deep Pocket 18", 4PCS</t>
  </si>
  <si>
    <t xml:space="preserve">B0F2TDDFGJ</t>
  </si>
  <si>
    <t xml:space="preserve">Shilucheng  - Cooling Sheets</t>
  </si>
  <si>
    <t xml:space="preserve">Brookstone - Cooling Fitted Sheet</t>
  </si>
  <si>
    <t xml:space="preserve">DOWNCOOL  - Cooling Sheets</t>
  </si>
  <si>
    <t xml:space="preserve">David's Home - Cooling Sheets</t>
  </si>
  <si>
    <t xml:space="preserve">Shilucheng - Coolin Sheets</t>
  </si>
  <si>
    <t xml:space="preserve">Cooling Fitted</t>
  </si>
  <si>
    <t xml:space="preserve">B0GR6GBJYC</t>
  </si>
  <si>
    <t xml:space="preserve">Cooling Fitted Sheet</t>
  </si>
  <si>
    <t xml:space="preserve">Zaizaihome - Bamboo Viscose Fitted Sheet Queen Size Only, 400 Thread Count, 16" Deep Pocket Cooling Bottom Sheets for Hot Sleeper, Silky Soft Breathable (Queen, Dark Grey</t>
  </si>
  <si>
    <t xml:space="preserve">REST - REST® Evercool®+ Fitted Sheet, Full Size, Light Blue, 15" Deep (up to 18’’), Breathable Bedding for Hot Sleeper and Night Sweats, Bed Sheet with Ionic+ Self-Cleaning Silver Yarn for Sensitive Skin</t>
  </si>
  <si>
    <t xml:space="preserve">BC BELLA COTERIE - Bella Coterie Queen Size Fitted Sheet Only | Luxury Bamboo Viscose | 100% Organically Grown | Ultra Soft | Cooling for Hot Sleepers | 18" Deep Pocket [Grey Mist]</t>
  </si>
  <si>
    <t xml:space="preserve">Bedshe - Bedsure Queen Fitted Sheet Only, 100% Rayon Derived from Bamboo, Breathable &amp; Soft, PureWoven Cooling Bottom Sheet for Hot Sleepers, Deep Pocket Up to 18", with 4 Elastic Corner Straps, Grey</t>
  </si>
  <si>
    <t xml:space="preserve">Cozy Bliss - Cooling Fitted Sheet</t>
  </si>
  <si>
    <t xml:space="preserve">B0FQPGTDS7</t>
  </si>
  <si>
    <t xml:space="preserve">Bedsure - Cooling Fitted Sheet</t>
  </si>
  <si>
    <t xml:space="preserve">Quilt Set</t>
  </si>
  <si>
    <t xml:space="preserve">B0GZW9QWJM</t>
  </si>
  <si>
    <t xml:space="preserve">our family units/wk over 27d window to 2026-10-24 (evidence tool, 21 children)</t>
  </si>
  <si>
    <t xml:space="preserve">Love's cabin - Love's cabin Quilts for Queen Bed Blue Bedspreads - Soft Bed Summer Lightweight Bedspread Comforter - Modern Style Coin Pattern Coverlet for All Season - 3 Pieces (1 Quilt, 2 Pillow Shams)</t>
  </si>
  <si>
    <t xml:space="preserve">WDCOZY - WDCOZY Cloud Soft Quilt Set, King Size, Light Beige, 3 Pieces 104x90 inches</t>
  </si>
  <si>
    <t xml:space="preserve">Exclusivo Mezcla - Bamboo Sheets</t>
  </si>
  <si>
    <t xml:space="preserve">WRENSONGE - King Size Quilt-Lightweight Bedspreads Olive Green King Quilt Bedding Set</t>
  </si>
  <si>
    <t xml:space="preserve">HORIMOTE HOME - Bamboo Sheets</t>
  </si>
  <si>
    <t xml:space="preserve">FLYMME - Bamboo Sheets</t>
  </si>
  <si>
    <t xml:space="preserve">Apply 30% coupon</t>
  </si>
  <si>
    <t xml:space="preserve">akkialla - Bamboo Sheets</t>
  </si>
  <si>
    <t xml:space="preserve">EverGrace - Bamboo Sheets</t>
  </si>
  <si>
    <t xml:space="preserve">Ends in NO_OF_HOURS hours NO_OF_MINUTES minutes</t>
  </si>
  <si>
    <t xml:space="preserve">Mybedsoul - Bamboo Sheets</t>
  </si>
  <si>
    <t xml:space="preserve">Maple&amp;Stone - Bamboo Sheets</t>
  </si>
  <si>
    <t xml:space="preserve">Hansleep - Bamboo Sheets</t>
  </si>
  <si>
    <t xml:space="preserve">Tyrot - Bamboo Sheets</t>
  </si>
  <si>
    <t xml:space="preserve">Joyreap - Bamboo Sheets</t>
  </si>
  <si>
    <t xml:space="preserve">Bedsure - Bamboo Sheets</t>
  </si>
  <si>
    <t xml:space="preserve">Wake In Cloud - Bamboo Sheets</t>
  </si>
  <si>
    <t xml:space="preserve">Anibedding - Bamboo Sheets</t>
  </si>
  <si>
    <t xml:space="preserve">Ycosy - Bamboo Sheets</t>
  </si>
  <si>
    <t xml:space="preserve">DJY - Bamboo Sheets</t>
  </si>
  <si>
    <t xml:space="preserve">Luxudecor - Bamboo Sheets</t>
  </si>
  <si>
    <t xml:space="preserve">Cooling Comforter</t>
  </si>
  <si>
    <t xml:space="preserve">B0FTG1NNKG</t>
  </si>
  <si>
    <t xml:space="preserve">Bedsure - SL Cooling Comforter</t>
  </si>
  <si>
    <t xml:space="preserve">REST - SL Cooling Comforter</t>
  </si>
  <si>
    <t xml:space="preserve">Cozy Bliss - SL Cooling Comforter</t>
  </si>
  <si>
    <t xml:space="preserve">HOMFINE - Cooling Comforter</t>
  </si>
  <si>
    <t xml:space="preserve">DOWNCOOL - SL Cooling Comforter</t>
  </si>
  <si>
    <t xml:space="preserve">Vine Voice - SL Cooling Comforter</t>
  </si>
  <si>
    <t xml:space="preserve">bedsmile - SL Cooling Comforter</t>
  </si>
  <si>
    <t xml:space="preserve">EASELAND - SL Cooling Comforter</t>
  </si>
  <si>
    <t xml:space="preserve">Bedsure - Cooling Comforter</t>
  </si>
  <si>
    <t xml:space="preserve">B0DMCKB3Z8</t>
  </si>
  <si>
    <t xml:space="preserve">Cozy Bliss - SL  Cooling Comforter</t>
  </si>
  <si>
    <t xml:space="preserve">Gehtmnl - SL Cooling Comforter</t>
  </si>
  <si>
    <t xml:space="preserve">Breescape - SL Cooling Comforter</t>
  </si>
  <si>
    <t xml:space="preserve">Bedtter - Cooling Comforter</t>
  </si>
  <si>
    <t xml:space="preserve">Elegear - SL Cooling Comforter</t>
  </si>
  <si>
    <t xml:space="preserve">B0DFVYBW4M</t>
  </si>
  <si>
    <t xml:space="preserve">MASVIS - SL Cooling Comforter</t>
  </si>
  <si>
    <t xml:space="preserve">jiaao - Cooling Comforter</t>
  </si>
  <si>
    <t xml:space="preserve">Wolliwa - SL Cooling Comforter</t>
  </si>
  <si>
    <t xml:space="preserve">B0D9HRYKBW</t>
  </si>
  <si>
    <t xml:space="preserve">Bedlifes - Cooling Sheets</t>
  </si>
  <si>
    <t xml:space="preserve">Pillcase - Cooling Sheets</t>
  </si>
  <si>
    <t xml:space="preserve">Silk Pillowcase</t>
  </si>
  <si>
    <t xml:space="preserve">B0DQQQWYPT</t>
  </si>
  <si>
    <t xml:space="preserve">DKBslik - Silk Pillowcase</t>
  </si>
  <si>
    <t xml:space="preserve">Gabire - Silk Pillow Cases</t>
  </si>
  <si>
    <t xml:space="preserve">INFIIXSO - Silk Pillowcase</t>
  </si>
  <si>
    <t xml:space="preserve">B0CGLG8CDW</t>
  </si>
  <si>
    <t xml:space="preserve">INFIIXSO - INFIIXSO Mulberry Silk Pillow Cases Standard Size with Zipper, Light Grey | Ultra Smooth &amp; Soft Silk Pillowcase for Hair &amp; Skin, Cooling Pillow Cover for Hot Sleepers, Hidden Zipper, 1Piece 20"x26"</t>
  </si>
  <si>
    <t xml:space="preserve">ZIMASILK - Silk Pillow Cases</t>
  </si>
  <si>
    <t xml:space="preserve">Apply 5% coupon</t>
  </si>
  <si>
    <t xml:space="preserve">Suatien - Silk Pillowcase</t>
  </si>
  <si>
    <t xml:space="preserve">BLISSFORD - Silk Pillowcase</t>
  </si>
  <si>
    <t xml:space="preserve">J JIMOO - Silk Pillowcase</t>
  </si>
  <si>
    <t xml:space="preserve">SIYUAN - Silk Pillowcase</t>
  </si>
  <si>
    <t xml:space="preserve">PROMEED - Silk Pillowcase</t>
  </si>
  <si>
    <t xml:space="preserve">Casbrove - Silk Pillowcase</t>
  </si>
  <si>
    <t xml:space="preserve">Fishers Finery -  Silk Pillowcase</t>
  </si>
  <si>
    <t xml:space="preserve">Adubor - Silk Pillowcase</t>
  </si>
  <si>
    <t xml:space="preserve">INSSL -  Silk Pillowcase</t>
  </si>
  <si>
    <t xml:space="preserve">Ravmix - Silk Pillowcase</t>
  </si>
  <si>
    <t xml:space="preserve">ALASKA BEAR - Silk Pillowcase</t>
  </si>
  <si>
    <t xml:space="preserve">Colorado Home Co - Silk Pillowcase</t>
  </si>
  <si>
    <t xml:space="preserve">WLOSJ - Silk Pillow</t>
  </si>
  <si>
    <t xml:space="preserve">B01LYQUJWD</t>
  </si>
  <si>
    <t xml:space="preserve">Fishers Finery - Silk Pillowcase</t>
  </si>
  <si>
    <t xml:space="preserve">B094XS5V22</t>
  </si>
  <si>
    <t xml:space="preserve">ZIMASILK - Silk Pillowcase</t>
  </si>
  <si>
    <t xml:space="preserve">ROSEWARD - Silk Pillowcase</t>
  </si>
  <si>
    <t xml:space="preserve">Slpbaby - Silk Pillowcase</t>
  </si>
  <si>
    <t xml:space="preserve">B09NVQMWWB</t>
  </si>
  <si>
    <t xml:space="preserve">ZIMASILK -  Silk Pillowcase</t>
  </si>
  <si>
    <t xml:space="preserve">Jocoku - Silk Pillowcase</t>
  </si>
  <si>
    <t xml:space="preserve">JOGJUE - Silk Pillowcase</t>
  </si>
  <si>
    <t xml:space="preserve">Kinself - Silk Pillowcase</t>
  </si>
  <si>
    <t xml:space="preserve">Brooklinen - Silk Pillowcase</t>
  </si>
  <si>
    <t xml:space="preserve">RENESSY - Silk Pillowcase</t>
  </si>
  <si>
    <t xml:space="preserve">SGMSILK - Silk Pillowcase</t>
  </si>
  <si>
    <t xml:space="preserve">CooLinens</t>
  </si>
  <si>
    <t xml:space="preserve">B0HN51LPQ1</t>
  </si>
  <si>
    <t xml:space="preserve">Breescape - Breescape Cooling Sheets King Size - BlendTek Dry &amp; Cool Technology Cooling Bed Sheets for Hot Sleepers and Night Sweats, Q-Max&gt;0.46 Tech King Sheet Set, Deep Pocket Up to 18", Snow White</t>
  </si>
  <si>
    <t xml:space="preserve">Cooling Pillowcases 2pc</t>
  </si>
  <si>
    <t xml:space="preserve">B0HLSNQNCK</t>
  </si>
  <si>
    <t xml:space="preserve">Cooling Pillowcases 2 Piece</t>
  </si>
  <si>
    <t xml:space="preserve">REST - REST® Evercool®+ Cooling Pillowcases Standard - 2 Pillowcases for Sensitive Skin, Silver Infused Fabric for Hygienic Sleep, Silky Smooth for Curly Hair, High Elastic for Snug Fit (19x29 inches)</t>
  </si>
  <si>
    <t xml:space="preserve">Avolare - Avolare Cooling Pillow Cases Queen Size Set of 2,Arc-Chill 3.0 Cool Pillowcases for Hot Sleepers(Q-Max&gt;0.5),Breathable&amp;Stretchy Fabric,Softer Than Silk,Zipper Pillow Cases,Blue</t>
  </si>
  <si>
    <t xml:space="preserve">2026-08-30</t>
  </si>
  <si>
    <t xml:space="preserve">CHOSHOME - CHOSHOME Cooling Pillow Cases Zipper Pillow Covers Q-Max &gt; 0.45 Zippered Pillowcases for Hot Sleepers, Soft, Breathable, Skin-Friendly, 2 Pack (Standard, 20" x 26", Grey)</t>
  </si>
  <si>
    <t xml:space="preserve">LUXEAR - LUXEAR 2 Pack Cooling Pillow Cases for Hot Sleepers, Arc-Chill Q-Max &gt; 0.5 Cool Pillowcases, Hair &amp; Skin Friendly, Double-Sided, Hidden Zipper Cold Pillow Cover, Gifts for Women &amp; Men, 20x26, Gray</t>
  </si>
  <si>
    <t xml:space="preserve">Elegear - Elegear Cooling Pillow Cases for Hot Sleepers, Set of 2, Queen 20'' x 30''</t>
  </si>
  <si>
    <t xml:space="preserve">HOMFINE - HOMFINE Cooling Pillowcases for Hot Sleepers King Size Set of 2, Grey</t>
  </si>
  <si>
    <t xml:space="preserve">QUTOOL - Luxury Cooling Pillowcases Queen Size 2 Pack, Q-Max&gt;0.4 Cool Touch for Hot Sleepers&amp;Night Sweats Beauty Sleep Anti-Frizz, Softer Than Silk Pillowcover Oeko-TEX Certified Champagne</t>
  </si>
  <si>
    <t xml:space="preserve">Breescape - Breescape Cooling Pillow Cases Queen Size Set of 2, BlendTek™ Cooling Technology for Hot Sleepers &amp; Night Sweats, Silky Soft Cool Pillowcases for Hair &amp; Skin Care, 20" x 30", Misty Gray</t>
  </si>
  <si>
    <t xml:space="preserve">Fittia - FITTIA Cooling Pillow Cases with Zipper, 2 Pack, Standard Size 20"x26"</t>
  </si>
  <si>
    <t xml:space="preserve">Marchpower - Marchpower Cooling Pillow Cases for Hot Sleepers, Japanese Arc Chill Cooling Pillow Cases 2 Pack, Zipperd Standard Pillow Cases Breathable Skin-Friendly Design Cooling Pillow Case (20 X 26 in)-Gray</t>
  </si>
  <si>
    <t xml:space="preserve">B08B448344</t>
  </si>
  <si>
    <t xml:space="preserve">Coop Home Goods - Coop Home Goods Cool Side Pillowcase, Queen Size Cooling Pillow Case for Hot Sleepers, Two-Sided Pillow Covers, Cozy Side &amp; Cool Side, Ultra Soft Lulltra Cool Technology</t>
  </si>
  <si>
    <t xml:space="preserve">Bedsure - Bedsure Cooling Pillow Cases Queen Size Set of 2 for Hot Sleepers, Grey</t>
  </si>
  <si>
    <t xml:space="preserve">Rifens - Ice Cooling Pillowcase for Hot Sleepers, Instantly Cool, Stay Cold All Night, Softer Than Silk Pillow Cases, Pillow Covers with Invisible Zipper, Gift for Men &amp; Women - Standard, Light Gray (1 Pack)</t>
  </si>
  <si>
    <t xml:space="preserve">Niagara Sleep Solution - Niagara Set of 2 Cooling Pillow Cases Standard Size, CoolSpan™ Technology Q-Max 0.4 Cooling Pillowcases for Hot Sleepers, Hidden Zipper Pillow Covers, Soft, Anti-Static (20x26'') - Light Grey</t>
  </si>
  <si>
    <t xml:space="preserve">Topcee - Topcee Cooling Pillowcases, 2 Packs Queen Size Arc-Chill Q-Max&gt;0.5 Ultra Soft Cooling Pillow Cases for Hair and Skin, Breathable Cold Pillow Case for Hot Sleepers &amp; Night Sweats (Gray 20x30)</t>
  </si>
  <si>
    <t xml:space="preserve">Bamboo Fitted</t>
  </si>
  <si>
    <t xml:space="preserve">B0H8596KK1</t>
  </si>
  <si>
    <t xml:space="preserve">Bamboo Fitted Sheet</t>
  </si>
  <si>
    <t xml:space="preserve">GOKOTTA - GOKOTTA Fitted Sheet Queen Only,100% Rayon Derived from Bamboo Fitted Sheet,Ultra Soft,Cooling and Breathable Bottom Sheet with 4 Elastic Corner Straps,No Slip,No Pilling,16" Deep Pocket-Dark Grey</t>
  </si>
  <si>
    <t xml:space="preserve">Cooling Pillowcases (extra, not in brief list)</t>
  </si>
  <si>
    <t xml:space="preserve">B0FTSVDG77</t>
  </si>
  <si>
    <t xml:space="preserve">Cooling Pillowcases</t>
  </si>
  <si>
    <t xml:space="preserve">WISHSMILE - WishSmile Cooling Queen Pillowcases Set of 2 Breathable Cool Silky Soft Rayon Derived from Bamboo Fabric, Moisture Wicking for Hot Sleepers, Hair and Skin Friendly, Dark Grey, 2 Pack, 20x30IN</t>
  </si>
  <si>
    <t xml:space="preserve">Serta - Serta Power Chill Cooling Pillow Protectors, Stain Resistant and Zippered Pillow Protector, Protects Pillow from Dust and Dirt (2 Pack), Standard/Queen, White</t>
  </si>
  <si>
    <t xml:space="preserve">ELIBABA - Cooling Side Sleeper Pillow Cases - Curved Rayon Derived from Bamboo Pillowcase Cover- Breathable Silky Soft Pillowcase for Hot Sleepers Hair and Skin, Queen Size 1 Piece, 20 * 30 Inches Dark Grey</t>
  </si>
  <si>
    <t xml:space="preserve">B08TBGP8R5</t>
  </si>
  <si>
    <t xml:space="preserve">Avolare - Avolare Cooling Pillow Cases for Hot Sleepers Queen Size 2 Pack, Grey</t>
  </si>
  <si>
    <t xml:space="preserve">Coop Home Goods - Coop Home Goods Cool+ Cooling Pillow Case Set of 2, Dove Grey Queen Size Pillow Covers, Luxury Spa, Breathable, Hotel Quality Pillow Cases</t>
  </si>
  <si>
    <t xml:space="preserve">Cozy Bliss - Cozy Bliss 2 Pack Cooling Pillow Cases, Queen 20" x 30", Dark Gray</t>
  </si>
  <si>
    <t xml:space="preserve">Satin 6pc (extra, not in brief list)</t>
  </si>
  <si>
    <t xml:space="preserve">Bamboo 4pc (extra, not in brief list)</t>
  </si>
  <si>
    <t xml:space="preserve">Keepa price, coupon and review history (monthly)</t>
  </si>
  <si>
    <t xml:space="preserve">Command Center keepa_history, 2025-07 → 2026-10-26; main window 2026</t>
  </si>
  <si>
    <t xml:space="preserve">asin</t>
  </si>
  <si>
    <t xml:space="preserve">keepa_parent_asin</t>
  </si>
  <si>
    <t xml:space="preserve">period</t>
  </si>
  <si>
    <t xml:space="preserve">period_type</t>
  </si>
  <si>
    <t xml:space="preserve">days</t>
  </si>
  <si>
    <t xml:space="preserve">avg_buybox_usd</t>
  </si>
  <si>
    <t xml:space="preserve">min_buybox_usd</t>
  </si>
  <si>
    <t xml:space="preserve">max_buybox_usd</t>
  </si>
  <si>
    <t xml:space="preserve">avg_listprice_usd</t>
  </si>
  <si>
    <t xml:space="preserve">pct_days_coupon</t>
  </si>
  <si>
    <t xml:space="preserve">avg_coupon_pct_off</t>
  </si>
  <si>
    <t xml:space="preserve">avg_coupon_usd_off</t>
  </si>
  <si>
    <t xml:space="preserve">lightning_deal_days</t>
  </si>
  <si>
    <t xml:space="preserve">avg_bsr</t>
  </si>
  <si>
    <t xml:space="preserve">best_bsr</t>
  </si>
  <si>
    <t xml:space="preserve">reviews_start</t>
  </si>
  <si>
    <t xml:space="preserve">reviews_end</t>
  </si>
  <si>
    <t xml:space="preserve">review_velocity_per_30d</t>
  </si>
  <si>
    <t xml:space="preserve">rating_end</t>
  </si>
  <si>
    <t xml:space="preserve">avg_monthly_sold_badge</t>
  </si>
  <si>
    <t xml:space="preserve">max_monthly_sold_badge</t>
  </si>
  <si>
    <t xml:space="preserve">B0CZH7HJB6</t>
  </si>
  <si>
    <t xml:space="preserve">PURE BAMBOO Sheets 100% Genuine Bamboo Viscose, Queen, White</t>
  </si>
  <si>
    <t xml:space="preserve">2025-07</t>
  </si>
  <si>
    <t xml:space="preserve">month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</si>
  <si>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</si>
  <si>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</si>
  <si>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</si>
  <si>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</si>
  <si>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</si>
  <si>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</si>
  <si>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</si>
  <si>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</si>
  <si>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</si>
  <si>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</si>
  <si>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</si>
  <si>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</si>
  <si>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</si>
  <si>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</si>
  <si>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</si>
  <si>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month (partial, to 2026-10-26)</t>
  </si>
  <si>
    <t xml:space="preserve">MAIN 2026-01-01..2026-10-26</t>
  </si>
  <si>
    <t xml:space="preserve">window</t>
  </si>
  <si>
    <t xml:space="preserve">CONTEXT 2025-07-01..2025-12-31</t>
  </si>
  <si>
    <t xml:space="preserve">BFCM+Dec 2025-11-01..2025-12-31</t>
  </si>
  <si>
    <t xml:space="preserve">B0BZ8T5BJ6</t>
  </si>
  <si>
    <t xml:space="preserve">Bedsure PureWoven 100% Rayon Derived from Bamboo, Queen Sheets, 4 Pieces</t>
  </si>
  <si>
    <t xml:space="preserve">B0DN1GGFL7</t>
  </si>
  <si>
    <t xml:space="preserve">Love's cabin 100% Rayon Derived from Bamboo, Full Size Sheets, 4 PCS, White</t>
  </si>
  <si>
    <t xml:space="preserve">B0H29V113N</t>
  </si>
  <si>
    <t xml:space="preserve">Bella Coterie Luxury Bamboo Viscose King Size Sheet Set</t>
  </si>
  <si>
    <t xml:space="preserve">B0G5N99X9R</t>
  </si>
  <si>
    <t xml:space="preserve">Hotel Sheets Direct 4 Piece Bed Sheet Set Queen Size, 100% Viscose Derived from Bamboo Sheets Set with 2 Pillowcases, Co</t>
  </si>
  <si>
    <t xml:space="preserve">B0DCZGYVZ9</t>
  </si>
  <si>
    <t xml:space="preserve">DOZ Sheet Set, 100% Viscose derived from Bamboo, Organically Grown, Buttery Soft, Cooling Sheets, High GSM, Deep Pockets</t>
  </si>
  <si>
    <t xml:space="preserve">B0HHQ97HBL</t>
  </si>
  <si>
    <t xml:space="preserve">True Bamboo Sheets Set King Size - Silky Soft &amp; Cooling - Dark Gray</t>
  </si>
  <si>
    <t xml:space="preserve">B0F2GR2DKR</t>
  </si>
  <si>
    <t xml:space="preserve">100% Rayon Derived from Bamboo - Bed Sheets Set Queen Size - Dark Grey</t>
  </si>
  <si>
    <t xml:space="preserve">B0FT7L9RSX</t>
  </si>
  <si>
    <t xml:space="preserve">KRIMANO Bamboo Viscose Sheet Set King Size, Cooling Sheets Bed Set</t>
  </si>
  <si>
    <t xml:space="preserve">B0GT172Y8L</t>
  </si>
  <si>
    <t xml:space="preserve">KARISSA MAE Luxury Bamboo Viscose Split King Size Sheet Set, FSC Certified</t>
  </si>
  <si>
    <t xml:space="preserve">B0FNMNMZ9T</t>
  </si>
  <si>
    <t xml:space="preserve">BEDELITE Satin Sheets Queen Size Bed Set, Black, 4 Pieces</t>
  </si>
  <si>
    <t xml:space="preserve">B08DHTB63X</t>
  </si>
  <si>
    <t xml:space="preserve">Love's cabin Satin Queen Sheets Set, 4 Pieces, Pink, 15" Deep Pocket</t>
  </si>
  <si>
    <t xml:space="preserve">B08NQ3W7PG</t>
  </si>
  <si>
    <t xml:space="preserve">MR&amp;HM Satin Sheets Queen Size with Elastic Corner Straps, Black</t>
  </si>
  <si>
    <t xml:space="preserve">B08CQKS3KP</t>
  </si>
  <si>
    <t xml:space="preserve">CozyLux Queen Satin Sheets, Fits Mattresses up to 14 Inches, 4-Piece</t>
  </si>
  <si>
    <t xml:space="preserve">B0FPCM7DL3</t>
  </si>
  <si>
    <t xml:space="preserve">BEDELITE Satin Queen Fitted Sheet &amp; Pillowcases Set, Black, 3 Pieces</t>
  </si>
  <si>
    <t xml:space="preserve">B0DC3MX1DP</t>
  </si>
  <si>
    <t xml:space="preserve">Silk like Satin Sheets, King Size Bed Sheet Set, Light Gray, 4 Piece</t>
  </si>
  <si>
    <t xml:space="preserve">B0F2H9HX69</t>
  </si>
  <si>
    <t xml:space="preserve">Sasttie Satin Sheets Black Queen Size - 4 Pieces Luxury Soft Black Silky Bed Sheets Set with Pillowcases - Smooth Silk-L</t>
  </si>
  <si>
    <t xml:space="preserve">B07XBR22W1</t>
  </si>
  <si>
    <t xml:space="preserve">Homiest Queen Blackish Green Deep Pocket Satin Sheets, 4-Piece</t>
  </si>
  <si>
    <t xml:space="preserve">B0FMPQYB2J</t>
  </si>
  <si>
    <t xml:space="preserve">Pure Bedding King Satin Sheets Set, Black 4-Piece Silky Bed Sheets, Cooling, Gentle on Hair &amp; Skin, 15-Inch Deep Pocket</t>
  </si>
  <si>
    <t xml:space="preserve">B0HMQVS82C</t>
  </si>
  <si>
    <t xml:space="preserve">GOLAL Black Satin Sheets Queen Size - 4 Pieces Luxury Silky Soft Bed Sheets</t>
  </si>
  <si>
    <t xml:space="preserve">Data Dive niche competitors</t>
  </si>
  <si>
    <t xml:space="preserve">Estimates; research dates per niche</t>
  </si>
  <si>
    <t xml:space="preserve">dd_est_monthly_sales_units</t>
  </si>
  <si>
    <t xml:space="preserve">dd_est_monthly_revenue</t>
  </si>
  <si>
    <t xml:space="preserve">listing_created</t>
  </si>
  <si>
    <t xml:space="preserve">fulfillment</t>
  </si>
  <si>
    <t xml:space="preserve">seller_country</t>
  </si>
  <si>
    <t xml:space="preserve">n_variations</t>
  </si>
  <si>
    <t xml:space="preserve">kw_ranked_p1</t>
  </si>
  <si>
    <t xml:space="preserve">sv_ranked_p1</t>
  </si>
  <si>
    <t xml:space="preserve">advertised_kws</t>
  </si>
  <si>
    <t xml:space="preserve">listing_ranking_juice</t>
  </si>
  <si>
    <t xml:space="preserve">category</t>
  </si>
  <si>
    <t xml:space="preserve">monthly_sales_units</t>
  </si>
  <si>
    <t xml:space="preserve">monthly_revenue</t>
  </si>
  <si>
    <t xml:space="preserve">variations</t>
  </si>
  <si>
    <t xml:space="preserve">ranking_juice</t>
  </si>
  <si>
    <t xml:space="preserve">materials_in_title</t>
  </si>
  <si>
    <t xml:space="preserve">title_origin</t>
  </si>
  <si>
    <t xml:space="preserve">category_leaf</t>
  </si>
  <si>
    <t xml:space="preserve">7qMjYEtaIG</t>
  </si>
  <si>
    <t xml:space="preserve">B07DZTQ4JC</t>
  </si>
  <si>
    <t xml:space="preserve">PURE BAMBOO Sheets 100% Genuine Bamboo Viscose, King, Ivory</t>
  </si>
  <si>
    <t xml:space="preserve">2018-06-30</t>
  </si>
  <si>
    <t xml:space="preserve">FBA</t>
  </si>
  <si>
    <t xml:space="preserve">Home &amp; Kitchen &gt; Bedding &gt; Sheets &amp; Pillowcases &gt; Sheet &amp; Pillowcase Sets</t>
  </si>
  <si>
    <t xml:space="preserve">B08L86VLZB</t>
  </si>
  <si>
    <t xml:space="preserve">2020-11-19</t>
  </si>
  <si>
    <t xml:space="preserve">Hotel Sheets Direct 4 Piece Bed Sheet Set Queen Size, 100% Viscose Derived from Bamboo Sheets Set with 2 Pillowcases, Cooling &amp; Breathable Luxury Bedd</t>
  </si>
  <si>
    <t xml:space="preserve">2016-12-25</t>
  </si>
  <si>
    <t xml:space="preserve">DOZ Sheet Set, 100% Viscose derived from Bamboo, Organically Grown, Buttery Soft, Cooling Sheets, High GSM, Deep Pockets - 3 Piece - 2 Pillowcases 1 F</t>
  </si>
  <si>
    <t xml:space="preserve">2022-09-21</t>
  </si>
  <si>
    <t xml:space="preserve">SONORO KATE 100% Viscose Derived from Bamboo_Sheets, Extra Deep Pocket,4PC</t>
  </si>
  <si>
    <t xml:space="preserve">2025-04-09</t>
  </si>
  <si>
    <t xml:space="preserve">CN</t>
  </si>
  <si>
    <t xml:space="preserve">B0F2HWMHY7</t>
  </si>
  <si>
    <t xml:space="preserve">Bambaw 100% Viscose Derived from Bamboo Sheets Queen Size Deep Pocket Set – 4pcs Cooling Sheets Queen Size, Fits Up to 16'' with Elastic Corner Straps</t>
  </si>
  <si>
    <t xml:space="preserve">2025-03-26</t>
  </si>
  <si>
    <t xml:space="preserve">BE</t>
  </si>
  <si>
    <t xml:space="preserve">B0CQ2XQF9N</t>
  </si>
  <si>
    <t xml:space="preserve">DECOLURE</t>
  </si>
  <si>
    <t xml:space="preserve">DECOLURE 100% Viscose from Bamboo Sheets King Size | 6 Pc Cooling Bed Set</t>
  </si>
  <si>
    <t xml:space="preserve">2024-06-18</t>
  </si>
  <si>
    <t xml:space="preserve">SONORO KATE 100% Viscose Derived from Bamboo_Sheets Queen Size,4PC</t>
  </si>
  <si>
    <t xml:space="preserve">2025-03-24</t>
  </si>
  <si>
    <t xml:space="preserve">Cariloha Aloha Soft Bamboo Viscose Sheet Set - White - King</t>
  </si>
  <si>
    <t xml:space="preserve">2024-10-10</t>
  </si>
  <si>
    <t xml:space="preserve">FBM</t>
  </si>
  <si>
    <t xml:space="preserve">B08KQL6HKG</t>
  </si>
  <si>
    <t xml:space="preserve">DECOLURE 100% Viscose from Bamboo Sheets King Size | 4 Pc Cooling Bed Set</t>
  </si>
  <si>
    <t xml:space="preserve">2021-01-18</t>
  </si>
  <si>
    <t xml:space="preserve">Shilucheng 100% Viscose Derived from Bamboo_ Sheets Queen Size 4pcs</t>
  </si>
  <si>
    <t xml:space="preserve">2022-04-01</t>
  </si>
  <si>
    <t xml:space="preserve">Shilucheng 100% Viscose Derived from Bamboo_Sheets, Extra Deep Pocket</t>
  </si>
  <si>
    <t xml:space="preserve">2025-03-28</t>
  </si>
  <si>
    <t xml:space="preserve">B0CHN4F2VM</t>
  </si>
  <si>
    <t xml:space="preserve">Kickoff Viscose Bamboo Sheets King Size 4-pc 100% Organic Bamboo Viscose Bed Cooling Sheets King Size Set Cool Bedding for hot Sleepers Sheet Set - Gi</t>
  </si>
  <si>
    <t xml:space="preserve">2023-10-20</t>
  </si>
  <si>
    <t xml:space="preserve">Bampure 100% Rayon from Bamboo Sheets Queen Size - 4pc Cooling Sheets Queen</t>
  </si>
  <si>
    <t xml:space="preserve">2019-11-15</t>
  </si>
  <si>
    <t xml:space="preserve">AiAngu 100% Viscose Derived from Bamboo_ Sheet Set 4Pcs, Extra Deep Pocket</t>
  </si>
  <si>
    <t xml:space="preserve">2025-05-09</t>
  </si>
  <si>
    <t xml:space="preserve">ACCURATEX Cooling Sheets for Hot Sleepers,California King Size, Grey</t>
  </si>
  <si>
    <t xml:space="preserve">2023-09-15</t>
  </si>
  <si>
    <t xml:space="preserve">B0CH7PMR6Y</t>
  </si>
  <si>
    <t xml:space="preserve">Luxury Bamboo Market | Queen Size Bed Sheet Set | 100% Viscose Made from Bamboo | Organically Grown | Ultra Soft | Cooling Sheets for Hot Sleepers | 1</t>
  </si>
  <si>
    <t xml:space="preserve">2023-09-04</t>
  </si>
  <si>
    <t xml:space="preserve">DREAMCARE 100% Rayon Bamboo Sheets King Size - 4pc Cooling Sheets King Size</t>
  </si>
  <si>
    <t xml:space="preserve">2023-08-08</t>
  </si>
  <si>
    <t xml:space="preserve">B06XP6NS6V</t>
  </si>
  <si>
    <t xml:space="preserve">Bamboo Bay 6 Piece King Size Sheet Set, 100% Viscose Made from Bamboo, Breathable, Ultra Soft Cooling Bed Sheet for Hot Sleepers, Beddings with Deep P</t>
  </si>
  <si>
    <t xml:space="preserve">2017-03-12</t>
  </si>
  <si>
    <t xml:space="preserve">LBRO2M Cooling Bed Sheet 100% Viscose Derived from Bamboo Sheet Set King Size 4 Pcs,Fit Up to 16" Deep Mattress, 1800 TC Sheet Super Soft Silky Smooth</t>
  </si>
  <si>
    <t xml:space="preserve">2025-05-21</t>
  </si>
  <si>
    <t xml:space="preserve">TWK Luxury Sheet Set, Genuine 100% Organic Viscose Derived from Bamboo, Cooling &amp; Breathable, Silky Soft, Bedding Sheets &amp; Pillowcases (Mist Gray, Kin</t>
  </si>
  <si>
    <t xml:space="preserve">2025-02-28</t>
  </si>
  <si>
    <t xml:space="preserve">lwtOQn8WH4</t>
  </si>
  <si>
    <t xml:space="preserve">B07MZ4GKZH</t>
  </si>
  <si>
    <t xml:space="preserve">King Sheets by Pure Bamboo, Genuine 100% Organic Viscose Derived from Bamboo Bed Sheet Set, Soft &amp; Cooling, Double Stitching, 2 Year Quality Promise (</t>
  </si>
  <si>
    <t xml:space="preserve">2019-06-11</t>
  </si>
  <si>
    <t xml:space="preserve">2022-02-11</t>
  </si>
  <si>
    <t xml:space="preserve">B0CZXZCTJP</t>
  </si>
  <si>
    <t xml:space="preserve">BELLA COTERIE | Luxury Bamboo Viscose King Size Fitted Sheet Only</t>
  </si>
  <si>
    <t xml:space="preserve">2024-04-05</t>
  </si>
  <si>
    <t xml:space="preserve">Home &amp; Kitchen &gt; Bedding &gt; Sheets &amp; Pillowcases &gt; Fitted Sheets</t>
  </si>
  <si>
    <t xml:space="preserve">Bamboo Viscose Cooling Fitted Sheet King Size Only</t>
  </si>
  <si>
    <t xml:space="preserve">2024-03-11</t>
  </si>
  <si>
    <t xml:space="preserve">Bambaw 100% Viscose Derived from Bamboo Sheets Queen Size Deep Pocket Set – 4pcs Soft Cooling Sheets Queen Size, Fits Up to 16'' with Elastic Corner S</t>
  </si>
  <si>
    <t xml:space="preserve">2024-12-23</t>
  </si>
  <si>
    <t xml:space="preserve">B0DPLGNXX5</t>
  </si>
  <si>
    <t xml:space="preserve">BAMPURE 100% Rayon from Bamboo Sheets King Size - 4pc Cooling King Sheets</t>
  </si>
  <si>
    <t xml:space="preserve">2024-12-04</t>
  </si>
  <si>
    <t xml:space="preserve">B0CHN63MT1</t>
  </si>
  <si>
    <t xml:space="preserve">Bedsure PureWoven Queen Fitted Sheet Only, 100% Rayon Derived from Bamboo</t>
  </si>
  <si>
    <t xml:space="preserve">2026-02-16</t>
  </si>
  <si>
    <t xml:space="preserve">B0B6P482DJ</t>
  </si>
  <si>
    <t xml:space="preserve">GOKOTTA King Bamboo Rayon Fitted Sheet Only,Stay Put Soft Cooling,310 TC</t>
  </si>
  <si>
    <t xml:space="preserve">2022-09-27</t>
  </si>
  <si>
    <t xml:space="preserve">TH</t>
  </si>
  <si>
    <t xml:space="preserve">B0CHN41ZD8</t>
  </si>
  <si>
    <t xml:space="preserve">Kickoff Viscose Bamboo Fitted Sheet Queen Size, 100% Organic Cooling Sheets Fitted ONLY Viscose Bamboo Sheets Queen Size Bed Sheet for Hot Sleepers, E</t>
  </si>
  <si>
    <t xml:space="preserve">B0BXL699N2</t>
  </si>
  <si>
    <t xml:space="preserve">PHF</t>
  </si>
  <si>
    <t xml:space="preserve">PHF 100% Rayon Derived from Bamboo Fitted Sheet Queen Size,16" Deep Pocket,2.5cm Wider Strong Elastic Easy Fit,Breathable Silky Soft Skin-friendly for</t>
  </si>
  <si>
    <t xml:space="preserve">2023-03-06</t>
  </si>
  <si>
    <t xml:space="preserve">B09TGY3R83</t>
  </si>
  <si>
    <t xml:space="preserve">Shunjie.Home</t>
  </si>
  <si>
    <t xml:space="preserve">Bamboo Viscose Fitted Sheet Full Size Only, 400 Thread Count</t>
  </si>
  <si>
    <t xml:space="preserve">2022-05-27</t>
  </si>
  <si>
    <t xml:space="preserve">B0FKK8TX29</t>
  </si>
  <si>
    <t xml:space="preserve">Bare Home</t>
  </si>
  <si>
    <t xml:space="preserve">Bare Home 100% Rayon Made from Bamboo Fitted Sheet (Queen, White)</t>
  </si>
  <si>
    <t xml:space="preserve">2025-07-30</t>
  </si>
  <si>
    <t xml:space="preserve">B0D1TZM6XK</t>
  </si>
  <si>
    <t xml:space="preserve">David's Home 100% Rayon Derived from Bamboo Fitted Sheet White Queen</t>
  </si>
  <si>
    <t xml:space="preserve">2024-04-16</t>
  </si>
  <si>
    <t xml:space="preserve">HK</t>
  </si>
  <si>
    <t xml:space="preserve">B08WHP9XKL</t>
  </si>
  <si>
    <t xml:space="preserve">Royal Hotel Bedding</t>
  </si>
  <si>
    <t xml:space="preserve">Royal Hotel Queen Viscose from Bamboo Fitted Only, Periwinkle</t>
  </si>
  <si>
    <t xml:space="preserve">2021-02-18</t>
  </si>
  <si>
    <t xml:space="preserve">B09S9Y7VQ6</t>
  </si>
  <si>
    <t xml:space="preserve">Linenwalas</t>
  </si>
  <si>
    <t xml:space="preserve">LINENWALAS Fitted Sheet Only Viscose Derived from Bamboo, Bottom Sheet for Queen Size Bed – 16” Deep Pocket, All Around Snug Fit – Cooling, Breathable</t>
  </si>
  <si>
    <t xml:space="preserve">IN</t>
  </si>
  <si>
    <t xml:space="preserve">B0CHWB79L9</t>
  </si>
  <si>
    <t xml:space="preserve">ROYALE LINENS</t>
  </si>
  <si>
    <t xml:space="preserve">Royale Linens Rayon Derived Bamboo Viscose Fitted Sheet Only - Cooling Fitted Sheets for Bed - Deep Pocket Up to 16" - Organic Viscose Derived from Ba</t>
  </si>
  <si>
    <t xml:space="preserve">2025-01-17</t>
  </si>
  <si>
    <t xml:space="preserve">B0DT1P6C3N</t>
  </si>
  <si>
    <t xml:space="preserve">Cosy House Collection 100% Rayon Derived from Bamboo Fitted Sheet</t>
  </si>
  <si>
    <t xml:space="preserve">2025-01-14</t>
  </si>
  <si>
    <t xml:space="preserve">B08JQGTV1R</t>
  </si>
  <si>
    <t xml:space="preserve">Royal Tradition</t>
  </si>
  <si>
    <t xml:space="preserve">Viscose from Bamboo Fitted Bottom Sheet Only, Split Top King Size (Flex Head), Deep Pocket, Extremely Soft Sheets, Solid White</t>
  </si>
  <si>
    <t xml:space="preserve">2021-08-21</t>
  </si>
  <si>
    <t xml:space="preserve">B0CQ7SF2LW</t>
  </si>
  <si>
    <t xml:space="preserve">YIYEA</t>
  </si>
  <si>
    <t xml:space="preserve">YIYEA Full Fitted Sheet, Viscose Made from Bamboo, 16" Deep Pocket</t>
  </si>
  <si>
    <t xml:space="preserve">2024-03-21</t>
  </si>
  <si>
    <t xml:space="preserve">B0CCHL2WCG</t>
  </si>
  <si>
    <t xml:space="preserve">Rosecret</t>
  </si>
  <si>
    <t xml:space="preserve">100% Viscose Derived from Bamboo Fitted Sheet Queen Size Only, 16" Deep Pocket, Reinforced Elastic Band, Silky Soft, Breathable and Cooling Sheets, Si</t>
  </si>
  <si>
    <t xml:space="preserve">2023-07-21</t>
  </si>
  <si>
    <t xml:space="preserve">B0FKNGGFXV</t>
  </si>
  <si>
    <t xml:space="preserve">DORMORA</t>
  </si>
  <si>
    <t xml:space="preserve">Dormora Fitted Sheet Queen - 15'' Deep Pocket Cooling Rayon from Bamboo Mattress Cover, Soft Silky &amp; Breathable Bed Sheet, Wrinkle Resistant, Durable </t>
  </si>
  <si>
    <t xml:space="preserve">2025-07-31</t>
  </si>
  <si>
    <t xml:space="preserve">B0FDR6ZJZ5</t>
  </si>
  <si>
    <t xml:space="preserve">Tensoboo</t>
  </si>
  <si>
    <t xml:space="preserve">100% Viscose Derived from Bamboo Fitted Sheet Queen Size Only – 16 Inch Deep Pocket, Luxury Soft, Cooling &amp; Breathable for Hot Sleepers ([White])</t>
  </si>
  <si>
    <t xml:space="preserve">2025-05-28</t>
  </si>
  <si>
    <t xml:space="preserve">B0FR94Y4KN</t>
  </si>
  <si>
    <t xml:space="preserve">FreshCulture Bamboo Fitted Sheet, Cooling Sheets Queen Size, Viscose Derived from Bamboo, Durable and Ultra Soft Breathable Bottom Sheets, Queen, Plum</t>
  </si>
  <si>
    <t xml:space="preserve">2025-11-27</t>
  </si>
  <si>
    <t xml:space="preserve">lD1o4iwXfk</t>
  </si>
  <si>
    <t xml:space="preserve">B0CSFW55XL</t>
  </si>
  <si>
    <t xml:space="preserve">BEDELITE Satin Fitted Sheet &amp; Pillowcases Set, Full Size, Black, 3 Pieces</t>
  </si>
  <si>
    <t xml:space="preserve">2024-01-16</t>
  </si>
  <si>
    <t xml:space="preserve">B0839LCXBP</t>
  </si>
  <si>
    <t xml:space="preserve">DECOLURE Satin Sheets Full Size | Softer Than Silk | Luxury 4 Pc Bed Set</t>
  </si>
  <si>
    <t xml:space="preserve">2020-03-31</t>
  </si>
  <si>
    <t xml:space="preserve">Homiest Black Satin Fitted Sheet, Queen Deep Pocket Only</t>
  </si>
  <si>
    <t xml:space="preserve">2022-03-25</t>
  </si>
  <si>
    <t xml:space="preserve">B095PBLXD1</t>
  </si>
  <si>
    <t xml:space="preserve">MR&amp;HM Satin Fitted Sheet Queen Size with Elastic Corner Straps, Black</t>
  </si>
  <si>
    <t xml:space="preserve">2021-05-24</t>
  </si>
  <si>
    <t xml:space="preserve">B09W5S6GQ4</t>
  </si>
  <si>
    <t xml:space="preserve">SiinvdaBZX 3-Piece Set Satin Queen Fitted Sheet &amp; 2 Pillowcase, Black</t>
  </si>
  <si>
    <t xml:space="preserve">2022-04-11</t>
  </si>
  <si>
    <t xml:space="preserve">B09CL6P75V</t>
  </si>
  <si>
    <t xml:space="preserve">Satin Silk Queen Fitted Sheet Only, 1 Deep Pocket Bottom Bed Sheet, Black</t>
  </si>
  <si>
    <t xml:space="preserve">2021-08-13</t>
  </si>
  <si>
    <t xml:space="preserve">B0DBW17ZJP</t>
  </si>
  <si>
    <t xml:space="preserve">DECOLURE Satin Fitted Sheet Full Size | Softer Than Silk | Luxury 1 Pc Set</t>
  </si>
  <si>
    <t xml:space="preserve">2024-11-05</t>
  </si>
  <si>
    <t xml:space="preserve">VACVELT 3pcs Queen Black Extra Deep Pocket Satin Fitted Sheet Set</t>
  </si>
  <si>
    <t xml:space="preserve">2023-02-22</t>
  </si>
  <si>
    <t xml:space="preserve">B09W4YTT9W</t>
  </si>
  <si>
    <t xml:space="preserve">Ersmak</t>
  </si>
  <si>
    <t xml:space="preserve">Ersmak Satin Fitted Sheet Only, Luxury Silky Queen Fitted Sheet Ultra Soft Deep Pocket Bottom Sheet, Wrinkle &amp; Fade Resistant - Black</t>
  </si>
  <si>
    <t xml:space="preserve">2022-03-22</t>
  </si>
  <si>
    <t xml:space="preserve">NSGZ Satin Fitted Sheet Only Queen, Silky Bottom Sheets, Pink</t>
  </si>
  <si>
    <t xml:space="preserve">2022-09-13</t>
  </si>
  <si>
    <t xml:space="preserve">B0B45QDYF7</t>
  </si>
  <si>
    <t xml:space="preserve">HommxJF Silk Satin Black Queen Fitted Sheet Only, Deep Pocket Fitted Sheet Only, Breathable, Non- Fading, Fully Elasticized Bed Sheets Sold Separately</t>
  </si>
  <si>
    <t xml:space="preserve">2022-06-15</t>
  </si>
  <si>
    <t xml:space="preserve">B08QF47DYB</t>
  </si>
  <si>
    <t xml:space="preserve">Luxbedding</t>
  </si>
  <si>
    <t xml:space="preserve">LuxBedding Satin Fitted Bed Sheet, Soft as Silk, Full Size, 1 Piece, Grey</t>
  </si>
  <si>
    <t xml:space="preserve">2020-12-12</t>
  </si>
  <si>
    <t xml:space="preserve">P Pothuiny Satin Fitted Sheet Queen Burgundy Single Mattress Cover Only</t>
  </si>
  <si>
    <t xml:space="preserve">2022-08-31</t>
  </si>
  <si>
    <t xml:space="preserve">B0B1DWXFB1</t>
  </si>
  <si>
    <t xml:space="preserve">Silky Satin Fitted Sheet - Bottom Sheet - Deep Pocket - Breathability Shrinkage and Fade Resistant-Easy Care -1 Fitted Sheet Only (Gray, King)</t>
  </si>
  <si>
    <t xml:space="preserve">2022-05-16</t>
  </si>
  <si>
    <t xml:space="preserve">B0DF2C5265</t>
  </si>
  <si>
    <t xml:space="preserve">CozyLux Satin Fitted Sheet Queen Size, Black Silky Satin Bed Fitted Sheet Only with Microfiber, Deep Pocket, Single Bottom Sheet Sold Separately, Brea</t>
  </si>
  <si>
    <t xml:space="preserve">2024-08-23</t>
  </si>
  <si>
    <t xml:space="preserve">B09W5LMJ3N</t>
  </si>
  <si>
    <t xml:space="preserve">MILVOWOC</t>
  </si>
  <si>
    <t xml:space="preserve">MILVOWOC Full Satin Fitted Sheet, Black, Fitted Sheet Only</t>
  </si>
  <si>
    <t xml:space="preserve">B0BDZCM311</t>
  </si>
  <si>
    <t xml:space="preserve">Counfeisly</t>
  </si>
  <si>
    <t xml:space="preserve">Counfeisly Queen Size Satin Fitted Sheet, Blush Pink</t>
  </si>
  <si>
    <t xml:space="preserve">2022-09-12</t>
  </si>
  <si>
    <t xml:space="preserve">B0DG2HNT43</t>
  </si>
  <si>
    <t xml:space="preserve">Bedsure Satin Fitted Sheet Full Size - Silk Bed Sheet, Luxury &amp; Ultra Soft, Non-Fading &amp; Wrinkle Free, Good for Skin (White, 54x75+15 Inches, 1 Piece,</t>
  </si>
  <si>
    <t xml:space="preserve">2025-11-02</t>
  </si>
  <si>
    <t xml:space="preserve">B08NPRWQTV</t>
  </si>
  <si>
    <t xml:space="preserve">Thmyo</t>
  </si>
  <si>
    <t xml:space="preserve">Thmyo 3-Piece Satin Bedding Set,Satin Fitted Sheet with Pillowcases,Soft Comfort Hypoallergenic Breathable Bedding Set (1 Fitted Sheet+2 Pillowcases) </t>
  </si>
  <si>
    <t xml:space="preserve">2020-11-17</t>
  </si>
  <si>
    <t xml:space="preserve">B0CP4RBK83</t>
  </si>
  <si>
    <t xml:space="preserve">YASMENG</t>
  </si>
  <si>
    <t xml:space="preserve">YASMENG Old Rose Queen Satin Fitted Sheets Only for Double Bed, Cooling Smooth Silky Blush Bed Bottom Sheet with Elastic Deep Pocket, Soft Luxury Stre</t>
  </si>
  <si>
    <t xml:space="preserve">2023-12-16</t>
  </si>
  <si>
    <t xml:space="preserve">YWrIFkaqv7</t>
  </si>
  <si>
    <t xml:space="preserve">B09JVL5NY9</t>
  </si>
  <si>
    <t xml:space="preserve">King Size 4 Piece Sheet Set - Comfy Breathable &amp; Cooling Sheets - Wheat</t>
  </si>
  <si>
    <t xml:space="preserve">2021-10-19</t>
  </si>
  <si>
    <t xml:space="preserve">B00Q7O9OIM</t>
  </si>
  <si>
    <t xml:space="preserve">Amazon Basics Lightweight Super Soft, Wrinkle-Free, Breathable Microfiber 4 Piece Bed Sheet Set with 14-Inch Deep Pockets, Queen, Cream, Solid</t>
  </si>
  <si>
    <t xml:space="preserve">2015-05-04</t>
  </si>
  <si>
    <t xml:space="preserve">AMZ</t>
  </si>
  <si>
    <t xml:space="preserve">(Amazon)</t>
  </si>
  <si>
    <t xml:space="preserve">B00NX0WXQI</t>
  </si>
  <si>
    <t xml:space="preserve">Utopia Bedding</t>
  </si>
  <si>
    <t xml:space="preserve">Queen Sheets Set, 4 Pieces 16" Deep Pocket Hotel Luxury Bed Sheets, Grey</t>
  </si>
  <si>
    <t xml:space="preserve">2014-09-25</t>
  </si>
  <si>
    <t xml:space="preserve">Home &amp; Kitchen &gt; Bedding &gt; Kids' Bedding &gt; Sheets &amp; Pillowcases</t>
  </si>
  <si>
    <t xml:space="preserve">B0C59FJY2X</t>
  </si>
  <si>
    <t xml:space="preserve">CGK Extra Deep King Sheet Set - 6pc Cooling Sheets - French Grey</t>
  </si>
  <si>
    <t xml:space="preserve">2023-09-29</t>
  </si>
  <si>
    <t xml:space="preserve">Home &amp; Kitchen &gt; Bedding &gt; Kids' Bedding &gt; Sheets &amp; Pillowcases &gt; Fitted Sheets</t>
  </si>
  <si>
    <t xml:space="preserve">B06XS1P6NG</t>
  </si>
  <si>
    <t xml:space="preserve">California Design Den Soft 100% Cotton Sateen Queen Bed Sheets Set, White</t>
  </si>
  <si>
    <t xml:space="preserve">2017-03-21</t>
  </si>
  <si>
    <t xml:space="preserve">B07P8V57QJ</t>
  </si>
  <si>
    <t xml:space="preserve">Bedsure King Size Sheets Set - 4 Pieces Soft King Sheets - Breathable &amp; Cooling - Hotel Luxury - Easy Care Polyester Microfiber Bedding for Kids, Wome</t>
  </si>
  <si>
    <t xml:space="preserve">2019-02-26</t>
  </si>
  <si>
    <t xml:space="preserve">Home &amp; Kitchen &gt; Bedding &gt; Kids' Bedding &gt; Sheets &amp; Pillowcases &gt; Flat Sheets</t>
  </si>
  <si>
    <t xml:space="preserve">Pure Bamboo King Sheets, Genuine 100% Organic Viscose Derived from Bamboo Bed Sheet Set, Luxuriously Soft &amp; Cooling, Double Stitching, 2 Year Quality </t>
  </si>
  <si>
    <t xml:space="preserve">B08BRR6GWL</t>
  </si>
  <si>
    <t xml:space="preserve">Bedsure PureWoven 100% Rayon Derived from Bamboo, King Size Sheets Set</t>
  </si>
  <si>
    <t xml:space="preserve">2020-08-18</t>
  </si>
  <si>
    <t xml:space="preserve">B07YKCB6GL</t>
  </si>
  <si>
    <t xml:space="preserve">2019-10-31</t>
  </si>
  <si>
    <t xml:space="preserve">B00NQDGAP2</t>
  </si>
  <si>
    <t xml:space="preserve">Mellanni</t>
  </si>
  <si>
    <t xml:space="preserve">Mellanni Iconic 4-Piece Bed Sheet Set, 16" Deep Pocket (King, White)</t>
  </si>
  <si>
    <t xml:space="preserve">2014-09-19</t>
  </si>
  <si>
    <t xml:space="preserve">B0DN1D4YKB</t>
  </si>
  <si>
    <t xml:space="preserve">Love's cabin 100% Rayon Derived from Bamboo, King Size Sheets, 4 PCS, White</t>
  </si>
  <si>
    <t xml:space="preserve">2025-02-06</t>
  </si>
  <si>
    <t xml:space="preserve">B015QL1KMY</t>
  </si>
  <si>
    <t xml:space="preserve">CGK King 6pc Bed Sheet Set - Breathable &amp; Cooling - White</t>
  </si>
  <si>
    <t xml:space="preserve">2015-09-24</t>
  </si>
  <si>
    <t xml:space="preserve">Home &amp; Kitchen &gt; Bedding &gt; Kids' Bedding &gt; Sheets &amp; Pillowcases &gt; Sheet &amp; Pillowcase Sets</t>
  </si>
  <si>
    <t xml:space="preserve">B0BX9H7SJ7</t>
  </si>
  <si>
    <t xml:space="preserve">ILAVANDE</t>
  </si>
  <si>
    <t xml:space="preserve">ILAVANDE Sage King Size Sheets Set 6 Piece,Super Soft 1800 Series Microfiber Bed Sheets King Set-Wrinkle &amp; Fade Resistant-14“ Deep Pockets Sheets for </t>
  </si>
  <si>
    <t xml:space="preserve">2023-04-29</t>
  </si>
  <si>
    <t xml:space="preserve">B00YGJ7W5C</t>
  </si>
  <si>
    <t xml:space="preserve">Sweet Home Collection</t>
  </si>
  <si>
    <t xml:space="preserve">King Size Sheets - Breathable Luxury Bed Sheets with Full Elastic &amp; Secure Corner Straps Built In - 1800 Supreme Collection Extra Soft Deep Pocket Bed</t>
  </si>
  <si>
    <t xml:space="preserve">2015-05-28</t>
  </si>
  <si>
    <t xml:space="preserve">B0FNR66213</t>
  </si>
  <si>
    <t xml:space="preserve">LANE LINEN</t>
  </si>
  <si>
    <t xml:space="preserve">LANE LINEN 100% Egyptian Cotton Sheets Queen Size Sateen Weave - White</t>
  </si>
  <si>
    <t xml:space="preserve">2025-08-30</t>
  </si>
  <si>
    <t xml:space="preserve">B08PDHQJRR</t>
  </si>
  <si>
    <t xml:space="preserve">DREAMCARE King Size Sheets Set - 6 pcs Breathable Cooling Sheets King Size</t>
  </si>
  <si>
    <t xml:space="preserve">2021-05-17</t>
  </si>
  <si>
    <t xml:space="preserve">B09JTQMF5C</t>
  </si>
  <si>
    <t xml:space="preserve">BELLA COTERIE Luxury Bamboo Viscose King Size Sheet Set</t>
  </si>
  <si>
    <t xml:space="preserve">2021-10-30</t>
  </si>
  <si>
    <t xml:space="preserve">B07BDPXQMT</t>
  </si>
  <si>
    <t xml:space="preserve">Hotel Sheets Direct 4 Piece Bed Sheet Set King Size, 100% Viscose Derived from Bamboo Sheets Set with 2 Pillowcases, Cooling &amp; Breathable Luxury Beddi</t>
  </si>
  <si>
    <t xml:space="preserve">2018-03-12</t>
  </si>
  <si>
    <t xml:space="preserve">B0B8JK78HR</t>
  </si>
  <si>
    <t xml:space="preserve">2025-10-14</t>
  </si>
  <si>
    <t xml:space="preserve">B0DR98TQFR</t>
  </si>
  <si>
    <t xml:space="preserve">Bambaw Cooling Sheets King Size Set 4pcs – 100% Viscose Derived from Bamboo Sheets King Size Deep Pocket, Fits Up to 16'', Luxury Bedding, Super Soft </t>
  </si>
  <si>
    <t xml:space="preserve">B0H2RPKCKL</t>
  </si>
  <si>
    <t xml:space="preserve">Real 100% Viscose Derived from Bamboo Sheets Set King Size, Cooling &amp; Silky Soft for Hot Sleeper, Luxury with Breathable &amp; Moisture Wicking Fabric, 18</t>
  </si>
  <si>
    <t xml:space="preserve">2026-05-25</t>
  </si>
  <si>
    <t xml:space="preserve">PmL7xvIa1B</t>
  </si>
  <si>
    <t xml:space="preserve">B07F91D1Z3</t>
  </si>
  <si>
    <t xml:space="preserve">Extra Deep King Sheet Set - 6 Piece Breathable and Cooling Sheets - White</t>
  </si>
  <si>
    <t xml:space="preserve">2018-07-05</t>
  </si>
  <si>
    <t xml:space="preserve">2020-09-07</t>
  </si>
  <si>
    <t xml:space="preserve">2022-11-30</t>
  </si>
  <si>
    <t xml:space="preserve">B07VWD54KX</t>
  </si>
  <si>
    <t xml:space="preserve">Silk like Satin Sheets, Full Size Bed Sheet Set, Black, 4 Piece</t>
  </si>
  <si>
    <t xml:space="preserve">2019-07-29</t>
  </si>
  <si>
    <t xml:space="preserve">B0839LQK8K</t>
  </si>
  <si>
    <t xml:space="preserve">DECOLURE Satin Sheets Queen Size | Softer Than Silk | Luxury 4 Pc Bed Set</t>
  </si>
  <si>
    <t xml:space="preserve">P Pothuiny 6-Piece King Satin Sheet Set Burgundy Silky Sheets</t>
  </si>
  <si>
    <t xml:space="preserve">2020-12-15</t>
  </si>
  <si>
    <t xml:space="preserve">B0CQ1PNT98</t>
  </si>
  <si>
    <t xml:space="preserve">Vonty Satin Queen Hot Pink Sheets, Fitted + Flat + 2 Pillowcases</t>
  </si>
  <si>
    <t xml:space="preserve">2023-12-12</t>
  </si>
  <si>
    <t xml:space="preserve">SiinvdaBZX 4Pcs Satin Sheet Set Queen Size 15-Inch Deep Pocket, Beige</t>
  </si>
  <si>
    <t xml:space="preserve">2020-09-22</t>
  </si>
  <si>
    <t xml:space="preserve">FreshCulture Satin Sheets Queen Size Bed Set- 4 Piece Luxury Soft Silky Queen Sheet Set, Similar to Silk Bed Sheets with 1 Deep Pocket Fitted Sheet, 1</t>
  </si>
  <si>
    <t xml:space="preserve">2024-08-31</t>
  </si>
  <si>
    <t xml:space="preserve">B0CJ8SSQ6B</t>
  </si>
  <si>
    <t xml:space="preserve">Bedsure Grey Satin Sheets Queen Size, Soft Silky Bedsheets for Hair &amp; Skin</t>
  </si>
  <si>
    <t xml:space="preserve">2024-01-09</t>
  </si>
  <si>
    <t xml:space="preserve">B09G17SQXF</t>
  </si>
  <si>
    <t xml:space="preserve">GOLAL Satin Sheets Full Size - 4 Pieces Luxury Silky Soft Bed Sheets, Wrinkle-Free Black Satin Silk Sheet Set with 1 Deep Pocket Fitted Sheet, 1 Flat </t>
  </si>
  <si>
    <t xml:space="preserve">2021-09-12</t>
  </si>
  <si>
    <t xml:space="preserve">B0DDRKVH9Q</t>
  </si>
  <si>
    <t xml:space="preserve">SLEEP SANCTUARY</t>
  </si>
  <si>
    <t xml:space="preserve">SLEEP SANCTUARY Satin Sheets King Size – 4 Piece Luxury Silky Bed Set, Softer Than Silk, 15" Deep Pocket, Cooling &amp; Wrinkle-Free, Moisture-Wicking &amp; B</t>
  </si>
  <si>
    <t xml:space="preserve">2025-02-19</t>
  </si>
  <si>
    <t xml:space="preserve">2019-07-30</t>
  </si>
  <si>
    <t xml:space="preserve">Juicy Couture</t>
  </si>
  <si>
    <t xml:space="preserve">Juicy Couture Queen Size Satin Bed Sheet Set, Deep Pocket Silky Satin Queen Sheet Set with 1 Fitted Sheet, 1 Flat Sheet and 2 Pillow Case, Wrinkle Res</t>
  </si>
  <si>
    <t xml:space="preserve">2021-12-15</t>
  </si>
  <si>
    <t xml:space="preserve">B0C5CG12M2</t>
  </si>
  <si>
    <t xml:space="preserve">Madison Park Essentials Satin Sheets Queen Bed Set, 4 Pcs, Taupe Leopard</t>
  </si>
  <si>
    <t xml:space="preserve">2023-05-16</t>
  </si>
  <si>
    <t xml:space="preserve">B087CSJ1FV</t>
  </si>
  <si>
    <t xml:space="preserve">Cobedzy Satin Sheets Full Size Blush Pink 4 Pcs Bedding Set</t>
  </si>
  <si>
    <t xml:space="preserve">2020-04-21</t>
  </si>
  <si>
    <t xml:space="preserve">B0DCC93BXL</t>
  </si>
  <si>
    <t xml:space="preserve">LIFCOM Satin Sheets Full,4Pcs Bed Set with 15" Deep Pocket,Burgundy</t>
  </si>
  <si>
    <t xml:space="preserve">2024-08-06</t>
  </si>
  <si>
    <t xml:space="preserve">B07X26TB1R</t>
  </si>
  <si>
    <t xml:space="preserve">Martex Elegance 4-Piece Full Satin Sheet Set, Rose Gold</t>
  </si>
  <si>
    <t xml:space="preserve">2019-08-29</t>
  </si>
  <si>
    <t xml:space="preserve">B09VPCM6QD</t>
  </si>
  <si>
    <t xml:space="preserve">Manyshofu Royal Blue Satin Queen Sheets 4 Piece - Silky Cooling Bedding</t>
  </si>
  <si>
    <t xml:space="preserve">2022-03-16</t>
  </si>
  <si>
    <t xml:space="preserve">B0F9T8NQ2F</t>
  </si>
  <si>
    <t xml:space="preserve">NTBAY</t>
  </si>
  <si>
    <t xml:space="preserve">NTBAY Queen Satin Sheet Set, 4 Piece, Yellow</t>
  </si>
  <si>
    <t xml:space="preserve">2025-05-24</t>
  </si>
  <si>
    <t xml:space="preserve">Sasttie Satin Sheets Queen Size - 4 Pieces Luxury Soft Black Silky Bed Sheets Set with Pillowcases - Smooth Silk-Like Satin Fabric, Reinforced 14 Inch</t>
  </si>
  <si>
    <t xml:space="preserve">B0BKJNZV4Y</t>
  </si>
  <si>
    <t xml:space="preserve">Revdomfly</t>
  </si>
  <si>
    <t xml:space="preserve">Revdomfly 4 Pcs Full Size Luxury Silky Soft Gold Satin Sheet Set,1 Premium Moisture Wicking Fitted Sheet Fits Up to 16 Inches Deep Pocket + 1 Flat She</t>
  </si>
  <si>
    <t xml:space="preserve">2022-10-25</t>
  </si>
  <si>
    <t xml:space="preserve">B0BPSN8TDJ</t>
  </si>
  <si>
    <t xml:space="preserve">VACVELT King Burgundy Extra Deep Pocket Satin Sheet Set, 4-Piece</t>
  </si>
  <si>
    <t xml:space="preserve">2022-12-14</t>
  </si>
  <si>
    <t xml:space="preserve">B09BCG5FTC</t>
  </si>
  <si>
    <t xml:space="preserve">N\A</t>
  </si>
  <si>
    <t xml:space="preserve">NA HommxJF 4PCS Blush Pink Satin Sheets Queen Size Silky Sheets Sets Lightweight Soft Bedding Sets with 1 Flat Sheet+1 Deep Pocket Fitted Sheet+2 Pill</t>
  </si>
  <si>
    <t xml:space="preserve">2021-07-28</t>
  </si>
  <si>
    <t xml:space="preserve">B0797FJV9R</t>
  </si>
  <si>
    <t xml:space="preserve">Comfy Deal</t>
  </si>
  <si>
    <t xml:space="preserve">Hight Thread Count Solid Color Soft Silky Charmeuse Satin Luxury and Super Soft Bed Sheet Set (Ivory, California King)</t>
  </si>
  <si>
    <t xml:space="preserve">2018-01-22</t>
  </si>
  <si>
    <t xml:space="preserve">B0G3BLKTZ8</t>
  </si>
  <si>
    <t xml:space="preserve">Laura Ashley</t>
  </si>
  <si>
    <t xml:space="preserve">Laura Ashley - Queen Size Sheet Set with Fitted Sheet &amp; Pillowcases</t>
  </si>
  <si>
    <t xml:space="preserve">2025-11-21</t>
  </si>
  <si>
    <t xml:space="preserve">B0DHVGZJ1R</t>
  </si>
  <si>
    <t xml:space="preserve">Sleeplite</t>
  </si>
  <si>
    <t xml:space="preserve">Sleeplite 4 Piece Luxury Satin Bed Sheets Set with Pillowcases - Ultra Soft &amp; Silky, Hypoallergenic &amp; Wrinkle-Free, Hotel Quality Comfort Bedding, Siz</t>
  </si>
  <si>
    <t xml:space="preserve">2024-09-24</t>
  </si>
  <si>
    <t xml:space="preserve">B09RZLZMPT</t>
  </si>
  <si>
    <t xml:space="preserve">Sfoothome</t>
  </si>
  <si>
    <t xml:space="preserve">Sfoothome Satin Twin Bed Sheet Set - 3 Pieces Charcoal Silky Smooth Satin 14" Deep Pocket Fitted Sheet, Flat Sheet, 1 Pillow Case</t>
  </si>
  <si>
    <t xml:space="preserve">2022-02-08</t>
  </si>
  <si>
    <t xml:space="preserve">C9v6jPMJFq</t>
  </si>
  <si>
    <t xml:space="preserve">B0CSFW9QKP</t>
  </si>
  <si>
    <t xml:space="preserve">BEDELITE King Size Sheets Set, Luxury Soft Black Satin Sheets for Hair and Skin, Similar to Silk Bed Sheets Set 4 Pieces with 1 Deep Pocket Fitted She</t>
  </si>
  <si>
    <t xml:space="preserve">B0BNMBZFG1</t>
  </si>
  <si>
    <t xml:space="preserve">Love's cabin Full Size Satin Sheet Sets - 4 Piece White Silky Satin Sheet Set Full with Deep Pocket, Luxury Silk Feel Satin Bed Sheets Full Bedding Se</t>
  </si>
  <si>
    <t xml:space="preserve">B0BNMCRSC6</t>
  </si>
  <si>
    <t xml:space="preserve">Love's cabin Full Size Satin Sheet Sets - 4 Piece Pink Silky Sheet Set Full with Deep Pocket, Luxury Silk Feel Bed Sheets Full Bedding Set (1 Flat She</t>
  </si>
  <si>
    <t xml:space="preserve">CozyLux Satin Sheets Queen, 4-Piece 14-Inch Deep Pocket Sheet Set</t>
  </si>
  <si>
    <t xml:space="preserve">2020-11-23</t>
  </si>
  <si>
    <t xml:space="preserve">B08P16THT5</t>
  </si>
  <si>
    <t xml:space="preserve">CozyLux Satin Sheets Queen Size Bed Set - Silky Soft Bedding Similar to Silk, 4 Piece Sheet Set for Hair and Skin, Deep Pocket with All-Around Elastic</t>
  </si>
  <si>
    <t xml:space="preserve">B082B5CY3D</t>
  </si>
  <si>
    <t xml:space="preserve">Lanest Housing Silk Satin Sheets, Queen Size Satin Bed Sheet Set with Deep Pockets, Cooling Soft and Hypoallergenic Satin Sheets Queen - Light Gray</t>
  </si>
  <si>
    <t xml:space="preserve">2019-12-04</t>
  </si>
  <si>
    <t xml:space="preserve">Bedsure White Satin Sheets Queen Size, Soft Silky Bedsheet for Hair &amp; Skin</t>
  </si>
  <si>
    <t xml:space="preserve">B08QMF6D5W</t>
  </si>
  <si>
    <t xml:space="preserve">P Pothuiny 6-Piece Queen Satin Sheet Set Burgundy Silky Sheets</t>
  </si>
  <si>
    <t xml:space="preserve">Vpg4pK4e4u</t>
  </si>
  <si>
    <t xml:space="preserve">B0D426BMNK</t>
  </si>
  <si>
    <t xml:space="preserve">100% Rayon Derived from Bamboo - Bed Sheets Set Queen Size - Wheat</t>
  </si>
  <si>
    <t xml:space="preserve">B01MZ38NLS</t>
  </si>
  <si>
    <t xml:space="preserve">Hotel Sheets Direct 4 Piece Bed Sheet Set Full Size, 100% Viscose Derived from Bamboo Sheets Set with 2 Pillowcases, Cooling &amp; Breathable Luxury Beddi</t>
  </si>
  <si>
    <t xml:space="preserve">Shilucheng 4 Piece King Sheet Sets, Cooling Sheets, Dark Grey</t>
  </si>
  <si>
    <t xml:space="preserve">2021-07-02</t>
  </si>
  <si>
    <t xml:space="preserve">Bedlifes Extra Deep Pocket 18-24" Queen 4-Piece Sheet Set - Cooling Sheets Blend Rayon Derived from Bamboo Soft &amp; Breathable Floral Sage Green</t>
  </si>
  <si>
    <t xml:space="preserve">2025-07-23</t>
  </si>
  <si>
    <t xml:space="preserve">B0CXPKK5DD</t>
  </si>
  <si>
    <t xml:space="preserve">Bedsure PureWoven Queen Sheet Set Cooling Bed Sheets for Hot Sleepers 4PCS</t>
  </si>
  <si>
    <t xml:space="preserve">2025-10-06</t>
  </si>
  <si>
    <t xml:space="preserve">MR&amp;HM Queen Sheets 4 Pieces, Rayon Derived from Bamboo Blend, Dark Grey</t>
  </si>
  <si>
    <t xml:space="preserve">2024-10-28</t>
  </si>
  <si>
    <t xml:space="preserve">2019-11-07</t>
  </si>
  <si>
    <t xml:space="preserve">B08KQHRDDG</t>
  </si>
  <si>
    <t xml:space="preserve">2021-01-19</t>
  </si>
  <si>
    <t xml:space="preserve">B0B324BX3L</t>
  </si>
  <si>
    <t xml:space="preserve">Cosy House Collection 100% Rayon Derived from Bamboo Bed Sheet Set</t>
  </si>
  <si>
    <t xml:space="preserve">2023-05-10</t>
  </si>
  <si>
    <t xml:space="preserve">GOKOTTA Queen Bamboo Rayon Sheets Set, Silky Soft Cooling Sheets Stay Put</t>
  </si>
  <si>
    <t xml:space="preserve">2020-08-01</t>
  </si>
  <si>
    <t xml:space="preserve">B0F29HFNNS</t>
  </si>
  <si>
    <t xml:space="preserve">SONORO KATE 100% Viscose Derived from Bamboo_Sheets King Size,4PC</t>
  </si>
  <si>
    <t xml:space="preserve">Shilucheng 100% Viscose Derived from Bamboo_ Sheets King Size 4pcs</t>
  </si>
  <si>
    <t xml:space="preserve">2022-04-03</t>
  </si>
  <si>
    <t xml:space="preserve">B0D3M9TXW7</t>
  </si>
  <si>
    <t xml:space="preserve">Cooling Sheets Set Queen Size, Viscose Derived from Bamboo for Hot Sleepers | Deep Pocket Up to 16 Inch | Silky Soft &amp; Breathable Bedding - 4PC (Queen</t>
  </si>
  <si>
    <t xml:space="preserve">2024-05-08</t>
  </si>
  <si>
    <t xml:space="preserve">B09PYB9C45</t>
  </si>
  <si>
    <t xml:space="preserve">ACCURATEX Cooling Sheets for Hot Sleepers, King Size, Grey</t>
  </si>
  <si>
    <t xml:space="preserve">2022-04-30</t>
  </si>
  <si>
    <t xml:space="preserve">B0CH7PHWWN</t>
  </si>
  <si>
    <t xml:space="preserve">Luxury Bamboo Market | King Size Bed Sheet Set | 100% Viscose Made from Bamboo | Organically Grown | Ultra Soft | Cooling Sheets for Hot Sleepers | 17</t>
  </si>
  <si>
    <t xml:space="preserve">2024-03-27</t>
  </si>
  <si>
    <t xml:space="preserve">Bamboo Bay 6 Piece Queen Size Sheet Set, 100% Viscose Made from Bamboo, Breathable, Ultra Soft Cooling Bed Sheets for Hot Sleepers, Beddings with Deep</t>
  </si>
  <si>
    <t xml:space="preserve">2017-11-07</t>
  </si>
  <si>
    <t xml:space="preserve">B0C9LQWPC7</t>
  </si>
  <si>
    <t xml:space="preserve">DECOLURE Cooling Sheets Queen Set 4pcs - Luxurious &amp; Ultra-Soft Cooling Bed Sheets Queen Size for Hot Sleepers - Comfortable Bamboo Viscose Microfiber</t>
  </si>
  <si>
    <t xml:space="preserve">2023-10-04</t>
  </si>
  <si>
    <t xml:space="preserve">Pillcase Luxury Organic Tencel &amp; Viscose from Bamboo Cooling Sheet Set,Silky Soft Lyocell Sheets with Deep Pocket, Hypoallergenic &amp; Breathable Bedding</t>
  </si>
  <si>
    <t xml:space="preserve">2025-08-06</t>
  </si>
  <si>
    <t xml:space="preserve">B0F7XV8XCX</t>
  </si>
  <si>
    <t xml:space="preserve">Shilucheng 100% Viscose Derived from Bamboo_ Sheets Set, Ultra Breathable Cooling Bed Sheets, 5-Star Hotel Quality Sheets, 16 Inch Deep Pocket - 6Pcs </t>
  </si>
  <si>
    <t xml:space="preserve">2025-05-08</t>
  </si>
  <si>
    <t xml:space="preserve">h5YWQjYGbm</t>
  </si>
  <si>
    <t xml:space="preserve">Love's cabin Quilts for Queen Bed Blue Bedspreads - Soft Bed Summer Lightweight Bedspread Comforter - Modern Style Coin Pattern Coverlet for All Seaso</t>
  </si>
  <si>
    <t xml:space="preserve">2020-10-19</t>
  </si>
  <si>
    <t xml:space="preserve">Home &amp; Kitchen &gt; Bedding &gt; Quilts &amp; Sets &gt; Quilt Sets</t>
  </si>
  <si>
    <t xml:space="preserve">WDCOZY Cloud Soft Quilt Set, King Size, Light Beige, 3 Pieces 104x90 inches</t>
  </si>
  <si>
    <t xml:space="preserve">2024-09-29</t>
  </si>
  <si>
    <t xml:space="preserve">Exclusivo Mezcla Reversible Full Queen Quilt Bedding Set, Grey</t>
  </si>
  <si>
    <t xml:space="preserve">2019-05-27</t>
  </si>
  <si>
    <t xml:space="preserve">HORIMOTE HOME Quilt Set Queen Size Navy Blue, Classic Geometric Diamond Stitched Pattern, Ultra Soft Microfiber Lightweight Bedding Bedspread Coverlet</t>
  </si>
  <si>
    <t xml:space="preserve">2020-03-03</t>
  </si>
  <si>
    <t xml:space="preserve">Queen Quilt-Lightweight Bedspreads Olive Green Queen Size Quilt Bedding Set</t>
  </si>
  <si>
    <t xml:space="preserve">2023-12-22</t>
  </si>
  <si>
    <t xml:space="preserve">Mybedsoul Boho Quilts Queen Size, Patchwork Floral Bedding Set, Blue</t>
  </si>
  <si>
    <t xml:space="preserve">2022-09-29</t>
  </si>
  <si>
    <t xml:space="preserve">FLYMME Quilts Queen Size - Ultra Soft Navy Blue Quilt Lightweight Microfiber Bedspreads, Classic Basket Weave Pattern Bedspread Bed Coverlet 3 Pieces </t>
  </si>
  <si>
    <t xml:space="preserve">2024-07-01</t>
  </si>
  <si>
    <t xml:space="preserve">EverGrace Striped Channel Velvet Quilt Set, King Size, Urban Taupe</t>
  </si>
  <si>
    <t xml:space="preserve">2024-04-08</t>
  </si>
  <si>
    <t xml:space="preserve">akkialla Full/Queen Size Quilt Bedding Set,Beige Lightweight Microfiber Soft Bedspread,Modern Style Geoetric Pattern Coverlet Set for All Seasons,3 Pi</t>
  </si>
  <si>
    <t xml:space="preserve">2024-08-14</t>
  </si>
  <si>
    <t xml:space="preserve">B0D93Q7K7F</t>
  </si>
  <si>
    <t xml:space="preserve">ROARINGWILD</t>
  </si>
  <si>
    <t xml:space="preserve">ROARINGWILD Beige Twin Size Quilt Bedding Set with 1 Pillow Sham, Lightweight Soft Microfiber Bedspread Coverlet, Thin Comforter Bed Cover for All Sea</t>
  </si>
  <si>
    <t xml:space="preserve">2024-08-15</t>
  </si>
  <si>
    <t xml:space="preserve">Tyrot 3 Piece Black Boho Floral King Quilt Bedding Sets</t>
  </si>
  <si>
    <t xml:space="preserve">2024-03-15</t>
  </si>
  <si>
    <t xml:space="preserve">Joyreap 3 Pieces Floral Patchwork Quilt Set Queen, Yellow n White Flowers Design, Soft n Cozy Microfiber Quilt, Bedspread Bed Cover for All Season, 1 </t>
  </si>
  <si>
    <t xml:space="preserve">2024-04-12</t>
  </si>
  <si>
    <t xml:space="preserve">Wake In Cloud Floral Quilt Set, Pink, Twin/Twin XL</t>
  </si>
  <si>
    <t xml:space="preserve">2024-01-07</t>
  </si>
  <si>
    <t xml:space="preserve">AU</t>
  </si>
  <si>
    <t xml:space="preserve">Maple&amp;Stone White Quilt Set Queen Size, Lightweight Bedspread</t>
  </si>
  <si>
    <t xml:space="preserve">2021-12-23</t>
  </si>
  <si>
    <t xml:space="preserve">B089T3V73K</t>
  </si>
  <si>
    <t xml:space="preserve">EXQ Home</t>
  </si>
  <si>
    <t xml:space="preserve">EXQ Home King Size Quilt Set Squares Pattern Bedding Set Olive Green</t>
  </si>
  <si>
    <t xml:space="preserve">2020-06-08</t>
  </si>
  <si>
    <t xml:space="preserve">B072MS1D9Q</t>
  </si>
  <si>
    <t xml:space="preserve">Comfort Spaces Kienna Twin Quilt Bedding Set 2 Piece, 66"x 90" White</t>
  </si>
  <si>
    <t xml:space="preserve">2017-06-09</t>
  </si>
  <si>
    <t xml:space="preserve">Hansleep Quilt Full/Queen Size, Lightweight Bedspread/Coverlet Set 3 PCS</t>
  </si>
  <si>
    <t xml:space="preserve">Home &amp; Kitchen &gt; Bedding &gt; Bedspreads, Coverlets &amp; Sets &gt; Bedspread &amp; Coverlet Sets</t>
  </si>
  <si>
    <t xml:space="preserve">Bedsure Queen Quilt, Lightweight Soft Striped Comforter Bedding Set, Linen</t>
  </si>
  <si>
    <t xml:space="preserve">2023-01-28</t>
  </si>
  <si>
    <t xml:space="preserve">Home &amp; Kitchen &gt; Bedding &gt; Kids' Bedding &gt; Quilts &amp; Sets &gt; Quilts</t>
  </si>
  <si>
    <t xml:space="preserve">B09T6RR9JP</t>
  </si>
  <si>
    <t xml:space="preserve">Whale Flotilla</t>
  </si>
  <si>
    <t xml:space="preserve">Whale Flotilla Extra Soft King Quilt Bedding Set, Lightweight Bedspreads</t>
  </si>
  <si>
    <t xml:space="preserve">2022-02-23</t>
  </si>
  <si>
    <t xml:space="preserve">Anibedding Floral Patchwork Quilt Set Queen Size, Red Green Plaid Bedspread</t>
  </si>
  <si>
    <t xml:space="preserve">2025-07-01</t>
  </si>
  <si>
    <t xml:space="preserve">DJY Floral Quilt Set Queen Size Grey Pink Boho Bedspread Coverlet Set 3 Piece Soft Microfiber Farmhouse Botanical Quilted Bedding Set with 2 Pillowcas</t>
  </si>
  <si>
    <t xml:space="preserve">2025-05-29</t>
  </si>
  <si>
    <t xml:space="preserve">B0GF7CVYHM</t>
  </si>
  <si>
    <t xml:space="preserve">R.SHARE</t>
  </si>
  <si>
    <t xml:space="preserve">R.SHARE Olive Green Queen Size Quilt Set, Soft Lightweight Bedspread, Farmhouse Rustic Country Coverlet, Leaf Pattern Bedding with 2 Shams, 3 Pieces S</t>
  </si>
  <si>
    <t xml:space="preserve">2026-01-06</t>
  </si>
  <si>
    <t xml:space="preserve">B0FGZF19SN</t>
  </si>
  <si>
    <t xml:space="preserve">SLEEPHORIA</t>
  </si>
  <si>
    <t xml:space="preserve">SLEEPHORIA King Quilt Bedding Set | Lightweight Summer Bedspread 3 Pc</t>
  </si>
  <si>
    <t xml:space="preserve">2025-11-23</t>
  </si>
  <si>
    <t xml:space="preserve">Ycosy Plaid Quilt Set Queen Size Lightweight Bedspread Set Grey Brown White Patchwork Quilts Reversible Coverlet with 2 Pillow Shams Soft Microfibers </t>
  </si>
  <si>
    <t xml:space="preserve">2025-06-06</t>
  </si>
  <si>
    <t xml:space="preserve">Luxudecor Quilts Queen Size Boho Sage Green Quilt Bedspreads Bedding Set, 3 Pieces Summer Queen Coverlet Sets with 2 Shams,Soft Lightweight Striped Pa</t>
  </si>
  <si>
    <t xml:space="preserve">2025-10-17</t>
  </si>
  <si>
    <t xml:space="preserve">XLsHL29l08</t>
  </si>
  <si>
    <t xml:space="preserve">B0CQ31Q559</t>
  </si>
  <si>
    <t xml:space="preserve">DECOLURE 100% Organic Viscose Derived from Bamboo Sheets Full Size 6pcs - Ultra Soft &amp; Luxuriously Cooling, 17" Deep Pocket, Double Stitching, Perfect</t>
  </si>
  <si>
    <t xml:space="preserve">2024-06-14</t>
  </si>
  <si>
    <t xml:space="preserve">Home &amp; Kitchen &gt; Home Textiles &gt; Bedding &amp; Linen &gt; Sheets &amp; Pillowcases &gt; Sheet &amp; Pillowcase Sets</t>
  </si>
  <si>
    <t xml:space="preserve">DECOLURE 100% Organic Bamboo Viscose Sheets King Size 4 pcs - Ultra Soft &amp; Luxuriously Cooling, 16" Deep Pocket, Double Stitching, Perfect for Hot Sle</t>
  </si>
  <si>
    <t xml:space="preserve">2020-12-01</t>
  </si>
  <si>
    <t xml:space="preserve">Bedsure 100% Rayon Derived from Bamboo Sheets Queen Size Set, Cooling Sheets for Hot Sleepers, Breathable &amp; Soft Queen Bedsheets, Deep Pocket Up to 16</t>
  </si>
  <si>
    <t xml:space="preserve">2020-01-04</t>
  </si>
  <si>
    <t xml:space="preserve">BAMPURE 100% Organic Bamboo Sheets Queen Set 4PC - Ultra Soft &amp; Breathable Cooling Sheets for Hot Sleepers - Hotel Luxury Queen Sheets - Deep Pocket Q</t>
  </si>
  <si>
    <t xml:space="preserve">B0B6V6KNN3</t>
  </si>
  <si>
    <t xml:space="preserve">GOKOTTA Bamboo Sheets Queen, FSC® Certified Bamboo Rayon Sheets Queen Size, 16 Inch Pocket Fitted Sheet with Elastic Corner Straps, Breathable Luxury </t>
  </si>
  <si>
    <t xml:space="preserve">2022-07-18</t>
  </si>
  <si>
    <t xml:space="preserve">B0D2N8GVSR</t>
  </si>
  <si>
    <t xml:space="preserve">David's Home 6PCS Cooling 100% Rayon Derived from Bamboo Sheets Set King Size 16" Deep Pocket 2.5cm Wider Elastic, Luxury Silky Breathable for Hot Sle</t>
  </si>
  <si>
    <t xml:space="preserve">2024-04-25</t>
  </si>
  <si>
    <t xml:space="preserve">Bambaw 100% Viscose Derived from Bamboo Sheets Queen Size Deep Pocket Set – 4pcs Hotel Luxury Bed Sheets Set, Fits Up to 16'' with Elastic Corner Stra</t>
  </si>
  <si>
    <t xml:space="preserve">B0BNTC38KX</t>
  </si>
  <si>
    <t xml:space="preserve">ACCURATEX Cooling Sheets Queen Size - Viscose Made from Bamboo, Luxury Cool Sheet Set for Queen Size Bed, Super Soft Breathable Bedding Sheets up to 1</t>
  </si>
  <si>
    <t xml:space="preserve">2022-12-03</t>
  </si>
  <si>
    <t xml:space="preserve">B0C8CWN24N</t>
  </si>
  <si>
    <t xml:space="preserve">MCO Bedding Queen Bed Sheets Set - 100% Bamboo Sheets - Cooling Breathable Bedding Set with 16" Deep Pocket (4 Pieces, Queen, Light Blue)</t>
  </si>
  <si>
    <t xml:space="preserve">2023-06-17</t>
  </si>
  <si>
    <t xml:space="preserve">B09KXY3RSL</t>
  </si>
  <si>
    <t xml:space="preserve">CAROMIO</t>
  </si>
  <si>
    <t xml:space="preserve">CAROMIO Bamboo Sheets Queen Size, 100% Bamboo Bed Sheets Deep Pocket Cooling, Cool Sheets for Hot Sleeper, 4 PCS Luxury Sheet Set for Queen Size Bed, </t>
  </si>
  <si>
    <t xml:space="preserve">2022-01-17</t>
  </si>
  <si>
    <t xml:space="preserve">B0DRD27KN3</t>
  </si>
  <si>
    <t xml:space="preserve">LBRO2M 100% Rayon Derived from Bamboo Sheets Queen Set Cooling Sheets 4 Piece Sheet Set, 1800 Thread Count Sheet Deep Pocket Sheet Set Up to 16 Inch S</t>
  </si>
  <si>
    <t xml:space="preserve">2024-12-24</t>
  </si>
  <si>
    <t xml:space="preserve">B0FN9B8Q83</t>
  </si>
  <si>
    <t xml:space="preserve">Hush Blankets</t>
  </si>
  <si>
    <t xml:space="preserve">Hush Iced Sheet and Pillowcase Set | King | Includes One Fitted Sheet, One Top Sheet and Two King Sized Pillowcases | Soft &amp; Hypoallergic | 100% Organ</t>
  </si>
  <si>
    <t xml:space="preserve">2025-08-21</t>
  </si>
  <si>
    <t xml:space="preserve">B0CZQVPP11</t>
  </si>
  <si>
    <t xml:space="preserve">GOKOTTA Full Sheets 4 Piece Set - 21" Extra Deep Pocket Fitted Sheets with Elastic Corner Straps, 150 GSM Thicker Luxury Soft Sheets, 100% Rayon Deriv</t>
  </si>
  <si>
    <t xml:space="preserve">2024-05-10</t>
  </si>
  <si>
    <t xml:space="preserve">B0BYPKFX3J</t>
  </si>
  <si>
    <t xml:space="preserve">Bare Home 100% Rayon Made from Bamboo Luxury Queen Sheet Set - 4 Piece Bedding Set - Deep Pockets - Cooling Sheets - Breathable - Easy Fit - Soft Bedd</t>
  </si>
  <si>
    <t xml:space="preserve">2023-03-16</t>
  </si>
  <si>
    <t xml:space="preserve">B0F6HWJJFC</t>
  </si>
  <si>
    <t xml:space="preserve">HOME LUXE</t>
  </si>
  <si>
    <t xml:space="preserve">Home Luxe 100% Orangic Bamboo 400 TC 4 Pcs Bed Sheet Set - Ultra Soft, Cooling, Breathable for Hot Sleepers | Hotel Luxury Bedding | 17" Deep Pocket (</t>
  </si>
  <si>
    <t xml:space="preserve">2025-04-26</t>
  </si>
  <si>
    <t xml:space="preserve">B09MR8D434</t>
  </si>
  <si>
    <t xml:space="preserve">Hush</t>
  </si>
  <si>
    <t xml:space="preserve">Hush Twin Size Bed Sheets Set - Iced Bamboo Cooling Sheets &amp; Pillowcase Set - Fitted Sheet, Top Sheet, &amp; 2 Pillowcases - Soft, Organic Viscose Bamboo </t>
  </si>
  <si>
    <t xml:space="preserve">2021-11-29</t>
  </si>
  <si>
    <t xml:space="preserve">B0F1KNDC2Q</t>
  </si>
  <si>
    <t xml:space="preserve">Viviland</t>
  </si>
  <si>
    <t xml:space="preserve">Viviland Cooling Full Double Sheets, 100% Viscose Derived from Bamboo with Elastic Corner Straps, Sage Green Cold Siky Sheet &amp; Pillowcase Sets for Hot</t>
  </si>
  <si>
    <t xml:space="preserve">2025-03-15</t>
  </si>
  <si>
    <t xml:space="preserve">B0D2HBTXQJ</t>
  </si>
  <si>
    <t xml:space="preserve">Mooreeke</t>
  </si>
  <si>
    <t xml:space="preserve">Mooreeke Bamboo Draps Full Sheets, Cooling Bed Sheets Rayon Derived from Bamboo, Grey Breathable &amp; Soft Bed Sheets</t>
  </si>
  <si>
    <t xml:space="preserve">2021-04-02</t>
  </si>
  <si>
    <t xml:space="preserve">B07J9YPTTG</t>
  </si>
  <si>
    <t xml:space="preserve">King Sheets by Pure Bamboo, Genuine 100% Organic Viscose Derived from Bamboo Bed Sheet Set, Luxuriously Soft &amp; Cooling, Double Stitching, Lifetime Qua</t>
  </si>
  <si>
    <t xml:space="preserve">2018-10-25</t>
  </si>
  <si>
    <t xml:space="preserve">B09ZVQDF2T</t>
  </si>
  <si>
    <t xml:space="preserve">Cozy Earth Luxury Bed Sheet Set - 100% Viscose from Bamboo Fabric, Ultra-Soft &amp; Breathable, Fits Regular &amp; Deep Pocket Mattresses up to 20" - 4 Pieces</t>
  </si>
  <si>
    <t xml:space="preserve">2022-06-03</t>
  </si>
  <si>
    <t xml:space="preserve">7e5GQ4K7Cv</t>
  </si>
  <si>
    <t xml:space="preserve">B0839LD2WQ</t>
  </si>
  <si>
    <t xml:space="preserve">DECOLURE Satin Bed Sheets - 4 Piece Luxury Silky King Size Bedding Set - Softer Than Silk, Wrinkle-Free with 15” Deep Pocket Fitted Sheet, Perfect for</t>
  </si>
  <si>
    <t xml:space="preserve">2020-04-17</t>
  </si>
  <si>
    <t xml:space="preserve">Sasttie Satin Sheets Queen - 4 Pieces Luxury Soft Black Silky Bed Sheets Set with Pillowcases - Smooth Silk-Like Drap Satin Fabric, Reinforced 14 Inch</t>
  </si>
  <si>
    <t xml:space="preserve">MR&amp;HM Satin Bed Sheets, Queen Size Sheets Set, 4 Pcs Silky Bedding Set with 15 Inches Deep Pocket for Mattress (Queen, Black)</t>
  </si>
  <si>
    <t xml:space="preserve">2020-10-18</t>
  </si>
  <si>
    <t xml:space="preserve">B0C7FX1GFS</t>
  </si>
  <si>
    <t xml:space="preserve">DECOLURE Satin Bed Sheets - 6 Piece Luxury Silky Queen Size Bedding Set - Softer Than Silk, Wrinkle-Free with 15” Deep Pocket Fitted Sheet, Perfect fo</t>
  </si>
  <si>
    <t xml:space="preserve">2023-09-30</t>
  </si>
  <si>
    <t xml:space="preserve">B0DR6QZ5KV</t>
  </si>
  <si>
    <t xml:space="preserve">Casa Platino</t>
  </si>
  <si>
    <t xml:space="preserve">Casa Platino Satin Sheets - Queen Sheet Set, 4 Pcs Queen Bed Sheets, Similar to Silk Sheets, Bed Sheets Queen Size for Hair and Skin, Gifts for Women </t>
  </si>
  <si>
    <t xml:space="preserve">2024-12-22</t>
  </si>
  <si>
    <t xml:space="preserve">GOLAL Satin Sheets Queen Size - 4 Pieces Luxury Silky Soft Bed Sheets, Wrinkle-Free Black Satin Silk Sheet Set with 1 Deep Pocket Fitted Sheet, 1 Flat</t>
  </si>
  <si>
    <t xml:space="preserve">2021-10-12</t>
  </si>
  <si>
    <t xml:space="preserve">B0DCC37WB3</t>
  </si>
  <si>
    <t xml:space="preserve">LIFCOM Satin Sheets Queen Size Bed Set,Similar to Silk Sheets,4Pcs Luxury Satin Sheet Set with 15 Inches Deep Pocket (Queen, Dark Grey)</t>
  </si>
  <si>
    <t xml:space="preserve">2024-10-21</t>
  </si>
  <si>
    <t xml:space="preserve">B08JKVWPKJ</t>
  </si>
  <si>
    <t xml:space="preserve">Candoury Satin Sheets Bed Set 4 Pcs, King Size Silky Bedding Set, Soft and Durable Pillowcase, Flat Sheet and Fitted Sheet, Hotel Luxury Bed Sheets Se</t>
  </si>
  <si>
    <t xml:space="preserve">2020-09-30</t>
  </si>
  <si>
    <t xml:space="preserve">B07MXR96CG</t>
  </si>
  <si>
    <t xml:space="preserve">Satin Sheets Queen [4-Piece, Ivory] Hotel Luxury Silky Bed Sheets - Extra Soft 1800 Microfiber Sheet Set, Wrinkle, Fade, Stain Resistant - Deep Pocket</t>
  </si>
  <si>
    <t xml:space="preserve">2019-01-28</t>
  </si>
  <si>
    <t xml:space="preserve">B0BRX7HG49</t>
  </si>
  <si>
    <t xml:space="preserve">Satin Bed Sheets Set, Hotel Luxury Bed Sheets - Extra Soft - Deep Pockets - Easy Fit - Breathable &amp; Cooling - Wrinkle Free - Comfy (Black, Queen)</t>
  </si>
  <si>
    <t xml:space="preserve">2023-01-09</t>
  </si>
  <si>
    <t xml:space="preserve">B07TF8LSJ3</t>
  </si>
  <si>
    <t xml:space="preserve">Homiest 4pcs Satin Sheets Set Luxury Silky Satin Bedding Set with Deep Pocket, 1 Fitted Sheet + 1 Flat Sheet + 2 Pillowcases (Full Size, Blush Pink)</t>
  </si>
  <si>
    <t xml:space="preserve">2019-07-02</t>
  </si>
  <si>
    <t xml:space="preserve">B0BCF7B229</t>
  </si>
  <si>
    <t xml:space="preserve">Counfeisly 4 Pieces Satin Sheets Set, Full Size Luxury Silky Soft Satin Bed Sheets with 1 Deep Pocket Fitted Sheet, 1 Flat Sheet, 2 Pillowcases, Blush</t>
  </si>
  <si>
    <t xml:space="preserve">2022-10-20</t>
  </si>
  <si>
    <t xml:space="preserve">B09RZNB3T2</t>
  </si>
  <si>
    <t xml:space="preserve">Sfoothome 4 Pcs Silky Satin Sheets Set Queen Size - Extra Deep Pocket Sheet Sets - Wrinkle &amp; Fade Free - 1 Deep Pocket Fitted Sheet, 1 Flat Sheet, 21 </t>
  </si>
  <si>
    <t xml:space="preserve">2022-05-15</t>
  </si>
  <si>
    <t xml:space="preserve">B0DKYVPBLR</t>
  </si>
  <si>
    <t xml:space="preserve">Juicy Couture Silky Satin Damask Sheet Set - Luxury Pink Bedding - Smooth Satin Striped Sheets - Queen Size</t>
  </si>
  <si>
    <t xml:space="preserve">2024-11-19</t>
  </si>
  <si>
    <t xml:space="preserve">B07X368T9Q</t>
  </si>
  <si>
    <t xml:space="preserve">4-Piece Martex Elegance Satin Sheets | Queen Size Bed Sheets | Luxury Hotel Quality Bed Sheets Set | Satin Sheets | Silky Soft &amp; Smooth | Great for Ha</t>
  </si>
  <si>
    <t xml:space="preserve">B08CDY1WQR</t>
  </si>
  <si>
    <t xml:space="preserve">FLCA</t>
  </si>
  <si>
    <t xml:space="preserve">Super Soft Silky Bedding Sets - All Season Deep Pocket Fitted Silk Bed Sheet Set - Anti Slip Satin Wrinkle &amp; Fade Resistant (Black, Queen)</t>
  </si>
  <si>
    <t xml:space="preserve">2020-07-07</t>
  </si>
  <si>
    <t xml:space="preserve">B08FRBFWDW</t>
  </si>
  <si>
    <t xml:space="preserve">Cobedzy Satin Sheets Full Size, 4 Pcs Silky Soft Satin Bed Sheets Full Set with Deep Pockets, Extra Smooth &amp; Luxurious Microfiber Sheet for Hair and S</t>
  </si>
  <si>
    <t xml:space="preserve">2020-10-05</t>
  </si>
  <si>
    <t xml:space="preserve">B099PQ2MSS</t>
  </si>
  <si>
    <t xml:space="preserve">Lanest Housing Silk Satin Sheets, 3-Piece Twin XL Size Satin Bed Sheet Set with Deep Pockets, Cooling Soft and Hypoallergenic Satin Sheets Twin XL - G</t>
  </si>
  <si>
    <t xml:space="preserve">2021-08-19</t>
  </si>
  <si>
    <t xml:space="preserve">B0BNJL814L</t>
  </si>
  <si>
    <t xml:space="preserve">Elegant Comfort</t>
  </si>
  <si>
    <t xml:space="preserve">Elegant Comfort Luxurious 4-Piece Silky Satin Sheet Set, Skin and Hair Friendly, Wrinkle, Fade, Stain Resistant with Deep Pockets Fitted Sheet, Coolin</t>
  </si>
  <si>
    <t xml:space="preserve">Bedsure Satin Sheets Queen Size Bed Set - Luxury Silky Bed Sheet Set, Ultra Soft &amp; Wrinkle Free, Good for Hair &amp; Skin, Gifts for Women, 15 Inches Deep</t>
  </si>
  <si>
    <t xml:space="preserve">2023-12-14</t>
  </si>
  <si>
    <t xml:space="preserve">Home &amp; Kitchen &gt; Home Textiles &gt; Bedding &amp; Linen &gt; Sheets &amp; Pillowcases &gt; Flat Sheets</t>
  </si>
  <si>
    <t xml:space="preserve">2024-04-30</t>
  </si>
  <si>
    <t xml:space="preserve">B0DC14W9JM</t>
  </si>
  <si>
    <t xml:space="preserve">Axyu</t>
  </si>
  <si>
    <t xml:space="preserve">Axyu Bed Sheets, Twin Size Bedding Set, 3 Pcs Luxury Satin Sheets Silky Sheets with 17 Inches Deep Pocket</t>
  </si>
  <si>
    <t xml:space="preserve">2024-09-10</t>
  </si>
  <si>
    <t xml:space="preserve">B0B8DBQ6BM</t>
  </si>
  <si>
    <t xml:space="preserve">Hadi Bedding Company</t>
  </si>
  <si>
    <t xml:space="preserve">Hadi Bedding Company Satin Sheets Queen Size 6 Pieces Teal Satin Sheet Set with 4 Pillowcases, 18'' Deep Pocket Fitted Sheet, Flat Sheet, Satin Sheets</t>
  </si>
  <si>
    <t xml:space="preserve">2023-03-25</t>
  </si>
  <si>
    <t xml:space="preserve">Love's cabin Satin Queen Sheets Set Pink, Silky Satin Bed Sheets Queen Set with Deep Pocket, Luxury Silk Feel Satin Queen Size Sheet Set 4 Piece (1 Fl</t>
  </si>
  <si>
    <t xml:space="preserve">2023-03-22</t>
  </si>
  <si>
    <t xml:space="preserve">Home &amp; Kitchen &gt; Kitchen &amp; Dining</t>
  </si>
  <si>
    <t xml:space="preserve">VACVELT 4pcs Hot Pink Satin Sheets Full Size Bed Set, 15 Inch Deep Pocket Silky Satin Sheet Set, Soft Satin Bedding Set Cooling &amp; Luxury Bed Sheets, 1</t>
  </si>
  <si>
    <t xml:space="preserve">2023-05-25</t>
  </si>
  <si>
    <t xml:space="preserve">B0DDR1DYR6</t>
  </si>
  <si>
    <t xml:space="preserve">Sleep Sanctuary Satin Sheets Queen Size – 4 Piece Luxury Silky Bed Set, Softer Than Silk, 15" Deep Pocket, Cooling &amp; Wrinkle-Free, Moisture-Wicking &amp; </t>
  </si>
  <si>
    <t xml:space="preserve">B07RY59C3W</t>
  </si>
  <si>
    <t xml:space="preserve">LANE LINEN Eco Friendly 100% Organic Cotton Queen Sheet Set, Soft &amp; Comfy Fully Elasticized 15" Deep Pocket Bed Sheets, </t>
  </si>
  <si>
    <t xml:space="preserve">cotton|organic</t>
  </si>
  <si>
    <t xml:space="preserve">Sheet &amp; Pillowcase Sets</t>
  </si>
  <si>
    <t xml:space="preserve">B0946MVWGD</t>
  </si>
  <si>
    <t xml:space="preserve">LANE LINEN 100% Organic Cotton King Size Sheets Set, Soft &amp; Comfy All Season Breathable Sheets King Size, Percale Weave </t>
  </si>
  <si>
    <t xml:space="preserve">cotton|percale|organic</t>
  </si>
  <si>
    <t xml:space="preserve">California Design Den Natural 100% Cotton Sheets Queen Size Bed Set - Soft 400 Thread Count Sateen, Queen Sheets, Deep P</t>
  </si>
  <si>
    <t xml:space="preserve">cotton|sateen</t>
  </si>
  <si>
    <t xml:space="preserve">B075F8TCF2</t>
  </si>
  <si>
    <t xml:space="preserve">California Design Den Queen Sheet Set - Luxury 600 Thread Count Sateen, 100% Cotton Deep Pocket Queen Sheets with All Ar</t>
  </si>
  <si>
    <t xml:space="preserve">B084X6YHGR</t>
  </si>
  <si>
    <t xml:space="preserve">California Design Den Queen Sheet Set - Soft 100% Organic Cotton Sheets with Deep Pockets, Crisp Percale, Breathable and</t>
  </si>
  <si>
    <t xml:space="preserve">B09X1P1L9F</t>
  </si>
  <si>
    <t xml:space="preserve">California Design Den Queen Sheet Set - Natural 100% Cotton Sheets Queen Size Bed Set with Deep Pockets, Soft Sateen Wea</t>
  </si>
  <si>
    <t xml:space="preserve">B0FVF73GS5</t>
  </si>
  <si>
    <t xml:space="preserve">LANE LINEN 100% Egyptian Cotton Full Size Bed Sheets, Soft &amp; Comfy Luxury Hotel Style Thick Full Size Sheets, Fully Elas</t>
  </si>
  <si>
    <t xml:space="preserve">cotton|egyptian</t>
  </si>
  <si>
    <t xml:space="preserve">B0DCBP5T2Z</t>
  </si>
  <si>
    <t xml:space="preserve">MooMee</t>
  </si>
  <si>
    <t xml:space="preserve">MooMee Bedding Sheet Set 100% Washed Cotton Linen Like Textured Breathable Durable Soft Comfy (Heathered Green, Queen)</t>
  </si>
  <si>
    <t xml:space="preserve">cotton|linen_like</t>
  </si>
  <si>
    <t xml:space="preserve">B0DCDV5R22</t>
  </si>
  <si>
    <t xml:space="preserve">Laura Ashley - Queen Sheets, Cotton Percale Bedding Set, Lightweight &amp; Breathable Home Decor, Oeko-Tex Certified (Sweet </t>
  </si>
  <si>
    <t xml:space="preserve">cotton|percale|OEKO</t>
  </si>
  <si>
    <t xml:space="preserve">B08HRWTL4R</t>
  </si>
  <si>
    <t xml:space="preserve">California Design Den 100% Organic Cotton Fitted Sheet Full Size Only - Percale Full Size Fitted Sheet with Deep Pockets</t>
  </si>
  <si>
    <t xml:space="preserve">Fitted Sheets</t>
  </si>
  <si>
    <t xml:space="preserve">B01C0JDSF2</t>
  </si>
  <si>
    <t xml:space="preserve">Eddie Bauer</t>
  </si>
  <si>
    <t xml:space="preserve">Eddie Bauer - Full Sheets, Cotton Percale Bedding Set, Crisp &amp; Cool, Stylish Luxurious Bedding Set, Dorm Room Essentials</t>
  </si>
  <si>
    <t xml:space="preserve">cotton|percale</t>
  </si>
  <si>
    <t xml:space="preserve">B095PVTK9N</t>
  </si>
  <si>
    <t xml:space="preserve">LANE LINEN 100% Organic Cotton Fitted Sheet Queen, 15" Deep Pocket Snug Fit Fully Elasticized Naturally Temperature Regu</t>
  </si>
  <si>
    <t xml:space="preserve">B0CS9JRP7S</t>
  </si>
  <si>
    <t xml:space="preserve">RUVANTI</t>
  </si>
  <si>
    <t xml:space="preserve">RUVANTI 100% Organic Cotton Sheets Queen Size, Percale Weave, GOTS Certified, 4-Piece Set, Deep Pocket 15", Crisp &amp; Brea</t>
  </si>
  <si>
    <t xml:space="preserve">cotton|percale|organic|GOTS</t>
  </si>
  <si>
    <t xml:space="preserve">B0DB5MQ5WV</t>
  </si>
  <si>
    <t xml:space="preserve">California Design Den Certified 100% Egyptian Cotton Sheets Queen Size Bed Set - Lightweight &amp; Crisp Percale Queen Sheet</t>
  </si>
  <si>
    <t xml:space="preserve">cotton|percale|egyptian</t>
  </si>
  <si>
    <t xml:space="preserve">B0F9XYJT2C</t>
  </si>
  <si>
    <t xml:space="preserve">Overket</t>
  </si>
  <si>
    <t xml:space="preserve">Overket Extra Deep Pocket King Sheets 18-24 Inch 100% Egyptian Cotton 1000 Thread Count Sateen Weave Soft Breathable 4 P</t>
  </si>
  <si>
    <t xml:space="preserve">cotton|sateen|egyptian</t>
  </si>
  <si>
    <t xml:space="preserve">B0BHZSJ4QK</t>
  </si>
  <si>
    <t xml:space="preserve">BOLL &amp; BRANCH</t>
  </si>
  <si>
    <t xml:space="preserve">BOLL &amp; BRANCH Signature Hemmed Sheet Set - Queen, White - Luxury 100% Organic Cotton - Includes 1 Flat, 1 Fitted, 2 Pill</t>
  </si>
  <si>
    <t xml:space="preserve">B076F7DPC8</t>
  </si>
  <si>
    <t xml:space="preserve">Threadmill</t>
  </si>
  <si>
    <t xml:space="preserve">Threadmill 100% American Supima Cotton Sheets King Size - 1000 Thread Count, 4Pc King Size Sheet Set, Smooth Sateen Shee</t>
  </si>
  <si>
    <t xml:space="preserve">B0FDFF79QK</t>
  </si>
  <si>
    <t xml:space="preserve">Bedsure 100% GOTS Organic Cotton Sheets, Fair Trade Certified Queen Bedding Set, Eco-Friendly, Soft, 17 inches Deep Pock</t>
  </si>
  <si>
    <t xml:space="preserve">cotton|sateen|organic|GOTS</t>
  </si>
  <si>
    <t xml:space="preserve">B0FDF4T5H6</t>
  </si>
  <si>
    <t xml:space="preserve">cotton|sateen|linen|organic|GOTS</t>
  </si>
  <si>
    <t xml:space="preserve">B0BSLKN5W9</t>
  </si>
  <si>
    <t xml:space="preserve">URBANHUT</t>
  </si>
  <si>
    <t xml:space="preserve">URBANHUT 1000 Thread Count 100% Cotton Damask Queen Size Sheets, Long Staple 4 Piece Striped Bedsheet, Luxury Hotel Sate</t>
  </si>
  <si>
    <t xml:space="preserve">LANE LINEN Queen Sheets 100% Organic Cotton 4pc Percale Cooling - White</t>
  </si>
  <si>
    <t xml:space="preserve">B0C5XHZDV5</t>
  </si>
  <si>
    <t xml:space="preserve">MooMee Sheet Set 100% Washed Cotton Linen-Like Extra Deep Pocket Queen</t>
  </si>
  <si>
    <t xml:space="preserve">B0BYDRY9BV</t>
  </si>
  <si>
    <t xml:space="preserve">MOOMEE Fitted Sheet 100% Washed Cotton Linen-Like Extra Deep Pocket Queen</t>
  </si>
  <si>
    <t xml:space="preserve">B0BYDPPPNQ</t>
  </si>
  <si>
    <t xml:space="preserve">B0CN1N953K</t>
  </si>
  <si>
    <t xml:space="preserve">K MASANIJI</t>
  </si>
  <si>
    <t xml:space="preserve">K MASANIJI Taupe White Gingham Ruffle Sheets Queen Size 4-Piece Set</t>
  </si>
  <si>
    <t xml:space="preserve">B0C8TLZN39</t>
  </si>
  <si>
    <t xml:space="preserve">BESTOUCH</t>
  </si>
  <si>
    <t xml:space="preserve">BESTOUCH Queen Washed Cotton Linen Feel Sheet Set 4 Pcs Sage Green</t>
  </si>
  <si>
    <t xml:space="preserve">B0CGWRQ92H</t>
  </si>
  <si>
    <t xml:space="preserve">JIYUAN</t>
  </si>
  <si>
    <t xml:space="preserve">JIYUAN Queen Washed Cotton Sheet Set, 4-Piece, Relaxed Linen Feel</t>
  </si>
  <si>
    <t xml:space="preserve">B0CXTB619K</t>
  </si>
  <si>
    <r>
      <rPr>
        <sz val="10"/>
        <rFont val="Arial"/>
        <family val="0"/>
        <charset val="1"/>
      </rPr>
      <t xml:space="preserve">BESTOUCH Queen Fitted Bottom Sheet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Breathable 100% Washed Cotton Linen-Like</t>
    </r>
  </si>
  <si>
    <t xml:space="preserve">B0CXXPKNLV</t>
  </si>
  <si>
    <t xml:space="preserve">MOOMEE Flat Sheet Only 100% Washed Cotton Linen-Like King</t>
  </si>
  <si>
    <t xml:space="preserve">Flat Sheets</t>
  </si>
  <si>
    <t xml:space="preserve">B0CXXK61Y6</t>
  </si>
  <si>
    <t xml:space="preserve">MOOMEE Flat Sheet Only 100% Washed Cotton Linen-Like Queen</t>
  </si>
  <si>
    <t xml:space="preserve">B0CR6NN6B6</t>
  </si>
  <si>
    <t xml:space="preserve">LANE LINEN Queen Sheets – Long-Staple 100% Cotton Sheets, Pre-Washed Durable Soft Queen Sheet Set in Percale Weave, Soft</t>
  </si>
  <si>
    <t xml:space="preserve">B0CJC85HL6</t>
  </si>
  <si>
    <t xml:space="preserve">SONORO KATE 100% French Pure Linen Sheets, Breathable and Durable Line King Size Sheets, Anti-Tear Line Bed Sheets, Mach</t>
  </si>
  <si>
    <t xml:space="preserve">linen</t>
  </si>
  <si>
    <t xml:space="preserve">B0CG8QQJTS</t>
  </si>
  <si>
    <t xml:space="preserve">LBR02M 100% Linen Sheet Set Queen Size, Bed Sheets 4 Piece Sets, Solid Color Natural Flax Bed Sheets Soft Breathable Bed</t>
  </si>
  <si>
    <t xml:space="preserve">B0C3B72SB9</t>
  </si>
  <si>
    <t xml:space="preserve">DAPU</t>
  </si>
  <si>
    <t xml:space="preserve">DAPU Pure Linen Sheets Set, 100% French Linen from Normandy, Breathable and Durable for Hot Sleepers, 4 Pcs Set - 1 Flat</t>
  </si>
  <si>
    <t xml:space="preserve">B0D8SZWW1P</t>
  </si>
  <si>
    <t xml:space="preserve">Shilucheng 100% French Linen Sheets - Queen Size Bed Sheets, Breathable &amp; Cooling Pure Linen Sheets,Soft Durable and Tea</t>
  </si>
  <si>
    <t xml:space="preserve">B0BX36BWNT</t>
  </si>
  <si>
    <t xml:space="preserve">EVERLY</t>
  </si>
  <si>
    <t xml:space="preserve">EVERLY Linen Sheets Set King Size,100% French Stonewash Pure Linen Bed Sheets,4Pieces (1Flat Sheet,1Fitted Sheet,2Pillow</t>
  </si>
  <si>
    <t xml:space="preserve">B0DJ32KJ42</t>
  </si>
  <si>
    <t xml:space="preserve">OnlySet</t>
  </si>
  <si>
    <t xml:space="preserve">OnlySet 4Pcs Organic Linen Sheets Queen Size, 100% French Linen from Normandy, Breathable &amp; Durable Natural Linen Queen </t>
  </si>
  <si>
    <t xml:space="preserve">linen|organic</t>
  </si>
  <si>
    <t xml:space="preserve">B092LSCZJK</t>
  </si>
  <si>
    <t xml:space="preserve">Simple&amp;Opulence</t>
  </si>
  <si>
    <t xml:space="preserve">Simple&amp;Opulence 100% Linen Sheets King Size Set, 4 Pcs Natural French Linen Bed Sheets, Breathable Soft Durable Bedding </t>
  </si>
  <si>
    <t xml:space="preserve">B08ZCKPXXQ</t>
  </si>
  <si>
    <t xml:space="preserve">Simple&amp;Opulence 100% Linen Sheet Set 4pcs Basic Style, Deep Pocket, Natural French Washed Flax Solid Color Soft Breathab</t>
  </si>
  <si>
    <t xml:space="preserve">B0DKNKVVBV</t>
  </si>
  <si>
    <t xml:space="preserve">REDASW</t>
  </si>
  <si>
    <t xml:space="preserve">REDASW 100% France Linen Sheet King Bed Set Luxury 4 pcs Deep Pocket Sheets Up to 16" Bedding Sheet All Season (Linen, K</t>
  </si>
  <si>
    <t xml:space="preserve">B0BLVBG31W</t>
  </si>
  <si>
    <t xml:space="preserve">TUMEI</t>
  </si>
  <si>
    <t xml:space="preserve">TUMEI 100% French Linen Sheets Queen Size, 4-Piece Linen Bed Sheet Set Queen, Breathable &amp; Cooling, Soft &amp; Durable, 16" </t>
  </si>
  <si>
    <t xml:space="preserve">B07PCRFVT3</t>
  </si>
  <si>
    <t xml:space="preserve">Bedsure Prewashed Duvet Cover King, Cotton-Like Soft Bedding Set, White</t>
  </si>
  <si>
    <t xml:space="preserve">cotton</t>
  </si>
  <si>
    <t xml:space="preserve">Duvet Cover Sets</t>
  </si>
  <si>
    <t xml:space="preserve">B07PCQKTCN</t>
  </si>
  <si>
    <t xml:space="preserve">Bedsure Prewashed Duvet Cover Queen, Cotton-Like Soft Bedding Set, White</t>
  </si>
  <si>
    <t xml:space="preserve">B08CXJCX3H</t>
  </si>
  <si>
    <t xml:space="preserve">Bedsure White Duvet Cover Queen Size - Soft Double Brushed Bedding Set for Kids &amp; Adults, Zipper Closure, 3 Pieces, Incl</t>
  </si>
  <si>
    <t xml:space="preserve">B0CV4HD2PX</t>
  </si>
  <si>
    <t xml:space="preserve">Duvet Cover King Size - Extra Soft 3 Piece with Zipper Closure - White</t>
  </si>
  <si>
    <t xml:space="preserve">Duvet Covers</t>
  </si>
  <si>
    <t xml:space="preserve">B0C2Y9YTFW</t>
  </si>
  <si>
    <t xml:space="preserve">MooMee Duvet Cover Set 100% Washed Cotton Linen Like Cal King</t>
  </si>
  <si>
    <t xml:space="preserve">B08CXB9K79</t>
  </si>
  <si>
    <t xml:space="preserve">Bedsure Duvet Cover King Size - Soft Double Brushed Bedding Set for Kids &amp; Adults, Zipper Closure, 3 Pieces, Includes 1 </t>
  </si>
  <si>
    <t xml:space="preserve">B00NWPUKMS</t>
  </si>
  <si>
    <t xml:space="preserve">Duvet Cover Queen, 3 Piece Cotton Like Polyester with Zipper Closure, White</t>
  </si>
  <si>
    <t xml:space="preserve">cotton|polyester</t>
  </si>
  <si>
    <t xml:space="preserve">B089DC8XXL</t>
  </si>
  <si>
    <t xml:space="preserve">California Design Den Luxury King Duvet Cover, White</t>
  </si>
  <si>
    <t xml:space="preserve">B0F2S7R47M</t>
  </si>
  <si>
    <t xml:space="preserve">Bedsure PureWoven 100% Cotton Slub Weave Duvet Cover Set, King Set, 3-PC</t>
  </si>
  <si>
    <t xml:space="preserve">B0BP6DZ862</t>
  </si>
  <si>
    <t xml:space="preserve">Bedsure PureWoven 100% Washed Cotton Duvet Cover Set, Queen Size, 3-PC</t>
  </si>
  <si>
    <t xml:space="preserve">B0BBW1YWBX</t>
  </si>
  <si>
    <t xml:space="preserve">MILDLY</t>
  </si>
  <si>
    <t xml:space="preserve">MILDLY Duvet Cover Queen Ultra Soft Comforter Cover Set 3pcs, Mist Sage</t>
  </si>
  <si>
    <t xml:space="preserve">B0BF5JX9DS</t>
  </si>
  <si>
    <t xml:space="preserve">MILDLY Duvet Cover Queen Ultra Soft Comforter Cover Set 3pcs, Linen Grey</t>
  </si>
  <si>
    <t xml:space="preserve">B0DWK4ZSGK</t>
  </si>
  <si>
    <t xml:space="preserve">Utopia Bedding Duvet Cover Set with Pillowcases - 3 Pieces Bedding Duvet Cover with Zipper Closure - 1 Duvet Cover with </t>
  </si>
  <si>
    <t xml:space="preserve">microfiber</t>
  </si>
  <si>
    <t xml:space="preserve">B08K988694</t>
  </si>
  <si>
    <t xml:space="preserve">LOVQUE</t>
  </si>
  <si>
    <t xml:space="preserve">LOVQUE 100% Washed Cotton Duvet Cover, White, Queen Size, 90x90 Inches</t>
  </si>
  <si>
    <t xml:space="preserve">B0CWP87FWF</t>
  </si>
  <si>
    <t xml:space="preserve">JIYUAN King Washed Cotton Duvet Cover Set, 3-Piece, Relaxed Linen Feel</t>
  </si>
  <si>
    <t xml:space="preserve">B01L8BZIMO</t>
  </si>
  <si>
    <t xml:space="preserve">Simple&amp;Opulence 100% French Flax Linen Duvet Cover Set with Embroidery Washed - 3 Pieces (1 Duvet Cover with 2 Pillow Sh</t>
  </si>
  <si>
    <t xml:space="preserve">B07D2FRRFR</t>
  </si>
  <si>
    <t xml:space="preserve">California Design Den Luxury King Duvet Cover Set, White</t>
  </si>
  <si>
    <t xml:space="preserve">B0FDGP9FY6</t>
  </si>
  <si>
    <t xml:space="preserve">Bedsure PureWoven 100% Organic Cotton Queen Duvet Cover Set, Olive Green</t>
  </si>
  <si>
    <t xml:space="preserve">B01M017JJV</t>
  </si>
  <si>
    <t xml:space="preserve">Kotton Culture</t>
  </si>
  <si>
    <t xml:space="preserve">Kotton Culture 1 Pc Twin XL/Twin Duvet Cover Only-100% Egyptian Cotton 600 Thread Count Ultra Soft Premium Durable Comfo</t>
  </si>
  <si>
    <t xml:space="preserve">B0BTR79MVF</t>
  </si>
  <si>
    <t xml:space="preserve">White Classic</t>
  </si>
  <si>
    <t xml:space="preserve">White Classic Dark Green Duvet Cover Queen Size, Microfiber Duvet Cover with Zipper, Duvet Cover Set with 2 Pillow Shams</t>
  </si>
  <si>
    <t xml:space="preserve">B0126HED16</t>
  </si>
  <si>
    <t xml:space="preserve">Simple&amp;Opulence 100% French Linen Duvet Cover Set with Embroidered,3 Pcs Washed Soft Farmhouse Bedding Set with Button C</t>
  </si>
  <si>
    <t xml:space="preserve">B0DD1RQN6B</t>
  </si>
  <si>
    <t xml:space="preserve">Brooklinen Percale Duvet Cover Crisp &amp; Cooling - King/Cali King, Slate</t>
  </si>
  <si>
    <t xml:space="preserve">percale</t>
  </si>
  <si>
    <t xml:space="preserve">B0FVWSSM75</t>
  </si>
  <si>
    <t xml:space="preserve">Bedsure PureWoven European Flax Linen Duvet Cover Set, King, Linen</t>
  </si>
  <si>
    <t xml:space="preserve">B07D1BCRJW</t>
  </si>
  <si>
    <t xml:space="preserve">Brooklinen Sateen Duvet Cover Hotel-Quality Luxury - King/Cali King, White</t>
  </si>
  <si>
    <t xml:space="preserve">sateen</t>
  </si>
  <si>
    <t xml:space="preserve">B0FQBQ4VG6</t>
  </si>
  <si>
    <t xml:space="preserve">DEITAS</t>
  </si>
  <si>
    <t xml:space="preserve">DEITAS Luxury 1200 Thread Count 100% Cotton Sheets King 3 PC Set - Sateen Weave Ultra Soft &amp; Silky, Easy Care 3 Piece Se</t>
  </si>
  <si>
    <t xml:space="preserve">Duvet Covers &amp; Sets</t>
  </si>
  <si>
    <t xml:space="preserve">B0835673K5</t>
  </si>
  <si>
    <t xml:space="preserve">Amazon Basics Lightweight Wrinkle-Resistant Microfiber 3 Piece Duvet Cover Set with Zipper Closure, Full/Queen, Bright W</t>
  </si>
  <si>
    <t xml:space="preserve">B08CXNGZFJ</t>
  </si>
  <si>
    <t xml:space="preserve">Bedsure PureWoven 3 Pieces 100% Cotton Waffle Duvet Cover Set, Queen, White</t>
  </si>
  <si>
    <t xml:space="preserve">B0F21JB8S2</t>
  </si>
  <si>
    <t xml:space="preserve">Bedsure PureWoven Cotton Waffle Weave Duvet Cover, 3 Pieces, Olive Green</t>
  </si>
  <si>
    <t xml:space="preserve">B0CM5S9WRT</t>
  </si>
  <si>
    <t xml:space="preserve">PHF Waffle Weave Duvet Cover Set Queen Size, No Snagging Ultra Soft Luxury Textured Breathable Comforter Cover for All S</t>
  </si>
  <si>
    <t xml:space="preserve">B0GGZCCNR9</t>
  </si>
  <si>
    <t xml:space="preserve">Easthome</t>
  </si>
  <si>
    <t xml:space="preserve">Easthome 100% Cotton Queen Duvet Cover - Waffle Weave Duvet Cover Set for All Season, Linen Textured Breathable Bedding </t>
  </si>
  <si>
    <t xml:space="preserve">cotton|linen</t>
  </si>
  <si>
    <t xml:space="preserve">B0DLW78DKY</t>
  </si>
  <si>
    <t xml:space="preserve">David's Home Soft Textured Waffle Weave Duvet Cover Set, Queen Size, White</t>
  </si>
  <si>
    <t xml:space="preserve">B0DLW9HYB1</t>
  </si>
  <si>
    <t xml:space="preserve">David's Home Soft Textured Waffle Weave Duvet Cover Set, King Size, White</t>
  </si>
  <si>
    <t xml:space="preserve">B0FLQBBHDW</t>
  </si>
  <si>
    <t xml:space="preserve">PHF Soft Waffle Duvet Cover Queen Size- Durable Breathable Waffle Weave Duvet Cover(90"x90") with 2 Pillow Shams, 3 Piec</t>
  </si>
  <si>
    <t xml:space="preserve">B0GKG2TR7W</t>
  </si>
  <si>
    <t xml:space="preserve">cotondream</t>
  </si>
  <si>
    <t xml:space="preserve">cotondream 3Pcs Navy Blue Waffle Cotton Duvet Cover Set Queen 90x90</t>
  </si>
  <si>
    <t xml:space="preserve">B0GHXFW8ZN</t>
  </si>
  <si>
    <t xml:space="preserve">SE SOFTEXLY</t>
  </si>
  <si>
    <t xml:space="preserve">100% Cotton Waffle Weave Duvet Cover Set Queen Size,90”x90”(Coconut White)</t>
  </si>
  <si>
    <t xml:space="preserve">B0D9RYQ7P5</t>
  </si>
  <si>
    <t xml:space="preserve">3Pcs 100% Egyptian Cotton Waffle Duvet Cover Set Queen 90 x 90, White</t>
  </si>
  <si>
    <t xml:space="preserve">B0D3PWBZXC</t>
  </si>
  <si>
    <t xml:space="preserve">WARMDERN</t>
  </si>
  <si>
    <t xml:space="preserve">WARMDERN Waffle Weave Khaki Duvet Cover Set Queen Size, Textured, 3-Piece</t>
  </si>
  <si>
    <t xml:space="preserve">B0D3PRM6Q9</t>
  </si>
  <si>
    <t xml:space="preserve">WARMDERN Waffle Weave White Duvet Cover Set Queen Size, Textured, 3-Piece</t>
  </si>
  <si>
    <t xml:space="preserve">B0G126SHTN</t>
  </si>
  <si>
    <t xml:space="preserve">Dreamology</t>
  </si>
  <si>
    <t xml:space="preserve">Dreamology Waffle Duvet Cover King,100% Cotton Waffle,Bedding Duvet Cover</t>
  </si>
  <si>
    <t xml:space="preserve">PK</t>
  </si>
  <si>
    <t xml:space="preserve">B00MRH58V0</t>
  </si>
  <si>
    <t xml:space="preserve">Utopia Bedding Zippered Mattress Encasement King, 100% Waterproof Bed Bug and Dust Mite Proof Mattress Protector, Absorb</t>
  </si>
  <si>
    <t xml:space="preserve">waterproof</t>
  </si>
  <si>
    <t xml:space="preserve">Mattress Encasements</t>
  </si>
  <si>
    <t xml:space="preserve">B07JG459R7</t>
  </si>
  <si>
    <t xml:space="preserve">Nordic Elk</t>
  </si>
  <si>
    <t xml:space="preserve">Nordic Elk Mattress Bags for Moving and Storage (Queen) Heavy Duty Moving Supplies, 8 Sturdy Handles, Strong Zipper, Mat</t>
  </si>
  <si>
    <t xml:space="preserve">Storage &amp; Organization</t>
  </si>
  <si>
    <t xml:space="preserve">B01JIV5YSE</t>
  </si>
  <si>
    <t xml:space="preserve">Utopia Bedding Premium Waterproof Bed Bug Mattress Cover, Full Zippered Mattress Protector, 12 Inches Deep, Dust Mite Pr</t>
  </si>
  <si>
    <t xml:space="preserve">B000PKTWPO</t>
  </si>
  <si>
    <t xml:space="preserve">DMI</t>
  </si>
  <si>
    <t xml:space="preserve">DMI Waterproof Mattress Protector and Mattress Cover, Encased Zippered Fit, Twin, Packaging may vary</t>
  </si>
  <si>
    <t xml:space="preserve">Mattress Protectors</t>
  </si>
  <si>
    <t xml:space="preserve">B0CH9Q6X58</t>
  </si>
  <si>
    <t xml:space="preserve">BETU</t>
  </si>
  <si>
    <t xml:space="preserve">BETU Mattress Bags for Moving, Mattress Protector Waterproof Mattress Cover Queen Size Storage Bags with 8 Heavy-Duty Ha</t>
  </si>
  <si>
    <t xml:space="preserve">B01F1H8X8M</t>
  </si>
  <si>
    <t xml:space="preserve">Four Seasons Essentials</t>
  </si>
  <si>
    <t xml:space="preserve">Four Seasons Essentials Queen Mattress Protector - Zippered Bedbug Waterproof Mattress Cover, Premium Quality Hypoallerg</t>
  </si>
  <si>
    <t xml:space="preserve">B0CR417YWS</t>
  </si>
  <si>
    <t xml:space="preserve">Cosy Family</t>
  </si>
  <si>
    <t xml:space="preserve">Cosy Family Mattress Bags for Moving with 8 Handles - 170GSM Extra-Thick Mattress Bag for Moving Supplies - Reusable Mat</t>
  </si>
  <si>
    <t xml:space="preserve">B00Z06F0BS</t>
  </si>
  <si>
    <t xml:space="preserve">Linenspa</t>
  </si>
  <si>
    <t xml:space="preserve">Linenspa Zippered Mattress Encasement – Full Size Waterproof Mattress Protector – Quiet Cover &amp; Complete protection – Do</t>
  </si>
  <si>
    <t xml:space="preserve">B00BLPU6UW</t>
  </si>
  <si>
    <t xml:space="preserve">Guardmax</t>
  </si>
  <si>
    <t xml:space="preserve">Guardmax Jersey Knitted Queen Zippered Mattress Encasement - Waterproof &amp; Bed Bug Proof Mattress Protector - Comfortable</t>
  </si>
  <si>
    <t xml:space="preserve">B07JVT5Z16</t>
  </si>
  <si>
    <t xml:space="preserve">Aller-Ease</t>
  </si>
  <si>
    <t xml:space="preserve">AllerEase Waterproof Mattress Protector, Maximum Allergy Mattress Protector, Twin XL Zippered Mattress Cover</t>
  </si>
  <si>
    <t xml:space="preserve">B085HKLCYX</t>
  </si>
  <si>
    <t xml:space="preserve">Moonsea</t>
  </si>
  <si>
    <t xml:space="preserve">Moonsea Queen Mattress Protector Zippered (10/11/12/13/14 Inchs), Soft Terry Surface Mattress Encasement, 6-Side Waterpr</t>
  </si>
  <si>
    <t xml:space="preserve">B004BAEF7E</t>
  </si>
  <si>
    <t xml:space="preserve">SafeRest</t>
  </si>
  <si>
    <t xml:space="preserve">SafeRest Zippered Mattress Protector - Premium 9-12 Inch Waterproof Mattress Cover for Bed - Breathable, Noiseless Washa</t>
  </si>
  <si>
    <t xml:space="preserve">B09Z6SP6ZB</t>
  </si>
  <si>
    <t xml:space="preserve">Twin Mattress Protector Waterproof 2 Pack Zippered for Kids, 6-Side Waterproof Twin Size Mattress Encasement, Box Spring</t>
  </si>
  <si>
    <t xml:space="preserve">B0B1J13JTF</t>
  </si>
  <si>
    <t xml:space="preserve">RV Short Full Mattress Protector (48” W x 75" L) Fits 5"-8" Depth - Waterproof Zippered Encasement - Fits Three Quarter </t>
  </si>
  <si>
    <t xml:space="preserve">B09DR7MMY7</t>
  </si>
  <si>
    <t xml:space="preserve">DreamField Linen</t>
  </si>
  <si>
    <t xml:space="preserve">Bamboo Mattress Protector with Zipper - 100% Waterproof Queen Size Cooling Mattress Cover - Ultra Soft Jacquard Fabric B</t>
  </si>
  <si>
    <t xml:space="preserve">bamboo|waterproof</t>
  </si>
  <si>
    <t xml:space="preserve">B0033RS4S2</t>
  </si>
  <si>
    <t xml:space="preserve">BLISSFORD Plastic Mattress Protector Zippered Queen, Waterproof Vinyl Mattress Cover, Heavy Duty Noiseless Mattress Enca</t>
  </si>
  <si>
    <t xml:space="preserve">B0187S0CV8</t>
  </si>
  <si>
    <t xml:space="preserve">AllerEase Ultimate Allergy Protection and Comfort Zippered Mattress Protector Queen, White</t>
  </si>
  <si>
    <t xml:space="preserve">B0CRLFTLF4</t>
  </si>
  <si>
    <t xml:space="preserve">AllerEase Platinum Zip-Off Top Waterproof Mattress Protector Queen Size 360 Degree Zipper Allergen Barrier Temperature B</t>
  </si>
  <si>
    <t xml:space="preserve">B0BX6YCZ98</t>
  </si>
  <si>
    <t xml:space="preserve">Mattressentials</t>
  </si>
  <si>
    <t xml:space="preserve">Zippered Queen Mattress Protector (14"-16" Depth) - Bed Bug Waterproof Mattress Cover, Premium Quality Hypoallergenic En</t>
  </si>
  <si>
    <t xml:space="preserve">B0755JMYT8</t>
  </si>
  <si>
    <t xml:space="preserve">Amazon Basics Mattress and Box Spring Protector, Waterproof, Zipper Enclosed Cover, 12 to 18 inches Depth, Queen, White</t>
  </si>
  <si>
    <t xml:space="preserve">B01M16WBW1</t>
  </si>
  <si>
    <t xml:space="preserve">Queen Size 4 Piece Sheet Set - Comfy Breathable &amp; Cooling Sheets - Hotel Luxury Bed Sheets for Women &amp; Men - Deep Pocket</t>
  </si>
  <si>
    <t xml:space="preserve">OEKO</t>
  </si>
  <si>
    <t xml:space="preserve">B00Q7O9D3S</t>
  </si>
  <si>
    <t xml:space="preserve">Amazon Basics Lightweight Breathable Wrinkle-Free Brushed Microfiber 3 Piece Bed Sheet Set with 14-Inch Deep Pockets, Tw</t>
  </si>
  <si>
    <t xml:space="preserve">B00NX0XK1K</t>
  </si>
  <si>
    <t xml:space="preserve">Twin Size Sheet Set – 3 Piece Bed Sheets, Soft and Breathable Microfiber, Includes 1 Fitted Sheet, 1 Flat Sheet and 1 Pi</t>
  </si>
  <si>
    <t xml:space="preserve">microfiber|OEKO</t>
  </si>
  <si>
    <t xml:space="preserve">B0125Q7KKY</t>
  </si>
  <si>
    <t xml:space="preserve">Queen 6 Piece Sheet Set - Comfy Breathable &amp; Cooling - Ultra Soft Hotel Luxury Bedding Set w/ 8-16 Inch Deep Pockets - 1</t>
  </si>
  <si>
    <t xml:space="preserve">California Design Den Soft 100% Cotton Queen Sheet Set, 400 Thread Count Good Housekeeping Award Winner, Silky Smooth Sa</t>
  </si>
  <si>
    <t xml:space="preserve">B00NLLUMOE</t>
  </si>
  <si>
    <t xml:space="preserve">Mellanni Queen Sheets Set - 4 PC Iconic Collection Bedding - Hotel Luxury, Extra Soft, Cooling Bed Sheets - Wrinkle, Fad</t>
  </si>
  <si>
    <t xml:space="preserve">BEDELITE Satin Sheets Queen Size Bed Set, Luxury Soft Black Silky Sheets for Hair and Skin, Similar to Silk Bed Sheets S</t>
  </si>
  <si>
    <t xml:space="preserve">Bedsure Queen Sheet Set, Cooling Sheets for Queen Size Bed Set, Rayon Derived from Bamboo, PureWoven, Breathable &amp; Soft,</t>
  </si>
  <si>
    <t xml:space="preserve">bamboo|viscose</t>
  </si>
  <si>
    <t xml:space="preserve">B07416ZHN9</t>
  </si>
  <si>
    <t xml:space="preserve">Linen Home</t>
  </si>
  <si>
    <t xml:space="preserve">Linen Home 100% Cotton Percale Sheets Queen Size, White, Deep Pocket, 4 Pieces Set - 1 Flat, 1 Deep Pocket Fitted Sheet </t>
  </si>
  <si>
    <t xml:space="preserve">cotton|percale|linen</t>
  </si>
  <si>
    <t xml:space="preserve">King Size Sheets - Breathable Luxury Bed Sheets with Full Elastic &amp; Secure Corner Straps Built In - 1800 Supreme Collect</t>
  </si>
  <si>
    <t xml:space="preserve">B07NVT5FFR</t>
  </si>
  <si>
    <t xml:space="preserve">Extra Deep Queen Sheet Set - 4 Piece Breathable &amp; Cooling Bed Sheets - Easily Fits 18 to 24 inch Mattress - Ultra Soft, </t>
  </si>
  <si>
    <t xml:space="preserve">B08ZM7TT87</t>
  </si>
  <si>
    <t xml:space="preserve">RUVANTI 100% Cotton Percale Sheets Queen Size, Sweet Pea</t>
  </si>
  <si>
    <t xml:space="preserve">B0CNQQX1V8</t>
  </si>
  <si>
    <t xml:space="preserve">Comfort Spaces 100% Cotton Sheet Set Breathable, Lightweight, Soft with 12" Elastic Pocket Fits up to 14" Mattress, All </t>
  </si>
  <si>
    <t xml:space="preserve">King Sheets by Pure Bamboo, Genuine 100% Organic Viscose Derived from Bamboo Bed Sheet Set, Soft &amp; Cooling, Double Stitc</t>
  </si>
  <si>
    <t xml:space="preserve">bamboo|viscose|organic</t>
  </si>
  <si>
    <t xml:space="preserve">B0DN1DVKH5</t>
  </si>
  <si>
    <t xml:space="preserve">Love's cabin 4 Piece Queen Sheet Set, 100% Rayon Derived from Bamboo, Cooling &amp; Breathable, Soft Silky Deep Pocket up to</t>
  </si>
  <si>
    <t xml:space="preserve">B0BX9F1VS5</t>
  </si>
  <si>
    <t xml:space="preserve">ILAVANDE Queen Sheets Set 6 Piece,Hotel Luxury Super Soft 1800 Series Microfiber Queen Bed Sheets Set-Wrinkle Free &amp; Bre</t>
  </si>
  <si>
    <t xml:space="preserve">B0DCBP6B8Q</t>
  </si>
  <si>
    <t xml:space="preserve">MooMee Bedding Sheet Set 100% Washed Cotton Linen Like Textured Breathable Durable Soft Comfy (Heathered Green, King)</t>
  </si>
  <si>
    <t xml:space="preserve">B00AMNABU4</t>
  </si>
  <si>
    <t xml:space="preserve">1500 Supreme Collection Queen Sheet Sets Beige Cream - Luxury Hotel Bed Sheets and Pillowcase Set for Queen Mattress - E</t>
  </si>
  <si>
    <t xml:space="preserve">B0779LHFMF</t>
  </si>
  <si>
    <t xml:space="preserve">Bare Home Queen Sheet Set - 1800 Ultra-Soft Microfiber Queen Bed Sheets - Double Brushed - Deep Pockets - Easy Fit - 4 P</t>
  </si>
  <si>
    <t xml:space="preserve">100% Egyptian Cotton Sheets Queen Size - Naturally Cooling &amp; Breathable 4 Piece Silky Sateen Weave Queen Sheet Set, Ultr</t>
  </si>
  <si>
    <t xml:space="preserve">Bella Coterie Luxury Bamboo Viscose King Size Sheet Set | 100% Organically Grown | Ultra Soft | Cooling for Hot Sleepers</t>
  </si>
  <si>
    <t xml:space="preserve">B06XQ8121F</t>
  </si>
  <si>
    <t xml:space="preserve">Elegant Comfort Best, Softest, Coziest 6-Piece Sheet Sets! - 1500 Premier Hotel Quality Luxurious Wrinkle Resistant 6-Pi</t>
  </si>
  <si>
    <t xml:space="preserve">B07SYF15F5</t>
  </si>
  <si>
    <t xml:space="preserve">Hearth &amp; Harbor</t>
  </si>
  <si>
    <t xml:space="preserve">Hearth &amp; Harbor Extra Deep Pocket King Size Sets - Fits Mattress 18-24 Inches Deep - Extra Deep Pocket Sheets - 6 Piece </t>
  </si>
  <si>
    <t xml:space="preserve">B086T1CR3X</t>
  </si>
  <si>
    <t xml:space="preserve">DREAMCARE Queen Sheet Set - 4 pcs Breathable Cooling Sheets - up to 21" Extra Deep Pocket Queen Sheets Set with Side Poc</t>
  </si>
  <si>
    <t xml:space="preserve">DREAMCARE King Size Sheets Set - 6 pcs Breathable Cooling Bed Sheets - up to 21" Extra Deep Pocket King Sheet Set with S</t>
  </si>
  <si>
    <t xml:space="preserve">B07678R57N</t>
  </si>
  <si>
    <t xml:space="preserve">Linen Market</t>
  </si>
  <si>
    <t xml:space="preserve">Linen Market 4 Piece Queen Sheet Set - Breathable, Double-Brushed Patterned Cooling Sheets – Ultra Soft &amp; Wrinkle-Free 1</t>
  </si>
  <si>
    <t xml:space="preserve">B00UYG8F7U</t>
  </si>
  <si>
    <t xml:space="preserve">Sleep On Latex</t>
  </si>
  <si>
    <t xml:space="preserve">Pure Green Natural Latex Mattress Topper - Soft - 2 Inch - Queen Size (GOLS Certified Organic)</t>
  </si>
  <si>
    <t xml:space="preserve">organic</t>
  </si>
  <si>
    <t xml:space="preserve">Mattress Toppers</t>
  </si>
  <si>
    <t xml:space="preserve">B00UYG95T2</t>
  </si>
  <si>
    <t xml:space="preserve">Pure Green Natural Latex Mattress Topper - Medium Firmness - 2 Inch - Queen Size (GOLS Certified Organic)</t>
  </si>
  <si>
    <t xml:space="preserve">B0BW47X8PD</t>
  </si>
  <si>
    <t xml:space="preserve">Turmerry</t>
  </si>
  <si>
    <t xml:space="preserve">2.4" Green Natural Organic Egg Crate Latex Mattress Topper Queen Size - Medium Firm - GOLS Certified Convoluted Foam - P</t>
  </si>
  <si>
    <t xml:space="preserve">B09Z7QZ8SD</t>
  </si>
  <si>
    <t xml:space="preserve">7 Zone Green Natural Organic Latex Mattress Topper Queen Size - 2 inch - Medium Firmness - GOLS Certified Latex Foam Bed</t>
  </si>
  <si>
    <t xml:space="preserve">B0CY19SSSH</t>
  </si>
  <si>
    <t xml:space="preserve">Saatva</t>
  </si>
  <si>
    <t xml:space="preserve">Saatva Natural Latex Mattress Topper - 1.5” Layer of Natural Latex Foam - Breathable Comfort &amp; Durable, Responsive Suppo</t>
  </si>
  <si>
    <t xml:space="preserve">Keyword and search-demand analysis</t>
  </si>
  <si>
    <t xml:space="preserve">Data Dive search volume (top 150 per niche) and Brand Analytics SQP monthly market data</t>
  </si>
  <si>
    <t xml:space="preserve">keyword</t>
  </si>
  <si>
    <t xml:space="preserve">search_volume</t>
  </si>
  <si>
    <t xml:space="preserve">relevancy</t>
  </si>
  <si>
    <t xml:space="preserve">suggested_bid_median_usd</t>
  </si>
  <si>
    <t xml:space="preserve">suggested_bid_min_usd</t>
  </si>
  <si>
    <t xml:space="preserve">suggested_bid_max_usd</t>
  </si>
  <si>
    <t xml:space="preserve">cooling sheets queen</t>
  </si>
  <si>
    <t xml:space="preserve">cooling sheets king size</t>
  </si>
  <si>
    <t xml:space="preserve">cooling bed sheets</t>
  </si>
  <si>
    <t xml:space="preserve">bamboo sheets king</t>
  </si>
  <si>
    <t xml:space="preserve">king size bamboo sheets set</t>
  </si>
  <si>
    <t xml:space="preserve">bamboo cooling sheets</t>
  </si>
  <si>
    <t xml:space="preserve">100% bamboo sheets</t>
  </si>
  <si>
    <t xml:space="preserve">bamboo viscose sheets</t>
  </si>
  <si>
    <t xml:space="preserve">king bamboo sheets</t>
  </si>
  <si>
    <t xml:space="preserve">queen sheets cooling</t>
  </si>
  <si>
    <t xml:space="preserve">bamboo sheets queen</t>
  </si>
  <si>
    <t xml:space="preserve">bamboo sheets full</t>
  </si>
  <si>
    <t xml:space="preserve">king size cooling sheets</t>
  </si>
  <si>
    <t xml:space="preserve">queen cooling sheets</t>
  </si>
  <si>
    <t xml:space="preserve">cooling sheets king</t>
  </si>
  <si>
    <t xml:space="preserve">bamboo queen sheets set</t>
  </si>
  <si>
    <t xml:space="preserve">bamboo king sheets</t>
  </si>
  <si>
    <t xml:space="preserve">bamboo sheets twin</t>
  </si>
  <si>
    <t xml:space="preserve">viscose bamboo sheets</t>
  </si>
  <si>
    <t xml:space="preserve">bamboo sheet set</t>
  </si>
  <si>
    <t xml:space="preserve">bamboo queen sheets</t>
  </si>
  <si>
    <t xml:space="preserve">best sheets king size</t>
  </si>
  <si>
    <t xml:space="preserve">bamboo king size sheets set</t>
  </si>
  <si>
    <t xml:space="preserve">brown bamboo sheets</t>
  </si>
  <si>
    <t xml:space="preserve">quince sheets</t>
  </si>
  <si>
    <t xml:space="preserve">cool sheets for hot sleepers</t>
  </si>
  <si>
    <t xml:space="preserve">queen bamboo sheets</t>
  </si>
  <si>
    <t xml:space="preserve">bamboo sheets full size</t>
  </si>
  <si>
    <t xml:space="preserve">cooling queen sheets</t>
  </si>
  <si>
    <t xml:space="preserve">queen sheets bamboo</t>
  </si>
  <si>
    <t xml:space="preserve">luxury sheets king size</t>
  </si>
  <si>
    <t xml:space="preserve">bamboo sheets california king</t>
  </si>
  <si>
    <t xml:space="preserve">king size bamboo sheets</t>
  </si>
  <si>
    <t xml:space="preserve">cooling bed sheets king</t>
  </si>
  <si>
    <t xml:space="preserve">best sheets queen</t>
  </si>
  <si>
    <t xml:space="preserve">cooling king sheets</t>
  </si>
  <si>
    <t xml:space="preserve">bamboo sheets for queen</t>
  </si>
  <si>
    <t xml:space="preserve">sheex</t>
  </si>
  <si>
    <t xml:space="preserve">bamboo bedding</t>
  </si>
  <si>
    <t xml:space="preserve">luxury bed sheets</t>
  </si>
  <si>
    <t xml:space="preserve">queen bamboo bed sheet sets</t>
  </si>
  <si>
    <t xml:space="preserve">organic bamboo sheets</t>
  </si>
  <si>
    <t xml:space="preserve">bamboo cooling sheets queen</t>
  </si>
  <si>
    <t xml:space="preserve">cool sheets</t>
  </si>
  <si>
    <t xml:space="preserve">best cooling sheets</t>
  </si>
  <si>
    <t xml:space="preserve">full size bamboo sheets</t>
  </si>
  <si>
    <t xml:space="preserve">king bed sheets cooling</t>
  </si>
  <si>
    <t xml:space="preserve">bamboo twin sheets</t>
  </si>
  <si>
    <t xml:space="preserve">queen sheet set bamboo</t>
  </si>
  <si>
    <t xml:space="preserve">king bamboo sheets deep pocket</t>
  </si>
  <si>
    <t xml:space="preserve">king bed bamboo sheets</t>
  </si>
  <si>
    <t xml:space="preserve">doz bamboo sheets</t>
  </si>
  <si>
    <t xml:space="preserve">twin bamboo bed sheets</t>
  </si>
  <si>
    <t xml:space="preserve">king size sheets set bamboo</t>
  </si>
  <si>
    <t xml:space="preserve">hypoallergenic sheets</t>
  </si>
  <si>
    <t xml:space="preserve">queen size bamboo sheets</t>
  </si>
  <si>
    <t xml:space="preserve">deep king sheets</t>
  </si>
  <si>
    <t xml:space="preserve">deep pocket bamboo sheets</t>
  </si>
  <si>
    <t xml:space="preserve">cooling sheets king size deep pocket</t>
  </si>
  <si>
    <t xml:space="preserve">cooling bamboo sheets queen size</t>
  </si>
  <si>
    <t xml:space="preserve">100% bamboo sheets king size</t>
  </si>
  <si>
    <t xml:space="preserve">allswell sheets</t>
  </si>
  <si>
    <t xml:space="preserve">100% bamboo sheets queen size</t>
  </si>
  <si>
    <t xml:space="preserve">full bamboo sheets</t>
  </si>
  <si>
    <t xml:space="preserve">bamboo bed sheets queen</t>
  </si>
  <si>
    <t xml:space="preserve">king sheet set cooling</t>
  </si>
  <si>
    <t xml:space="preserve">organic bamboo sheets queen size</t>
  </si>
  <si>
    <t xml:space="preserve">deep pocket cooling sheets</t>
  </si>
  <si>
    <t xml:space="preserve">breathable sheets</t>
  </si>
  <si>
    <t xml:space="preserve">california king bamboo sheets</t>
  </si>
  <si>
    <t xml:space="preserve">white bamboo sheets</t>
  </si>
  <si>
    <t xml:space="preserve">soft cooling sheets</t>
  </si>
  <si>
    <t xml:space="preserve">black bamboo sheets</t>
  </si>
  <si>
    <t xml:space="preserve">twin bamboo sheets</t>
  </si>
  <si>
    <t xml:space="preserve">bamboo california king sheets</t>
  </si>
  <si>
    <t xml:space="preserve">sheets bamboo</t>
  </si>
  <si>
    <t xml:space="preserve">queen size bamboo sheets set</t>
  </si>
  <si>
    <t xml:space="preserve">bamboo split king sheets sets for adjustable bed</t>
  </si>
  <si>
    <t xml:space="preserve">deep pocket bamboo sheets king</t>
  </si>
  <si>
    <t xml:space="preserve">black cooling sheets</t>
  </si>
  <si>
    <t xml:space="preserve">cooling bamboo queen sheets deep pocket</t>
  </si>
  <si>
    <t xml:space="preserve">king size cooling sheets set</t>
  </si>
  <si>
    <t xml:space="preserve">bamboo viscose sheets queen size</t>
  </si>
  <si>
    <t xml:space="preserve">king size bed sheets cooling</t>
  </si>
  <si>
    <t xml:space="preserve">luxome sheets</t>
  </si>
  <si>
    <t xml:space="preserve">cooling sheets for hot sleepers</t>
  </si>
  <si>
    <t xml:space="preserve">bamboo bed sheets king</t>
  </si>
  <si>
    <t xml:space="preserve">bamboo bed sheets moisture wicking</t>
  </si>
  <si>
    <t xml:space="preserve">twin xl cooling sheets</t>
  </si>
  <si>
    <t xml:space="preserve">bamboo sheet sets</t>
  </si>
  <si>
    <t xml:space="preserve">king bed sheets bamboo</t>
  </si>
  <si>
    <t xml:space="preserve">cold bed sheets</t>
  </si>
  <si>
    <t xml:space="preserve">sheets queen size bed set bamboo</t>
  </si>
  <si>
    <t xml:space="preserve">cooling bamboo sheets king size</t>
  </si>
  <si>
    <t xml:space="preserve">bamboo deep pocket king sheets</t>
  </si>
  <si>
    <t xml:space="preserve">sábanas de bamboo queen</t>
  </si>
  <si>
    <t xml:space="preserve">bamboo sheets queen size deep pocket</t>
  </si>
  <si>
    <t xml:space="preserve">bamboo sheets king size deep pocket</t>
  </si>
  <si>
    <t xml:space="preserve">bamboo deep pocket queen sheets</t>
  </si>
  <si>
    <t xml:space="preserve">bamboo sheets with corner straps</t>
  </si>
  <si>
    <t xml:space="preserve">sheets cooling</t>
  </si>
  <si>
    <t xml:space="preserve">pink bamboo sheets</t>
  </si>
  <si>
    <t xml:space="preserve">bamboo queen sheets cooling</t>
  </si>
  <si>
    <t xml:space="preserve">king cooling sheet set</t>
  </si>
  <si>
    <t xml:space="preserve">queen sheets bamboo sheet set</t>
  </si>
  <si>
    <t xml:space="preserve">cooling sheets twin xl</t>
  </si>
  <si>
    <t xml:space="preserve">100% viscose bamboo sheets</t>
  </si>
  <si>
    <t xml:space="preserve">sheets queen cooling</t>
  </si>
  <si>
    <t xml:space="preserve">split king bamboo sheets sets for adjustable bed</t>
  </si>
  <si>
    <t xml:space="preserve">extra deep 20-24 inch pocket king size bamboo sheets</t>
  </si>
  <si>
    <t xml:space="preserve">king sheets deep pocket cooling</t>
  </si>
  <si>
    <t xml:space="preserve">cosy house collection bamboo sheets</t>
  </si>
  <si>
    <t xml:space="preserve">bamboo twin xl sheets</t>
  </si>
  <si>
    <t xml:space="preserve">viscose sheets</t>
  </si>
  <si>
    <t xml:space="preserve">queen deep pocket bamboo sheets</t>
  </si>
  <si>
    <t xml:space="preserve">king size sheets bamboo</t>
  </si>
  <si>
    <t xml:space="preserve">king sheet set bamboo</t>
  </si>
  <si>
    <t xml:space="preserve">bamboo sheets deep pocket</t>
  </si>
  <si>
    <t xml:space="preserve">best sheets for hot sleepers</t>
  </si>
  <si>
    <t xml:space="preserve">twin sheets bamboo</t>
  </si>
  <si>
    <t xml:space="preserve">full size sheets bamboo</t>
  </si>
  <si>
    <t xml:space="preserve">cooling and moisture wicking sheets</t>
  </si>
  <si>
    <t xml:space="preserve">rest cooling sheets</t>
  </si>
  <si>
    <t xml:space="preserve">bamboo silk sheets</t>
  </si>
  <si>
    <t xml:space="preserve">cooling king bed sheets</t>
  </si>
  <si>
    <t xml:space="preserve">king size sheets cooling</t>
  </si>
  <si>
    <t xml:space="preserve">deep pocket queen sheets bamboo</t>
  </si>
  <si>
    <t xml:space="preserve">twin xl sheets bamboo</t>
  </si>
  <si>
    <t xml:space="preserve">cool sheets queen</t>
  </si>
  <si>
    <t xml:space="preserve">sheets for hot sleepers</t>
  </si>
  <si>
    <t xml:space="preserve">cooling king sheets deep pocket</t>
  </si>
  <si>
    <t xml:space="preserve">bamboo queen sheet set</t>
  </si>
  <si>
    <t xml:space="preserve">soft bamboo sheets</t>
  </si>
  <si>
    <t xml:space="preserve">cooling deep pocket king sheet set</t>
  </si>
  <si>
    <t xml:space="preserve">bamboo sheet set king</t>
  </si>
  <si>
    <t xml:space="preserve">cooling king size sheets</t>
  </si>
  <si>
    <t xml:space="preserve">quince bamboo sheet sets</t>
  </si>
  <si>
    <t xml:space="preserve">bamboo cooling sheet</t>
  </si>
  <si>
    <t xml:space="preserve">cooling sheet deep queen</t>
  </si>
  <si>
    <t xml:space="preserve">full size bamboo sheet sets</t>
  </si>
  <si>
    <t xml:space="preserve">bambo sheets</t>
  </si>
  <si>
    <t xml:space="preserve">bamboo sheet</t>
  </si>
  <si>
    <t xml:space="preserve">bamboo bed set</t>
  </si>
  <si>
    <t xml:space="preserve">organic bamboo sheets king</t>
  </si>
  <si>
    <t xml:space="preserve">bamboo king size sheets</t>
  </si>
  <si>
    <t xml:space="preserve">deep pocket cooling king sheet set</t>
  </si>
  <si>
    <t xml:space="preserve">nest sheets</t>
  </si>
  <si>
    <t xml:space="preserve">cooling bedsheets queen size</t>
  </si>
  <si>
    <t xml:space="preserve">silk sheets queen</t>
  </si>
  <si>
    <t xml:space="preserve">silk bed sheets</t>
  </si>
  <si>
    <t xml:space="preserve">satin sheets queen size</t>
  </si>
  <si>
    <t xml:space="preserve">silk sheets full</t>
  </si>
  <si>
    <t xml:space="preserve">silk sheets king</t>
  </si>
  <si>
    <t xml:space="preserve">black bed sheets</t>
  </si>
  <si>
    <t xml:space="preserve">black silk sheets</t>
  </si>
  <si>
    <t xml:space="preserve">satin sheets full</t>
  </si>
  <si>
    <t xml:space="preserve">silk bed sheets queen</t>
  </si>
  <si>
    <t xml:space="preserve">satin sheets king</t>
  </si>
  <si>
    <t xml:space="preserve">silk sheets twin</t>
  </si>
  <si>
    <t xml:space="preserve">satin</t>
  </si>
  <si>
    <t xml:space="preserve">soft sheets</t>
  </si>
  <si>
    <t xml:space="preserve">silk queen bed sheets set</t>
  </si>
  <si>
    <t xml:space="preserve">pink silk sheets</t>
  </si>
  <si>
    <t xml:space="preserve">queen silk sheets set</t>
  </si>
  <si>
    <t xml:space="preserve">black satin sheets</t>
  </si>
  <si>
    <t xml:space="preserve">silk sheets twin xl</t>
  </si>
  <si>
    <t xml:space="preserve">silk bed set</t>
  </si>
  <si>
    <t xml:space="preserve">white silk sheets</t>
  </si>
  <si>
    <t xml:space="preserve">slik bed sheet set</t>
  </si>
  <si>
    <t xml:space="preserve">silk bedding</t>
  </si>
  <si>
    <t xml:space="preserve">twin xl silk sheets</t>
  </si>
  <si>
    <t xml:space="preserve">queen silk sheets</t>
  </si>
  <si>
    <t xml:space="preserve">satin sheets queen</t>
  </si>
  <si>
    <t xml:space="preserve">pink satin sheets</t>
  </si>
  <si>
    <t xml:space="preserve">king size silk sheets set</t>
  </si>
  <si>
    <t xml:space="preserve">satin sheets twin</t>
  </si>
  <si>
    <t xml:space="preserve">silk bed sheets full</t>
  </si>
  <si>
    <t xml:space="preserve">silk sheet</t>
  </si>
  <si>
    <t xml:space="preserve">satin sheets twin xl</t>
  </si>
  <si>
    <t xml:space="preserve">twin xl satin sheets</t>
  </si>
  <si>
    <t xml:space="preserve">burgundy sheets</t>
  </si>
  <si>
    <t xml:space="preserve">satin bed sheets queen</t>
  </si>
  <si>
    <t xml:space="preserve">king silk sheets</t>
  </si>
  <si>
    <t xml:space="preserve">black sheets full</t>
  </si>
  <si>
    <t xml:space="preserve">queen satin sheet set</t>
  </si>
  <si>
    <t xml:space="preserve">brown sheets queen set</t>
  </si>
  <si>
    <t xml:space="preserve">twin xl sheets silk</t>
  </si>
  <si>
    <t xml:space="preserve">silk fitted sheet</t>
  </si>
  <si>
    <t xml:space="preserve">full size silk sheets</t>
  </si>
  <si>
    <t xml:space="preserve">satin queen sheets set</t>
  </si>
  <si>
    <t xml:space="preserve">satin set</t>
  </si>
  <si>
    <t xml:space="preserve">bed sheets silk</t>
  </si>
  <si>
    <t xml:space="preserve">full size satin sheets</t>
  </si>
  <si>
    <t xml:space="preserve">silk bed sheets twin</t>
  </si>
  <si>
    <t xml:space="preserve">satin bed set</t>
  </si>
  <si>
    <t xml:space="preserve">silk twin bed sheets</t>
  </si>
  <si>
    <t xml:space="preserve">red silk sheets</t>
  </si>
  <si>
    <t xml:space="preserve">queen sheets silk</t>
  </si>
  <si>
    <t xml:space="preserve">brown silk sheets</t>
  </si>
  <si>
    <t xml:space="preserve">silk sheet set</t>
  </si>
  <si>
    <t xml:space="preserve">silk queen sheets</t>
  </si>
  <si>
    <t xml:space="preserve">queen size silk sheets set</t>
  </si>
  <si>
    <t xml:space="preserve">silk king sheets set</t>
  </si>
  <si>
    <t xml:space="preserve">satin sheet set</t>
  </si>
  <si>
    <t xml:space="preserve">silk bed sheets king</t>
  </si>
  <si>
    <t xml:space="preserve">king satin sheets</t>
  </si>
  <si>
    <t xml:space="preserve">silky sheets</t>
  </si>
  <si>
    <t xml:space="preserve">satin sheet</t>
  </si>
  <si>
    <t xml:space="preserve">silk full size bed sheets</t>
  </si>
  <si>
    <t xml:space="preserve">silk sheets full size</t>
  </si>
  <si>
    <t xml:space="preserve">satin king sheets set</t>
  </si>
  <si>
    <t xml:space="preserve">satin sheets full size</t>
  </si>
  <si>
    <t xml:space="preserve">pet hair resistant sheets</t>
  </si>
  <si>
    <t xml:space="preserve">satin bed sheets full</t>
  </si>
  <si>
    <t xml:space="preserve">silk set</t>
  </si>
  <si>
    <t xml:space="preserve">bedding silk</t>
  </si>
  <si>
    <t xml:space="preserve">silk bedsheets</t>
  </si>
  <si>
    <t xml:space="preserve">king size silk sheets</t>
  </si>
  <si>
    <t xml:space="preserve">real silk sheets</t>
  </si>
  <si>
    <t xml:space="preserve">sábanas de seda queen</t>
  </si>
  <si>
    <t xml:space="preserve">queen satin sheets</t>
  </si>
  <si>
    <t xml:space="preserve">red satin sheets</t>
  </si>
  <si>
    <t xml:space="preserve">silk bedding set queen</t>
  </si>
  <si>
    <t xml:space="preserve">twin silk sheets</t>
  </si>
  <si>
    <t xml:space="preserve">sheets silk</t>
  </si>
  <si>
    <t xml:space="preserve">silk twin xl sheets</t>
  </si>
  <si>
    <t xml:space="preserve">black silk sheets queen</t>
  </si>
  <si>
    <t xml:space="preserve">satin full size bed sheets</t>
  </si>
  <si>
    <t xml:space="preserve">satin twin xl sheets</t>
  </si>
  <si>
    <t xml:space="preserve">king size satin sheets</t>
  </si>
  <si>
    <t xml:space="preserve">silk sheets and pillow cases</t>
  </si>
  <si>
    <t xml:space="preserve">white satin sheets</t>
  </si>
  <si>
    <t xml:space="preserve">twin satin sheets</t>
  </si>
  <si>
    <t xml:space="preserve">green silk sheets</t>
  </si>
  <si>
    <t xml:space="preserve">silk black sheets</t>
  </si>
  <si>
    <t xml:space="preserve">twin xl sheets satin</t>
  </si>
  <si>
    <t xml:space="preserve">silk fitted sheet queen</t>
  </si>
  <si>
    <t xml:space="preserve">satin fitted sheet</t>
  </si>
  <si>
    <t xml:space="preserve">blue silk sheets</t>
  </si>
  <si>
    <t xml:space="preserve">queen bed sheets silk</t>
  </si>
  <si>
    <t xml:space="preserve">full size bed sheets silk</t>
  </si>
  <si>
    <t xml:space="preserve">silk satin sheets</t>
  </si>
  <si>
    <t xml:space="preserve">silk sheets queen size</t>
  </si>
  <si>
    <t xml:space="preserve">full size sheets silk</t>
  </si>
  <si>
    <t xml:space="preserve">full size satin sheet set</t>
  </si>
  <si>
    <t xml:space="preserve">bed sheets queen size silk</t>
  </si>
  <si>
    <t xml:space="preserve">cute queen bed sheets</t>
  </si>
  <si>
    <t xml:space="preserve">satin bedding</t>
  </si>
  <si>
    <t xml:space="preserve">queen size satin sheets</t>
  </si>
  <si>
    <t xml:space="preserve">twin bed sheets silk</t>
  </si>
  <si>
    <t xml:space="preserve">purple silk sheets</t>
  </si>
  <si>
    <t xml:space="preserve">sábanas de seda king</t>
  </si>
  <si>
    <t xml:space="preserve">satin twin sheets</t>
  </si>
  <si>
    <t xml:space="preserve">satin bed sheets king</t>
  </si>
  <si>
    <t xml:space="preserve">full size silk bed sheets</t>
  </si>
  <si>
    <t xml:space="preserve">silky sheets queen</t>
  </si>
  <si>
    <t xml:space="preserve">blue satin sheets</t>
  </si>
  <si>
    <t xml:space="preserve">purple satin sheets</t>
  </si>
  <si>
    <t xml:space="preserve">green satin sheets</t>
  </si>
  <si>
    <t xml:space="preserve">silk sheets king size</t>
  </si>
  <si>
    <t xml:space="preserve">silk bed sheet</t>
  </si>
  <si>
    <t xml:space="preserve">silk fitted sheet full</t>
  </si>
  <si>
    <t xml:space="preserve">king size sheets set silk</t>
  </si>
  <si>
    <t xml:space="preserve">satin fitted sheet queen</t>
  </si>
  <si>
    <t xml:space="preserve">mulberry silk bed sheets</t>
  </si>
  <si>
    <t xml:space="preserve">satin sheets king size</t>
  </si>
  <si>
    <t xml:space="preserve">black silk sheets full</t>
  </si>
  <si>
    <t xml:space="preserve">full bed sheets silk</t>
  </si>
  <si>
    <t xml:space="preserve">bed sheets satin</t>
  </si>
  <si>
    <t xml:space="preserve">satin bed sheets twin</t>
  </si>
  <si>
    <t xml:space="preserve">pink silk sheets queen</t>
  </si>
  <si>
    <t xml:space="preserve">silk king sheets</t>
  </si>
  <si>
    <t xml:space="preserve">queen size silk sheets</t>
  </si>
  <si>
    <t xml:space="preserve">silk sleep set</t>
  </si>
  <si>
    <t xml:space="preserve">full silk bed sheets</t>
  </si>
  <si>
    <t xml:space="preserve">bed sheets full size silk</t>
  </si>
  <si>
    <t xml:space="preserve">border bed sheet</t>
  </si>
  <si>
    <t xml:space="preserve">light pink silk sheets</t>
  </si>
  <si>
    <t xml:space="preserve">soft sheets full</t>
  </si>
  <si>
    <t xml:space="preserve">twin satin sheet sets</t>
  </si>
  <si>
    <t xml:space="preserve">silk bed set queen</t>
  </si>
  <si>
    <t xml:space="preserve">cheetah print silk sheets</t>
  </si>
  <si>
    <t xml:space="preserve">silk twin sheets</t>
  </si>
  <si>
    <t xml:space="preserve">full satin sheets set</t>
  </si>
  <si>
    <t xml:space="preserve">satin queen sheets</t>
  </si>
  <si>
    <t xml:space="preserve">black satin sheets queen</t>
  </si>
  <si>
    <t xml:space="preserve">silk bed sheets twin xl</t>
  </si>
  <si>
    <t xml:space="preserve">full xl satin sheets</t>
  </si>
  <si>
    <t xml:space="preserve">silk bedding set full</t>
  </si>
  <si>
    <t xml:space="preserve">twin sheets silk</t>
  </si>
  <si>
    <t xml:space="preserve">satin king sheets</t>
  </si>
  <si>
    <t xml:space="preserve">silk cooling sheets</t>
  </si>
  <si>
    <t xml:space="preserve">twin silk sheet set</t>
  </si>
  <si>
    <t xml:space="preserve">silk fitted sheet king</t>
  </si>
  <si>
    <t xml:space="preserve">silk sheets full size bed set</t>
  </si>
  <si>
    <t xml:space="preserve">cheetah print sheets</t>
  </si>
  <si>
    <t xml:space="preserve">leopard sheets</t>
  </si>
  <si>
    <t xml:space="preserve">cheetah sheets</t>
  </si>
  <si>
    <t xml:space="preserve">juicy couture sheets</t>
  </si>
  <si>
    <t xml:space="preserve">leopard sheets queen</t>
  </si>
  <si>
    <t xml:space="preserve">cheetah print sheets queen</t>
  </si>
  <si>
    <t xml:space="preserve">leopard print sheets queen</t>
  </si>
  <si>
    <t xml:space="preserve">brown satin sheets</t>
  </si>
  <si>
    <t xml:space="preserve">cheetah sheets queen</t>
  </si>
  <si>
    <t xml:space="preserve">silk cheetah print sheets</t>
  </si>
  <si>
    <t xml:space="preserve">gold sheets queen</t>
  </si>
  <si>
    <t xml:space="preserve">king silk sheet set</t>
  </si>
  <si>
    <t xml:space="preserve">silk king size sheets set</t>
  </si>
  <si>
    <t xml:space="preserve">silk sheet set queen</t>
  </si>
  <si>
    <t xml:space="preserve">silk sheets california king</t>
  </si>
  <si>
    <t xml:space="preserve">bad sheets</t>
  </si>
  <si>
    <t xml:space="preserve">king size satin sheet set</t>
  </si>
  <si>
    <t xml:space="preserve">silky bed sheets</t>
  </si>
  <si>
    <t xml:space="preserve">silk bedding set</t>
  </si>
  <si>
    <t xml:space="preserve">cheetah print queen sheets</t>
  </si>
  <si>
    <t xml:space="preserve">leopard queen sheets</t>
  </si>
  <si>
    <t xml:space="preserve">satin bedsheets</t>
  </si>
  <si>
    <t xml:space="preserve">queen sheet set silk</t>
  </si>
  <si>
    <t xml:space="preserve">sábanas de satin queen</t>
  </si>
  <si>
    <t xml:space="preserve">sheets full size silk</t>
  </si>
  <si>
    <t xml:space="preserve">california king silk sheet sets</t>
  </si>
  <si>
    <t xml:space="preserve">king satin sheets set</t>
  </si>
  <si>
    <t xml:space="preserve">silk leopard sheets</t>
  </si>
  <si>
    <t xml:space="preserve">gold queen sheet set</t>
  </si>
  <si>
    <t xml:space="preserve">satin fitted sheet full</t>
  </si>
  <si>
    <t xml:space="preserve">cheetah silk sheets</t>
  </si>
  <si>
    <t xml:space="preserve">satin sheet set queen</t>
  </si>
  <si>
    <t xml:space="preserve">black satin sheets full</t>
  </si>
  <si>
    <t xml:space="preserve">silk pink sheets</t>
  </si>
  <si>
    <t xml:space="preserve">full size sheets satin</t>
  </si>
  <si>
    <t xml:space="preserve">queen sheets satin</t>
  </si>
  <si>
    <t xml:space="preserve">red silk sheets queen</t>
  </si>
  <si>
    <t xml:space="preserve">grey satin sheets</t>
  </si>
  <si>
    <t xml:space="preserve">full silk sheets</t>
  </si>
  <si>
    <t xml:space="preserve">twin size silk sheets</t>
  </si>
  <si>
    <t xml:space="preserve">black silk sheets twin</t>
  </si>
  <si>
    <t xml:space="preserve">sheets satin</t>
  </si>
  <si>
    <t xml:space="preserve">black satin sheets twin</t>
  </si>
  <si>
    <t xml:space="preserve">black silk sheet</t>
  </si>
  <si>
    <t xml:space="preserve">silk white sheets</t>
  </si>
  <si>
    <t xml:space="preserve">satin bed sheet</t>
  </si>
  <si>
    <t xml:space="preserve">fitted satin sheet</t>
  </si>
  <si>
    <t xml:space="preserve">black satin fitted sheet</t>
  </si>
  <si>
    <t xml:space="preserve">king satin fitted sheet</t>
  </si>
  <si>
    <t xml:space="preserve">queen satin fitted sheet</t>
  </si>
  <si>
    <t xml:space="preserve">queen satin fitted sheet only</t>
  </si>
  <si>
    <t xml:space="preserve">satin twin fitted sheet</t>
  </si>
  <si>
    <t xml:space="preserve">satin fitted sheet twin</t>
  </si>
  <si>
    <t xml:space="preserve">silk fitted sheet twin</t>
  </si>
  <si>
    <t xml:space="preserve">twin satin fitted sheet</t>
  </si>
  <si>
    <t xml:space="preserve">black silk fitted sheet</t>
  </si>
  <si>
    <t xml:space="preserve">queen silk fitted sheet</t>
  </si>
  <si>
    <t xml:space="preserve">satin queen fitted sheet</t>
  </si>
  <si>
    <t xml:space="preserve">silk king fitted sheet</t>
  </si>
  <si>
    <t xml:space="preserve">silk mattress cover</t>
  </si>
  <si>
    <t xml:space="preserve">satin bedsheet</t>
  </si>
  <si>
    <t xml:space="preserve">satin fitted sheet twin xl</t>
  </si>
  <si>
    <t xml:space="preserve">silk fitted sheets</t>
  </si>
  <si>
    <t xml:space="preserve">silk queen fitted sheet</t>
  </si>
  <si>
    <t xml:space="preserve">twin xl satin fitted sheet</t>
  </si>
  <si>
    <t xml:space="preserve">fitted silk sheet</t>
  </si>
  <si>
    <t xml:space="preserve">satin black sheets</t>
  </si>
  <si>
    <t xml:space="preserve">silk bedsheets twin size</t>
  </si>
  <si>
    <t xml:space="preserve">silk fitted sheet twin xl</t>
  </si>
  <si>
    <t xml:space="preserve">black satin bed sheets</t>
  </si>
  <si>
    <t xml:space="preserve">black satin sheet</t>
  </si>
  <si>
    <t xml:space="preserve">satin bed sheets full size</t>
  </si>
  <si>
    <t xml:space="preserve">satun sheets</t>
  </si>
  <si>
    <t xml:space="preserve">black satin sheets twin xl</t>
  </si>
  <si>
    <t xml:space="preserve">dark red silk sheets</t>
  </si>
  <si>
    <t xml:space="preserve">full bed sheets satin</t>
  </si>
  <si>
    <t xml:space="preserve">red satin sheets queen</t>
  </si>
  <si>
    <t xml:space="preserve">satin sheets twin xl deep pocket fitted</t>
  </si>
  <si>
    <t xml:space="preserve">silk sheets twin bed</t>
  </si>
  <si>
    <t xml:space="preserve">silk sheets white</t>
  </si>
  <si>
    <t xml:space="preserve">slik bed sheet set twin</t>
  </si>
  <si>
    <t xml:space="preserve">twin bed sheets satin</t>
  </si>
  <si>
    <t xml:space="preserve">twin sheets satin</t>
  </si>
  <si>
    <t xml:space="preserve">bed sheets twin silk</t>
  </si>
  <si>
    <t xml:space="preserve">beige silk sheets</t>
  </si>
  <si>
    <t xml:space="preserve">black queen silk sheets</t>
  </si>
  <si>
    <t xml:space="preserve">black silk queen sheets</t>
  </si>
  <si>
    <t xml:space="preserve">black silk sheets full size bed set</t>
  </si>
  <si>
    <t xml:space="preserve">full satin sheets</t>
  </si>
  <si>
    <t xml:space="preserve">full size bed sheets satin</t>
  </si>
  <si>
    <t xml:space="preserve">ivory satin sheets</t>
  </si>
  <si>
    <t xml:space="preserve">pink satin sheets twin</t>
  </si>
  <si>
    <t xml:space="preserve">pink silk sheet</t>
  </si>
  <si>
    <t xml:space="preserve">queen black silk sheets</t>
  </si>
  <si>
    <t xml:space="preserve">sheets full size bed silk</t>
  </si>
  <si>
    <t xml:space="preserve">silk black sheets queen</t>
  </si>
  <si>
    <t xml:space="preserve">silk full bed sheets</t>
  </si>
  <si>
    <t xml:space="preserve">silk full sheets</t>
  </si>
  <si>
    <t xml:space="preserve">silk sheets for twin bed</t>
  </si>
  <si>
    <t xml:space="preserve">twin bed silk sheets</t>
  </si>
  <si>
    <t xml:space="preserve">twin silk bed sheets</t>
  </si>
  <si>
    <t xml:space="preserve">twin size satin sheets</t>
  </si>
  <si>
    <t xml:space="preserve">twin size silk sheets set</t>
  </si>
  <si>
    <t xml:space="preserve">white satin sheets full</t>
  </si>
  <si>
    <t xml:space="preserve">white sheets silk</t>
  </si>
  <si>
    <t xml:space="preserve">white silk bed sheets</t>
  </si>
  <si>
    <t xml:space="preserve">white silk sheets full size</t>
  </si>
  <si>
    <t xml:space="preserve">queen sheet set</t>
  </si>
  <si>
    <t xml:space="preserve">sheets</t>
  </si>
  <si>
    <t xml:space="preserve">queen bed sheets</t>
  </si>
  <si>
    <t xml:space="preserve">king sheets</t>
  </si>
  <si>
    <t xml:space="preserve">full size bed sheets</t>
  </si>
  <si>
    <t xml:space="preserve">king size sheets</t>
  </si>
  <si>
    <t xml:space="preserve">queen size sheets</t>
  </si>
  <si>
    <t xml:space="preserve">king bed sheets</t>
  </si>
  <si>
    <t xml:space="preserve">sheets king size</t>
  </si>
  <si>
    <t xml:space="preserve">bedsheets</t>
  </si>
  <si>
    <t xml:space="preserve">queen sheets deep pocket</t>
  </si>
  <si>
    <t xml:space="preserve">queen size bed sheets</t>
  </si>
  <si>
    <t xml:space="preserve">king size bed sheets</t>
  </si>
  <si>
    <t xml:space="preserve">bed sheets king size</t>
  </si>
  <si>
    <t xml:space="preserve">sheets full size bed</t>
  </si>
  <si>
    <t xml:space="preserve">king sheets deep pocket</t>
  </si>
  <si>
    <t xml:space="preserve">full size sheet sets</t>
  </si>
  <si>
    <t xml:space="preserve">bedsheets queen size bed</t>
  </si>
  <si>
    <t xml:space="preserve">queen size sheet set</t>
  </si>
  <si>
    <t xml:space="preserve">queen bed sheet set</t>
  </si>
  <si>
    <t xml:space="preserve">sheets queen size</t>
  </si>
  <si>
    <t xml:space="preserve">king size sheets deep pocket set</t>
  </si>
  <si>
    <t xml:space="preserve">juego de sábanas king</t>
  </si>
  <si>
    <t xml:space="preserve">sheets &amp; pillowcases</t>
  </si>
  <si>
    <t xml:space="preserve">sheets with corner straps</t>
  </si>
  <si>
    <t xml:space="preserve">king size sheet set</t>
  </si>
  <si>
    <t xml:space="preserve">queen sheet sets</t>
  </si>
  <si>
    <t xml:space="preserve">queen sheet</t>
  </si>
  <si>
    <t xml:space="preserve">queen sheet set deep pocket</t>
  </si>
  <si>
    <t xml:space="preserve">bedsheets king size bed</t>
  </si>
  <si>
    <t xml:space="preserve">bamboo bed sheets</t>
  </si>
  <si>
    <t xml:space="preserve">king size sheet</t>
  </si>
  <si>
    <t xml:space="preserve">king bed sheet set</t>
  </si>
  <si>
    <t xml:space="preserve">king sheet</t>
  </si>
  <si>
    <t xml:space="preserve">king sheets cooling</t>
  </si>
  <si>
    <t xml:space="preserve">sheet set king size</t>
  </si>
  <si>
    <t xml:space="preserve">full sheets sets</t>
  </si>
  <si>
    <t xml:space="preserve">queen bamboo sheet set</t>
  </si>
  <si>
    <t xml:space="preserve">sheets king</t>
  </si>
  <si>
    <t xml:space="preserve">queen size bed sheets set</t>
  </si>
  <si>
    <t xml:space="preserve">soft bed sheets</t>
  </si>
  <si>
    <t xml:space="preserve">sabanas king</t>
  </si>
  <si>
    <t xml:space="preserve">bed sheets set</t>
  </si>
  <si>
    <t xml:space="preserve">king size bed sheet set</t>
  </si>
  <si>
    <t xml:space="preserve">king sheet sets</t>
  </si>
  <si>
    <t xml:space="preserve">sheet sets queen size</t>
  </si>
  <si>
    <t xml:space="preserve">luxury sheets</t>
  </si>
  <si>
    <t xml:space="preserve">king sized sheets</t>
  </si>
  <si>
    <t xml:space="preserve">king sheets bamboo</t>
  </si>
  <si>
    <t xml:space="preserve">king size sheet sets</t>
  </si>
  <si>
    <t xml:space="preserve">hotel sheets queen</t>
  </si>
  <si>
    <t xml:space="preserve">king size sheets set cooling</t>
  </si>
  <si>
    <t xml:space="preserve">king sheets sets</t>
  </si>
  <si>
    <t xml:space="preserve">king cooling sheets</t>
  </si>
  <si>
    <t xml:space="preserve">king bed sheet</t>
  </si>
  <si>
    <t xml:space="preserve">best sheets</t>
  </si>
  <si>
    <t xml:space="preserve">king bedsheets</t>
  </si>
  <si>
    <t xml:space="preserve">hotel style sheets</t>
  </si>
  <si>
    <t xml:space="preserve">hotel quality sheets</t>
  </si>
  <si>
    <t xml:space="preserve">king sheets set</t>
  </si>
  <si>
    <t xml:space="preserve">wueen sheets</t>
  </si>
  <si>
    <t xml:space="preserve">sheet set king</t>
  </si>
  <si>
    <t xml:space="preserve">sheet sets king size</t>
  </si>
  <si>
    <t xml:space="preserve">luxury sheets queen size</t>
  </si>
  <si>
    <t xml:space="preserve">cooling sheet set</t>
  </si>
  <si>
    <t xml:space="preserve">queen bed sheets cooling</t>
  </si>
  <si>
    <t xml:space="preserve">softest sheets</t>
  </si>
  <si>
    <t xml:space="preserve">queen sized sheets</t>
  </si>
  <si>
    <t xml:space="preserve">kingsize sheets set</t>
  </si>
  <si>
    <t xml:space="preserve">best bed sheets</t>
  </si>
  <si>
    <t xml:space="preserve">soft sheets king size</t>
  </si>
  <si>
    <t xml:space="preserve">queen bed sheets queen</t>
  </si>
  <si>
    <t xml:space="preserve">sheets and pillow cases</t>
  </si>
  <si>
    <t xml:space="preserve">super soft sheets</t>
  </si>
  <si>
    <t xml:space="preserve">bamboo cooling sheets king size</t>
  </si>
  <si>
    <t xml:space="preserve">bed sheets queen size set</t>
  </si>
  <si>
    <t xml:space="preserve">casaluna sheets</t>
  </si>
  <si>
    <t xml:space="preserve">sheets for king size bed</t>
  </si>
  <si>
    <t xml:space="preserve">soft king sheets</t>
  </si>
  <si>
    <t xml:space="preserve">king size bedsheets</t>
  </si>
  <si>
    <t xml:space="preserve">sábanas para cama king size</t>
  </si>
  <si>
    <t xml:space="preserve">black queen sheet set</t>
  </si>
  <si>
    <t xml:space="preserve">king bed sheets set</t>
  </si>
  <si>
    <t xml:space="preserve">king sheets soft</t>
  </si>
  <si>
    <t xml:space="preserve">full bedding sheets</t>
  </si>
  <si>
    <t xml:space="preserve">queen size bed sheet set</t>
  </si>
  <si>
    <t xml:space="preserve">oeko tex sheets</t>
  </si>
  <si>
    <t xml:space="preserve">pure bamboo sheets king</t>
  </si>
  <si>
    <t xml:space="preserve">sheets king size bed set</t>
  </si>
  <si>
    <t xml:space="preserve">sábanas king</t>
  </si>
  <si>
    <t xml:space="preserve">sabanas california king size set</t>
  </si>
  <si>
    <t xml:space="preserve">cooling sheets full</t>
  </si>
  <si>
    <t xml:space="preserve">full size bed sheets cooling</t>
  </si>
  <si>
    <t xml:space="preserve">bed sheet king size</t>
  </si>
  <si>
    <t xml:space="preserve">bed sheets cooling</t>
  </si>
  <si>
    <t xml:space="preserve">king size mattress sheets</t>
  </si>
  <si>
    <t xml:space="preserve">hotel bed sheets</t>
  </si>
  <si>
    <t xml:space="preserve">king size sheets set with corner straps</t>
  </si>
  <si>
    <t xml:space="preserve">sheets queen size bed</t>
  </si>
  <si>
    <t xml:space="preserve">white king sheets set</t>
  </si>
  <si>
    <t xml:space="preserve">best bamboo sheets</t>
  </si>
  <si>
    <t xml:space="preserve">sheet queen size</t>
  </si>
  <si>
    <t xml:space="preserve">bed sheets bamboo</t>
  </si>
  <si>
    <t xml:space="preserve">luxury king sheet set</t>
  </si>
  <si>
    <t xml:space="preserve">threshold sheets queen</t>
  </si>
  <si>
    <t xml:space="preserve">queen soft sheets</t>
  </si>
  <si>
    <t xml:space="preserve">sabanas king size</t>
  </si>
  <si>
    <t xml:space="preserve">deep king size sheets set</t>
  </si>
  <si>
    <t xml:space="preserve">cozy earth bamboo sheets</t>
  </si>
  <si>
    <t xml:space="preserve">cozy house bamboo sheets</t>
  </si>
  <si>
    <t xml:space="preserve">cosy house bamboo sheets</t>
  </si>
  <si>
    <t xml:space="preserve">pure bamboo sheets</t>
  </si>
  <si>
    <t xml:space="preserve">cooling bamboo sheets</t>
  </si>
  <si>
    <t xml:space="preserve">luxome bamboo sheets</t>
  </si>
  <si>
    <t xml:space="preserve">bamboo sheets twin xl</t>
  </si>
  <si>
    <t xml:space="preserve">cariloha bamboo sheets king</t>
  </si>
  <si>
    <t xml:space="preserve">hotel direct bamboo sheets</t>
  </si>
  <si>
    <t xml:space="preserve">queen bamboo bed sheets</t>
  </si>
  <si>
    <t xml:space="preserve">bamboo lyocell sheets</t>
  </si>
  <si>
    <t xml:space="preserve">queen bed sheets bamboo</t>
  </si>
  <si>
    <t xml:space="preserve">bamboo sheets cal king</t>
  </si>
  <si>
    <t xml:space="preserve">california king bamboo sheet sets</t>
  </si>
  <si>
    <t xml:space="preserve">quince bamboo sheets</t>
  </si>
  <si>
    <t xml:space="preserve">pure bamboo sheets queen size</t>
  </si>
  <si>
    <t xml:space="preserve">bed sheets queen size cooling</t>
  </si>
  <si>
    <t xml:space="preserve">split king bamboo sheets</t>
  </si>
  <si>
    <t xml:space="preserve">bamboo sheet set queen</t>
  </si>
  <si>
    <t xml:space="preserve">bamboo sheets split king</t>
  </si>
  <si>
    <t xml:space="preserve">sheets king size bamboo</t>
  </si>
  <si>
    <t xml:space="preserve">cooling bed sheet</t>
  </si>
  <si>
    <t xml:space="preserve">eden and om bamboo sheets</t>
  </si>
  <si>
    <t xml:space="preserve">queen size sheets bamboo</t>
  </si>
  <si>
    <t xml:space="preserve">bamboo queen sheets deep pocket</t>
  </si>
  <si>
    <t xml:space="preserve">king bamboo cooling sheets</t>
  </si>
  <si>
    <t xml:space="preserve">bamboo sateen sheets</t>
  </si>
  <si>
    <t xml:space="preserve">bamboo bedsheets</t>
  </si>
  <si>
    <t xml:space="preserve">deep pocket king sheet set bamboo</t>
  </si>
  <si>
    <t xml:space="preserve">bamboo sheets cooling</t>
  </si>
  <si>
    <t xml:space="preserve">cal king bamboo sheet set</t>
  </si>
  <si>
    <t xml:space="preserve">deep pocket bamboo queen sheets</t>
  </si>
  <si>
    <t xml:space="preserve">bboo sheets</t>
  </si>
  <si>
    <t xml:space="preserve">full size bed sheets bamboo</t>
  </si>
  <si>
    <t xml:space="preserve">king sheets deep pocket bamboo</t>
  </si>
  <si>
    <t xml:space="preserve">luxury bamboo sheets</t>
  </si>
  <si>
    <t xml:space="preserve">cooling bamboo king sheets</t>
  </si>
  <si>
    <t xml:space="preserve">bamboo sheets deep pockets king size</t>
  </si>
  <si>
    <t xml:space="preserve">king size sheets set bamboo cooling</t>
  </si>
  <si>
    <t xml:space="preserve">purple bamboo sheets</t>
  </si>
  <si>
    <t xml:space="preserve">best cooling sheets for hot sleepers</t>
  </si>
  <si>
    <t xml:space="preserve">bamboo sheets viscose</t>
  </si>
  <si>
    <t xml:space="preserve">modal sheets queen</t>
  </si>
  <si>
    <t xml:space="preserve">￼bamboo sheets</t>
  </si>
  <si>
    <t xml:space="preserve">bamboo king sheet set</t>
  </si>
  <si>
    <t xml:space="preserve">rayon from bamboo sheets</t>
  </si>
  <si>
    <t xml:space="preserve">california king sheets bamboo</t>
  </si>
  <si>
    <t xml:space="preserve">burgundy bamboo sheets</t>
  </si>
  <si>
    <t xml:space="preserve">100% bamboo viscose sheets</t>
  </si>
  <si>
    <t xml:space="preserve">queen sheets cooling bamboo sheets</t>
  </si>
  <si>
    <t xml:space="preserve">fitted sheet king</t>
  </si>
  <si>
    <t xml:space="preserve">king fitted sheet only</t>
  </si>
  <si>
    <t xml:space="preserve">king fitted sheet</t>
  </si>
  <si>
    <t xml:space="preserve">cali king sheets</t>
  </si>
  <si>
    <t xml:space="preserve">king sheets with corner straps</t>
  </si>
  <si>
    <t xml:space="preserve">bamboo fitted sheet</t>
  </si>
  <si>
    <t xml:space="preserve">cooling fitted sheet</t>
  </si>
  <si>
    <t xml:space="preserve">cooling fitted sheet queen</t>
  </si>
  <si>
    <t xml:space="preserve">parachute bedding</t>
  </si>
  <si>
    <t xml:space="preserve">bella coterie bamboo sheets</t>
  </si>
  <si>
    <t xml:space="preserve">fitted sheet with corner straps</t>
  </si>
  <si>
    <t xml:space="preserve">bamboo fitted sheet king</t>
  </si>
  <si>
    <t xml:space="preserve">bamboo fitted sheet queen</t>
  </si>
  <si>
    <t xml:space="preserve">breescape cooling sheets</t>
  </si>
  <si>
    <t xml:space="preserve">deep pocket fitted sheets king size</t>
  </si>
  <si>
    <t xml:space="preserve">sheets with elastic corner straps</t>
  </si>
  <si>
    <t xml:space="preserve">cooling fitted sheet king</t>
  </si>
  <si>
    <t xml:space="preserve">organic king sheets</t>
  </si>
  <si>
    <t xml:space="preserve">ll bean sheets</t>
  </si>
  <si>
    <t xml:space="preserve">organic sheets queen</t>
  </si>
  <si>
    <t xml:space="preserve">coyuchi sheets</t>
  </si>
  <si>
    <t xml:space="preserve">king sheets with elastic corner straps</t>
  </si>
  <si>
    <t xml:space="preserve">king fitted sheets only</t>
  </si>
  <si>
    <t xml:space="preserve">bamboo cotton sheets</t>
  </si>
  <si>
    <t xml:space="preserve">twin cooling sheets</t>
  </si>
  <si>
    <t xml:space="preserve">cold sheets</t>
  </si>
  <si>
    <t xml:space="preserve">sheets for night sweats</t>
  </si>
  <si>
    <t xml:space="preserve">bamboo queen size bed sheets</t>
  </si>
  <si>
    <t xml:space="preserve">bamboo viscose</t>
  </si>
  <si>
    <t xml:space="preserve">green bamboo sheets</t>
  </si>
  <si>
    <t xml:space="preserve">cooling bedsheets</t>
  </si>
  <si>
    <t xml:space="preserve">hypoallergenic bed sheets</t>
  </si>
  <si>
    <t xml:space="preserve">bamboo twin sheets kids</t>
  </si>
  <si>
    <t xml:space="preserve">parachute sheets</t>
  </si>
  <si>
    <t xml:space="preserve">king fitted sheet with corner straps</t>
  </si>
  <si>
    <t xml:space="preserve">best king sheets</t>
  </si>
  <si>
    <t xml:space="preserve">bella sheets bamboo</t>
  </si>
  <si>
    <t xml:space="preserve">bedsure purewoven bamboo sheets</t>
  </si>
  <si>
    <t xml:space="preserve">non slip bed sheets</t>
  </si>
  <si>
    <t xml:space="preserve">bamboo sheets deep pocket queen</t>
  </si>
  <si>
    <t xml:space="preserve">bamboo fitted sheets queen cooling</t>
  </si>
  <si>
    <t xml:space="preserve">bamboo flat sheet</t>
  </si>
  <si>
    <t xml:space="preserve">bamboo king sheets deep pockets</t>
  </si>
  <si>
    <t xml:space="preserve">bamboo queen bed sheets cooling</t>
  </si>
  <si>
    <t xml:space="preserve">king size fitted sheet cooling</t>
  </si>
  <si>
    <t xml:space="preserve">brown bamboo sheets queen</t>
  </si>
  <si>
    <t xml:space="preserve">duvet cover queen</t>
  </si>
  <si>
    <t xml:space="preserve">king size duvet cover</t>
  </si>
  <si>
    <t xml:space="preserve">duvet cover full</t>
  </si>
  <si>
    <t xml:space="preserve">twin duvet cover</t>
  </si>
  <si>
    <t xml:space="preserve">oversized king duvet cover</t>
  </si>
  <si>
    <t xml:space="preserve">brown duvet cover</t>
  </si>
  <si>
    <t xml:space="preserve">queen duvet cover set</t>
  </si>
  <si>
    <t xml:space="preserve">king duvet cover set</t>
  </si>
  <si>
    <t xml:space="preserve">queen size duvet cover</t>
  </si>
  <si>
    <t xml:space="preserve">bedsure duvet cover</t>
  </si>
  <si>
    <t xml:space="preserve">fall duvet cover</t>
  </si>
  <si>
    <t xml:space="preserve">full size duvet cover</t>
  </si>
  <si>
    <t xml:space="preserve">white duvet cover</t>
  </si>
  <si>
    <t xml:space="preserve">full duvet cover</t>
  </si>
  <si>
    <t xml:space="preserve">twin xl duvet cover</t>
  </si>
  <si>
    <t xml:space="preserve">duvet cover king size</t>
  </si>
  <si>
    <t xml:space="preserve">fall duvet cover king</t>
  </si>
  <si>
    <t xml:space="preserve">comforter cover</t>
  </si>
  <si>
    <t xml:space="preserve">queen duvet</t>
  </si>
  <si>
    <t xml:space="preserve">white duvet cover queen</t>
  </si>
  <si>
    <t xml:space="preserve">fall duvet cover queen</t>
  </si>
  <si>
    <t xml:space="preserve">green duvet cover</t>
  </si>
  <si>
    <t xml:space="preserve">white queen comforter</t>
  </si>
  <si>
    <t xml:space="preserve">duvet cover full size</t>
  </si>
  <si>
    <t xml:space="preserve">boho duvet cover</t>
  </si>
  <si>
    <t xml:space="preserve">black duvet cover</t>
  </si>
  <si>
    <t xml:space="preserve">cream duvet cover</t>
  </si>
  <si>
    <t xml:space="preserve">burgundy duvet cover</t>
  </si>
  <si>
    <t xml:space="preserve">blue duvet cover</t>
  </si>
  <si>
    <t xml:space="preserve">white duvet cover king</t>
  </si>
  <si>
    <t xml:space="preserve">duvet covers queen</t>
  </si>
  <si>
    <t xml:space="preserve">duvet set queen</t>
  </si>
  <si>
    <t xml:space="preserve">oversized queen duvet cover</t>
  </si>
  <si>
    <t xml:space="preserve">comforter cover queen size</t>
  </si>
  <si>
    <t xml:space="preserve">brown duvet cover king</t>
  </si>
  <si>
    <t xml:space="preserve">beige duvet cover</t>
  </si>
  <si>
    <t xml:space="preserve">ruched duvet cover</t>
  </si>
  <si>
    <t xml:space="preserve">waffle duvet cover</t>
  </si>
  <si>
    <t xml:space="preserve">purple duvet cover</t>
  </si>
  <si>
    <t xml:space="preserve">halloween duvet cover</t>
  </si>
  <si>
    <t xml:space="preserve">cute duvet cover</t>
  </si>
  <si>
    <t xml:space="preserve">queen size duvet cover set</t>
  </si>
  <si>
    <t xml:space="preserve">brown duvet cover queen</t>
  </si>
  <si>
    <t xml:space="preserve">duvet cover set queen</t>
  </si>
  <si>
    <t xml:space="preserve">textured duvet cover</t>
  </si>
  <si>
    <t xml:space="preserve">comforter cover king size</t>
  </si>
  <si>
    <t xml:space="preserve">pink duvet cover queen</t>
  </si>
  <si>
    <t xml:space="preserve">soft duvet cover</t>
  </si>
  <si>
    <t xml:space="preserve">white duvet</t>
  </si>
  <si>
    <t xml:space="preserve">duvet twin</t>
  </si>
  <si>
    <t xml:space="preserve">black duvet cover queen</t>
  </si>
  <si>
    <t xml:space="preserve">blue duvet cover queen</t>
  </si>
  <si>
    <t xml:space="preserve">duvet cover oversized king</t>
  </si>
  <si>
    <t xml:space="preserve">queen comforter cover</t>
  </si>
  <si>
    <t xml:space="preserve">white duvet cover full</t>
  </si>
  <si>
    <t xml:space="preserve">yellow duvet cover</t>
  </si>
  <si>
    <t xml:space="preserve">duvet cover pink</t>
  </si>
  <si>
    <t xml:space="preserve">120x120 duvet cover</t>
  </si>
  <si>
    <t xml:space="preserve">twin size duvet cover</t>
  </si>
  <si>
    <t xml:space="preserve">boho duvet cover queen</t>
  </si>
  <si>
    <t xml:space="preserve">被套</t>
  </si>
  <si>
    <t xml:space="preserve">burgundy duvet cover queen</t>
  </si>
  <si>
    <t xml:space="preserve">dark green duvet cover</t>
  </si>
  <si>
    <t xml:space="preserve">duvet cover brown</t>
  </si>
  <si>
    <t xml:space="preserve">queen duvet covers</t>
  </si>
  <si>
    <t xml:space="preserve">ivory duvet cover</t>
  </si>
  <si>
    <t xml:space="preserve">orange duvet cover</t>
  </si>
  <si>
    <t xml:space="preserve">duvet queen cover</t>
  </si>
  <si>
    <t xml:space="preserve">terracotta duvet cover</t>
  </si>
  <si>
    <t xml:space="preserve">red duvet cover</t>
  </si>
  <si>
    <t xml:space="preserve">oversized king duvet cover 120x98</t>
  </si>
  <si>
    <t xml:space="preserve">quilt cover</t>
  </si>
  <si>
    <t xml:space="preserve">ruched comforter set</t>
  </si>
  <si>
    <t xml:space="preserve">divet cover</t>
  </si>
  <si>
    <t xml:space="preserve">duvet cover fall</t>
  </si>
  <si>
    <t xml:space="preserve">duvet covers &amp; sets</t>
  </si>
  <si>
    <t xml:space="preserve">full duvet cover set</t>
  </si>
  <si>
    <t xml:space="preserve">waffle duvet cover queen</t>
  </si>
  <si>
    <t xml:space="preserve">full size duvet cover set</t>
  </si>
  <si>
    <t xml:space="preserve">duvet cover pattern</t>
  </si>
  <si>
    <t xml:space="preserve">burnt orange duvet cover</t>
  </si>
  <si>
    <t xml:space="preserve">cream duvet cover queen</t>
  </si>
  <si>
    <t xml:space="preserve">mellow duvet cover</t>
  </si>
  <si>
    <t xml:space="preserve">green duvet</t>
  </si>
  <si>
    <t xml:space="preserve">king duvet cover with zipper closure</t>
  </si>
  <si>
    <t xml:space="preserve">cream duvet cover king</t>
  </si>
  <si>
    <t xml:space="preserve">hotel duvet cover</t>
  </si>
  <si>
    <t xml:space="preserve">green duvet cover king</t>
  </si>
  <si>
    <t xml:space="preserve">maroon duvet cover</t>
  </si>
  <si>
    <t xml:space="preserve">autumn duvet cover</t>
  </si>
  <si>
    <t xml:space="preserve">beige duvet cover queen</t>
  </si>
  <si>
    <t xml:space="preserve">twin duvet covers</t>
  </si>
  <si>
    <t xml:space="preserve">comforter cover full size</t>
  </si>
  <si>
    <t xml:space="preserve">white queen duvet cover</t>
  </si>
  <si>
    <t xml:space="preserve">dark purple duvet cover</t>
  </si>
  <si>
    <t xml:space="preserve">fall duvet cover full</t>
  </si>
  <si>
    <t xml:space="preserve">duvet cover green</t>
  </si>
  <si>
    <t xml:space="preserve">bed duvet cover</t>
  </si>
  <si>
    <t xml:space="preserve">taupe duvet cover</t>
  </si>
  <si>
    <t xml:space="preserve">pattern duvet cover</t>
  </si>
  <si>
    <t xml:space="preserve">duvet cover white</t>
  </si>
  <si>
    <t xml:space="preserve">white king duvet cover</t>
  </si>
  <si>
    <t xml:space="preserve">duvet cover blue</t>
  </si>
  <si>
    <t xml:space="preserve">duvet cover boho</t>
  </si>
  <si>
    <t xml:space="preserve">seersucker comforter</t>
  </si>
  <si>
    <t xml:space="preserve">off white duvet cover</t>
  </si>
  <si>
    <t xml:space="preserve">cal king duvet cover set</t>
  </si>
  <si>
    <t xml:space="preserve">duvet cover soft</t>
  </si>
  <si>
    <t xml:space="preserve">grey duvet cover queen</t>
  </si>
  <si>
    <t xml:space="preserve">linen duvet cover twin</t>
  </si>
  <si>
    <t xml:space="preserve">king size duvet set</t>
  </si>
  <si>
    <t xml:space="preserve">king comforter cover</t>
  </si>
  <si>
    <t xml:space="preserve">queen bed duvet cover</t>
  </si>
  <si>
    <t xml:space="preserve">cream duvet</t>
  </si>
  <si>
    <t xml:space="preserve">120x98 duvet cover</t>
  </si>
  <si>
    <t xml:space="preserve">cute duvet cover queen</t>
  </si>
  <si>
    <t xml:space="preserve">duvet cover cute</t>
  </si>
  <si>
    <t xml:space="preserve">oatmeal duvet cover</t>
  </si>
  <si>
    <t xml:space="preserve">boho duvet</t>
  </si>
  <si>
    <t xml:space="preserve">blue duvet</t>
  </si>
  <si>
    <t xml:space="preserve">dark brown duvet cover king</t>
  </si>
  <si>
    <t xml:space="preserve">pink duvet cover full</t>
  </si>
  <si>
    <t xml:space="preserve">duvet covers full</t>
  </si>
  <si>
    <t xml:space="preserve">soft duvet cover queen</t>
  </si>
  <si>
    <t xml:space="preserve">teal duvet cover</t>
  </si>
  <si>
    <t xml:space="preserve">sage green duvet cover king</t>
  </si>
  <si>
    <t xml:space="preserve">purple duvet cover queen</t>
  </si>
  <si>
    <t xml:space="preserve">beige duvet cover king</t>
  </si>
  <si>
    <t xml:space="preserve">brown duvet cover full</t>
  </si>
  <si>
    <t xml:space="preserve">navy duvet cover</t>
  </si>
  <si>
    <t xml:space="preserve">purple duvet</t>
  </si>
  <si>
    <t xml:space="preserve">duvet set full</t>
  </si>
  <si>
    <t xml:space="preserve">comforter duvet cover</t>
  </si>
  <si>
    <t xml:space="preserve">duvet cover textured</t>
  </si>
  <si>
    <t xml:space="preserve">twin bed duvet cover</t>
  </si>
  <si>
    <t xml:space="preserve">duvet cover oversized queen</t>
  </si>
  <si>
    <t xml:space="preserve">king size comforter cover</t>
  </si>
  <si>
    <t xml:space="preserve">king size duvet covers</t>
  </si>
  <si>
    <t xml:space="preserve">davey cover queen</t>
  </si>
  <si>
    <t xml:space="preserve">fall king duvet cover</t>
  </si>
  <si>
    <t xml:space="preserve">textured duvet cover king</t>
  </si>
  <si>
    <t xml:space="preserve">duvet cover set full</t>
  </si>
  <si>
    <t xml:space="preserve">navy blue duvet cover</t>
  </si>
  <si>
    <t xml:space="preserve">california design den duvet cover</t>
  </si>
  <si>
    <t xml:space="preserve">tan duvet cover</t>
  </si>
  <si>
    <t xml:space="preserve">soft duvet cover king</t>
  </si>
  <si>
    <t xml:space="preserve">butter yellow sheets</t>
  </si>
  <si>
    <t xml:space="preserve">moomee</t>
  </si>
  <si>
    <t xml:space="preserve">moomee sheet set</t>
  </si>
  <si>
    <t xml:space="preserve">light yellow sheets</t>
  </si>
  <si>
    <t xml:space="preserve">yellow cotton sheets</t>
  </si>
  <si>
    <t xml:space="preserve">cotton linen sheets</t>
  </si>
  <si>
    <t xml:space="preserve">moomee sheets</t>
  </si>
  <si>
    <t xml:space="preserve">pale yellow sheets</t>
  </si>
  <si>
    <t xml:space="preserve">brown linen sheets</t>
  </si>
  <si>
    <t xml:space="preserve">striped linen sheets</t>
  </si>
  <si>
    <t xml:space="preserve">linen cotton sheets</t>
  </si>
  <si>
    <t xml:space="preserve">washed cotton sheets</t>
  </si>
  <si>
    <t xml:space="preserve">cornflower blue sheets</t>
  </si>
  <si>
    <t xml:space="preserve">100% cotton sheets brown</t>
  </si>
  <si>
    <t xml:space="preserve">black linen sheets</t>
  </si>
  <si>
    <t xml:space="preserve">piglet in bed sheets</t>
  </si>
  <si>
    <t xml:space="preserve">moo mee sheets</t>
  </si>
  <si>
    <t xml:space="preserve">brown cotton sheets queen</t>
  </si>
  <si>
    <t xml:space="preserve">light yellow bed sheets</t>
  </si>
  <si>
    <t xml:space="preserve">butter yellow cotton sheets</t>
  </si>
  <si>
    <t xml:space="preserve">100% cotton brown sheets</t>
  </si>
  <si>
    <t xml:space="preserve">lane linen fitted sheet only</t>
  </si>
  <si>
    <t xml:space="preserve">moomee fitted sheet</t>
  </si>
  <si>
    <t xml:space="preserve">washed linen sheets</t>
  </si>
  <si>
    <t xml:space="preserve">yellow cotton bed sheets</t>
  </si>
  <si>
    <t xml:space="preserve">blue stripped sheets</t>
  </si>
  <si>
    <t xml:space="preserve">dark green cotton sheets</t>
  </si>
  <si>
    <t xml:space="preserve">gingham linen sheets</t>
  </si>
  <si>
    <t xml:space="preserve">heathered green sheets</t>
  </si>
  <si>
    <t xml:space="preserve">lien sheets</t>
  </si>
  <si>
    <t xml:space="preserve">linen queen fitted sheet</t>
  </si>
  <si>
    <t xml:space="preserve">moomee striped sheets</t>
  </si>
  <si>
    <t xml:space="preserve">queen linen fitted sheet</t>
  </si>
  <si>
    <t xml:space="preserve">duvet set</t>
  </si>
  <si>
    <t xml:space="preserve">floral duvet cover</t>
  </si>
  <si>
    <t xml:space="preserve">green duvet cover queen</t>
  </si>
  <si>
    <t xml:space="preserve">king duvet set</t>
  </si>
  <si>
    <t xml:space="preserve">gingham duvet cover queen</t>
  </si>
  <si>
    <t xml:space="preserve">bedding duvet cover sets</t>
  </si>
  <si>
    <t xml:space="preserve">checkered duvet cover</t>
  </si>
  <si>
    <t xml:space="preserve">floral duvet cover queen</t>
  </si>
  <si>
    <t xml:space="preserve">striped duvet cover king</t>
  </si>
  <si>
    <t xml:space="preserve">patterned duvet cover</t>
  </si>
  <si>
    <t xml:space="preserve">duvet cover floral</t>
  </si>
  <si>
    <t xml:space="preserve">duvet cover gingham</t>
  </si>
  <si>
    <t xml:space="preserve">duvet set king</t>
  </si>
  <si>
    <t xml:space="preserve">duvet and duvet cover set</t>
  </si>
  <si>
    <t xml:space="preserve">stripe duvet cover</t>
  </si>
  <si>
    <t xml:space="preserve">duvet cover queen size cotton</t>
  </si>
  <si>
    <t xml:space="preserve">green gingham duvet cover</t>
  </si>
  <si>
    <t xml:space="preserve">duvet cover and sheet set</t>
  </si>
  <si>
    <t xml:space="preserve">floral duvet</t>
  </si>
  <si>
    <t xml:space="preserve">queen duvet cover pattern</t>
  </si>
  <si>
    <t xml:space="preserve">duvet cover stripes</t>
  </si>
  <si>
    <t xml:space="preserve">blue gingham duvet cover</t>
  </si>
  <si>
    <t xml:space="preserve">duvet cover full/queen</t>
  </si>
  <si>
    <t xml:space="preserve">lightweight duvet cover</t>
  </si>
  <si>
    <t xml:space="preserve">duvet cover queen pattern</t>
  </si>
  <si>
    <t xml:space="preserve">duvet sets</t>
  </si>
  <si>
    <t xml:space="preserve">funda de edredones queen</t>
  </si>
  <si>
    <t xml:space="preserve">duvet cover sets</t>
  </si>
  <si>
    <t xml:space="preserve">duvet cover king pattern</t>
  </si>
  <si>
    <t xml:space="preserve">thick duvet cover</t>
  </si>
  <si>
    <t xml:space="preserve">aesthetic duvet cover</t>
  </si>
  <si>
    <t xml:space="preserve">duvet covers king size</t>
  </si>
  <si>
    <t xml:space="preserve">blue duvet cover full</t>
  </si>
  <si>
    <t xml:space="preserve">duet covers queen</t>
  </si>
  <si>
    <t xml:space="preserve">￼duvet cover</t>
  </si>
  <si>
    <t xml:space="preserve">duvet cover patterned</t>
  </si>
  <si>
    <t xml:space="preserve">duvet cover with corner ties</t>
  </si>
  <si>
    <t xml:space="preserve">farmhouse duvet cover</t>
  </si>
  <si>
    <t xml:space="preserve">queen size duvet covers</t>
  </si>
  <si>
    <t xml:space="preserve">duvets &amp; sets</t>
  </si>
  <si>
    <t xml:space="preserve">cover duvet queen</t>
  </si>
  <si>
    <t xml:space="preserve">zipper duvet cover</t>
  </si>
  <si>
    <t xml:space="preserve">full comforter cover</t>
  </si>
  <si>
    <t xml:space="preserve">stripe duvet cover king</t>
  </si>
  <si>
    <t xml:space="preserve">kind duvet cover set</t>
  </si>
  <si>
    <t xml:space="preserve">floral duvet cover full</t>
  </si>
  <si>
    <t xml:space="preserve">duvet queen size cover</t>
  </si>
  <si>
    <t xml:space="preserve">patterned duvet cover queen</t>
  </si>
  <si>
    <t xml:space="preserve">twin xl duvet cover set</t>
  </si>
  <si>
    <t xml:space="preserve">full size comforter cover</t>
  </si>
  <si>
    <t xml:space="preserve">queen duvet cover floral</t>
  </si>
  <si>
    <t xml:space="preserve">green queen duvet cover</t>
  </si>
  <si>
    <t xml:space="preserve">duvet cover zipper closure</t>
  </si>
  <si>
    <t xml:space="preserve">king gingham duvet cover</t>
  </si>
  <si>
    <t xml:space="preserve">ikea duvet cover</t>
  </si>
  <si>
    <t xml:space="preserve">printed duvet cover</t>
  </si>
  <si>
    <t xml:space="preserve">comforter and duvet cover set</t>
  </si>
  <si>
    <t xml:space="preserve">floral duvet covers</t>
  </si>
  <si>
    <t xml:space="preserve">full duvet covers</t>
  </si>
  <si>
    <t xml:space="preserve">patterned duvet cover king</t>
  </si>
  <si>
    <t xml:space="preserve">duvet cover and pillowcase set</t>
  </si>
  <si>
    <t xml:space="preserve">duvet cover aesthetic</t>
  </si>
  <si>
    <t xml:space="preserve">striped king duvet cover</t>
  </si>
  <si>
    <t xml:space="preserve">duvet covers queen size</t>
  </si>
  <si>
    <t xml:space="preserve">green floral duvet cover</t>
  </si>
  <si>
    <t xml:space="preserve">floral duvet cover twin</t>
  </si>
  <si>
    <t xml:space="preserve">duvet cover queen gingham</t>
  </si>
  <si>
    <t xml:space="preserve">duvet with cover</t>
  </si>
  <si>
    <t xml:space="preserve">cottage core duvet cover</t>
  </si>
  <si>
    <t xml:space="preserve">pattern duvet cover king</t>
  </si>
  <si>
    <t xml:space="preserve">duvet king size cover</t>
  </si>
  <si>
    <t xml:space="preserve">duvet-cover</t>
  </si>
  <si>
    <t xml:space="preserve">duvet cover queen floral</t>
  </si>
  <si>
    <t xml:space="preserve">queen duvet cover striped</t>
  </si>
  <si>
    <t xml:space="preserve">duvet cover queen cute</t>
  </si>
  <si>
    <t xml:space="preserve">duvet covers twin xl</t>
  </si>
  <si>
    <t xml:space="preserve">funda nordica queen</t>
  </si>
  <si>
    <t xml:space="preserve">queen size bed sheets and duvet cover set</t>
  </si>
  <si>
    <t xml:space="preserve">best duvet cover</t>
  </si>
  <si>
    <t xml:space="preserve">duvet cover vintage</t>
  </si>
  <si>
    <t xml:space="preserve">duvet full size cover</t>
  </si>
  <si>
    <t xml:space="preserve">pretty duvet cover</t>
  </si>
  <si>
    <t xml:space="preserve">king floral duvet cover</t>
  </si>
  <si>
    <t xml:space="preserve">black and white duvet cover queen</t>
  </si>
  <si>
    <t xml:space="preserve">green duvet cover twin</t>
  </si>
  <si>
    <t xml:space="preserve">light green duvet cover</t>
  </si>
  <si>
    <t xml:space="preserve">brown gingham duvet cover queen</t>
  </si>
  <si>
    <t xml:space="preserve">queen duvet cover sets</t>
  </si>
  <si>
    <t xml:space="preserve">amazon basics duvet cover</t>
  </si>
  <si>
    <t xml:space="preserve">funky duvet cover</t>
  </si>
  <si>
    <t xml:space="preserve">martha stewart duvet cover</t>
  </si>
  <si>
    <t xml:space="preserve">queen size duvet covers clearance</t>
  </si>
  <si>
    <t xml:space="preserve">funda para edredones queen</t>
  </si>
  <si>
    <t xml:space="preserve">vintage duvet</t>
  </si>
  <si>
    <t xml:space="preserve">queen duvet cover stripes</t>
  </si>
  <si>
    <t xml:space="preserve">blanket cover king size</t>
  </si>
  <si>
    <t xml:space="preserve">duvet cover sheet set</t>
  </si>
  <si>
    <t xml:space="preserve">queen duvet cover gingham</t>
  </si>
  <si>
    <t xml:space="preserve">gingham duvet cover twin</t>
  </si>
  <si>
    <t xml:space="preserve">light duvet cover</t>
  </si>
  <si>
    <t xml:space="preserve">blue gingham duvet</t>
  </si>
  <si>
    <t xml:space="preserve">queen duvet cover soft</t>
  </si>
  <si>
    <t xml:space="preserve">duvet and cover</t>
  </si>
  <si>
    <t xml:space="preserve">light weight duvet cover</t>
  </si>
  <si>
    <t xml:space="preserve">cover duvet king</t>
  </si>
  <si>
    <t xml:space="preserve">duvet cover design</t>
  </si>
  <si>
    <t xml:space="preserve">cottagecore duvet cover</t>
  </si>
  <si>
    <t xml:space="preserve">green duvet set</t>
  </si>
  <si>
    <t xml:space="preserve">stripe duvet cover queen</t>
  </si>
  <si>
    <t xml:space="preserve">gingham queen duvet cover</t>
  </si>
  <si>
    <t xml:space="preserve">duvet cover king striped</t>
  </si>
  <si>
    <t xml:space="preserve">full size duvet covers</t>
  </si>
  <si>
    <t xml:space="preserve">king duvet cover striped</t>
  </si>
  <si>
    <t xml:space="preserve">duvet cover with corner ties queen</t>
  </si>
  <si>
    <t xml:space="preserve">checkered duvet</t>
  </si>
  <si>
    <t xml:space="preserve">double sided duvet cover</t>
  </si>
  <si>
    <t xml:space="preserve">king-size duvet covers</t>
  </si>
  <si>
    <t xml:space="preserve">duvet cover stripe</t>
  </si>
  <si>
    <t xml:space="preserve">clearance duvet covers</t>
  </si>
  <si>
    <t xml:space="preserve">sage green duvet cover full</t>
  </si>
  <si>
    <t xml:space="preserve">sage duvet cover queen</t>
  </si>
  <si>
    <t xml:space="preserve">duvet twin xl cover</t>
  </si>
  <si>
    <t xml:space="preserve">nayoroom gingham duvet cover</t>
  </si>
  <si>
    <t xml:space="preserve">blue pattern duvet cover</t>
  </si>
  <si>
    <t xml:space="preserve">cute duvet covers</t>
  </si>
  <si>
    <t xml:space="preserve">duvet cover with pattern</t>
  </si>
  <si>
    <t xml:space="preserve">pattern duvet cover queen</t>
  </si>
  <si>
    <t xml:space="preserve">queen bedding duvet cover set</t>
  </si>
  <si>
    <t xml:space="preserve">spring duvet cover</t>
  </si>
  <si>
    <t xml:space="preserve">spring summer duvet cover king</t>
  </si>
  <si>
    <t xml:space="preserve">comforter cover full</t>
  </si>
  <si>
    <t xml:space="preserve">bestouch cotton solid duvet cover set linen feel cornflower blue queen</t>
  </si>
  <si>
    <t xml:space="preserve">dark brown duvet cover</t>
  </si>
  <si>
    <t xml:space="preserve">king duvet covers</t>
  </si>
  <si>
    <t xml:space="preserve">muslin duvet cover king</t>
  </si>
  <si>
    <t xml:space="preserve">duvet king cover</t>
  </si>
  <si>
    <t xml:space="preserve">waffle duvet cover king</t>
  </si>
  <si>
    <t xml:space="preserve">muslin duvet cover queen</t>
  </si>
  <si>
    <t xml:space="preserve">brown duvet</t>
  </si>
  <si>
    <t xml:space="preserve">chocolate brown duvet cover</t>
  </si>
  <si>
    <t xml:space="preserve">queen duvet cover linen</t>
  </si>
  <si>
    <t xml:space="preserve">waffle bedding</t>
  </si>
  <si>
    <t xml:space="preserve">textured duvet cover queen</t>
  </si>
  <si>
    <t xml:space="preserve">forest green duvet cover</t>
  </si>
  <si>
    <t xml:space="preserve">white textured duvet cover</t>
  </si>
  <si>
    <t xml:space="preserve">sage duvet cover</t>
  </si>
  <si>
    <t xml:space="preserve">waffle knit comforter</t>
  </si>
  <si>
    <t xml:space="preserve">olive green duvet</t>
  </si>
  <si>
    <t xml:space="preserve">king duvet cover linen</t>
  </si>
  <si>
    <t xml:space="preserve">olive duvet cover</t>
  </si>
  <si>
    <t xml:space="preserve">olive green duvet cover king</t>
  </si>
  <si>
    <t xml:space="preserve">waffle weave comforter</t>
  </si>
  <si>
    <t xml:space="preserve">brown linen duvet cover</t>
  </si>
  <si>
    <t xml:space="preserve">duet cover king</t>
  </si>
  <si>
    <t xml:space="preserve">dark blue duvet cover</t>
  </si>
  <si>
    <t xml:space="preserve">king white duvet cover</t>
  </si>
  <si>
    <t xml:space="preserve">light brown duvet cover</t>
  </si>
  <si>
    <t xml:space="preserve">navy blue duvet cover king</t>
  </si>
  <si>
    <t xml:space="preserve">oatmeal duvet cover king</t>
  </si>
  <si>
    <t xml:space="preserve">olive green duvet cover queen</t>
  </si>
  <si>
    <t xml:space="preserve">navy duvet cover queen</t>
  </si>
  <si>
    <t xml:space="preserve">king waffle duvet cover</t>
  </si>
  <si>
    <t xml:space="preserve">waffle weave duvet cover queen</t>
  </si>
  <si>
    <t xml:space="preserve">duvet cover cream</t>
  </si>
  <si>
    <t xml:space="preserve">grey duvet cover</t>
  </si>
  <si>
    <t xml:space="preserve">navy blue duvet cover queen</t>
  </si>
  <si>
    <t xml:space="preserve">cloud duvet cover</t>
  </si>
  <si>
    <t xml:space="preserve">breathable duvet cover</t>
  </si>
  <si>
    <t xml:space="preserve">duvet cover waffle</t>
  </si>
  <si>
    <t xml:space="preserve">blue king duvet cover</t>
  </si>
  <si>
    <t xml:space="preserve">waffle bedding set</t>
  </si>
  <si>
    <t xml:space="preserve">duvet cover king linen</t>
  </si>
  <si>
    <t xml:space="preserve">neutral duvet cover queen</t>
  </si>
  <si>
    <t xml:space="preserve">white king size duvet cover</t>
  </si>
  <si>
    <t xml:space="preserve">white cotton duvet cover king</t>
  </si>
  <si>
    <t xml:space="preserve">waffle knit duvet cover</t>
  </si>
  <si>
    <t xml:space="preserve">textured white duvet cover</t>
  </si>
  <si>
    <t xml:space="preserve">taupe duvet cover king</t>
  </si>
  <si>
    <t xml:space="preserve">white linen duvet</t>
  </si>
  <si>
    <t xml:space="preserve">cream king duvet cover</t>
  </si>
  <si>
    <t xml:space="preserve">seersucker duvet cover</t>
  </si>
  <si>
    <t xml:space="preserve">duvet cover with ties</t>
  </si>
  <si>
    <t xml:space="preserve">bedsure waffle duvet cover</t>
  </si>
  <si>
    <t xml:space="preserve">terracotta duvet cover king</t>
  </si>
  <si>
    <t xml:space="preserve">waffle weave duvet cover</t>
  </si>
  <si>
    <t xml:space="preserve">neutral duvet cover</t>
  </si>
  <si>
    <t xml:space="preserve">espresso duvet cover</t>
  </si>
  <si>
    <t xml:space="preserve">oeko tex duvet cover</t>
  </si>
  <si>
    <t xml:space="preserve">quilted duvet cover king</t>
  </si>
  <si>
    <t xml:space="preserve">tan duvet cover king</t>
  </si>
  <si>
    <t xml:space="preserve">king duvet cover brown</t>
  </si>
  <si>
    <t xml:space="preserve">navy blue duvet</t>
  </si>
  <si>
    <t xml:space="preserve">waffle textured comforter set</t>
  </si>
  <si>
    <t xml:space="preserve">terracotta duvet cover queen</t>
  </si>
  <si>
    <t xml:space="preserve">funda de edredon</t>
  </si>
  <si>
    <t xml:space="preserve">super queen duvet cover</t>
  </si>
  <si>
    <t xml:space="preserve">sage duvet cover king</t>
  </si>
  <si>
    <t xml:space="preserve">cotton linen duvet cover</t>
  </si>
  <si>
    <t xml:space="preserve">white king duvet cover set</t>
  </si>
  <si>
    <t xml:space="preserve">moody duvet cover</t>
  </si>
  <si>
    <t xml:space="preserve">linen duvet cover queen size</t>
  </si>
  <si>
    <t xml:space="preserve">oatmeal duvet cover queen</t>
  </si>
  <si>
    <t xml:space="preserve">textured bedding</t>
  </si>
  <si>
    <t xml:space="preserve">king size white duvet cover</t>
  </si>
  <si>
    <t xml:space="preserve">waffle duvet</t>
  </si>
  <si>
    <t xml:space="preserve">waffle king comforter set</t>
  </si>
  <si>
    <t xml:space="preserve">queen duvet cover brown</t>
  </si>
  <si>
    <t xml:space="preserve">white waffle comforter</t>
  </si>
  <si>
    <t xml:space="preserve">brown queen duvet cover</t>
  </si>
  <si>
    <t xml:space="preserve">textured duvet</t>
  </si>
  <si>
    <t xml:space="preserve">navy duvet</t>
  </si>
  <si>
    <t xml:space="preserve">dark green duvet cover king</t>
  </si>
  <si>
    <t xml:space="preserve">percale weave duvet cover</t>
  </si>
  <si>
    <t xml:space="preserve">off white duvet cover king</t>
  </si>
  <si>
    <t xml:space="preserve">king duvet cover white</t>
  </si>
  <si>
    <t xml:space="preserve">king duvet cover waffle</t>
  </si>
  <si>
    <t xml:space="preserve">green linen duvet cover</t>
  </si>
  <si>
    <t xml:space="preserve">brown cotton duvet cover</t>
  </si>
  <si>
    <t xml:space="preserve">wueen duvet cover</t>
  </si>
  <si>
    <t xml:space="preserve">light grey duvet cover queen</t>
  </si>
  <si>
    <t xml:space="preserve">waffle weave duvet cover king</t>
  </si>
  <si>
    <t xml:space="preserve">duvet cover king white</t>
  </si>
  <si>
    <t xml:space="preserve">gauze duvet cover king</t>
  </si>
  <si>
    <t xml:space="preserve">waffle comforter full</t>
  </si>
  <si>
    <t xml:space="preserve">chocolate brown duvet cover king</t>
  </si>
  <si>
    <t xml:space="preserve">olive duvet cover king</t>
  </si>
  <si>
    <t xml:space="preserve">waffle queen comforter set</t>
  </si>
  <si>
    <t xml:space="preserve">waffle weave comforter set</t>
  </si>
  <si>
    <t xml:space="preserve">tan duvet cover queen</t>
  </si>
  <si>
    <t xml:space="preserve">brown king duvet cover</t>
  </si>
  <si>
    <t xml:space="preserve">pet friendly duvet cover</t>
  </si>
  <si>
    <t xml:space="preserve">black linen duvet cover</t>
  </si>
  <si>
    <t xml:space="preserve">espresso duvet cover king</t>
  </si>
  <si>
    <t xml:space="preserve">cream queen duvet cover</t>
  </si>
  <si>
    <t xml:space="preserve">black duvet cover twin</t>
  </si>
  <si>
    <t xml:space="preserve">bedsure waffle weave duvet cover</t>
  </si>
  <si>
    <t xml:space="preserve">cotton waffle duvet cover queen</t>
  </si>
  <si>
    <t xml:space="preserve">duvet cover king waffle</t>
  </si>
  <si>
    <t xml:space="preserve">duvet cover queen waffle</t>
  </si>
  <si>
    <t xml:space="preserve">duvet cover waffle knit</t>
  </si>
  <si>
    <t xml:space="preserve">duvet cover waffle weave</t>
  </si>
  <si>
    <t xml:space="preserve">duvet cover king</t>
  </si>
  <si>
    <t xml:space="preserve">king duvet cover</t>
  </si>
  <si>
    <t xml:space="preserve">cotton duvet cover queen</t>
  </si>
  <si>
    <t xml:space="preserve">duvet cover set</t>
  </si>
  <si>
    <t xml:space="preserve">cotton duvet cover king</t>
  </si>
  <si>
    <t xml:space="preserve">california king duvet cover</t>
  </si>
  <si>
    <t xml:space="preserve">duvet cover cotton</t>
  </si>
  <si>
    <t xml:space="preserve">duvet cover twin</t>
  </si>
  <si>
    <t xml:space="preserve">cooling duvet cover</t>
  </si>
  <si>
    <t xml:space="preserve">king size duvet cover set</t>
  </si>
  <si>
    <t xml:space="preserve">queen duvet cover cotton</t>
  </si>
  <si>
    <t xml:space="preserve">king duvet</t>
  </si>
  <si>
    <t xml:space="preserve">duvet queen</t>
  </si>
  <si>
    <t xml:space="preserve">king duvet cover cotton</t>
  </si>
  <si>
    <t xml:space="preserve">duvet cover queen cotton</t>
  </si>
  <si>
    <t xml:space="preserve">twin duvet cover cotton</t>
  </si>
  <si>
    <t xml:space="preserve">percale duvet cover</t>
  </si>
  <si>
    <t xml:space="preserve">queen duvet set</t>
  </si>
  <si>
    <t xml:space="preserve">duvet cover king cotton</t>
  </si>
  <si>
    <t xml:space="preserve">cotton percale duvet cover</t>
  </si>
  <si>
    <t xml:space="preserve">duvet covers king</t>
  </si>
  <si>
    <t xml:space="preserve">duvet cover california king</t>
  </si>
  <si>
    <t xml:space="preserve">cotton duvet cover twin</t>
  </si>
  <si>
    <t xml:space="preserve">sage green duvet cover</t>
  </si>
  <si>
    <t xml:space="preserve">cotton king duvet cover</t>
  </si>
  <si>
    <t xml:space="preserve">duvet cover 100% cotton</t>
  </si>
  <si>
    <t xml:space="preserve">cotton queen duvet cover</t>
  </si>
  <si>
    <t xml:space="preserve">duvet cover linen</t>
  </si>
  <si>
    <t xml:space="preserve">king size duvet cover cotton</t>
  </si>
  <si>
    <t xml:space="preserve">twin cotton duvet cover</t>
  </si>
  <si>
    <t xml:space="preserve">duvet cover full cotton</t>
  </si>
  <si>
    <t xml:space="preserve">cotton percale duvet cover queen</t>
  </si>
  <si>
    <t xml:space="preserve">bedsure prewashed duvet cover queen, cotton-like soft bedding set, white</t>
  </si>
  <si>
    <t xml:space="preserve">king bed duvet cover</t>
  </si>
  <si>
    <t xml:space="preserve">cali king duvet cover</t>
  </si>
  <si>
    <t xml:space="preserve">duvets</t>
  </si>
  <si>
    <t xml:space="preserve">twin xl duvet cover cotton</t>
  </si>
  <si>
    <t xml:space="preserve">full size duvet cover cotton</t>
  </si>
  <si>
    <t xml:space="preserve">percale duvet cover king</t>
  </si>
  <si>
    <t xml:space="preserve">white linen duvet cover</t>
  </si>
  <si>
    <t xml:space="preserve">cotton duvet covers</t>
  </si>
  <si>
    <t xml:space="preserve">duvet cover set king</t>
  </si>
  <si>
    <t xml:space="preserve">percale duvet cover queen</t>
  </si>
  <si>
    <t xml:space="preserve">white cotton duvet cover</t>
  </si>
  <si>
    <t xml:space="preserve">100% cotton king duvet cover</t>
  </si>
  <si>
    <t xml:space="preserve">100% cotton queen duvet cover</t>
  </si>
  <si>
    <t xml:space="preserve">cotton duvet cover twin xl</t>
  </si>
  <si>
    <t xml:space="preserve">sateen duvet cover</t>
  </si>
  <si>
    <t xml:space="preserve">full bed duvet cover</t>
  </si>
  <si>
    <t xml:space="preserve">queen duvet cover pink</t>
  </si>
  <si>
    <t xml:space="preserve">duvet cover with zipper closure</t>
  </si>
  <si>
    <t xml:space="preserve">comforter covers</t>
  </si>
  <si>
    <t xml:space="preserve">comforter cover twin</t>
  </si>
  <si>
    <t xml:space="preserve">sage green duvet cover queen</t>
  </si>
  <si>
    <t xml:space="preserve">cotton sateen duvet cover queen</t>
  </si>
  <si>
    <t xml:space="preserve">ivory duvet cover king</t>
  </si>
  <si>
    <t xml:space="preserve">duvet cover cal king</t>
  </si>
  <si>
    <t xml:space="preserve">duvet cover only</t>
  </si>
  <si>
    <t xml:space="preserve">oversize king duvet cover</t>
  </si>
  <si>
    <t xml:space="preserve">king size cotton duvet cover</t>
  </si>
  <si>
    <t xml:space="preserve">duvet cover queen cotton 100 percent</t>
  </si>
  <si>
    <t xml:space="preserve">full queen duvet cover</t>
  </si>
  <si>
    <t xml:space="preserve">twin xl comforter cover</t>
  </si>
  <si>
    <t xml:space="preserve">duvet cover king set</t>
  </si>
  <si>
    <t xml:space="preserve">cotton percale king duvet cover</t>
  </si>
  <si>
    <t xml:space="preserve">king duvet cover 100% cotton</t>
  </si>
  <si>
    <t xml:space="preserve">duvet cover queen set</t>
  </si>
  <si>
    <t xml:space="preserve">queen white duvet cover</t>
  </si>
  <si>
    <t xml:space="preserve">king cotton percale duvet cover</t>
  </si>
  <si>
    <t xml:space="preserve">white cotton duvet cover queen</t>
  </si>
  <si>
    <t xml:space="preserve">white duvet cover twin xl</t>
  </si>
  <si>
    <t xml:space="preserve">king size duvet cover with zipper</t>
  </si>
  <si>
    <t xml:space="preserve">davey cover king</t>
  </si>
  <si>
    <t xml:space="preserve">california king duvet cover sets</t>
  </si>
  <si>
    <t xml:space="preserve">king duvet cover with corner ties</t>
  </si>
  <si>
    <t xml:space="preserve">queen duvet cover set cotton</t>
  </si>
  <si>
    <t xml:space="preserve">cotton king duvet cover set</t>
  </si>
  <si>
    <t xml:space="preserve">ducet cover</t>
  </si>
  <si>
    <t xml:space="preserve">duvet cover cotton king size</t>
  </si>
  <si>
    <t xml:space="preserve">quilts queen size</t>
  </si>
  <si>
    <t xml:space="preserve">king quilt</t>
  </si>
  <si>
    <t xml:space="preserve">quilts</t>
  </si>
  <si>
    <t xml:space="preserve">bedspreads queen size</t>
  </si>
  <si>
    <t xml:space="preserve">queen quilt</t>
  </si>
  <si>
    <t xml:space="preserve">quilt king size</t>
  </si>
  <si>
    <t xml:space="preserve">queen quilt bedding set</t>
  </si>
  <si>
    <t xml:space="preserve">bedspreads king size clearance</t>
  </si>
  <si>
    <t xml:space="preserve">queen bedspread</t>
  </si>
  <si>
    <t xml:space="preserve">bed spread king size bed</t>
  </si>
  <si>
    <t xml:space="preserve">queen size quilt</t>
  </si>
  <si>
    <t xml:space="preserve">queen quilt set</t>
  </si>
  <si>
    <t xml:space="preserve">king quilt set</t>
  </si>
  <si>
    <t xml:space="preserve">bedspreads queen size clearance</t>
  </si>
  <si>
    <t xml:space="preserve">bedspread king size</t>
  </si>
  <si>
    <t xml:space="preserve">quilts queen size clearance</t>
  </si>
  <si>
    <t xml:space="preserve">quilt sets queen</t>
  </si>
  <si>
    <t xml:space="preserve">king size quilts</t>
  </si>
  <si>
    <t xml:space="preserve">quilt bedding set</t>
  </si>
  <si>
    <t xml:space="preserve">queen bedspreads clearance prime</t>
  </si>
  <si>
    <t xml:space="preserve">queen size quilt sets</t>
  </si>
  <si>
    <t xml:space="preserve">quilt queen size</t>
  </si>
  <si>
    <t xml:space="preserve">bed quilt</t>
  </si>
  <si>
    <t xml:space="preserve">bed spreads</t>
  </si>
  <si>
    <t xml:space="preserve">cubrecamas queen</t>
  </si>
  <si>
    <t xml:space="preserve">coverlet queen size</t>
  </si>
  <si>
    <t xml:space="preserve">quilt full size</t>
  </si>
  <si>
    <t xml:space="preserve">full size quilt set</t>
  </si>
  <si>
    <t xml:space="preserve">twin quilts for bed</t>
  </si>
  <si>
    <t xml:space="preserve">bed quilts queen size</t>
  </si>
  <si>
    <t xml:space="preserve">quilted comforter</t>
  </si>
  <si>
    <t xml:space="preserve">queen quilts</t>
  </si>
  <si>
    <t xml:space="preserve">quilt comforter</t>
  </si>
  <si>
    <t xml:space="preserve">queen size quilts for bed</t>
  </si>
  <si>
    <t xml:space="preserve">quilt blanket</t>
  </si>
  <si>
    <t xml:space="preserve">king size quilts clearance</t>
  </si>
  <si>
    <t xml:space="preserve">king bed spread</t>
  </si>
  <si>
    <t xml:space="preserve">king coverlet</t>
  </si>
  <si>
    <t xml:space="preserve">blue quilt</t>
  </si>
  <si>
    <t xml:space="preserve">twin size quilt</t>
  </si>
  <si>
    <t xml:space="preserve">quilts king size clearance</t>
  </si>
  <si>
    <t xml:space="preserve">queen size bedspread</t>
  </si>
  <si>
    <t xml:space="preserve">queen quilt sets with shams</t>
  </si>
  <si>
    <t xml:space="preserve">quilt bedding</t>
  </si>
  <si>
    <t xml:space="preserve">queen size quilts</t>
  </si>
  <si>
    <t xml:space="preserve">full size quilt bedding sets</t>
  </si>
  <si>
    <t xml:space="preserve">twin quilt bedding set</t>
  </si>
  <si>
    <t xml:space="preserve">full quilt</t>
  </si>
  <si>
    <t xml:space="preserve">queen quilt comforter</t>
  </si>
  <si>
    <t xml:space="preserve">queen coverlet</t>
  </si>
  <si>
    <t xml:space="preserve">white quilt queen size</t>
  </si>
  <si>
    <t xml:space="preserve">queen quilts clearance</t>
  </si>
  <si>
    <t xml:space="preserve">quilts full size</t>
  </si>
  <si>
    <t xml:space="preserve">lightweight quilt</t>
  </si>
  <si>
    <t xml:space="preserve">quilt queen size bedding set</t>
  </si>
  <si>
    <t xml:space="preserve">quilt twin size</t>
  </si>
  <si>
    <t xml:space="preserve">full quilt bedding set</t>
  </si>
  <si>
    <t xml:space="preserve">purple quilt</t>
  </si>
  <si>
    <t xml:space="preserve">twin bed quilt</t>
  </si>
  <si>
    <t xml:space="preserve">queen quilt sets</t>
  </si>
  <si>
    <t xml:space="preserve">full size quilts for bed</t>
  </si>
  <si>
    <t xml:space="preserve">bedspread queen</t>
  </si>
  <si>
    <t xml:space="preserve">quilts twin size</t>
  </si>
  <si>
    <t xml:space="preserve">king size bed spreads clearance</t>
  </si>
  <si>
    <t xml:space="preserve">king bed quilt</t>
  </si>
  <si>
    <t xml:space="preserve">bed quilts</t>
  </si>
  <si>
    <t xml:space="preserve">bedspread twin size</t>
  </si>
  <si>
    <t xml:space="preserve">bedspread full size clearance</t>
  </si>
  <si>
    <t xml:space="preserve">quilted bedspread</t>
  </si>
  <si>
    <t xml:space="preserve">quilted bedspreads king size</t>
  </si>
  <si>
    <t xml:space="preserve">bedspreads full size</t>
  </si>
  <si>
    <t xml:space="preserve">twin bedspreads clearance sale</t>
  </si>
  <si>
    <t xml:space="preserve">queen bed spreads clearance</t>
  </si>
  <si>
    <t xml:space="preserve">queen size bedspreads</t>
  </si>
  <si>
    <t xml:space="preserve">king bed spreads clearance king size</t>
  </si>
  <si>
    <t xml:space="preserve">white quilt king size</t>
  </si>
  <si>
    <t xml:space="preserve">full size quilts</t>
  </si>
  <si>
    <t xml:space="preserve">queen size bed spread</t>
  </si>
  <si>
    <t xml:space="preserve">bed spread full size bed</t>
  </si>
  <si>
    <t xml:space="preserve">full bedspread</t>
  </si>
  <si>
    <t xml:space="preserve">queen bed quilt</t>
  </si>
  <si>
    <t xml:space="preserve">quilt comforter queen size</t>
  </si>
  <si>
    <t xml:space="preserve">twin quilts clearance</t>
  </si>
  <si>
    <t xml:space="preserve">full size bed spread</t>
  </si>
  <si>
    <t xml:space="preserve">twin size quilts for bed</t>
  </si>
  <si>
    <t xml:space="preserve">queen size bedspreads clearance prime</t>
  </si>
  <si>
    <t xml:space="preserve">reversible quilts queen size</t>
  </si>
  <si>
    <t xml:space="preserve">queen size quilt bedding set</t>
  </si>
  <si>
    <t xml:space="preserve">lightweight bedspreads queen</t>
  </si>
  <si>
    <t xml:space="preserve">quilt comforter king size</t>
  </si>
  <si>
    <t xml:space="preserve">bedding quilt</t>
  </si>
  <si>
    <t xml:space="preserve">queen size quilt set</t>
  </si>
  <si>
    <t xml:space="preserve">quilt full size bed set</t>
  </si>
  <si>
    <t xml:space="preserve">comforter quilt</t>
  </si>
  <si>
    <t xml:space="preserve">twin coverlet</t>
  </si>
  <si>
    <t xml:space="preserve">quilt set full size</t>
  </si>
  <si>
    <t xml:space="preserve">thick quilt</t>
  </si>
  <si>
    <t xml:space="preserve">wuilt</t>
  </si>
  <si>
    <t xml:space="preserve">white king quilt</t>
  </si>
  <si>
    <t xml:space="preserve">bedspread king</t>
  </si>
  <si>
    <t xml:space="preserve">green quilt queen</t>
  </si>
  <si>
    <t xml:space="preserve">quilt comforter set</t>
  </si>
  <si>
    <t xml:space="preserve">bed coverlet</t>
  </si>
  <si>
    <t xml:space="preserve">quilted bedspreads</t>
  </si>
  <si>
    <t xml:space="preserve">quilt bedspread</t>
  </si>
  <si>
    <t xml:space="preserve">navy quilt</t>
  </si>
  <si>
    <t xml:space="preserve">bedspreads full size clearance</t>
  </si>
  <si>
    <t xml:space="preserve">king bed spreads</t>
  </si>
  <si>
    <t xml:space="preserve">bedspread queen size</t>
  </si>
  <si>
    <t xml:space="preserve">king size bed spreads</t>
  </si>
  <si>
    <t xml:space="preserve">quilt set queen</t>
  </si>
  <si>
    <t xml:space="preserve">kingsize bedspreads clearance</t>
  </si>
  <si>
    <t xml:space="preserve">lightweight bedspread</t>
  </si>
  <si>
    <t xml:space="preserve">king size quilts and bedspreads</t>
  </si>
  <si>
    <t xml:space="preserve">queen size quilts clearance</t>
  </si>
  <si>
    <t xml:space="preserve">queen bed quilt sets</t>
  </si>
  <si>
    <t xml:space="preserve">lightweight quilts for bed</t>
  </si>
  <si>
    <t xml:space="preserve">quilt for queen size bed</t>
  </si>
  <si>
    <t xml:space="preserve">bed quilt full size</t>
  </si>
  <si>
    <t xml:space="preserve">full quilt set</t>
  </si>
  <si>
    <t xml:space="preserve">quilted blankets queen size</t>
  </si>
  <si>
    <t xml:space="preserve">quilt set king</t>
  </si>
  <si>
    <t xml:space="preserve">queen quilt comforter set</t>
  </si>
  <si>
    <t xml:space="preserve">white quilt full size</t>
  </si>
  <si>
    <t xml:space="preserve">quilt full</t>
  </si>
  <si>
    <t xml:space="preserve">navy blue quilt</t>
  </si>
  <si>
    <t xml:space="preserve">king sized quilt</t>
  </si>
  <si>
    <t xml:space="preserve">blue quilt set</t>
  </si>
  <si>
    <t xml:space="preserve">quilt for bed</t>
  </si>
  <si>
    <t xml:space="preserve">tan quilt</t>
  </si>
  <si>
    <t xml:space="preserve">quilted bedding</t>
  </si>
  <si>
    <t xml:space="preserve">blue queen quilt</t>
  </si>
  <si>
    <t xml:space="preserve">full size bed quilt</t>
  </si>
  <si>
    <t xml:space="preserve">queen size quilt sets with pillow shams</t>
  </si>
  <si>
    <t xml:space="preserve">quilt for full size bed</t>
  </si>
  <si>
    <t xml:space="preserve">lightweight quilts queen size</t>
  </si>
  <si>
    <t xml:space="preserve">queen quilts bedding sets</t>
  </si>
  <si>
    <t xml:space="preserve">coverlets for bed</t>
  </si>
  <si>
    <t xml:space="preserve">king wuilt</t>
  </si>
  <si>
    <t xml:space="preserve">wuilts</t>
  </si>
  <si>
    <t xml:space="preserve">quilt set queen size</t>
  </si>
  <si>
    <t xml:space="preserve">lightweight bedspreads king size</t>
  </si>
  <si>
    <t xml:space="preserve">bed spread queen</t>
  </si>
  <si>
    <t xml:space="preserve">quilt bed set</t>
  </si>
  <si>
    <t xml:space="preserve">light weight quilt</t>
  </si>
  <si>
    <t xml:space="preserve">summer quilt</t>
  </si>
  <si>
    <t xml:space="preserve">white queen quilt</t>
  </si>
  <si>
    <t xml:space="preserve">light weight quilt king size</t>
  </si>
  <si>
    <t xml:space="preserve">king size quilt</t>
  </si>
  <si>
    <t xml:space="preserve">king quilt bedding set</t>
  </si>
  <si>
    <t xml:space="preserve">quilt set</t>
  </si>
  <si>
    <t xml:space="preserve">bedspread</t>
  </si>
  <si>
    <t xml:space="preserve">king bedspread</t>
  </si>
  <si>
    <t xml:space="preserve">full size quilt</t>
  </si>
  <si>
    <t xml:space="preserve">quilts king size</t>
  </si>
  <si>
    <t xml:space="preserve">coverlet</t>
  </si>
  <si>
    <t xml:space="preserve">queen bedspreads</t>
  </si>
  <si>
    <t xml:space="preserve">sobrecamas queen</t>
  </si>
  <si>
    <t xml:space="preserve">summer quilt queen size</t>
  </si>
  <si>
    <t xml:space="preserve">bedspreads king size</t>
  </si>
  <si>
    <t xml:space="preserve">king quilts</t>
  </si>
  <si>
    <t xml:space="preserve">full size bedspread</t>
  </si>
  <si>
    <t xml:space="preserve">queen bed spread</t>
  </si>
  <si>
    <t xml:space="preserve">quilt set king size</t>
  </si>
  <si>
    <t xml:space="preserve">quilt king</t>
  </si>
  <si>
    <t xml:space="preserve">summer bedspread</t>
  </si>
  <si>
    <t xml:space="preserve">quilted bedspreads queen size</t>
  </si>
  <si>
    <t xml:space="preserve">bedspread &amp; coverlet sets</t>
  </si>
  <si>
    <t xml:space="preserve">cloud quilt</t>
  </si>
  <si>
    <t xml:space="preserve">lightweight quilt king size</t>
  </si>
  <si>
    <t xml:space="preserve">quilt queen</t>
  </si>
  <si>
    <t xml:space="preserve">summer bedspreads queen size</t>
  </si>
  <si>
    <t xml:space="preserve">bed quilts king size</t>
  </si>
  <si>
    <t xml:space="preserve">lightweight bedspreads queen size</t>
  </si>
  <si>
    <t xml:space="preserve">quilt twin</t>
  </si>
  <si>
    <t xml:space="preserve">thin comforter queen</t>
  </si>
  <si>
    <t xml:space="preserve">cream quilt</t>
  </si>
  <si>
    <t xml:space="preserve">queen bedspread set</t>
  </si>
  <si>
    <t xml:space="preserve">bedsure quilt</t>
  </si>
  <si>
    <t xml:space="preserve">bed spreads clearance queen size</t>
  </si>
  <si>
    <t xml:space="preserve">summer bedspread king size</t>
  </si>
  <si>
    <t xml:space="preserve">edredón king</t>
  </si>
  <si>
    <t xml:space="preserve">summer quilts queen size</t>
  </si>
  <si>
    <t xml:space="preserve">light blue quilt</t>
  </si>
  <si>
    <t xml:space="preserve">lightweight king bedspread</t>
  </si>
  <si>
    <t xml:space="preserve">edredones king</t>
  </si>
  <si>
    <t xml:space="preserve">edredon king</t>
  </si>
  <si>
    <t xml:space="preserve">summer quilts king size</t>
  </si>
  <si>
    <t xml:space="preserve">queen coverlet sets with shams</t>
  </si>
  <si>
    <t xml:space="preserve">lightweight bedspreads</t>
  </si>
  <si>
    <t xml:space="preserve">bedspreads &amp; coverlets</t>
  </si>
  <si>
    <t xml:space="preserve">king size quilt sets</t>
  </si>
  <si>
    <t xml:space="preserve">full size bedspreads only</t>
  </si>
  <si>
    <t xml:space="preserve">coverlets</t>
  </si>
  <si>
    <t xml:space="preserve">king size summer quilt</t>
  </si>
  <si>
    <t xml:space="preserve">quilt sets king</t>
  </si>
  <si>
    <t xml:space="preserve">white bedspread queen</t>
  </si>
  <si>
    <t xml:space="preserve">coverlet full size</t>
  </si>
  <si>
    <t xml:space="preserve">king size coverlet sets with shams</t>
  </si>
  <si>
    <t xml:space="preserve">light quilts queen size</t>
  </si>
  <si>
    <t xml:space="preserve">quilted comforters queen size</t>
  </si>
  <si>
    <t xml:space="preserve">quilts bedding</t>
  </si>
  <si>
    <t xml:space="preserve">king bed quilt set</t>
  </si>
  <si>
    <t xml:space="preserve">light weight bedspread king size</t>
  </si>
  <si>
    <t xml:space="preserve">quilt for king size bed</t>
  </si>
  <si>
    <t xml:space="preserve">light quilt</t>
  </si>
  <si>
    <t xml:space="preserve">full size quilt sets with shams</t>
  </si>
  <si>
    <t xml:space="preserve">soft quilts king size</t>
  </si>
  <si>
    <t xml:space="preserve">thin quilt king size</t>
  </si>
  <si>
    <t xml:space="preserve">twin coverlets and quilts</t>
  </si>
  <si>
    <t xml:space="preserve">queen bedspreads only</t>
  </si>
  <si>
    <t xml:space="preserve">lightweight queen bedspread</t>
  </si>
  <si>
    <t xml:space="preserve">ivory quilt</t>
  </si>
  <si>
    <t xml:space="preserve">king size quilted bedspread</t>
  </si>
  <si>
    <t xml:space="preserve">juego de colchas para cama king</t>
  </si>
  <si>
    <t xml:space="preserve">white bedspread king</t>
  </si>
  <si>
    <t xml:space="preserve">cubre camas</t>
  </si>
  <si>
    <t xml:space="preserve">lightweight bedding</t>
  </si>
  <si>
    <t xml:space="preserve">king size quilt sets clearance</t>
  </si>
  <si>
    <t xml:space="preserve">twin bed spreads</t>
  </si>
  <si>
    <t xml:space="preserve">thin quilts queen size</t>
  </si>
  <si>
    <t xml:space="preserve">twin bed coverlet</t>
  </si>
  <si>
    <t xml:space="preserve">leg pillow</t>
  </si>
  <si>
    <t xml:space="preserve">knee pillow for sleeping on side</t>
  </si>
  <si>
    <t xml:space="preserve">sciatica pillow for sleeping</t>
  </si>
  <si>
    <t xml:space="preserve">leg pillows for sleeping on side</t>
  </si>
  <si>
    <t xml:space="preserve">knee pillow for side sleepers</t>
  </si>
  <si>
    <t xml:space="preserve">knee cushion for sleeping</t>
  </si>
  <si>
    <t xml:space="preserve">hip pillow for sleeping</t>
  </si>
  <si>
    <t xml:space="preserve">revoget alignment knee pillow</t>
  </si>
  <si>
    <t xml:space="preserve">pillow for between legs when sleeping</t>
  </si>
  <si>
    <t xml:space="preserve">knee pillow for sleeping</t>
  </si>
  <si>
    <t xml:space="preserve">knee wedge pillow</t>
  </si>
  <si>
    <t xml:space="preserve">knee cushion</t>
  </si>
  <si>
    <t xml:space="preserve">under knee pillow</t>
  </si>
  <si>
    <t xml:space="preserve">side sleeper knee pillow</t>
  </si>
  <si>
    <t xml:space="preserve">knee support pillow</t>
  </si>
  <si>
    <t xml:space="preserve">knee rest</t>
  </si>
  <si>
    <t xml:space="preserve">revoget pillow</t>
  </si>
  <si>
    <t xml:space="preserve">hip support pillow for sleeping</t>
  </si>
  <si>
    <t xml:space="preserve">sciatica pillow</t>
  </si>
  <si>
    <t xml:space="preserve">leg cushion for sleeping</t>
  </si>
  <si>
    <t xml:space="preserve">under knee support pillow for bed</t>
  </si>
  <si>
    <t xml:space="preserve">alignment pillow</t>
  </si>
  <si>
    <t xml:space="preserve">hip cushion for side sleeping</t>
  </si>
  <si>
    <t xml:space="preserve">knee alignment pillow side sleepers</t>
  </si>
  <si>
    <t xml:space="preserve">knee cushion for sleeping on side</t>
  </si>
  <si>
    <t xml:space="preserve">knee pillow for hip pain relief</t>
  </si>
  <si>
    <t xml:space="preserve">knee pillows</t>
  </si>
  <si>
    <t xml:space="preserve">knee pillows for back pain</t>
  </si>
  <si>
    <t xml:space="preserve">knee pillows for knee pain</t>
  </si>
  <si>
    <t xml:space="preserve">knee pillows for sciatica</t>
  </si>
  <si>
    <t xml:space="preserve">knee sleep support pillow</t>
  </si>
  <si>
    <t xml:space="preserve">knee support pillow for side sleeper</t>
  </si>
  <si>
    <t xml:space="preserve">leg pillow for back pain</t>
  </si>
  <si>
    <t xml:space="preserve">leg pillow for side sleepers</t>
  </si>
  <si>
    <t xml:space="preserve">memory foam knee pillow</t>
  </si>
  <si>
    <t xml:space="preserve">pillow between legs when sleeping</t>
  </si>
  <si>
    <t xml:space="preserve">side sleeper leg pillow</t>
  </si>
  <si>
    <t xml:space="preserve">side sleeper pillow legs</t>
  </si>
  <si>
    <t xml:space="preserve">sleep pillow between legs</t>
  </si>
  <si>
    <t xml:space="preserve">best knee pillow</t>
  </si>
  <si>
    <t xml:space="preserve">hip pillow</t>
  </si>
  <si>
    <t xml:space="preserve">nourial knee alignment pillow</t>
  </si>
  <si>
    <t xml:space="preserve">orthopedic knee pillow</t>
  </si>
  <si>
    <t xml:space="preserve">pillow for knees when sleeping</t>
  </si>
  <si>
    <t xml:space="preserve">hip alignment pillow for sleeping</t>
  </si>
  <si>
    <t xml:space="preserve">knee pillow for back sleepers</t>
  </si>
  <si>
    <t xml:space="preserve">revoget ️ alignment pillow for sciatica</t>
  </si>
  <si>
    <t xml:space="preserve">sports medica knee pillow</t>
  </si>
  <si>
    <t xml:space="preserve">leg cushion</t>
  </si>
  <si>
    <t xml:space="preserve">nourial alignment pillow</t>
  </si>
  <si>
    <t xml:space="preserve">knee pillow cover</t>
  </si>
  <si>
    <t xml:space="preserve">spine alignment pillow</t>
  </si>
  <si>
    <t xml:space="preserve">pillow for hip replacement post surgery</t>
  </si>
  <si>
    <t xml:space="preserve">hip abduction pillow</t>
  </si>
  <si>
    <t xml:space="preserve">leg support pillow</t>
  </si>
  <si>
    <t xml:space="preserve">revoget alignment pillow</t>
  </si>
  <si>
    <t xml:space="preserve">spinal alignment pillow</t>
  </si>
  <si>
    <t xml:space="preserve">hip replacement recovery pillow</t>
  </si>
  <si>
    <t xml:space="preserve">knee surgery pillow</t>
  </si>
  <si>
    <t xml:space="preserve">nighttime knee support</t>
  </si>
  <si>
    <t xml:space="preserve">hip cushion</t>
  </si>
  <si>
    <t xml:space="preserve">side sleeper</t>
  </si>
  <si>
    <t xml:space="preserve">pillow cases standard size</t>
  </si>
  <si>
    <t xml:space="preserve">mellow sleep comforter</t>
  </si>
  <si>
    <t xml:space="preserve">body pillow cover</t>
  </si>
  <si>
    <t xml:space="preserve">pillow cases queen size set of 2</t>
  </si>
  <si>
    <t xml:space="preserve">cooling pillow cases</t>
  </si>
  <si>
    <t xml:space="preserve">pillow cover</t>
  </si>
  <si>
    <t xml:space="preserve">king size pillow cases</t>
  </si>
  <si>
    <t xml:space="preserve">body pillow case</t>
  </si>
  <si>
    <t xml:space="preserve">queen pillow cases set of 2</t>
  </si>
  <si>
    <t xml:space="preserve">standard pillow cases</t>
  </si>
  <si>
    <t xml:space="preserve">long pillow case</t>
  </si>
  <si>
    <t xml:space="preserve">kitsch pillowcase silk</t>
  </si>
  <si>
    <t xml:space="preserve">pillow cases queen</t>
  </si>
  <si>
    <t xml:space="preserve">pillowcase</t>
  </si>
  <si>
    <t xml:space="preserve">beckham hotel collection bed pillows</t>
  </si>
  <si>
    <t xml:space="preserve">zipper pillow cases</t>
  </si>
  <si>
    <t xml:space="preserve">rest evercool cooling comforter</t>
  </si>
  <si>
    <t xml:space="preserve">standard pillow cases set of 2</t>
  </si>
  <si>
    <t xml:space="preserve">king size pillow case</t>
  </si>
  <si>
    <t xml:space="preserve">bamboo pillowcase</t>
  </si>
  <si>
    <t xml:space="preserve">body pillow cover with zipper</t>
  </si>
  <si>
    <t xml:space="preserve">rest sheets</t>
  </si>
  <si>
    <t xml:space="preserve">queen pillow cases</t>
  </si>
  <si>
    <t xml:space="preserve">20x54 body pillow case</t>
  </si>
  <si>
    <t xml:space="preserve">long pillow cover</t>
  </si>
  <si>
    <t xml:space="preserve">cooling pillow case</t>
  </si>
  <si>
    <t xml:space="preserve">cold pillow</t>
  </si>
  <si>
    <t xml:space="preserve">queen size pillow cases set of 2</t>
  </si>
  <si>
    <t xml:space="preserve">queen pillow case</t>
  </si>
  <si>
    <t xml:space="preserve">rest</t>
  </si>
  <si>
    <t xml:space="preserve">bed pillow pillowcases</t>
  </si>
  <si>
    <t xml:space="preserve">queen size pillow case</t>
  </si>
  <si>
    <t xml:space="preserve">blissy</t>
  </si>
  <si>
    <t xml:space="preserve">body pillow covers</t>
  </si>
  <si>
    <t xml:space="preserve">blissy silk pillowcase 2 pack standard size</t>
  </si>
  <si>
    <t xml:space="preserve">pillow case with zipper</t>
  </si>
  <si>
    <t xml:space="preserve">queen size pillow cases</t>
  </si>
  <si>
    <t xml:space="preserve">body pillow case with zipper</t>
  </si>
  <si>
    <t xml:space="preserve">olive green pillow cases</t>
  </si>
  <si>
    <t xml:space="preserve">gray pillow covers</t>
  </si>
  <si>
    <t xml:space="preserve">pillowcases queen size set of 2</t>
  </si>
  <si>
    <t xml:space="preserve">white pillow case</t>
  </si>
  <si>
    <t xml:space="preserve">body pillowcase</t>
  </si>
  <si>
    <t xml:space="preserve">bedsure pillow cases</t>
  </si>
  <si>
    <t xml:space="preserve">pillows covers</t>
  </si>
  <si>
    <t xml:space="preserve">large pillow cases</t>
  </si>
  <si>
    <t xml:space="preserve">soft pillow cases</t>
  </si>
  <si>
    <t xml:space="preserve">grey pillow case</t>
  </si>
  <si>
    <t xml:space="preserve">queen pillow covers</t>
  </si>
  <si>
    <t xml:space="preserve">body pillow case cover</t>
  </si>
  <si>
    <t xml:space="preserve">mellow pillow case</t>
  </si>
  <si>
    <t xml:space="preserve">cold pillows that stay cold</t>
  </si>
  <si>
    <t xml:space="preserve">pillow cases standard size set of 2</t>
  </si>
  <si>
    <t xml:space="preserve">blissy pillowcase</t>
  </si>
  <si>
    <t xml:space="preserve">pillows cases queen size set of 2</t>
  </si>
  <si>
    <t xml:space="preserve">coop pillow case</t>
  </si>
  <si>
    <t xml:space="preserve">pillow sheets</t>
  </si>
  <si>
    <t xml:space="preserve">bamboo pillow cases</t>
  </si>
  <si>
    <t xml:space="preserve">cooling pillow cases for hot sleepers</t>
  </si>
  <si>
    <t xml:space="preserve">standard pillow case</t>
  </si>
  <si>
    <t xml:space="preserve">cooling body pillow cover</t>
  </si>
  <si>
    <t xml:space="preserve">rest comforter</t>
  </si>
  <si>
    <t xml:space="preserve">gray pillow cases</t>
  </si>
  <si>
    <t xml:space="preserve">pillow covera</t>
  </si>
  <si>
    <t xml:space="preserve">body pillow cases</t>
  </si>
  <si>
    <t xml:space="preserve">bed pillow covers</t>
  </si>
  <si>
    <t xml:space="preserve">rest cooling comforter</t>
  </si>
  <si>
    <t xml:space="preserve">hot sleepers must haves</t>
  </si>
  <si>
    <t xml:space="preserve">zip up pillow case</t>
  </si>
  <si>
    <t xml:space="preserve">muslin pillow case</t>
  </si>
  <si>
    <t xml:space="preserve">20 x 54 body pillow case</t>
  </si>
  <si>
    <t xml:space="preserve">body pillow cover 20x54</t>
  </si>
  <si>
    <t xml:space="preserve">bamboo pillows queen size set of 2</t>
  </si>
  <si>
    <t xml:space="preserve">20x54 body pillow cover</t>
  </si>
  <si>
    <t xml:space="preserve">cooling pillowcase</t>
  </si>
  <si>
    <t xml:space="preserve">fundas para almohadas queen</t>
  </si>
  <si>
    <t xml:space="preserve">hypoallergenic pillow cases</t>
  </si>
  <si>
    <t xml:space="preserve">cool pillow cases</t>
  </si>
  <si>
    <t xml:space="preserve">body pillow pillowcase with zipper</t>
  </si>
  <si>
    <t xml:space="preserve">evercool cooling comforter</t>
  </si>
  <si>
    <t xml:space="preserve">zip pillow case</t>
  </si>
  <si>
    <t xml:space="preserve">pillow case queen</t>
  </si>
  <si>
    <t xml:space="preserve">rest blanket</t>
  </si>
  <si>
    <t xml:space="preserve">pillow covers queen</t>
  </si>
  <si>
    <t xml:space="preserve">dreamy blue pillow</t>
  </si>
  <si>
    <t xml:space="preserve">king size pillowcases</t>
  </si>
  <si>
    <t xml:space="preserve">cool pillows</t>
  </si>
  <si>
    <t xml:space="preserve">green body pillow cover</t>
  </si>
  <si>
    <t xml:space="preserve">standard size pillow cases</t>
  </si>
  <si>
    <t xml:space="preserve">pillow cases queen size set of 4</t>
  </si>
  <si>
    <t xml:space="preserve">casper original pillow</t>
  </si>
  <si>
    <t xml:space="preserve">queen pillowcases</t>
  </si>
  <si>
    <t xml:space="preserve">mvmi pillow</t>
  </si>
  <si>
    <t xml:space="preserve">full body pillow case</t>
  </si>
  <si>
    <t xml:space="preserve">body pillow 20x54</t>
  </si>
  <si>
    <t xml:space="preserve">body pillow pillowcase cotton</t>
  </si>
  <si>
    <t xml:space="preserve">pillowcases standard</t>
  </si>
  <si>
    <t xml:space="preserve">purple pillow original hyper-elastic polymer</t>
  </si>
  <si>
    <t xml:space="preserve">pillow case for body pillow</t>
  </si>
  <si>
    <t xml:space="preserve">zippered pillow cases</t>
  </si>
  <si>
    <t xml:space="preserve">rest evercool cooling sheets</t>
  </si>
  <si>
    <t xml:space="preserve">grey pillow covers</t>
  </si>
  <si>
    <t xml:space="preserve">queen pillowcase</t>
  </si>
  <si>
    <t xml:space="preserve">cool pillows for sleeping that stay cold</t>
  </si>
  <si>
    <t xml:space="preserve">teal pillow cases</t>
  </si>
  <si>
    <t xml:space="preserve">king size pillows cases</t>
  </si>
  <si>
    <t xml:space="preserve">long pillow case cover</t>
  </si>
  <si>
    <t xml:space="preserve">mello pillow</t>
  </si>
  <si>
    <t xml:space="preserve">cooling pillowcases</t>
  </si>
  <si>
    <t xml:space="preserve">cooling body pillow case</t>
  </si>
  <si>
    <t xml:space="preserve">cgk pillow cases</t>
  </si>
  <si>
    <t xml:space="preserve">pillow covers queen size set of 2</t>
  </si>
  <si>
    <t xml:space="preserve">pillow cases king size set of 2</t>
  </si>
  <si>
    <t xml:space="preserve">bedsure satin pillowcase</t>
  </si>
  <si>
    <t xml:space="preserve">long body pillow case</t>
  </si>
  <si>
    <t xml:space="preserve">bamboo pillow protectors</t>
  </si>
  <si>
    <t xml:space="preserve">silver infused sheets</t>
  </si>
  <si>
    <t xml:space="preserve">black body pillow case</t>
  </si>
  <si>
    <t xml:space="preserve">king size pillowcase</t>
  </si>
  <si>
    <t xml:space="preserve">side sleeper pillow case</t>
  </si>
  <si>
    <t xml:space="preserve">bamboo pillow case</t>
  </si>
  <si>
    <t xml:space="preserve">black body pillow cover</t>
  </si>
  <si>
    <t xml:space="preserve">pillowcases queen</t>
  </si>
  <si>
    <t xml:space="preserve">bamboo body pillow case</t>
  </si>
  <si>
    <t xml:space="preserve">jersey pillow cases</t>
  </si>
  <si>
    <t xml:space="preserve">cooling pillow cases king</t>
  </si>
  <si>
    <t xml:space="preserve">satin pillow</t>
  </si>
  <si>
    <t xml:space="preserve">pillow covers for bed</t>
  </si>
  <si>
    <t xml:space="preserve">zippered pillow case</t>
  </si>
  <si>
    <t xml:space="preserve">pillow covers'</t>
  </si>
  <si>
    <t xml:space="preserve">best cooling pillow</t>
  </si>
  <si>
    <t xml:space="preserve">king size pillow cover</t>
  </si>
  <si>
    <t xml:space="preserve">pillow cases with zipper</t>
  </si>
  <si>
    <t xml:space="preserve">pillows with covers</t>
  </si>
  <si>
    <t xml:space="preserve">rest cooling blanket</t>
  </si>
  <si>
    <t xml:space="preserve">funda para almohada</t>
  </si>
  <si>
    <t xml:space="preserve">body pillow pillowcase with zipper closure</t>
  </si>
  <si>
    <t xml:space="preserve">standard pillowcases</t>
  </si>
  <si>
    <t xml:space="preserve">elegear</t>
  </si>
  <si>
    <t xml:space="preserve">grey pillow cases</t>
  </si>
  <si>
    <t xml:space="preserve">black king size pillow cases</t>
  </si>
  <si>
    <t xml:space="preserve">body pillow pillow case</t>
  </si>
  <si>
    <t xml:space="preserve">rest pillow cases</t>
  </si>
  <si>
    <t xml:space="preserve">pure bamboo pillow cases</t>
  </si>
  <si>
    <t xml:space="preserve">grey pillow cases set of 2</t>
  </si>
  <si>
    <t xml:space="preserve">pillows cover</t>
  </si>
  <si>
    <t xml:space="preserve">cooling pillowcases for hot sleepers</t>
  </si>
  <si>
    <t xml:space="preserve">long pillow cases</t>
  </si>
  <si>
    <t xml:space="preserve">zippered pillow cases queen size</t>
  </si>
  <si>
    <t xml:space="preserve">bedding</t>
  </si>
  <si>
    <t xml:space="preserve">bed sheets queen</t>
  </si>
  <si>
    <t xml:space="preserve">sheets queen</t>
  </si>
  <si>
    <t xml:space="preserve">leopard print</t>
  </si>
  <si>
    <t xml:space="preserve">bedsheets queen size set</t>
  </si>
  <si>
    <t xml:space="preserve">draps lit king</t>
  </si>
  <si>
    <t xml:space="preserve">king sheet set</t>
  </si>
  <si>
    <t xml:space="preserve">sheet set</t>
  </si>
  <si>
    <t xml:space="preserve">queen bedding</t>
  </si>
  <si>
    <t xml:space="preserve">drap lit queen</t>
  </si>
  <si>
    <t xml:space="preserve">bed sheet</t>
  </si>
  <si>
    <t xml:space="preserve">full bed sheets</t>
  </si>
  <si>
    <t xml:space="preserve">king size bedding</t>
  </si>
  <si>
    <t xml:space="preserve">pink bedding</t>
  </si>
  <si>
    <t xml:space="preserve">bedsheets king size</t>
  </si>
  <si>
    <t xml:space="preserve">bedsheet</t>
  </si>
  <si>
    <t xml:space="preserve">silk</t>
  </si>
  <si>
    <t xml:space="preserve">leopard</t>
  </si>
  <si>
    <t xml:space="preserve">california king sheet set</t>
  </si>
  <si>
    <t xml:space="preserve">leopard print blanket</t>
  </si>
  <si>
    <t xml:space="preserve">satin pillow cases 2 pack</t>
  </si>
  <si>
    <t xml:space="preserve">ensemble de draps queen</t>
  </si>
  <si>
    <t xml:space="preserve">king size bedding set</t>
  </si>
  <si>
    <t xml:space="preserve">silk sheets queen set</t>
  </si>
  <si>
    <t xml:space="preserve">king size bed set</t>
  </si>
  <si>
    <t xml:space="preserve">literie queen</t>
  </si>
  <si>
    <t xml:space="preserve">drap</t>
  </si>
  <si>
    <t xml:space="preserve">pink bed sheets</t>
  </si>
  <si>
    <t xml:space="preserve">drap lit double</t>
  </si>
  <si>
    <t xml:space="preserve">pink sheets</t>
  </si>
  <si>
    <t xml:space="preserve">amazon québec</t>
  </si>
  <si>
    <t xml:space="preserve">striped bed sheets</t>
  </si>
  <si>
    <t xml:space="preserve">bed sheet set</t>
  </si>
  <si>
    <t xml:space="preserve">bed sheets full</t>
  </si>
  <si>
    <t xml:space="preserve">bed sheets queen size</t>
  </si>
  <si>
    <t xml:space="preserve">draps lit queen</t>
  </si>
  <si>
    <t xml:space="preserve">drap lit king</t>
  </si>
  <si>
    <t xml:space="preserve">draps</t>
  </si>
  <si>
    <t xml:space="preserve">black bedding</t>
  </si>
  <si>
    <t xml:space="preserve">queen bed sheets set</t>
  </si>
  <si>
    <t xml:space="preserve">hush sheets</t>
  </si>
  <si>
    <t xml:space="preserve">white bed sheets</t>
  </si>
  <si>
    <t xml:space="preserve">amazon canada prime clearance</t>
  </si>
  <si>
    <t xml:space="preserve">sheet sets</t>
  </si>
  <si>
    <t xml:space="preserve">black sheets</t>
  </si>
  <si>
    <t xml:space="preserve">bed accessories</t>
  </si>
  <si>
    <t xml:space="preserve">drap queen</t>
  </si>
  <si>
    <t xml:space="preserve">california design den sheets</t>
  </si>
  <si>
    <t xml:space="preserve">literie</t>
  </si>
  <si>
    <t xml:space="preserve">drap king</t>
  </si>
  <si>
    <t xml:space="preserve">sheet</t>
  </si>
  <si>
    <t xml:space="preserve">wrangler bedding</t>
  </si>
  <si>
    <t xml:space="preserve">king size bed sheets deep pocket</t>
  </si>
  <si>
    <t xml:space="preserve">cgk unlimited sheets queen</t>
  </si>
  <si>
    <t xml:space="preserve">comforter set queen size</t>
  </si>
  <si>
    <t xml:space="preserve">queen bed sheets duvet cover set</t>
  </si>
  <si>
    <t xml:space="preserve">green sheets</t>
  </si>
  <si>
    <t xml:space="preserve">queen size bedding set</t>
  </si>
  <si>
    <t xml:space="preserve">jersey sheets king</t>
  </si>
  <si>
    <t xml:space="preserve">pet hair resistant bedding</t>
  </si>
  <si>
    <t xml:space="preserve">sheet set queen size</t>
  </si>
  <si>
    <t xml:space="preserve">50 percent off deals</t>
  </si>
  <si>
    <t xml:space="preserve">luxury</t>
  </si>
  <si>
    <t xml:space="preserve">bed sheets full size</t>
  </si>
  <si>
    <t xml:space="preserve">bed sheets king</t>
  </si>
  <si>
    <t xml:space="preserve">ensemble de draps king</t>
  </si>
  <si>
    <t xml:space="preserve">queen sheets set</t>
  </si>
  <si>
    <t xml:space="preserve">green bed sheets</t>
  </si>
  <si>
    <t xml:space="preserve">full size sheets</t>
  </si>
  <si>
    <t xml:space="preserve">queen bed sheet</t>
  </si>
  <si>
    <t xml:space="preserve">pink queen sheets</t>
  </si>
  <si>
    <t xml:space="preserve">full size sheet set</t>
  </si>
  <si>
    <t xml:space="preserve">leopard print bedding</t>
  </si>
  <si>
    <t xml:space="preserve">parure de lit</t>
  </si>
  <si>
    <t xml:space="preserve">silk queen bed sheet set</t>
  </si>
  <si>
    <t xml:space="preserve">full bed sheet set</t>
  </si>
  <si>
    <t xml:space="preserve">sheet set queen</t>
  </si>
  <si>
    <t xml:space="preserve">blissy canada</t>
  </si>
  <si>
    <t xml:space="preserve">cheetah print bedding</t>
  </si>
  <si>
    <t xml:space="preserve">drap king size</t>
  </si>
  <si>
    <t xml:space="preserve">pink sheets queen</t>
  </si>
  <si>
    <t xml:space="preserve">bed sheet queen</t>
  </si>
  <si>
    <t xml:space="preserve">satin pillow cases</t>
  </si>
  <si>
    <t xml:space="preserve">queen size bed set</t>
  </si>
  <si>
    <t xml:space="preserve">beding</t>
  </si>
  <si>
    <t xml:space="preserve">brown bed sheets</t>
  </si>
  <si>
    <t xml:space="preserve">satin sheets double</t>
  </si>
  <si>
    <t xml:space="preserve">satin bed sheets double</t>
  </si>
  <si>
    <t xml:space="preserve">drap en satin</t>
  </si>
  <si>
    <t xml:space="preserve">drap satin</t>
  </si>
  <si>
    <t xml:space="preserve">drap satin queen</t>
  </si>
  <si>
    <t xml:space="preserve">draps satin</t>
  </si>
  <si>
    <t xml:space="preserve">silk sheets double</t>
  </si>
  <si>
    <t xml:space="preserve">satin queen bed sheets set</t>
  </si>
  <si>
    <t xml:space="preserve">silk bed sheets double</t>
  </si>
  <si>
    <t xml:space="preserve">queen silk bed sheets</t>
  </si>
  <si>
    <t xml:space="preserve">slik bed sheet</t>
  </si>
  <si>
    <t xml:space="preserve">draps queen</t>
  </si>
  <si>
    <t xml:space="preserve">egyptian cotton sheets queen</t>
  </si>
  <si>
    <t xml:space="preserve">deep pocket queen sheet set</t>
  </si>
  <si>
    <t xml:space="preserve">organic cotton sheets</t>
  </si>
  <si>
    <t xml:space="preserve">double sheet set</t>
  </si>
  <si>
    <t xml:space="preserve">bamboo</t>
  </si>
  <si>
    <t xml:space="preserve">bamboo duvet cover</t>
  </si>
  <si>
    <t xml:space="preserve">deep pocket king sheet set</t>
  </si>
  <si>
    <t xml:space="preserve">bedsheets double size</t>
  </si>
  <si>
    <t xml:space="preserve">linen bed sheets</t>
  </si>
  <si>
    <t xml:space="preserve">double sheets</t>
  </si>
  <si>
    <t xml:space="preserve">double bed sheets set</t>
  </si>
  <si>
    <t xml:space="preserve">bamboo duvet cover queen</t>
  </si>
  <si>
    <t xml:space="preserve">queen bed sheets deep pocket</t>
  </si>
  <si>
    <t xml:space="preserve">extra deep pocket queen sheet set</t>
  </si>
  <si>
    <t xml:space="preserve">linen sheets queen</t>
  </si>
  <si>
    <t xml:space="preserve">extra deep pocket king sheet set</t>
  </si>
  <si>
    <t xml:space="preserve">split king sheets</t>
  </si>
  <si>
    <t xml:space="preserve">draps queen bambou</t>
  </si>
  <si>
    <t xml:space="preserve">gluckstein home</t>
  </si>
  <si>
    <t xml:space="preserve">drap contour lit simple</t>
  </si>
  <si>
    <t xml:space="preserve">king size sheets deep pockets</t>
  </si>
  <si>
    <t xml:space="preserve">tencel sheets</t>
  </si>
  <si>
    <t xml:space="preserve">linen sheets king</t>
  </si>
  <si>
    <t xml:space="preserve">gluckstein home bedding</t>
  </si>
  <si>
    <t xml:space="preserve">ugg sheets</t>
  </si>
  <si>
    <t xml:space="preserve">high thread count sheets queen</t>
  </si>
  <si>
    <t xml:space="preserve">tencel sheets queen</t>
  </si>
  <si>
    <t xml:space="preserve">draps santé</t>
  </si>
  <si>
    <t xml:space="preserve">bamboo comforter</t>
  </si>
  <si>
    <t xml:space="preserve">bamboo queen bed sheets</t>
  </si>
  <si>
    <t xml:space="preserve">double sheets set</t>
  </si>
  <si>
    <t xml:space="preserve">bedsheets queen size set cotton</t>
  </si>
  <si>
    <t xml:space="preserve">wayfair canada</t>
  </si>
  <si>
    <t xml:space="preserve">bed bath and beyond canada</t>
  </si>
  <si>
    <t xml:space="preserve">ensemble draps queen</t>
  </si>
  <si>
    <t xml:space="preserve">purple sheets</t>
  </si>
  <si>
    <t xml:space="preserve">drap bamboo</t>
  </si>
  <si>
    <t xml:space="preserve">california king sheets</t>
  </si>
  <si>
    <t xml:space="preserve">sheet sets queen</t>
  </si>
  <si>
    <t xml:space="preserve">bedsure comforter set</t>
  </si>
  <si>
    <t xml:space="preserve">draps king</t>
  </si>
  <si>
    <t xml:space="preserve">extra deep pocket sheets</t>
  </si>
  <si>
    <t xml:space="preserve">bedsheet set</t>
  </si>
  <si>
    <t xml:space="preserve">hotel sheets</t>
  </si>
  <si>
    <t xml:space="preserve">draps en bambou</t>
  </si>
  <si>
    <t xml:space="preserve">bamboo cooling sheets king</t>
  </si>
  <si>
    <t xml:space="preserve">bamboo king size bed sheets</t>
  </si>
  <si>
    <t xml:space="preserve">bamboo sheets queen set</t>
  </si>
  <si>
    <t xml:space="preserve">drap bambou</t>
  </si>
  <si>
    <t xml:space="preserve">drap bambou king</t>
  </si>
  <si>
    <t xml:space="preserve">draps bambou</t>
  </si>
  <si>
    <t xml:space="preserve">king bamboo sheet set</t>
  </si>
  <si>
    <t xml:space="preserve">drap bambou queen</t>
  </si>
  <si>
    <t xml:space="preserve">drap en bambou lit queen</t>
  </si>
  <si>
    <t xml:space="preserve">draps bambou queen</t>
  </si>
  <si>
    <t xml:space="preserve">draps lit king bamboo</t>
  </si>
  <si>
    <t xml:space="preserve">draps rafraîchissant froid</t>
  </si>
  <si>
    <t xml:space="preserve">king size bed sheets bamboo</t>
  </si>
  <si>
    <t xml:space="preserve">bamboo rayon sheets</t>
  </si>
  <si>
    <t xml:space="preserve">silk pillowcase</t>
  </si>
  <si>
    <t xml:space="preserve">silk pillow case</t>
  </si>
  <si>
    <t xml:space="preserve">mulberry silk pillowcase</t>
  </si>
  <si>
    <t xml:space="preserve">silk pillow cases king</t>
  </si>
  <si>
    <t xml:space="preserve">silk pillowcases</t>
  </si>
  <si>
    <t xml:space="preserve">satin pillow case</t>
  </si>
  <si>
    <t xml:space="preserve">white silk pillow cases</t>
  </si>
  <si>
    <t xml:space="preserve">pink silk pillowcase</t>
  </si>
  <si>
    <t xml:space="preserve">100% silk pillowcase</t>
  </si>
  <si>
    <t xml:space="preserve">silk pillow cases with zipper</t>
  </si>
  <si>
    <t xml:space="preserve">satin pillowcases</t>
  </si>
  <si>
    <t xml:space="preserve">black silk pillowcase</t>
  </si>
  <si>
    <t xml:space="preserve">king silk pillow cases</t>
  </si>
  <si>
    <t xml:space="preserve">slik pillowcase</t>
  </si>
  <si>
    <t xml:space="preserve">silk pillow</t>
  </si>
  <si>
    <t xml:space="preserve">mulberry silk pillow cases</t>
  </si>
  <si>
    <t xml:space="preserve">king size silk pillowcase</t>
  </si>
  <si>
    <t xml:space="preserve">real silk pillowcase</t>
  </si>
  <si>
    <t xml:space="preserve">100% mulberry silk pillowcase</t>
  </si>
  <si>
    <t xml:space="preserve">silk pillowcase king</t>
  </si>
  <si>
    <t xml:space="preserve">100% silk pillow cases</t>
  </si>
  <si>
    <t xml:space="preserve">silk pillow cases queen</t>
  </si>
  <si>
    <t xml:space="preserve">silk pillowcase with zipper</t>
  </si>
  <si>
    <t xml:space="preserve">silk king pillowcase</t>
  </si>
  <si>
    <t xml:space="preserve">pillow case silk</t>
  </si>
  <si>
    <t xml:space="preserve">silk pillowcase for hair</t>
  </si>
  <si>
    <t xml:space="preserve">pure silk pillow cases</t>
  </si>
  <si>
    <t xml:space="preserve">silk pillowcases for hair and skin</t>
  </si>
  <si>
    <t xml:space="preserve">silky pillow case</t>
  </si>
  <si>
    <t xml:space="preserve">queen silk pillowcase</t>
  </si>
  <si>
    <t xml:space="preserve">fundas de seda para almohadas</t>
  </si>
  <si>
    <t xml:space="preserve">mulberry silk pillowcases</t>
  </si>
  <si>
    <t xml:space="preserve">silk pillow cases king size</t>
  </si>
  <si>
    <t xml:space="preserve">silk pillows</t>
  </si>
  <si>
    <t xml:space="preserve">real silk pillow cases</t>
  </si>
  <si>
    <t xml:space="preserve">silk pillow case with zipper</t>
  </si>
  <si>
    <t xml:space="preserve">silk satin pillowcase</t>
  </si>
  <si>
    <t xml:space="preserve">silk pillow cases pink</t>
  </si>
  <si>
    <t xml:space="preserve">pink silk pillow cases</t>
  </si>
  <si>
    <t xml:space="preserve">black silk pillow cases</t>
  </si>
  <si>
    <t xml:space="preserve">king silk pillowcase</t>
  </si>
  <si>
    <t xml:space="preserve">grey silk pillowcase</t>
  </si>
  <si>
    <t xml:space="preserve">funda de almohada de seda</t>
  </si>
  <si>
    <t xml:space="preserve">silk queen pillow case</t>
  </si>
  <si>
    <t xml:space="preserve">100% silk</t>
  </si>
  <si>
    <t xml:space="preserve">satin silk pillowcase</t>
  </si>
  <si>
    <t xml:space="preserve">silk pillow case king</t>
  </si>
  <si>
    <t xml:space="preserve">22 momme mulberry silk pillowcase</t>
  </si>
  <si>
    <t xml:space="preserve">silk pillowcase set</t>
  </si>
  <si>
    <t xml:space="preserve">pillowcase silk</t>
  </si>
  <si>
    <t xml:space="preserve">funda de seda para almohada</t>
  </si>
  <si>
    <t xml:space="preserve">silk pillow cases standard size</t>
  </si>
  <si>
    <t xml:space="preserve">pillowcases silk</t>
  </si>
  <si>
    <t xml:space="preserve">silk zippered pillowcase</t>
  </si>
  <si>
    <t xml:space="preserve">silk pillow cover</t>
  </si>
  <si>
    <t xml:space="preserve">silk pillowcase queen</t>
  </si>
  <si>
    <t xml:space="preserve">pillow cases silk</t>
  </si>
  <si>
    <t xml:space="preserve">beige silk pillow cases</t>
  </si>
  <si>
    <t xml:space="preserve">silk pillowcase.</t>
  </si>
  <si>
    <t xml:space="preserve">silk pillow cases for hair care</t>
  </si>
  <si>
    <t xml:space="preserve">silk pillow cases zipper</t>
  </si>
  <si>
    <t xml:space="preserve">king size silk pillow cases</t>
  </si>
  <si>
    <t xml:space="preserve">silk pillow sheets</t>
  </si>
  <si>
    <t xml:space="preserve">fundas de almohadas de seda</t>
  </si>
  <si>
    <t xml:space="preserve">silk pillowcase king size</t>
  </si>
  <si>
    <t xml:space="preserve">pink silk pillow case</t>
  </si>
  <si>
    <t xml:space="preserve">mulberry silk pillowcase king</t>
  </si>
  <si>
    <t xml:space="preserve">cream silk pillow cases</t>
  </si>
  <si>
    <t xml:space="preserve">king size pillow case silk</t>
  </si>
  <si>
    <t xml:space="preserve">silk king size pillow cases</t>
  </si>
  <si>
    <t xml:space="preserve">ivory silk pillow cases</t>
  </si>
  <si>
    <t xml:space="preserve">silk king pillow cases</t>
  </si>
  <si>
    <t xml:space="preserve">white silk pillowcase</t>
  </si>
  <si>
    <t xml:space="preserve">light blue silk pillowcase</t>
  </si>
  <si>
    <t xml:space="preserve">best silk pillowcase</t>
  </si>
  <si>
    <t xml:space="preserve">silk pillowcases king</t>
  </si>
  <si>
    <t xml:space="preserve">100% mulberry silk</t>
  </si>
  <si>
    <t xml:space="preserve">25 momme mulberry silk pillowcase</t>
  </si>
  <si>
    <t xml:space="preserve">white silk pillow case</t>
  </si>
  <si>
    <t xml:space="preserve">silk pink pillow cases</t>
  </si>
  <si>
    <t xml:space="preserve">22 momme silk pillowcase</t>
  </si>
  <si>
    <t xml:space="preserve">silk pillow covers</t>
  </si>
  <si>
    <t xml:space="preserve">mulberry silk pillow case</t>
  </si>
  <si>
    <t xml:space="preserve">silk black pillow cases</t>
  </si>
  <si>
    <t xml:space="preserve">anti aging silk pillow cases</t>
  </si>
  <si>
    <t xml:space="preserve">100 silk pillowcase</t>
  </si>
  <si>
    <t xml:space="preserve">silk pillow cases white</t>
  </si>
  <si>
    <t xml:space="preserve">large silk pillowcase</t>
  </si>
  <si>
    <t xml:space="preserve">the best silk pillow cases</t>
  </si>
  <si>
    <t xml:space="preserve">king silk pillow case</t>
  </si>
  <si>
    <t xml:space="preserve">25 momme silk pillowcase</t>
  </si>
  <si>
    <t xml:space="preserve">sil pillowcases</t>
  </si>
  <si>
    <t xml:space="preserve">black silk pillow case</t>
  </si>
  <si>
    <t xml:space="preserve">silk pillow cases black</t>
  </si>
  <si>
    <t xml:space="preserve">100% silk pillow case</t>
  </si>
  <si>
    <t xml:space="preserve">bedsure silk pillowcase</t>
  </si>
  <si>
    <t xml:space="preserve">silk pillow cases queen size</t>
  </si>
  <si>
    <t xml:space="preserve">silk white pillow cases</t>
  </si>
  <si>
    <t xml:space="preserve">100 percent silk pillowcase</t>
  </si>
  <si>
    <t xml:space="preserve">pillow cases standard size silk</t>
  </si>
  <si>
    <t xml:space="preserve">silk pillow cases mulberry</t>
  </si>
  <si>
    <t xml:space="preserve">hair pillowcase</t>
  </si>
  <si>
    <t xml:space="preserve">silk pillow cases no zipper</t>
  </si>
  <si>
    <t xml:space="preserve">lily silk pillowcase</t>
  </si>
  <si>
    <t xml:space="preserve">100 mulberry silk pillow cases</t>
  </si>
  <si>
    <t xml:space="preserve">organic silk pillow cases</t>
  </si>
  <si>
    <t xml:space="preserve">small silk pillowcase</t>
  </si>
  <si>
    <t xml:space="preserve">silk cooling pillow cases</t>
  </si>
  <si>
    <t xml:space="preserve">standard silk pillow cases</t>
  </si>
  <si>
    <t xml:space="preserve">king size pillow cases silk</t>
  </si>
  <si>
    <t xml:space="preserve">real satin pillowcase</t>
  </si>
  <si>
    <t xml:space="preserve">30 momme silk pillowcase</t>
  </si>
  <si>
    <t xml:space="preserve">silk pillowcases with zipper</t>
  </si>
  <si>
    <t xml:space="preserve">￼silk pillowcase</t>
  </si>
  <si>
    <t xml:space="preserve">pillow covers silk</t>
  </si>
  <si>
    <t xml:space="preserve">silk pillow case queen</t>
  </si>
  <si>
    <t xml:space="preserve">king size silk pillow case</t>
  </si>
  <si>
    <t xml:space="preserve">pure silk pillowcase</t>
  </si>
  <si>
    <t xml:space="preserve">silk pillow case for hair protection</t>
  </si>
  <si>
    <t xml:space="preserve">queen silk pillow case</t>
  </si>
  <si>
    <t xml:space="preserve">silk pillowcases standard size</t>
  </si>
  <si>
    <t xml:space="preserve">silk pillow case pink</t>
  </si>
  <si>
    <t xml:space="preserve">cooling silk pillow cases</t>
  </si>
  <si>
    <t xml:space="preserve">silk or satin pillow cases</t>
  </si>
  <si>
    <t xml:space="preserve">real silk pillow case</t>
  </si>
  <si>
    <t xml:space="preserve">best silk pillowcase for hair and skin</t>
  </si>
  <si>
    <t xml:space="preserve">100 mulberry silk pillowcase</t>
  </si>
  <si>
    <t xml:space="preserve">king size silk pillowcases</t>
  </si>
  <si>
    <t xml:space="preserve">washable silk pillowcase</t>
  </si>
  <si>
    <t xml:space="preserve">funda almohada seda</t>
  </si>
  <si>
    <t xml:space="preserve">pillow silk pillowcase</t>
  </si>
  <si>
    <t xml:space="preserve">100% satin pillowcase</t>
  </si>
  <si>
    <t xml:space="preserve">taupe silk pillow cases</t>
  </si>
  <si>
    <t xml:space="preserve">pillow case for hair protection</t>
  </si>
  <si>
    <t xml:space="preserve">mulberry park silks</t>
  </si>
  <si>
    <t xml:space="preserve">100% mulberry silk pillow cases</t>
  </si>
  <si>
    <t xml:space="preserve">pillow cases queen silk</t>
  </si>
  <si>
    <t xml:space="preserve">mulberry park silk pillowcase</t>
  </si>
  <si>
    <t xml:space="preserve">silk pillowcase zipper</t>
  </si>
  <si>
    <t xml:space="preserve">wrinkle preventing silk pillow cases</t>
  </si>
  <si>
    <t xml:space="preserve">silk pillow cases for hair and face</t>
  </si>
  <si>
    <t xml:space="preserve">standard silk pillowcase</t>
  </si>
  <si>
    <t xml:space="preserve">king pillow cases silk</t>
  </si>
  <si>
    <t xml:space="preserve">100% pure mulberry silk pillowcase</t>
  </si>
  <si>
    <t xml:space="preserve">100 percent mulberry silk pillowcase</t>
  </si>
  <si>
    <t xml:space="preserve">sulk pillowcase</t>
  </si>
  <si>
    <t xml:space="preserve">the best silk pillowcase</t>
  </si>
  <si>
    <t xml:space="preserve">100% silk pillowcases</t>
  </si>
  <si>
    <t xml:space="preserve">ailk pillowcase</t>
  </si>
  <si>
    <t xml:space="preserve">king size bamboo sheet sets cooling</t>
  </si>
  <si>
    <t xml:space="preserve">cooling bed sheets queen</t>
  </si>
  <si>
    <t xml:space="preserve">decolure bamboo sheets</t>
  </si>
  <si>
    <t xml:space="preserve">cariloha bamboo sheets</t>
  </si>
  <si>
    <t xml:space="preserve">queen size cooling sheets</t>
  </si>
  <si>
    <t xml:space="preserve">bamboo king sheets set</t>
  </si>
  <si>
    <t xml:space="preserve">bamboo viscose bed sheets cooling</t>
  </si>
  <si>
    <t xml:space="preserve">queen bamboo cooling bed sheets</t>
  </si>
  <si>
    <t xml:space="preserve">cooling queen sheet set</t>
  </si>
  <si>
    <t xml:space="preserve">hotel sheets direct bamboo sheet set</t>
  </si>
  <si>
    <t xml:space="preserve">cooling sheets queen size</t>
  </si>
  <si>
    <t xml:space="preserve">queen size bamboo bed sheets cooling</t>
  </si>
  <si>
    <t xml:space="preserve">shilucheng bamboo sheets</t>
  </si>
  <si>
    <t xml:space="preserve">deep pocket queen sheets cooling</t>
  </si>
  <si>
    <t xml:space="preserve">cool sheets king size</t>
  </si>
  <si>
    <t xml:space="preserve">deep pocket bamboo king sheet set</t>
  </si>
  <si>
    <t xml:space="preserve">cool bed sheets</t>
  </si>
  <si>
    <t xml:space="preserve">queen size sheets cooling</t>
  </si>
  <si>
    <t xml:space="preserve">cooling king size sheets set</t>
  </si>
  <si>
    <t xml:space="preserve">bamboo queen sheet sets</t>
  </si>
  <si>
    <t xml:space="preserve">cooling sheets california king</t>
  </si>
  <si>
    <t xml:space="preserve">decolure bamboo sheets king size</t>
  </si>
  <si>
    <t xml:space="preserve">cooling bamboo sheets queen</t>
  </si>
  <si>
    <t xml:space="preserve">cooling sheets bamboo</t>
  </si>
  <si>
    <t xml:space="preserve">bamboo viscose sheet and pillowcase sets</t>
  </si>
  <si>
    <t xml:space="preserve">cooling bamboo king size sheets</t>
  </si>
  <si>
    <t xml:space="preserve">twin bamboo sheets set</t>
  </si>
  <si>
    <t xml:space="preserve">cozy earth bamboo sheet set</t>
  </si>
  <si>
    <t xml:space="preserve">cooling sheets for night sweats</t>
  </si>
  <si>
    <t xml:space="preserve">queen sheets deep pocket cooling</t>
  </si>
  <si>
    <t xml:space="preserve">cooling sheets queen deep pockets</t>
  </si>
  <si>
    <t xml:space="preserve">queen sheet set cooling sheets</t>
  </si>
  <si>
    <t xml:space="preserve">cotton sheets</t>
  </si>
  <si>
    <t xml:space="preserve">xl twin sheets</t>
  </si>
  <si>
    <t xml:space="preserve">queen sheets cotton</t>
  </si>
  <si>
    <t xml:space="preserve">juego de sábanas queen</t>
  </si>
  <si>
    <t xml:space="preserve">sabanas</t>
  </si>
  <si>
    <t xml:space="preserve">queen sheets sets clearance</t>
  </si>
  <si>
    <t xml:space="preserve">cotton bed sheets queen</t>
  </si>
  <si>
    <t xml:space="preserve">queen cotton sheet set</t>
  </si>
  <si>
    <t xml:space="preserve">sábanas queen</t>
  </si>
  <si>
    <t xml:space="preserve">twin xl bed sheets</t>
  </si>
  <si>
    <t xml:space="preserve">sheets twin xl</t>
  </si>
  <si>
    <t xml:space="preserve">queen deep pocket sheet set</t>
  </si>
  <si>
    <t xml:space="preserve">cotton queen sheets</t>
  </si>
  <si>
    <t xml:space="preserve">queen bed sheets cotton</t>
  </si>
  <si>
    <t xml:space="preserve">queen cotton sheets</t>
  </si>
  <si>
    <t xml:space="preserve">sabanas queen</t>
  </si>
  <si>
    <t xml:space="preserve">queen sheet set cotton</t>
  </si>
  <si>
    <t xml:space="preserve">bed sheets twin xl</t>
  </si>
  <si>
    <t xml:space="preserve">xl twin sheet set</t>
  </si>
  <si>
    <t xml:space="preserve">full size sheets set</t>
  </si>
  <si>
    <t xml:space="preserve">twin xl sheets set</t>
  </si>
  <si>
    <t xml:space="preserve">queen size sheets set</t>
  </si>
  <si>
    <t xml:space="preserve">queen bedsheets</t>
  </si>
  <si>
    <t xml:space="preserve">cotton queen bed sheets</t>
  </si>
  <si>
    <t xml:space="preserve">sabanas de cama</t>
  </si>
  <si>
    <t xml:space="preserve">sheets set</t>
  </si>
  <si>
    <t xml:space="preserve">queen size cotton sheets</t>
  </si>
  <si>
    <t xml:space="preserve">100% cotton queen sheet set</t>
  </si>
  <si>
    <t xml:space="preserve">threshold sheets</t>
  </si>
  <si>
    <t xml:space="preserve">sateen sheets</t>
  </si>
  <si>
    <t xml:space="preserve">bed sheets cotton</t>
  </si>
  <si>
    <t xml:space="preserve">bedding sheets</t>
  </si>
  <si>
    <t xml:space="preserve">full sheet set cotton</t>
  </si>
  <si>
    <t xml:space="preserve">deep queen sheet set</t>
  </si>
  <si>
    <t xml:space="preserve">queen size sheet</t>
  </si>
  <si>
    <t xml:space="preserve">deep pocket sheets queen</t>
  </si>
  <si>
    <t xml:space="preserve">queens size bed sheets</t>
  </si>
  <si>
    <t xml:space="preserve">sábanas de algodon queen</t>
  </si>
  <si>
    <t xml:space="preserve">summer sheets queen</t>
  </si>
  <si>
    <t xml:space="preserve">bed sheets queen size cotton</t>
  </si>
  <si>
    <t xml:space="preserve">sheets queen size bed set cotton</t>
  </si>
  <si>
    <t xml:space="preserve">queen size deep pocket sheet sets</t>
  </si>
  <si>
    <t xml:space="preserve">sheets for queen size bed</t>
  </si>
  <si>
    <t xml:space="preserve">better homes and gardens sheets</t>
  </si>
  <si>
    <t xml:space="preserve">queen cotton bed sheets</t>
  </si>
  <si>
    <t xml:space="preserve">queen bedsheet sets</t>
  </si>
  <si>
    <t xml:space="preserve">cotton sheet</t>
  </si>
  <si>
    <t xml:space="preserve">twin xl deep pocket sheet sets</t>
  </si>
  <si>
    <t xml:space="preserve">sheets full size</t>
  </si>
  <si>
    <t xml:space="preserve">bed linen</t>
  </si>
  <si>
    <t xml:space="preserve">bedding sheets &amp; pillowcases</t>
  </si>
  <si>
    <t xml:space="preserve">juego de sabanas</t>
  </si>
  <si>
    <t xml:space="preserve">double bed sheets sets</t>
  </si>
  <si>
    <t xml:space="preserve">queen size sheet sets</t>
  </si>
  <si>
    <t xml:space="preserve">queen size cotton sheet sets</t>
  </si>
  <si>
    <t xml:space="preserve">cotton sheet set queen</t>
  </si>
  <si>
    <t xml:space="preserve">queen cotton bed sheet sets</t>
  </si>
  <si>
    <t xml:space="preserve">queen mattress sheets set</t>
  </si>
  <si>
    <t xml:space="preserve">bed sheet set queen size</t>
  </si>
  <si>
    <t xml:space="preserve">queen fitted sheet set</t>
  </si>
  <si>
    <t xml:space="preserve">twin xl bedsheets</t>
  </si>
  <si>
    <t xml:space="preserve">cotton deep pocket queen sheets</t>
  </si>
  <si>
    <t xml:space="preserve">bed linens</t>
  </si>
  <si>
    <t xml:space="preserve">set de sábanas queen</t>
  </si>
  <si>
    <t xml:space="preserve">sabanas queen 100% algodon</t>
  </si>
  <si>
    <t xml:space="preserve">cotton bedsheets queen size bed</t>
  </si>
  <si>
    <t xml:space="preserve">cotton cooling sheets</t>
  </si>
  <si>
    <t xml:space="preserve">sheets queen size bed set deep pockets</t>
  </si>
  <si>
    <t xml:space="preserve">queen bedding sheets</t>
  </si>
  <si>
    <t xml:space="preserve">bed sheet sets</t>
  </si>
  <si>
    <t xml:space="preserve">twinxl sheets set</t>
  </si>
  <si>
    <t xml:space="preserve">queen cotton sheet sets</t>
  </si>
  <si>
    <t xml:space="preserve">cotton sheet sets</t>
  </si>
  <si>
    <t xml:space="preserve">sheet set full</t>
  </si>
  <si>
    <t xml:space="preserve">100% cotton sheets queen size</t>
  </si>
  <si>
    <t xml:space="preserve">soft king size sheets</t>
  </si>
  <si>
    <t xml:space="preserve">bed sheet queen size</t>
  </si>
  <si>
    <t xml:space="preserve">cotton bed sheet</t>
  </si>
  <si>
    <t xml:space="preserve">twin deep pocket sheet sets</t>
  </si>
  <si>
    <t xml:space="preserve">sheets full size bed set</t>
  </si>
  <si>
    <t xml:space="preserve">cooling cotton sheet sets</t>
  </si>
  <si>
    <t xml:space="preserve">queen size deep pocket sheets</t>
  </si>
  <si>
    <t xml:space="preserve">cooling cotton sheets</t>
  </si>
  <si>
    <t xml:space="preserve">deep queen sheets</t>
  </si>
  <si>
    <t xml:space="preserve">full sized sheets</t>
  </si>
  <si>
    <t xml:space="preserve">cooling sheet set queen</t>
  </si>
  <si>
    <t xml:space="preserve">saatva mattress topper</t>
  </si>
  <si>
    <t xml:space="preserve">latex mattress</t>
  </si>
  <si>
    <t xml:space="preserve">organic mattress topper</t>
  </si>
  <si>
    <t xml:space="preserve">latex mattress topper queen</t>
  </si>
  <si>
    <t xml:space="preserve">latex mattress topper king</t>
  </si>
  <si>
    <t xml:space="preserve">latex mattress queen</t>
  </si>
  <si>
    <t xml:space="preserve">non toxic mattress topper</t>
  </si>
  <si>
    <t xml:space="preserve">talalay latex mattress topper</t>
  </si>
  <si>
    <t xml:space="preserve">pure green natural latex mattress topper</t>
  </si>
  <si>
    <t xml:space="preserve">latex topper</t>
  </si>
  <si>
    <t xml:space="preserve">sleep on latex mattress topper</t>
  </si>
  <si>
    <t xml:space="preserve">natural latex mattress topper</t>
  </si>
  <si>
    <t xml:space="preserve">firm latex mattress topper</t>
  </si>
  <si>
    <t xml:space="preserve">avocado mattress topper</t>
  </si>
  <si>
    <t xml:space="preserve">dunlop latex mattress topper</t>
  </si>
  <si>
    <t xml:space="preserve">1 inch mattress topper</t>
  </si>
  <si>
    <t xml:space="preserve">non memory foam mattress topper</t>
  </si>
  <si>
    <t xml:space="preserve">organic latex mattress topper</t>
  </si>
  <si>
    <t xml:space="preserve">latex bed toppers</t>
  </si>
  <si>
    <t xml:space="preserve">latex mattresses</t>
  </si>
  <si>
    <t xml:space="preserve">latex foam mattress topper</t>
  </si>
  <si>
    <t xml:space="preserve">natural mattress</t>
  </si>
  <si>
    <t xml:space="preserve">latex mattress topper twin xl</t>
  </si>
  <si>
    <t xml:space="preserve">sleep on latex</t>
  </si>
  <si>
    <t xml:space="preserve">turmerry latex mattress topper</t>
  </si>
  <si>
    <t xml:space="preserve">natural latex mattress</t>
  </si>
  <si>
    <t xml:space="preserve">organic latex mattress</t>
  </si>
  <si>
    <t xml:space="preserve">latex topper king</t>
  </si>
  <si>
    <t xml:space="preserve">latex bed topper</t>
  </si>
  <si>
    <t xml:space="preserve">brooklyn bedding mattress topper</t>
  </si>
  <si>
    <t xml:space="preserve">mattress topper latex</t>
  </si>
  <si>
    <t xml:space="preserve">latex mattress topper full</t>
  </si>
  <si>
    <t xml:space="preserve">latex topper queen</t>
  </si>
  <si>
    <t xml:space="preserve">1 inch mattress topper queen</t>
  </si>
  <si>
    <t xml:space="preserve">queen latex mattress topper</t>
  </si>
  <si>
    <t xml:space="preserve">sleep on latex mattress</t>
  </si>
  <si>
    <t xml:space="preserve">latex mattress full</t>
  </si>
  <si>
    <t xml:space="preserve">organic non toxic mattress topper</t>
  </si>
  <si>
    <t xml:space="preserve">natural mattress topper</t>
  </si>
  <si>
    <t xml:space="preserve">organic mattress topper twin xl</t>
  </si>
  <si>
    <t xml:space="preserve">latex mattress topper twin</t>
  </si>
  <si>
    <t xml:space="preserve">viscosoft hybrid lux mattress topper</t>
  </si>
  <si>
    <t xml:space="preserve">1.5 inch mattress topper</t>
  </si>
  <si>
    <t xml:space="preserve">mattress topper 1 inch</t>
  </si>
  <si>
    <t xml:space="preserve">latex mattress topper firm</t>
  </si>
  <si>
    <t xml:space="preserve">1 inch foam mattress topper</t>
  </si>
  <si>
    <t xml:space="preserve">latex foam</t>
  </si>
  <si>
    <t xml:space="preserve">latex matress</t>
  </si>
  <si>
    <t xml:space="preserve">talalay latex topper</t>
  </si>
  <si>
    <t xml:space="preserve">latex twin mattress</t>
  </si>
  <si>
    <t xml:space="preserve">3 inch latex mattress topper</t>
  </si>
  <si>
    <t xml:space="preserve">latex mattress twin</t>
  </si>
  <si>
    <t xml:space="preserve">king latex mattress topper</t>
  </si>
  <si>
    <t xml:space="preserve">queen latex mattress</t>
  </si>
  <si>
    <t xml:space="preserve">1 inch mattress topper king</t>
  </si>
  <si>
    <t xml:space="preserve">2 inch latex mattress topper</t>
  </si>
  <si>
    <t xml:space="preserve">mattress topper organic</t>
  </si>
  <si>
    <t xml:space="preserve">talay latex mattress topper</t>
  </si>
  <si>
    <t xml:space="preserve">organic mattress topper king</t>
  </si>
  <si>
    <t xml:space="preserve">latex topper full</t>
  </si>
  <si>
    <t xml:space="preserve">turmerry organic latex pillow</t>
  </si>
  <si>
    <t xml:space="preserve">extra firm latex mattress topper</t>
  </si>
  <si>
    <t xml:space="preserve">latex queen mattress</t>
  </si>
  <si>
    <t xml:space="preserve">organic mattress topper queen</t>
  </si>
  <si>
    <t xml:space="preserve">latex firm mattress topper</t>
  </si>
  <si>
    <t xml:space="preserve">1 inch mattress topper full</t>
  </si>
  <si>
    <t xml:space="preserve">latex topper twin</t>
  </si>
  <si>
    <t xml:space="preserve">sleeponlatex</t>
  </si>
  <si>
    <t xml:space="preserve">sleeponlatex mattress topper</t>
  </si>
  <si>
    <t xml:space="preserve">pure green latex mattress topper</t>
  </si>
  <si>
    <t xml:space="preserve">1 inch memory foam topper</t>
  </si>
  <si>
    <t xml:space="preserve">saatva latex mattress topper</t>
  </si>
  <si>
    <t xml:space="preserve">king size latex mattress topper</t>
  </si>
  <si>
    <t xml:space="preserve">latex foam mattress</t>
  </si>
  <si>
    <t xml:space="preserve">pure green natural latex mattress topper firm</t>
  </si>
  <si>
    <t xml:space="preserve">sleep on latex topper</t>
  </si>
  <si>
    <t xml:space="preserve">colchon de latex original</t>
  </si>
  <si>
    <t xml:space="preserve">firm latex mattress topper queen</t>
  </si>
  <si>
    <t xml:space="preserve">full size latex mattress topper</t>
  </si>
  <si>
    <t xml:space="preserve">grid mattress topper</t>
  </si>
  <si>
    <t xml:space="preserve">latex for less mattress</t>
  </si>
  <si>
    <t xml:space="preserve">latex mattresses eco-friendly</t>
  </si>
  <si>
    <t xml:space="preserve">latex mattress toppers queen</t>
  </si>
  <si>
    <t xml:space="preserve">latex cooling mattress topper</t>
  </si>
  <si>
    <t xml:space="preserve">latex king mattress</t>
  </si>
  <si>
    <t xml:space="preserve">mattress latex mattresses</t>
  </si>
  <si>
    <t xml:space="preserve">twin latex mattress</t>
  </si>
  <si>
    <t xml:space="preserve">west mouth mattress topper</t>
  </si>
  <si>
    <t xml:space="preserve">cooling blankets for hot sleepers</t>
  </si>
  <si>
    <t xml:space="preserve">cooling comforter queen size</t>
  </si>
  <si>
    <t xml:space="preserve">bedjet</t>
  </si>
  <si>
    <t xml:space="preserve">bamboo blanket</t>
  </si>
  <si>
    <t xml:space="preserve">cold blanket</t>
  </si>
  <si>
    <t xml:space="preserve">bedsure cooling blanket</t>
  </si>
  <si>
    <t xml:space="preserve">cooling blanket king size</t>
  </si>
  <si>
    <t xml:space="preserve">breescape cooling comforter blanket</t>
  </si>
  <si>
    <t xml:space="preserve">summer blanket queen size</t>
  </si>
  <si>
    <t xml:space="preserve">ice blanket</t>
  </si>
  <si>
    <t xml:space="preserve">cooling blanket queen size</t>
  </si>
  <si>
    <t xml:space="preserve">cobijas para verano frescas</t>
  </si>
  <si>
    <t xml:space="preserve">cooling blankets</t>
  </si>
  <si>
    <t xml:space="preserve">cooling throw blanket</t>
  </si>
  <si>
    <t xml:space="preserve">cool blanket</t>
  </si>
  <si>
    <t xml:space="preserve">thin blanket</t>
  </si>
  <si>
    <t xml:space="preserve">lightweight blankets for summer</t>
  </si>
  <si>
    <t xml:space="preserve">electric cooling blanket</t>
  </si>
  <si>
    <t xml:space="preserve">light blanket for summer</t>
  </si>
  <si>
    <t xml:space="preserve">cold blanket for hot sleepers</t>
  </si>
  <si>
    <t xml:space="preserve">cooling bedding</t>
  </si>
  <si>
    <t xml:space="preserve">bedjet 3 climate comfort sleep system</t>
  </si>
  <si>
    <t xml:space="preserve">bed cooler</t>
  </si>
  <si>
    <t xml:space="preserve">bed cooling</t>
  </si>
  <si>
    <t xml:space="preserve">lightweight summer blanket</t>
  </si>
  <si>
    <t xml:space="preserve">cool comforters for hot sleepers</t>
  </si>
  <si>
    <t xml:space="preserve">cooling quilt</t>
  </si>
  <si>
    <t xml:space="preserve">cooling blankets for sleeping</t>
  </si>
  <si>
    <t xml:space="preserve">cool blankets for hot sleepers</t>
  </si>
  <si>
    <t xml:space="preserve">cooling blanket twin</t>
  </si>
  <si>
    <t xml:space="preserve">cooling blanket for hot sleepers</t>
  </si>
  <si>
    <t xml:space="preserve">cooling bed</t>
  </si>
  <si>
    <t xml:space="preserve">summer blankets</t>
  </si>
  <si>
    <t xml:space="preserve">cooling blanket queen</t>
  </si>
  <si>
    <t xml:space="preserve">queen cooling blanket</t>
  </si>
  <si>
    <t xml:space="preserve">chilipad</t>
  </si>
  <si>
    <t xml:space="preserve">cool comforter</t>
  </si>
  <si>
    <t xml:space="preserve">queen size cooling blanket</t>
  </si>
  <si>
    <t xml:space="preserve">cooling comforters queen size</t>
  </si>
  <si>
    <t xml:space="preserve">cooling blanket king</t>
  </si>
  <si>
    <t xml:space="preserve">cooling sheet</t>
  </si>
  <si>
    <t xml:space="preserve">summer blanket full size</t>
  </si>
  <si>
    <t xml:space="preserve">king cooling blanket</t>
  </si>
  <si>
    <t xml:space="preserve">cooling throw</t>
  </si>
  <si>
    <t xml:space="preserve">cooling comforter queen</t>
  </si>
  <si>
    <t xml:space="preserve">breathable blanket</t>
  </si>
  <si>
    <t xml:space="preserve">twin cooling blanket</t>
  </si>
  <si>
    <t xml:space="preserve">ice blankets</t>
  </si>
  <si>
    <t xml:space="preserve">cooling blanket full size</t>
  </si>
  <si>
    <t xml:space="preserve">summer cooling blanket</t>
  </si>
  <si>
    <t xml:space="preserve">ice blankets for hot sleepers</t>
  </si>
  <si>
    <t xml:space="preserve">summer blanket twin</t>
  </si>
  <si>
    <t xml:space="preserve">light summer blanket</t>
  </si>
  <si>
    <t xml:space="preserve">summer throw</t>
  </si>
  <si>
    <t xml:space="preserve">comforter cooling</t>
  </si>
  <si>
    <t xml:space="preserve">blanket for summer</t>
  </si>
  <si>
    <t xml:space="preserve">baby cooling blanket</t>
  </si>
  <si>
    <t xml:space="preserve">thin summer blanket</t>
  </si>
  <si>
    <t xml:space="preserve">summer blankets queen size</t>
  </si>
  <si>
    <t xml:space="preserve">bed ac</t>
  </si>
  <si>
    <t xml:space="preserve">twin size cooling blanket</t>
  </si>
  <si>
    <t xml:space="preserve">rest evercool</t>
  </si>
  <si>
    <t xml:space="preserve">light weight blankets for summer</t>
  </si>
  <si>
    <t xml:space="preserve">lightweight cooling comforter</t>
  </si>
  <si>
    <t xml:space="preserve">bamboo cooling blankets</t>
  </si>
  <si>
    <t xml:space="preserve">full size cooling blanket</t>
  </si>
  <si>
    <t xml:space="preserve">summer bed blanket</t>
  </si>
  <si>
    <t xml:space="preserve">blanket cooling</t>
  </si>
  <si>
    <t xml:space="preserve">best cooling blanket</t>
  </si>
  <si>
    <t xml:space="preserve">the cold blanket</t>
  </si>
  <si>
    <t xml:space="preserve">cooling sleep</t>
  </si>
  <si>
    <t xml:space="preserve">bed cooling fan under sheets</t>
  </si>
  <si>
    <t xml:space="preserve">pink cooling blanket</t>
  </si>
  <si>
    <t xml:space="preserve">california king cooling comforter</t>
  </si>
  <si>
    <t xml:space="preserve">cooling blanket electric</t>
  </si>
  <si>
    <t xml:space="preserve">cool blankets for summer</t>
  </si>
  <si>
    <t xml:space="preserve">cooling blanket with remote</t>
  </si>
  <si>
    <t xml:space="preserve">cooling mat for bed</t>
  </si>
  <si>
    <t xml:space="preserve">cooling blanket throw</t>
  </si>
  <si>
    <t xml:space="preserve">electric cooling blanket with remote</t>
  </si>
  <si>
    <t xml:space="preserve">cooling bed comforter</t>
  </si>
  <si>
    <t xml:space="preserve">topcee cooling blanket</t>
  </si>
  <si>
    <t xml:space="preserve">kids cooling blanket</t>
  </si>
  <si>
    <t xml:space="preserve">sleeping blanket</t>
  </si>
  <si>
    <t xml:space="preserve">comforter for hot sleepers</t>
  </si>
  <si>
    <t xml:space="preserve">thin cooling blanket</t>
  </si>
  <si>
    <t xml:space="preserve">light weight summer blanket</t>
  </si>
  <si>
    <t xml:space="preserve">california king cooling blanket</t>
  </si>
  <si>
    <t xml:space="preserve">best cooling comforter</t>
  </si>
  <si>
    <t xml:space="preserve">cobija fria para dormir</t>
  </si>
  <si>
    <t xml:space="preserve">mellow sleep cooling blanket</t>
  </si>
  <si>
    <t xml:space="preserve">blanket for hot sleepers</t>
  </si>
  <si>
    <t xml:space="preserve">cold comforter</t>
  </si>
  <si>
    <t xml:space="preserve">lightweight cooling blanket</t>
  </si>
  <si>
    <t xml:space="preserve">cooling blanket for summer</t>
  </si>
  <si>
    <t xml:space="preserve">cooling blanket for kids</t>
  </si>
  <si>
    <t xml:space="preserve">blankets for summer</t>
  </si>
  <si>
    <t xml:space="preserve">cooling comforter twin xl</t>
  </si>
  <si>
    <t xml:space="preserve">cotton cooling blanket</t>
  </si>
  <si>
    <t xml:space="preserve">cooling blanket for bed</t>
  </si>
  <si>
    <t xml:space="preserve">cooling blanket twin size</t>
  </si>
  <si>
    <t xml:space="preserve">arc chill cooling blanket</t>
  </si>
  <si>
    <t xml:space="preserve">black cooling blanket</t>
  </si>
  <si>
    <t xml:space="preserve">slumber cloud ultracool comforter</t>
  </si>
  <si>
    <t xml:space="preserve">cooling lightweight comforter</t>
  </si>
  <si>
    <t xml:space="preserve">cooling bedspread</t>
  </si>
  <si>
    <t xml:space="preserve">cold blankets for sleeping</t>
  </si>
  <si>
    <t xml:space="preserve">summer blanket for bed</t>
  </si>
  <si>
    <t xml:space="preserve">heating and cooling blanket</t>
  </si>
  <si>
    <t xml:space="preserve">cooling bamboo blanket</t>
  </si>
  <si>
    <t xml:space="preserve">rest comforter cooling</t>
  </si>
  <si>
    <t xml:space="preserve">below zero cooling comforter king</t>
  </si>
  <si>
    <t xml:space="preserve">cooling blankets hot sleepers q-max</t>
  </si>
  <si>
    <t xml:space="preserve">cool blankets</t>
  </si>
  <si>
    <t xml:space="preserve">cooling blanket pink</t>
  </si>
  <si>
    <t xml:space="preserve">cobijas frias para el calor</t>
  </si>
  <si>
    <t xml:space="preserve">cold blankets</t>
  </si>
  <si>
    <t xml:space="preserve">mellow cloud blanket</t>
  </si>
  <si>
    <t xml:space="preserve">cooling blanket twin xl</t>
  </si>
  <si>
    <t xml:space="preserve">cooling comforters</t>
  </si>
  <si>
    <t xml:space="preserve">sleep blanket</t>
  </si>
  <si>
    <t xml:space="preserve">cooling king size blanket</t>
  </si>
  <si>
    <t xml:space="preserve">cooling blankey</t>
  </si>
  <si>
    <t xml:space="preserve">blanket summer</t>
  </si>
  <si>
    <t xml:space="preserve">sábanas frias para el calor</t>
  </si>
  <si>
    <t xml:space="preserve">ac blanket</t>
  </si>
  <si>
    <t xml:space="preserve">light blankets for summer</t>
  </si>
  <si>
    <t xml:space="preserve">cool throw blanket</t>
  </si>
  <si>
    <t xml:space="preserve">cooling summer comforter</t>
  </si>
  <si>
    <t xml:space="preserve">cooling throw blanket for hot sleepers</t>
  </si>
  <si>
    <t xml:space="preserve">green cooling blanket</t>
  </si>
  <si>
    <t xml:space="preserve">thin blanket for summer</t>
  </si>
  <si>
    <t xml:space="preserve">夏凉被</t>
  </si>
  <si>
    <t xml:space="preserve">cooling pad for hot sleepers</t>
  </si>
  <si>
    <t xml:space="preserve">blanket fan</t>
  </si>
  <si>
    <t xml:space="preserve">toddler cooling blanket</t>
  </si>
  <si>
    <t xml:space="preserve">￼cooling blanket</t>
  </si>
  <si>
    <t xml:space="preserve">light weight summer blankets</t>
  </si>
  <si>
    <t xml:space="preserve">sleep cooling</t>
  </si>
  <si>
    <t xml:space="preserve">cooling blanket for hot flashes</t>
  </si>
  <si>
    <t xml:space="preserve">large cooling blanket</t>
  </si>
  <si>
    <t xml:space="preserve">king cooling blankets</t>
  </si>
  <si>
    <t xml:space="preserve">light blanket full size</t>
  </si>
  <si>
    <t xml:space="preserve">oversized king cooling blanket</t>
  </si>
  <si>
    <t xml:space="preserve">colcha fria para dormir</t>
  </si>
  <si>
    <t xml:space="preserve">inhand cooling blanket</t>
  </si>
  <si>
    <t xml:space="preserve">twin bed sheets kids</t>
  </si>
  <si>
    <t xml:space="preserve">twin bed sheets for girls</t>
  </si>
  <si>
    <t xml:space="preserve">full size sheets kids</t>
  </si>
  <si>
    <t xml:space="preserve">twin sheets kids</t>
  </si>
  <si>
    <t xml:space="preserve">kids twin sheets</t>
  </si>
  <si>
    <t xml:space="preserve">kids' sheet &amp; pillowcase sets</t>
  </si>
  <si>
    <t xml:space="preserve">twin sheets for girls</t>
  </si>
  <si>
    <t xml:space="preserve">twin bed sheets boys</t>
  </si>
  <si>
    <t xml:space="preserve">twin size sheets for girls</t>
  </si>
  <si>
    <t xml:space="preserve">full size kids sheets</t>
  </si>
  <si>
    <t xml:space="preserve">kids full size sheets</t>
  </si>
  <si>
    <t xml:space="preserve">boys twin sheets</t>
  </si>
  <si>
    <t xml:space="preserve">full size sheets for girls</t>
  </si>
  <si>
    <t xml:space="preserve">twin size sheets for boys</t>
  </si>
  <si>
    <t xml:space="preserve">full size bed sheets kids</t>
  </si>
  <si>
    <t xml:space="preserve">kids bed sheets</t>
  </si>
  <si>
    <t xml:space="preserve">twin sheets boys</t>
  </si>
  <si>
    <t xml:space="preserve">dinosaur sheets twin</t>
  </si>
  <si>
    <t xml:space="preserve">dinosaur sheets</t>
  </si>
  <si>
    <t xml:space="preserve">twin girl sheets</t>
  </si>
  <si>
    <t xml:space="preserve">twin boy sheets</t>
  </si>
  <si>
    <t xml:space="preserve">twin fitted sheet kids</t>
  </si>
  <si>
    <t xml:space="preserve">sábanas twin para niñas</t>
  </si>
  <si>
    <t xml:space="preserve">twin bed sheets for boys</t>
  </si>
  <si>
    <t xml:space="preserve">full size bed sheets for girls</t>
  </si>
  <si>
    <t xml:space="preserve">twin mattress sheets kids</t>
  </si>
  <si>
    <t xml:space="preserve">full size sheets girls</t>
  </si>
  <si>
    <t xml:space="preserve">sábanas twin para niños</t>
  </si>
  <si>
    <t xml:space="preserve">girls twin sheets</t>
  </si>
  <si>
    <t xml:space="preserve">twin sheets girls</t>
  </si>
  <si>
    <t xml:space="preserve">kids sheets twin</t>
  </si>
  <si>
    <t xml:space="preserve">full bed sheets kids</t>
  </si>
  <si>
    <t xml:space="preserve">kids sheets full</t>
  </si>
  <si>
    <t xml:space="preserve">twin sheets for boys</t>
  </si>
  <si>
    <t xml:space="preserve">full size sheets for boys</t>
  </si>
  <si>
    <t xml:space="preserve">unicorn sheets</t>
  </si>
  <si>
    <t xml:space="preserve">kids twin sheet set</t>
  </si>
  <si>
    <t xml:space="preserve">boys full size sheets</t>
  </si>
  <si>
    <t xml:space="preserve">twin sheets set girls</t>
  </si>
  <si>
    <t xml:space="preserve">butterfly sheets</t>
  </si>
  <si>
    <t xml:space="preserve">princess sheets twin</t>
  </si>
  <si>
    <t xml:space="preserve">twin bed sheets girl</t>
  </si>
  <si>
    <t xml:space="preserve">twin sheet set kids</t>
  </si>
  <si>
    <t xml:space="preserve">where the polka dots roam sheets</t>
  </si>
  <si>
    <t xml:space="preserve">unicorn sheets twin</t>
  </si>
  <si>
    <t xml:space="preserve">girl twin sheets</t>
  </si>
  <si>
    <t xml:space="preserve">twin size bed sheets for boys</t>
  </si>
  <si>
    <t xml:space="preserve">full size sheets boys</t>
  </si>
  <si>
    <t xml:space="preserve">bluey sheets twin</t>
  </si>
  <si>
    <t xml:space="preserve">dinosaur sheets full</t>
  </si>
  <si>
    <t xml:space="preserve">toddler twin sheets</t>
  </si>
  <si>
    <t xml:space="preserve">kids bed sheets twin</t>
  </si>
  <si>
    <t xml:space="preserve">twin sheets girl</t>
  </si>
  <si>
    <t xml:space="preserve">kids twin bed sheets</t>
  </si>
  <si>
    <t xml:space="preserve">twin sheets set boys</t>
  </si>
  <si>
    <t xml:space="preserve">boys twin sheet set</t>
  </si>
  <si>
    <t xml:space="preserve">twin size bed sheets for girls</t>
  </si>
  <si>
    <t xml:space="preserve">full sheet set kids</t>
  </si>
  <si>
    <t xml:space="preserve">twin kids sheets</t>
  </si>
  <si>
    <t xml:space="preserve">twin sheets boy</t>
  </si>
  <si>
    <t xml:space="preserve">twin sheets for kids</t>
  </si>
  <si>
    <t xml:space="preserve">full size bed sheets for boys</t>
  </si>
  <si>
    <t xml:space="preserve">cotton twin sheet sets for kids</t>
  </si>
  <si>
    <t xml:space="preserve">fun bed sheets</t>
  </si>
  <si>
    <t xml:space="preserve">boys sheets twin</t>
  </si>
  <si>
    <t xml:space="preserve">twin bed sheets girls</t>
  </si>
  <si>
    <t xml:space="preserve">full sheets kids</t>
  </si>
  <si>
    <t xml:space="preserve">boys sheets</t>
  </si>
  <si>
    <t xml:space="preserve">twin sheet set girls</t>
  </si>
  <si>
    <t xml:space="preserve">twin bed sheets for kids</t>
  </si>
  <si>
    <t xml:space="preserve">bed sheets for kids</t>
  </si>
  <si>
    <t xml:space="preserve">dinosaur twin sheets</t>
  </si>
  <si>
    <t xml:space="preserve">kids bed sheets full</t>
  </si>
  <si>
    <t xml:space="preserve">boy twin sheets</t>
  </si>
  <si>
    <t xml:space="preserve">mermaid sheets twin</t>
  </si>
  <si>
    <t xml:space="preserve">twin bed sheets boy</t>
  </si>
  <si>
    <t xml:space="preserve">cute twin sheets</t>
  </si>
  <si>
    <t xml:space="preserve">full size sheet sets kids</t>
  </si>
  <si>
    <t xml:space="preserve">girls full size sheets</t>
  </si>
  <si>
    <t xml:space="preserve">cat bed sheets</t>
  </si>
  <si>
    <t xml:space="preserve">rainbow twin sheets</t>
  </si>
  <si>
    <t xml:space="preserve">twin sheets set kids cotton</t>
  </si>
  <si>
    <t xml:space="preserve">cat sheets</t>
  </si>
  <si>
    <t xml:space="preserve">kids fitted sheet twin</t>
  </si>
  <si>
    <t xml:space="preserve">twin dinosaur sheets</t>
  </si>
  <si>
    <t xml:space="preserve">unicorn sheets full</t>
  </si>
  <si>
    <t xml:space="preserve">cars sheets twin</t>
  </si>
  <si>
    <t xml:space="preserve">twin bed sheets toddler boy</t>
  </si>
  <si>
    <t xml:space="preserve">twin sheets for boy</t>
  </si>
  <si>
    <t xml:space="preserve">girls sheets full</t>
  </si>
  <si>
    <t xml:space="preserve">twin bed sheets cute</t>
  </si>
  <si>
    <t xml:space="preserve">girls twin sheet set</t>
  </si>
  <si>
    <t xml:space="preserve">rainbow sheets twin</t>
  </si>
  <si>
    <t xml:space="preserve">princess twin sheets</t>
  </si>
  <si>
    <t xml:space="preserve">girls sheets</t>
  </si>
  <si>
    <t xml:space="preserve">space sheets</t>
  </si>
  <si>
    <t xml:space="preserve">disney twin sheets</t>
  </si>
  <si>
    <t xml:space="preserve">tein sheets set kids</t>
  </si>
  <si>
    <t xml:space="preserve">unicorn twin sheets</t>
  </si>
  <si>
    <t xml:space="preserve">frozen sheets twin</t>
  </si>
  <si>
    <t xml:space="preserve">sports sheets twin</t>
  </si>
  <si>
    <t xml:space="preserve">twin sheet sets for girls</t>
  </si>
  <si>
    <t xml:space="preserve">cat sheets twin</t>
  </si>
  <si>
    <t xml:space="preserve">kids cotton sheets twin</t>
  </si>
  <si>
    <t xml:space="preserve">twin sheets set clearance sale</t>
  </si>
  <si>
    <t xml:space="preserve">kids cotton sheets full</t>
  </si>
  <si>
    <t xml:space="preserve">space sheets twin</t>
  </si>
  <si>
    <t xml:space="preserve">queen kids sheets</t>
  </si>
  <si>
    <t xml:space="preserve">unicorn bed sheets</t>
  </si>
  <si>
    <t xml:space="preserve">toy story sheets full</t>
  </si>
  <si>
    <t xml:space="preserve">bow sheets full</t>
  </si>
  <si>
    <t xml:space="preserve">mario sheets</t>
  </si>
  <si>
    <t xml:space="preserve">sports sheets full</t>
  </si>
  <si>
    <t xml:space="preserve">frozen twin sheets</t>
  </si>
  <si>
    <t xml:space="preserve">bed sheets twin kids</t>
  </si>
  <si>
    <t xml:space="preserve">kids twin size sheets</t>
  </si>
  <si>
    <t xml:space="preserve">twin sheet set for boys</t>
  </si>
  <si>
    <t xml:space="preserve">boys twin sheets set</t>
  </si>
  <si>
    <t xml:space="preserve">full size kid sheets</t>
  </si>
  <si>
    <t xml:space="preserve">kid twin bed sheets</t>
  </si>
  <si>
    <t xml:space="preserve">sheets kids</t>
  </si>
  <si>
    <t xml:space="preserve">toddler full size sheets</t>
  </si>
  <si>
    <t xml:space="preserve">twin bed sheets kids boy</t>
  </si>
  <si>
    <t xml:space="preserve">twin sheets toddler boy</t>
  </si>
  <si>
    <t xml:space="preserve">twin size bed sheets kids</t>
  </si>
  <si>
    <t xml:space="preserve">twin size sheets kids</t>
  </si>
  <si>
    <t xml:space="preserve">boy bed sheets</t>
  </si>
  <si>
    <t xml:space="preserve">boys twin bed sheets</t>
  </si>
  <si>
    <t xml:space="preserve">boys twin sheet sets</t>
  </si>
  <si>
    <t xml:space="preserve">boy twin bed sheets</t>
  </si>
  <si>
    <t xml:space="preserve">deep pocket twin sheets kids</t>
  </si>
  <si>
    <t xml:space="preserve">full mattress sheets kids</t>
  </si>
  <si>
    <t xml:space="preserve">full size kids sheet set</t>
  </si>
  <si>
    <t xml:space="preserve">full size sheets boy</t>
  </si>
  <si>
    <t xml:space="preserve">full size toddler sheets</t>
  </si>
  <si>
    <t xml:space="preserve">kid sheets</t>
  </si>
  <si>
    <t xml:space="preserve">kids sheet sets</t>
  </si>
  <si>
    <t xml:space="preserve">kid twin sheets</t>
  </si>
  <si>
    <t xml:space="preserve">sheets for kids</t>
  </si>
  <si>
    <t xml:space="preserve">twin bed sheet set for boys</t>
  </si>
  <si>
    <t xml:space="preserve">twin bedsheets for boy</t>
  </si>
  <si>
    <t xml:space="preserve">twin boy bed sheets</t>
  </si>
  <si>
    <t xml:space="preserve">twin boy sheets sets</t>
  </si>
  <si>
    <t xml:space="preserve">twin kids sheet set</t>
  </si>
  <si>
    <t xml:space="preserve">twin sheets kids boys</t>
  </si>
  <si>
    <t xml:space="preserve">twin sheets toddler</t>
  </si>
  <si>
    <t xml:space="preserve">boys bed sheets twin</t>
  </si>
  <si>
    <t xml:space="preserve">boy sheets twin</t>
  </si>
  <si>
    <t xml:space="preserve">linen sheets queen size</t>
  </si>
  <si>
    <t xml:space="preserve">linen sheets king size set</t>
  </si>
  <si>
    <t xml:space="preserve">linen bedding</t>
  </si>
  <si>
    <t xml:space="preserve">100% linen sheets</t>
  </si>
  <si>
    <t xml:space="preserve">linen sheets full</t>
  </si>
  <si>
    <t xml:space="preserve">100% linen</t>
  </si>
  <si>
    <t xml:space="preserve">linen sheets twin</t>
  </si>
  <si>
    <t xml:space="preserve">linen bed sheets queen</t>
  </si>
  <si>
    <t xml:space="preserve">queen linen sheet set</t>
  </si>
  <si>
    <t xml:space="preserve">linen sheet set</t>
  </si>
  <si>
    <t xml:space="preserve">king linen sheets</t>
  </si>
  <si>
    <t xml:space="preserve">linen flat sheet</t>
  </si>
  <si>
    <t xml:space="preserve">linen fitted sheet queen</t>
  </si>
  <si>
    <t xml:space="preserve">linen fitted sheet king</t>
  </si>
  <si>
    <t xml:space="preserve">linen fitted sheet</t>
  </si>
  <si>
    <t xml:space="preserve">linen queen sheets</t>
  </si>
  <si>
    <t xml:space="preserve">linen bedding set queen</t>
  </si>
  <si>
    <t xml:space="preserve">organic linen sheets</t>
  </si>
  <si>
    <t xml:space="preserve">linen bedding king</t>
  </si>
  <si>
    <t xml:space="preserve">linen king sheets</t>
  </si>
  <si>
    <t xml:space="preserve">linen sheet</t>
  </si>
  <si>
    <t xml:space="preserve">bed linens queen size</t>
  </si>
  <si>
    <t xml:space="preserve">flax linen sheets</t>
  </si>
  <si>
    <t xml:space="preserve">100 percent linen sheets</t>
  </si>
  <si>
    <t xml:space="preserve">linen bed set</t>
  </si>
  <si>
    <t xml:space="preserve">linen queen sheet set</t>
  </si>
  <si>
    <t xml:space="preserve">linen bedding set</t>
  </si>
  <si>
    <t xml:space="preserve">king size linen sheets</t>
  </si>
  <si>
    <t xml:space="preserve">twin linen sheets</t>
  </si>
  <si>
    <t xml:space="preserve">linens</t>
  </si>
  <si>
    <t xml:space="preserve">muslin sheets queen</t>
  </si>
  <si>
    <t xml:space="preserve">linen bed sheets king</t>
  </si>
  <si>
    <t xml:space="preserve">french linen sheets</t>
  </si>
  <si>
    <t xml:space="preserve">linen sheets california king</t>
  </si>
  <si>
    <t xml:space="preserve">king size linen sheet set</t>
  </si>
  <si>
    <t xml:space="preserve">pure linen bed sheets</t>
  </si>
  <si>
    <t xml:space="preserve">queen linen sheets</t>
  </si>
  <si>
    <t xml:space="preserve">linen sheet sets</t>
  </si>
  <si>
    <t xml:space="preserve">queen sheet set linen</t>
  </si>
  <si>
    <t xml:space="preserve">muslin sheets king</t>
  </si>
  <si>
    <t xml:space="preserve">organic linen sheets king</t>
  </si>
  <si>
    <t xml:space="preserve">linen sheets twin xl</t>
  </si>
  <si>
    <t xml:space="preserve">linen bed sheets full</t>
  </si>
  <si>
    <t xml:space="preserve">bed sheets linen</t>
  </si>
  <si>
    <t xml:space="preserve">full size linen bed sheets</t>
  </si>
  <si>
    <t xml:space="preserve">linen twin sheets</t>
  </si>
  <si>
    <t xml:space="preserve">linen sheet set queen</t>
  </si>
  <si>
    <t xml:space="preserve">linen sheets full size</t>
  </si>
  <si>
    <t xml:space="preserve">pure linen sheets</t>
  </si>
  <si>
    <t xml:space="preserve">100% linen sheets king</t>
  </si>
  <si>
    <t xml:space="preserve">rust sheets</t>
  </si>
  <si>
    <t xml:space="preserve">bed linens king size</t>
  </si>
  <si>
    <t xml:space="preserve">brook linen bed sheets</t>
  </si>
  <si>
    <t xml:space="preserve">king sheets linen</t>
  </si>
  <si>
    <t xml:space="preserve">linen sheets king size</t>
  </si>
  <si>
    <t xml:space="preserve">simple and opulence linen sheets</t>
  </si>
  <si>
    <t xml:space="preserve">100% linen fabric</t>
  </si>
  <si>
    <t xml:space="preserve">linen bedsheets</t>
  </si>
  <si>
    <t xml:space="preserve">100% linen sheets queen</t>
  </si>
  <si>
    <t xml:space="preserve">queen size linen sheets</t>
  </si>
  <si>
    <t xml:space="preserve">organic linen sheets queen</t>
  </si>
  <si>
    <t xml:space="preserve">white linen sheets</t>
  </si>
  <si>
    <t xml:space="preserve">queen size linen sheet set</t>
  </si>
  <si>
    <t xml:space="preserve">pink linen sheets</t>
  </si>
  <si>
    <t xml:space="preserve">hemp sheets</t>
  </si>
  <si>
    <t xml:space="preserve">100 linen sheets</t>
  </si>
  <si>
    <t xml:space="preserve">linen sheet set king</t>
  </si>
  <si>
    <t xml:space="preserve">linen fitted sheets</t>
  </si>
  <si>
    <t xml:space="preserve">linen king sheet set</t>
  </si>
  <si>
    <t xml:space="preserve">queen bed sheets linen</t>
  </si>
  <si>
    <t xml:space="preserve">quince linen sheets</t>
  </si>
  <si>
    <t xml:space="preserve">cooling linen sheets</t>
  </si>
  <si>
    <t xml:space="preserve">linen bedsheets queen size</t>
  </si>
  <si>
    <t xml:space="preserve">european linen sheet set</t>
  </si>
  <si>
    <t xml:space="preserve">twin linen sheet set</t>
  </si>
  <si>
    <t xml:space="preserve">linen bed cover</t>
  </si>
  <si>
    <t xml:space="preserve">natural linen sheets</t>
  </si>
  <si>
    <t xml:space="preserve">queen sheets linen</t>
  </si>
  <si>
    <t xml:space="preserve">linen bedding queen</t>
  </si>
  <si>
    <t xml:space="preserve">linen full size sheets</t>
  </si>
  <si>
    <t xml:space="preserve">simple opulence linen sheets</t>
  </si>
  <si>
    <t xml:space="preserve">linen blend sheets</t>
  </si>
  <si>
    <t xml:space="preserve">dapu linen sheets</t>
  </si>
  <si>
    <t xml:space="preserve">linen colored sheets</t>
  </si>
  <si>
    <t xml:space="preserve">100% linen sheets full</t>
  </si>
  <si>
    <t xml:space="preserve">king linen sheet set</t>
  </si>
  <si>
    <t xml:space="preserve">king size sheets set linen</t>
  </si>
  <si>
    <t xml:space="preserve">linen top sheet</t>
  </si>
  <si>
    <t xml:space="preserve">white linen sheets queen</t>
  </si>
  <si>
    <t xml:space="preserve">100% linen bed sheets</t>
  </si>
  <si>
    <t xml:space="preserve">100% linen sheet set</t>
  </si>
  <si>
    <t xml:space="preserve">california king linen sheets</t>
  </si>
  <si>
    <t xml:space="preserve">european linen sheets</t>
  </si>
  <si>
    <t xml:space="preserve">everly linen sheets</t>
  </si>
  <si>
    <t xml:space="preserve">french flax linen sheets</t>
  </si>
  <si>
    <t xml:space="preserve">linnen sheets</t>
  </si>
  <si>
    <t xml:space="preserve">real linen sheets</t>
  </si>
  <si>
    <t xml:space="preserve">sheets linen</t>
  </si>
  <si>
    <t xml:space="preserve">simple&amp;opulence linen sheets</t>
  </si>
  <si>
    <t xml:space="preserve">100 % linen sheets</t>
  </si>
  <si>
    <t xml:space="preserve">100% linen sheets queen size</t>
  </si>
  <si>
    <t xml:space="preserve">100 organic linen sheets</t>
  </si>
  <si>
    <t xml:space="preserve">100% organic linen sheets</t>
  </si>
  <si>
    <t xml:space="preserve">100 percent linen sheets king size set</t>
  </si>
  <si>
    <t xml:space="preserve">100 percent pure linen sheets</t>
  </si>
  <si>
    <t xml:space="preserve">cal king linen sheet set</t>
  </si>
  <si>
    <t xml:space="preserve">king size linen sheets set</t>
  </si>
  <si>
    <t xml:space="preserve">linen bedsheets king size</t>
  </si>
  <si>
    <t xml:space="preserve">linen king size sheets</t>
  </si>
  <si>
    <t xml:space="preserve">sheets linen sheets</t>
  </si>
  <si>
    <t xml:space="preserve">atlinia french linen sheets</t>
  </si>
  <si>
    <t xml:space="preserve">belgian flax linen sheets</t>
  </si>
  <si>
    <t xml:space="preserve">california king linen sheet sets</t>
  </si>
  <si>
    <t xml:space="preserve">california king sheet sets linen</t>
  </si>
  <si>
    <t xml:space="preserve">casaluna linen sheets</t>
  </si>
  <si>
    <t xml:space="preserve">deep pocket linen sheets</t>
  </si>
  <si>
    <t xml:space="preserve">full linen sheets</t>
  </si>
  <si>
    <t xml:space="preserve">green linen sheets</t>
  </si>
  <si>
    <t xml:space="preserve">linen bed sheet</t>
  </si>
  <si>
    <t xml:space="preserve">linen sheets king size set deep pocket</t>
  </si>
  <si>
    <t xml:space="preserve">linen sheets queen size set</t>
  </si>
  <si>
    <t xml:space="preserve">original linene sheets</t>
  </si>
  <si>
    <t xml:space="preserve">soft linen sheets</t>
  </si>
  <si>
    <t xml:space="preserve">texas linen company queen sheets</t>
  </si>
  <si>
    <t xml:space="preserve">texas linen company sheets king</t>
  </si>
  <si>
    <t xml:space="preserve">100% linen fitted sheet</t>
  </si>
  <si>
    <t xml:space="preserve">all natural linen sheets</t>
  </si>
  <si>
    <t xml:space="preserve">atlinia linen sheets</t>
  </si>
  <si>
    <t xml:space="preserve">belgian linen sheets</t>
  </si>
  <si>
    <t xml:space="preserve">blue linen sheets</t>
  </si>
  <si>
    <t xml:space="preserve">flax linen bedding</t>
  </si>
  <si>
    <t xml:space="preserve">linen bedding sets</t>
  </si>
  <si>
    <t xml:space="preserve">queen size bed sheet set linen</t>
  </si>
  <si>
    <t xml:space="preserve">100% linen sheets twin</t>
  </si>
  <si>
    <t xml:space="preserve">bed linen set</t>
  </si>
  <si>
    <t xml:space="preserve">bedsure linen sheets</t>
  </si>
  <si>
    <t xml:space="preserve">100% cotton sheets</t>
  </si>
  <si>
    <t xml:space="preserve">cotton bed sheets</t>
  </si>
  <si>
    <t xml:space="preserve">cotton queen sheet set</t>
  </si>
  <si>
    <t xml:space="preserve">percale sheets king size</t>
  </si>
  <si>
    <t xml:space="preserve">100% cotton sheets queen</t>
  </si>
  <si>
    <t xml:space="preserve">twin cotton sheets</t>
  </si>
  <si>
    <t xml:space="preserve">cotton bed sheets queen set</t>
  </si>
  <si>
    <t xml:space="preserve">brooklinen sheets</t>
  </si>
  <si>
    <t xml:space="preserve">cotton sheets twin</t>
  </si>
  <si>
    <t xml:space="preserve">100 percent cotton sheets</t>
  </si>
  <si>
    <t xml:space="preserve">cotton percale sheets queen</t>
  </si>
  <si>
    <t xml:space="preserve">cotton twin sheet set</t>
  </si>
  <si>
    <t xml:space="preserve">twin sheets set cotton</t>
  </si>
  <si>
    <t xml:space="preserve">twin sheets cotton</t>
  </si>
  <si>
    <t xml:space="preserve">cotton sheet set</t>
  </si>
  <si>
    <t xml:space="preserve">100 cotton sheets</t>
  </si>
  <si>
    <t xml:space="preserve">cotton twin sheets</t>
  </si>
  <si>
    <t xml:space="preserve">twin bed sheets cotton</t>
  </si>
  <si>
    <t xml:space="preserve">cotton percale sheets king</t>
  </si>
  <si>
    <t xml:space="preserve">full size cotton sheets</t>
  </si>
  <si>
    <t xml:space="preserve">organic cotton sheets queen</t>
  </si>
  <si>
    <t xml:space="preserve">cotton percale sheets</t>
  </si>
  <si>
    <t xml:space="preserve">twin xl sheets cotton</t>
  </si>
  <si>
    <t xml:space="preserve">organic sheets</t>
  </si>
  <si>
    <t xml:space="preserve">organic cotton sheets king</t>
  </si>
  <si>
    <t xml:space="preserve">100% organic cotton sheets</t>
  </si>
  <si>
    <t xml:space="preserve">percale sheets full</t>
  </si>
  <si>
    <t xml:space="preserve">percale cotton sheets</t>
  </si>
  <si>
    <t xml:space="preserve">100% cotton bed sheets</t>
  </si>
  <si>
    <t xml:space="preserve">cotton full size sheet sets</t>
  </si>
  <si>
    <t xml:space="preserve">cotton sheets full</t>
  </si>
  <si>
    <t xml:space="preserve">queen size sheets cotton</t>
  </si>
  <si>
    <t xml:space="preserve">100% cotton king sheets</t>
  </si>
  <si>
    <t xml:space="preserve">100% cotton sheets twin</t>
  </si>
  <si>
    <t xml:space="preserve">full size bed sheets cotton</t>
  </si>
  <si>
    <t xml:space="preserve">oeko-tex sheets</t>
  </si>
  <si>
    <t xml:space="preserve">twin cotton sheets sets</t>
  </si>
  <si>
    <t xml:space="preserve">cotton bed sheets percale sateen</t>
  </si>
  <si>
    <t xml:space="preserve">sheets cotton</t>
  </si>
  <si>
    <t xml:space="preserve">100% cotton twin sheets</t>
  </si>
  <si>
    <t xml:space="preserve">lane linen organic cotton sheets</t>
  </si>
  <si>
    <t xml:space="preserve">twin xl cotton sheets</t>
  </si>
  <si>
    <t xml:space="preserve">cotton sheets queen size set</t>
  </si>
  <si>
    <t xml:space="preserve">queen sheets 100 percent cotton</t>
  </si>
  <si>
    <t xml:space="preserve">full cotton sheets</t>
  </si>
  <si>
    <t xml:space="preserve">percale cotton sheets queen</t>
  </si>
  <si>
    <t xml:space="preserve">pima cotton sheets</t>
  </si>
  <si>
    <t xml:space="preserve">100 % cotton sheets</t>
  </si>
  <si>
    <t xml:space="preserve">100% cotton fitted sheet queen</t>
  </si>
  <si>
    <t xml:space="preserve">cotton sateen sheets</t>
  </si>
  <si>
    <t xml:space="preserve">cotton sheets full size bed</t>
  </si>
  <si>
    <t xml:space="preserve">deep pocket queen sheets cotton</t>
  </si>
  <si>
    <t xml:space="preserve">full cotton sheets sets</t>
  </si>
  <si>
    <t xml:space="preserve">100% cotton bedding set</t>
  </si>
  <si>
    <t xml:space="preserve">queen size bed sheets cotton</t>
  </si>
  <si>
    <t xml:space="preserve">100% cotton percale sheets queen</t>
  </si>
  <si>
    <t xml:space="preserve">cotton sateen sheets queen</t>
  </si>
  <si>
    <t xml:space="preserve">queen size cotton bed sheets</t>
  </si>
  <si>
    <t xml:space="preserve">full bed sheets cotton</t>
  </si>
  <si>
    <t xml:space="preserve">queen sheet set cotton only</t>
  </si>
  <si>
    <t xml:space="preserve">cotton full size sheets</t>
  </si>
  <si>
    <t xml:space="preserve">supima cotton sheets</t>
  </si>
  <si>
    <t xml:space="preserve">100% cotton queen sheets</t>
  </si>
  <si>
    <t xml:space="preserve">100 cotton sheets queen</t>
  </si>
  <si>
    <t xml:space="preserve">cotton twin xl sheets</t>
  </si>
  <si>
    <t xml:space="preserve">wamsutta sheets queen</t>
  </si>
  <si>
    <t xml:space="preserve">100 percent cotton sheets king</t>
  </si>
  <si>
    <t xml:space="preserve">cotton percale sheets full</t>
  </si>
  <si>
    <t xml:space="preserve">100 percent cotton sheets queen</t>
  </si>
  <si>
    <t xml:space="preserve">organic cotton king sheets</t>
  </si>
  <si>
    <t xml:space="preserve">100% cotton percale sheets</t>
  </si>
  <si>
    <t xml:space="preserve">cotton bed sheets twin</t>
  </si>
  <si>
    <t xml:space="preserve">deep pocket king sheet set cotton</t>
  </si>
  <si>
    <t xml:space="preserve">full sheets cotton</t>
  </si>
  <si>
    <t xml:space="preserve">sheets full size bed cotton</t>
  </si>
  <si>
    <t xml:space="preserve">organic twin sheets</t>
  </si>
  <si>
    <t xml:space="preserve">queen 100% cotton sheet set</t>
  </si>
  <si>
    <t xml:space="preserve">organic cotton sheets twin</t>
  </si>
  <si>
    <t xml:space="preserve">full size cotton percale sheets</t>
  </si>
  <si>
    <t xml:space="preserve">100% cotton twin sheet set</t>
  </si>
  <si>
    <t xml:space="preserve">redland cotton sheets</t>
  </si>
  <si>
    <t xml:space="preserve">white cotton sheets queen</t>
  </si>
  <si>
    <t xml:space="preserve">cotton sheets queen size</t>
  </si>
  <si>
    <t xml:space="preserve">organic bed sheets</t>
  </si>
  <si>
    <t xml:space="preserve">organic cotton sheets full</t>
  </si>
  <si>
    <t xml:space="preserve">queen percale sheet set</t>
  </si>
  <si>
    <t xml:space="preserve">green cotton sheets</t>
  </si>
  <si>
    <t xml:space="preserve">queen cotton sheets deep pocket</t>
  </si>
  <si>
    <t xml:space="preserve">soft cotton sheets</t>
  </si>
  <si>
    <t xml:space="preserve">king sheets 100% cotton</t>
  </si>
  <si>
    <t xml:space="preserve">twin sheet set cotton</t>
  </si>
  <si>
    <t xml:space="preserve">deep pocket cotton queen sheets</t>
  </si>
  <si>
    <t xml:space="preserve">bed sheets full size cotton</t>
  </si>
  <si>
    <t xml:space="preserve">organic sheets king</t>
  </si>
  <si>
    <t xml:space="preserve">cotton twin bed sheets</t>
  </si>
  <si>
    <t xml:space="preserve">red land cotton sheets</t>
  </si>
  <si>
    <t xml:space="preserve">twin xl cotton sheet sets</t>
  </si>
  <si>
    <t xml:space="preserve">xl twin sheets cotton</t>
  </si>
  <si>
    <t xml:space="preserve">twin bedding sheets cotton</t>
  </si>
  <si>
    <t xml:space="preserve">organic cotton queen sheet set</t>
  </si>
  <si>
    <t xml:space="preserve">100% cotton sheets full size</t>
  </si>
  <si>
    <t xml:space="preserve">cotton sheets queen deep pocket</t>
  </si>
  <si>
    <t xml:space="preserve">twin bed cotton sheets</t>
  </si>
  <si>
    <t xml:space="preserve">cotton twin sheets set</t>
  </si>
  <si>
    <t xml:space="preserve">queen size sheet set cotton</t>
  </si>
  <si>
    <t xml:space="preserve">red land cotton bed sheets</t>
  </si>
  <si>
    <t xml:space="preserve">sábanas queen algodon</t>
  </si>
  <si>
    <t xml:space="preserve">extra deep pocket queen sheets cotton</t>
  </si>
  <si>
    <t xml:space="preserve">bed sheets 100% cotton</t>
  </si>
  <si>
    <t xml:space="preserve">egyptian cotton bed sheets</t>
  </si>
  <si>
    <t xml:space="preserve">twin size cotton sheets</t>
  </si>
  <si>
    <t xml:space="preserve">organic queen sheets</t>
  </si>
  <si>
    <t xml:space="preserve">twin cotton sheet set</t>
  </si>
  <si>
    <t xml:space="preserve">sabanas de algodon</t>
  </si>
  <si>
    <t xml:space="preserve">sabanas algodon</t>
  </si>
  <si>
    <t xml:space="preserve">twin xl sheet sets cotton</t>
  </si>
  <si>
    <t xml:space="preserve">full size cotton bed sheets</t>
  </si>
  <si>
    <t xml:space="preserve">cotton bed sheets queen size</t>
  </si>
  <si>
    <t xml:space="preserve">percale sheet set</t>
  </si>
  <si>
    <t xml:space="preserve">cotton sheets for queen bed</t>
  </si>
  <si>
    <t xml:space="preserve">cotton sheet and pillowcase sets queen</t>
  </si>
  <si>
    <t xml:space="preserve">percale sheets twin</t>
  </si>
  <si>
    <t xml:space="preserve">queen sheet set 100% cotton</t>
  </si>
  <si>
    <t xml:space="preserve">full size mattress protector</t>
  </si>
  <si>
    <t xml:space="preserve">mattress cover queen size bed</t>
  </si>
  <si>
    <t xml:space="preserve">mattress protector queen size bed</t>
  </si>
  <si>
    <t xml:space="preserve">mattress encasement twin xl</t>
  </si>
  <si>
    <t xml:space="preserve">mattress cover twin xl</t>
  </si>
  <si>
    <t xml:space="preserve">bed bug mattress cover</t>
  </si>
  <si>
    <t xml:space="preserve">zippered mattress encasement twin xl</t>
  </si>
  <si>
    <t xml:space="preserve">mattress protectors</t>
  </si>
  <si>
    <t xml:space="preserve">zippered mattress protector</t>
  </si>
  <si>
    <t xml:space="preserve">mattress encasement</t>
  </si>
  <si>
    <t xml:space="preserve">bed bug mattress protector</t>
  </si>
  <si>
    <t xml:space="preserve">twin xl mattress encasement</t>
  </si>
  <si>
    <t xml:space="preserve">twin xl mattress encasement zippered</t>
  </si>
  <si>
    <t xml:space="preserve">twin xl mattress protector zippered</t>
  </si>
  <si>
    <t xml:space="preserve">queen mattress protector zippered</t>
  </si>
  <si>
    <t xml:space="preserve">mattress protector zippered</t>
  </si>
  <si>
    <t xml:space="preserve">mattress encasement queen</t>
  </si>
  <si>
    <t xml:space="preserve">dust mite mattress cover</t>
  </si>
  <si>
    <t xml:space="preserve">twin mattress protector zippered</t>
  </si>
  <si>
    <t xml:space="preserve">bed bug mattress encasement</t>
  </si>
  <si>
    <t xml:space="preserve">twin xl zippered mattress encasement</t>
  </si>
  <si>
    <t xml:space="preserve">full size mattress protector zippered</t>
  </si>
  <si>
    <t xml:space="preserve">dorm mattress encasement twin xl</t>
  </si>
  <si>
    <t xml:space="preserve">twin xl mattress cover zippered</t>
  </si>
  <si>
    <t xml:space="preserve">twin xl mattress encasement for dorm</t>
  </si>
  <si>
    <t xml:space="preserve">mattress encasement full</t>
  </si>
  <si>
    <t xml:space="preserve">zipper mattress encasement twin xl</t>
  </si>
  <si>
    <t xml:space="preserve">bed bug mattress cover twin xl</t>
  </si>
  <si>
    <t xml:space="preserve">zippered mattress protector twin xl</t>
  </si>
  <si>
    <t xml:space="preserve">twin mattress cover with zipper</t>
  </si>
  <si>
    <t xml:space="preserve">bedbug mattress protector queen size</t>
  </si>
  <si>
    <t xml:space="preserve">mattress protector twin xl zippered</t>
  </si>
  <si>
    <t xml:space="preserve">xl twin mattress encasement zippered</t>
  </si>
  <si>
    <t xml:space="preserve">queen zippered mattress protector</t>
  </si>
  <si>
    <t xml:space="preserve">bed bug covers for mattresses</t>
  </si>
  <si>
    <t xml:space="preserve">mattress encasement king</t>
  </si>
  <si>
    <t xml:space="preserve">twin xl zippered mattress protector</t>
  </si>
  <si>
    <t xml:space="preserve">full xl mattress encasement zippered</t>
  </si>
  <si>
    <t xml:space="preserve">mattress protector with zipper</t>
  </si>
  <si>
    <t xml:space="preserve">bed bug proof mattress cover</t>
  </si>
  <si>
    <t xml:space="preserve">twin xl encasement zippered</t>
  </si>
  <si>
    <t xml:space="preserve">king size mattress protector zippered</t>
  </si>
  <si>
    <t xml:space="preserve">queen mattress cover with zipper</t>
  </si>
  <si>
    <t xml:space="preserve">mattress encasement full xl</t>
  </si>
  <si>
    <t xml:space="preserve">encasement mattress protector</t>
  </si>
  <si>
    <t xml:space="preserve">mattress encasement twin</t>
  </si>
  <si>
    <t xml:space="preserve">twin xl bed bug mattress protector</t>
  </si>
  <si>
    <t xml:space="preserve">king mattress protector zippered</t>
  </si>
  <si>
    <t xml:space="preserve">queen size mattress protector zippered</t>
  </si>
  <si>
    <t xml:space="preserve">zippered mattress protector queen</t>
  </si>
  <si>
    <t xml:space="preserve">mattress protector bed bug proof</t>
  </si>
  <si>
    <t xml:space="preserve">full mattress protector zippered</t>
  </si>
  <si>
    <t xml:space="preserve">zippered mattress encasement</t>
  </si>
  <si>
    <t xml:space="preserve">queen mattress encasement</t>
  </si>
  <si>
    <t xml:space="preserve">zippered mattress cover</t>
  </si>
  <si>
    <t xml:space="preserve">twin xl mattress protector bed bug proof zippered</t>
  </si>
  <si>
    <t xml:space="preserve">full size mattress cover zippered</t>
  </si>
  <si>
    <t xml:space="preserve">full size mattress protector with zipper</t>
  </si>
  <si>
    <t xml:space="preserve">mattress cover with zipper</t>
  </si>
  <si>
    <t xml:space="preserve">allerease mattress protector twin xl</t>
  </si>
  <si>
    <t xml:space="preserve">mattress encasements</t>
  </si>
  <si>
    <t xml:space="preserve">twin zippered mattress protector</t>
  </si>
  <si>
    <t xml:space="preserve">full xl mattress encasement</t>
  </si>
  <si>
    <t xml:space="preserve">bedbug mattress protector full size</t>
  </si>
  <si>
    <t xml:space="preserve">queen mattress encasement zippered</t>
  </si>
  <si>
    <t xml:space="preserve">queen mattress cover zippered</t>
  </si>
  <si>
    <t xml:space="preserve">mattress protector zipper</t>
  </si>
  <si>
    <t xml:space="preserve">bed bug mattress cover queen</t>
  </si>
  <si>
    <t xml:space="preserve">queen mattress protector bed bug proof</t>
  </si>
  <si>
    <t xml:space="preserve">waterproof mattress protector zippered</t>
  </si>
  <si>
    <t xml:space="preserve">zip up mattress protector twin xl</t>
  </si>
  <si>
    <t xml:space="preserve">twin xl mattress protector zipper</t>
  </si>
  <si>
    <t xml:space="preserve">bed bug proof mattress encasement</t>
  </si>
  <si>
    <t xml:space="preserve">full xl mattress protector zippered</t>
  </si>
  <si>
    <t xml:space="preserve">waterproof zippered mattress protector</t>
  </si>
  <si>
    <t xml:space="preserve">twin mattress encasement</t>
  </si>
  <si>
    <t xml:space="preserve">twin mattress encasement zippered</t>
  </si>
  <si>
    <t xml:space="preserve">queen mattress protector zipper</t>
  </si>
  <si>
    <t xml:space="preserve">zip up mattress protector queen</t>
  </si>
  <si>
    <t xml:space="preserve">mattress bed bug protector</t>
  </si>
  <si>
    <t xml:space="preserve">mattress zippered encasement</t>
  </si>
  <si>
    <t xml:space="preserve">mattress cover zippered</t>
  </si>
  <si>
    <t xml:space="preserve">queen size mattress protector bed bug waterproof zippered cover</t>
  </si>
  <si>
    <t xml:space="preserve">full size bed bug mattress protector</t>
  </si>
  <si>
    <t xml:space="preserve">mattress encasement twin xl college dorm</t>
  </si>
  <si>
    <t xml:space="preserve">bed bug mattress protector twin xl</t>
  </si>
  <si>
    <t xml:space="preserve">utopia bedding zippered mattress encasement</t>
  </si>
  <si>
    <t xml:space="preserve">mattress zippered protector</t>
  </si>
  <si>
    <t xml:space="preserve">bed bug encasements for mattresses</t>
  </si>
  <si>
    <t xml:space="preserve">bed bugs mattress cover</t>
  </si>
  <si>
    <t xml:space="preserve">bed bug cover</t>
  </si>
  <si>
    <t xml:space="preserve">box spring encasement</t>
  </si>
  <si>
    <t xml:space="preserve">sureguard mattress protectors</t>
  </si>
  <si>
    <t xml:space="preserve">mattress encasement queen size bed</t>
  </si>
  <si>
    <t xml:space="preserve">allergy mattress protector queen</t>
  </si>
  <si>
    <t xml:space="preserve">zippered waterproof mattress protector</t>
  </si>
  <si>
    <t xml:space="preserve">twin xl encasement</t>
  </si>
  <si>
    <t xml:space="preserve">full size mattress encasement</t>
  </si>
  <si>
    <t xml:space="preserve">mattress protector for bed bugs</t>
  </si>
  <si>
    <t xml:space="preserve">mattress case</t>
  </si>
  <si>
    <t xml:space="preserve">queen size mattress cover with zipper</t>
  </si>
  <si>
    <t xml:space="preserve">bed bug mattress cover twin</t>
  </si>
  <si>
    <t xml:space="preserve">twin xl waterproof zipper mattress protector pad bed cover</t>
  </si>
  <si>
    <t xml:space="preserve">mattress cover zipper</t>
  </si>
  <si>
    <t xml:space="preserve">full size mattress encasement zippered</t>
  </si>
  <si>
    <t xml:space="preserve">mattress cover twin xl zippered</t>
  </si>
  <si>
    <t xml:space="preserve">bedbug mattress protector twin size</t>
  </si>
  <si>
    <t xml:space="preserve">queen size waterproof zipper mattress protector pad bed cover</t>
  </si>
  <si>
    <t xml:space="preserve">king size bed bug mattress protector</t>
  </si>
  <si>
    <t xml:space="preserve">bed bug mattress cover full</t>
  </si>
  <si>
    <t xml:space="preserve">zip mattress protector twin xl</t>
  </si>
  <si>
    <t xml:space="preserve">box spring encasement bed bug proof</t>
  </si>
  <si>
    <t xml:space="preserve">zippered twin xl mattress protector</t>
  </si>
  <si>
    <t xml:space="preserve">zipper mattress cover</t>
  </si>
  <si>
    <t xml:space="preserve">mattress cover queen size bed zipper</t>
  </si>
  <si>
    <t xml:space="preserve">matress encasement</t>
  </si>
  <si>
    <t xml:space="preserve">mattress protector queen size bed zipper</t>
  </si>
  <si>
    <t xml:space="preserve">full size zippered mattress protector</t>
  </si>
  <si>
    <t xml:space="preserve">full zippered mattress protector</t>
  </si>
  <si>
    <t xml:space="preserve">mattress protector bed bugs</t>
  </si>
  <si>
    <t xml:space="preserve">zippered mattress cover twin xl</t>
  </si>
  <si>
    <t xml:space="preserve">zippered mattress protector full</t>
  </si>
  <si>
    <t xml:space="preserve">queen mattress protector with zipper</t>
  </si>
  <si>
    <t xml:space="preserve">queen bed bug mattress protector</t>
  </si>
  <si>
    <t xml:space="preserve">bed bug mattress cover king</t>
  </si>
  <si>
    <t xml:space="preserve">bed bug protector</t>
  </si>
  <si>
    <t xml:space="preserve">queen size bed bug mattress protector</t>
  </si>
  <si>
    <t xml:space="preserve">allergen mattress protector queen</t>
  </si>
  <si>
    <t xml:space="preserve">zipped mattress encasement twin xl</t>
  </si>
  <si>
    <t xml:space="preserve">mattress cover bed bug proof</t>
  </si>
  <si>
    <t xml:space="preserve">mattress zippered encasement twin xl</t>
  </si>
  <si>
    <t xml:space="preserve">bed bug mattress protector queen</t>
  </si>
  <si>
    <t xml:space="preserve">king mattress encasement</t>
  </si>
  <si>
    <t xml:space="preserve">dustmite mattress covers</t>
  </si>
  <si>
    <t xml:space="preserve">king mattress protector zipper</t>
  </si>
  <si>
    <t xml:space="preserve">waterproof mattress encasement</t>
  </si>
  <si>
    <t xml:space="preserve">bedbug mattress protector twin xl</t>
  </si>
  <si>
    <t xml:space="preserve">king size mattress cover with zipper</t>
  </si>
  <si>
    <t xml:space="preserve">bed bug box spring cover</t>
  </si>
  <si>
    <t xml:space="preserve">king size mattress protector with zipper</t>
  </si>
  <si>
    <t xml:space="preserve">full size mattress protector bed bug proof</t>
  </si>
  <si>
    <t xml:space="preserve">box spring encasement queen</t>
  </si>
  <si>
    <t xml:space="preserve">queen mattress protector waterproof zippered</t>
  </si>
  <si>
    <t xml:space="preserve">twin mattress cover zippered</t>
  </si>
  <si>
    <t xml:space="preserve">zip up mattress protector</t>
  </si>
  <si>
    <t xml:space="preserve">zipper mattress protector queen</t>
  </si>
  <si>
    <t xml:space="preserve">mattress case zippered</t>
  </si>
  <si>
    <t xml:space="preserve">twin bed bug mattress cover zippered</t>
  </si>
  <si>
    <t xml:space="preserve">Search Query Performance — market volume and our share (monthly)</t>
  </si>
  <si>
    <t xml:space="preserve">SQP is a sample; read ratios and shares. US and CA. 2025 context, 2026 primary.</t>
  </si>
  <si>
    <t xml:space="preserve">search_query</t>
  </si>
  <si>
    <t xml:space="preserve">matched_via</t>
  </si>
  <si>
    <t xml:space="preserve">weeks_in_data</t>
  </si>
  <si>
    <t xml:space="preserve">market_search_volume</t>
  </si>
  <si>
    <t xml:space="preserve">market_impressions</t>
  </si>
  <si>
    <t xml:space="preserve">market_clicks</t>
  </si>
  <si>
    <t xml:space="preserve">market_cart_adds</t>
  </si>
  <si>
    <t xml:space="preserve">market_purchases</t>
  </si>
  <si>
    <t xml:space="preserve">market_ctr</t>
  </si>
  <si>
    <t xml:space="preserve">market_cvr_purchases_per_click</t>
  </si>
  <si>
    <t xml:space="preserve">market_purchases_per_search</t>
  </si>
  <si>
    <t xml:space="preserve">our_impressions</t>
  </si>
  <si>
    <t xml:space="preserve">our_clicks</t>
  </si>
  <si>
    <t xml:space="preserve">our_purchases</t>
  </si>
  <si>
    <t xml:space="preserve">our_impression_share</t>
  </si>
  <si>
    <t xml:space="preserve">our_purchase_share</t>
  </si>
  <si>
    <t xml:space="preserve">exact</t>
  </si>
  <si>
    <t xml:space="preserve">month (weeks assigned by Sunday week-start)</t>
  </si>
  <si>
    <t xml:space="preserve">comforter set</t>
  </si>
  <si>
    <t xml:space="preserve">egyptian cotton sheets</t>
  </si>
  <si>
    <t xml:space="preserve">fitted sheet</t>
  </si>
  <si>
    <t xml:space="preserve">microfiber sheets</t>
  </si>
  <si>
    <t xml:space="preserve">percale sheets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</si>
  <si>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</si>
  <si>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</si>
  <si>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</si>
  <si>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</si>
  <si>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</si>
  <si>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</si>
  <si>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query_contains:duvet cover</t>
  </si>
  <si>
    <t xml:space="preserve">YTD2026 (weeks 2026-01-04..2026-10-11)</t>
  </si>
  <si>
    <t xml:space="preserve">total</t>
  </si>
  <si>
    <t xml:space="preserve">SamePeriod2025 (weeks 2025-01-05..2025-10-12)</t>
  </si>
  <si>
    <t xml:space="preserve">BFCM+Dec2025 (weeks 2025-11-02..2025-12-28)</t>
  </si>
  <si>
    <t xml:space="preserve">Review and customer-complaint analysis</t>
  </si>
  <si>
    <t xml:space="preserve">Qualitative themes (Amazon blocked review text) + ACTUAL refund rates from Sellerboard YTD 2026</t>
  </si>
  <si>
    <t xml:space="preserve">ratings_count</t>
  </si>
  <si>
    <t xml:space="preserve">pct_1_2_star</t>
  </si>
  <si>
    <t xml:space="preserve">aspect</t>
  </si>
  <si>
    <t xml:space="preserve">positive_mentions</t>
  </si>
  <si>
    <t xml:space="preserve">negative_mentions</t>
  </si>
  <si>
    <t xml:space="preserve">sentiment</t>
  </si>
  <si>
    <t xml:space="preserve">source_url</t>
  </si>
  <si>
    <t xml:space="preserve">fetched_date</t>
  </si>
  <si>
    <t xml:space="preserve">evidence_type</t>
  </si>
  <si>
    <t xml:space="preserve">note</t>
  </si>
  <si>
    <t xml:space="preserve">Cotton percale sheet set</t>
  </si>
  <si>
    <t xml:space="preserve">44.99</t>
  </si>
  <si>
    <t xml:space="preserve">32875</t>
  </si>
  <si>
    <t xml:space="preserve">NOT_AVAILABLE (Amazon "Customers say" chips not retrievable)</t>
  </si>
  <si>
    <t xml:space="preserve">DataDive niche JCjNrwqOAo</t>
  </si>
  <si>
    <t xml:space="preserve">marketplace metrics (third-party tool)</t>
  </si>
  <si>
    <t xml:space="preserve">claims: 100% organic cotton 4pc percale; 15in deep pocket; low pill; metric date 2026-06-29; amazon.com/dp/B07RY59C3W not fetched (blocked)</t>
  </si>
  <si>
    <t xml:space="preserve">42.99</t>
  </si>
  <si>
    <t xml:space="preserve">17859</t>
  </si>
  <si>
    <t xml:space="preserve">claims: 100% cotton percale; metric date 2026-06-29; amazon.com/dp/B08ZM7TT87 not fetched (blocked)</t>
  </si>
  <si>
    <t xml:space="preserve">39.99</t>
  </si>
  <si>
    <t xml:space="preserve">14887</t>
  </si>
  <si>
    <t xml:space="preserve">claims: 100% cotton percale; deep pocket; metric date 2026-06-29; amazon.com/dp/B07416ZHN9 not fetched (blocked)</t>
  </si>
  <si>
    <t xml:space="preserve">55.99</t>
  </si>
  <si>
    <t xml:space="preserve">9151</t>
  </si>
  <si>
    <t xml:space="preserve">DataDive niche 4lYjktP0Ax</t>
  </si>
  <si>
    <t xml:space="preserve">claims: cotton percale; metric date 2026-03-10; amazon.com/dp/B01C0JDSF2 not fetched (blocked)</t>
  </si>
  <si>
    <t xml:space="preserve">58.99</t>
  </si>
  <si>
    <t xml:space="preserve">5395</t>
  </si>
  <si>
    <t xml:space="preserve">claims: 100% organic cotton percale; deep pockets; metric date 2026-06-29; amazon.com/dp/B084X6YHGR not fetched (blocked)</t>
  </si>
  <si>
    <t xml:space="preserve">Cotton sateen sheet set</t>
  </si>
  <si>
    <t xml:space="preserve">52.99</t>
  </si>
  <si>
    <t xml:space="preserve">88302</t>
  </si>
  <si>
    <t xml:space="preserve">claims: 100% cotton 400TC sateen; deep pockets all-around elastic; metric date 2026-06-29; amazon.com/dp/B06XS1P6NG not fetched (blocked)</t>
  </si>
  <si>
    <t xml:space="preserve">69.99</t>
  </si>
  <si>
    <t xml:space="preserve">31251</t>
  </si>
  <si>
    <t xml:space="preserve">claims: 100% cotton 600TC sateen; deep pocket; metric date 2026-06-29; amazon.com/dp/B075F8TCF2 not fetched (blocked)</t>
  </si>
  <si>
    <t xml:space="preserve">89.99</t>
  </si>
  <si>
    <t xml:space="preserve">14096</t>
  </si>
  <si>
    <t xml:space="preserve">claims: 100% Egyptian cotton sateen; 15in deep pocket; metric date 2026-06-29; amazon.com/dp/B0FNR66213 not fetched (blocked)</t>
  </si>
  <si>
    <t xml:space="preserve">36.99</t>
  </si>
  <si>
    <t xml:space="preserve">11724</t>
  </si>
  <si>
    <t xml:space="preserve">claims: 100% cotton sateen; metric date 2026-06-29; amazon.com/dp/B09X1P1L9F not fetched (blocked)</t>
  </si>
  <si>
    <t xml:space="preserve">169.99</t>
  </si>
  <si>
    <t xml:space="preserve">1492</t>
  </si>
  <si>
    <t xml:space="preserve">claims: 100% Supima 1000TC sateen; 17in deep pocket; metric date 2026-03-10; amazon.com/dp/B076F7DPC8 not fetched (blocked)</t>
  </si>
  <si>
    <t xml:space="preserve">Bamboo viscose sheet set</t>
  </si>
  <si>
    <t xml:space="preserve">109.99</t>
  </si>
  <si>
    <t xml:space="preserve">23581</t>
  </si>
  <si>
    <t xml:space="preserve">DataDive niche 7qMjYEtaIG</t>
  </si>
  <si>
    <t xml:space="preserve">claims: 100% bamboo viscose; metric date 2026-10-26; amazon.com/dp/B07DZTQ4JC not fetched (blocked)</t>
  </si>
  <si>
    <t xml:space="preserve">79.99</t>
  </si>
  <si>
    <t xml:space="preserve">37110</t>
  </si>
  <si>
    <t xml:space="preserve">DataDive niche 7qMjYEtaIG + Keepa COUNT_REVIEWS 37110 (2026-10-25)</t>
  </si>
  <si>
    <t xml:space="preserve">claims: 100% viscose from bamboo; metric date 2026-10-26; amazon.com/dp/B01N9L2O9P not fetched (blocked)</t>
  </si>
  <si>
    <t xml:space="preserve">62.99</t>
  </si>
  <si>
    <t xml:space="preserve">65183</t>
  </si>
  <si>
    <t xml:space="preserve">Keepa (ecotero-command-center keepa_history) 2026-10-26 + DataDive title/claims</t>
  </si>
  <si>
    <t xml:space="preserve">claims: rayon from bamboo; deep pocket up to 16in; Keepa 2026-10-26: bought past month 2000; metric date 2026-10-26; amazon.com/dp/B07YKCZHGK not fetched (blocked)</t>
  </si>
  <si>
    <t xml:space="preserve">134.99</t>
  </si>
  <si>
    <t xml:space="preserve">5938</t>
  </si>
  <si>
    <t xml:space="preserve">claims: bamboo viscose; 18in deep pocket; metric date 2026-10-26; amazon.com/dp/B08L86VLZB not fetched (blocked)</t>
  </si>
  <si>
    <t xml:space="preserve">94.99</t>
  </si>
  <si>
    <t xml:space="preserve">5955</t>
  </si>
  <si>
    <t xml:space="preserve">claims: 100% viscose from bamboo 4pc; metric date 2026-10-26; amazon.com/dp/B08KQL6HKG not fetched (blocked)</t>
  </si>
  <si>
    <t xml:space="preserve">Microfiber sheet set</t>
  </si>
  <si>
    <t xml:space="preserve">24.99</t>
  </si>
  <si>
    <t xml:space="preserve">443440</t>
  </si>
  <si>
    <t xml:space="preserve">claims: microfiber; deep pockets; wrinkle free; metric date 2026-06-29; amazon.com/dp/B01M16WBW1 not fetched (blocked)</t>
  </si>
  <si>
    <t xml:space="preserve">10.00</t>
  </si>
  <si>
    <t xml:space="preserve">470840</t>
  </si>
  <si>
    <t xml:space="preserve">claims: brushed microfiber; 14in deep pockets; metric date 2026-06-29; amazon.com/dp/B00Q7O9D3S not fetched (blocked)</t>
  </si>
  <si>
    <t xml:space="preserve">36.97</t>
  </si>
  <si>
    <t xml:space="preserve">379234</t>
  </si>
  <si>
    <t xml:space="preserve">claims: microfiber; wrinkle/fade/stain resistant; metric date 2026-06-29; amazon.com/dp/B00NLLUMOE not fetched (blocked)</t>
  </si>
  <si>
    <t xml:space="preserve">9.99</t>
  </si>
  <si>
    <t xml:space="preserve">239514</t>
  </si>
  <si>
    <t xml:space="preserve">claims: microfiber; metric date 2026-06-29; amazon.com/dp/B00NX0XK1K not fetched (blocked)</t>
  </si>
  <si>
    <t xml:space="preserve">57697</t>
  </si>
  <si>
    <t xml:space="preserve">claims: 1800 double-brushed microfiber; metric date 2026-06-29; amazon.com/dp/B0779LHFMF not fetched (blocked)</t>
  </si>
  <si>
    <t xml:space="preserve">Satin (polyester) sheet set</t>
  </si>
  <si>
    <t xml:space="preserve">19.99</t>
  </si>
  <si>
    <t xml:space="preserve">6792</t>
  </si>
  <si>
    <t xml:space="preserve">claims: satin; deep pocket fitted; Keepa 2026-10-26: bought past month 7000; metric date 2026-10-26; amazon.com/dp/B0CSFTRP2X not fetched (blocked)</t>
  </si>
  <si>
    <t xml:space="preserve">31.99</t>
  </si>
  <si>
    <t xml:space="preserve">17943</t>
  </si>
  <si>
    <t xml:space="preserve">claims: satin; elastic corner straps; 15in deep pocket; bought past month 1K-2K (Keepa); Keepa 2026-10-26: bought past month 1000; metric date 2026-10-26; amazon.com/dp/B08HM6WT6X not fetched (blocked)</t>
  </si>
  <si>
    <t xml:space="preserve">29.95</t>
  </si>
  <si>
    <t xml:space="preserve">18321</t>
  </si>
  <si>
    <t xml:space="preserve">DataDive niche lzRTjgLkFT</t>
  </si>
  <si>
    <t xml:space="preserve">claims: satin; wrinkle-free; 15in deep pocket; metric date 2026-05-19; amazon.com/dp/B0839LQK8K not fetched (blocked)</t>
  </si>
  <si>
    <t xml:space="preserve">17.99</t>
  </si>
  <si>
    <t xml:space="preserve">15616</t>
  </si>
  <si>
    <t xml:space="preserve">claims: satin; deep pockets; metric date 2026-05-19; amazon.com/dp/B082B5CY3D not fetched (blocked)</t>
  </si>
  <si>
    <t xml:space="preserve">22.99</t>
  </si>
  <si>
    <t xml:space="preserve">13005</t>
  </si>
  <si>
    <t xml:space="preserve">claims: satin; deep pocket all-around elastic; metric date 2026-05-19; amazon.com/dp/B08P16XLP2 not fetched (blocked)</t>
  </si>
  <si>
    <t xml:space="preserve">Linen sheet set</t>
  </si>
  <si>
    <t xml:space="preserve">119.00</t>
  </si>
  <si>
    <t xml:space="preserve">5836</t>
  </si>
  <si>
    <t xml:space="preserve">DataDive niche JEvIFnHp6B</t>
  </si>
  <si>
    <t xml:space="preserve">claims: 100% French linen; 16in deep pocket; metric date 2025-06-02; amazon.com/dp/B0CJC85HL6 not fetched (blocked)</t>
  </si>
  <si>
    <t xml:space="preserve">129.79</t>
  </si>
  <si>
    <t xml:space="preserve">4982</t>
  </si>
  <si>
    <t xml:space="preserve">claims: 100% linen (flax); 16in deep pocket; metric date 2025-06-02; amazon.com/dp/B0CG8QQJTS not fetched (blocked)</t>
  </si>
  <si>
    <t xml:space="preserve">119.99</t>
  </si>
  <si>
    <t xml:space="preserve">4665</t>
  </si>
  <si>
    <t xml:space="preserve">claims: 100% French linen; 16in deep pocket; metric date 2025-06-02; amazon.com/dp/B0D8SZWW1P not fetched (blocked)</t>
  </si>
  <si>
    <t xml:space="preserve">129.59</t>
  </si>
  <si>
    <t xml:space="preserve">3358</t>
  </si>
  <si>
    <t xml:space="preserve">claims: 100% French linen (Normandy); metric date 2025-06-02; amazon.com/dp/B0C3B72SB9 not fetched (blocked)</t>
  </si>
  <si>
    <t xml:space="preserve">145.99</t>
  </si>
  <si>
    <t xml:space="preserve">1292</t>
  </si>
  <si>
    <t xml:space="preserve">claims: 100% French linen; metric date 2025-06-02; amazon.com/dp/B092LSCZJK not fetched (blocked)</t>
  </si>
  <si>
    <t xml:space="preserve">Duvet cover set</t>
  </si>
  <si>
    <t xml:space="preserve">27.99</t>
  </si>
  <si>
    <t xml:space="preserve">38487</t>
  </si>
  <si>
    <t xml:space="preserve">DataDive niche 07PC4zbt9z</t>
  </si>
  <si>
    <t xml:space="preserve">claims: prewashed microfiber cotton-like; queen; metric date 2026-09-09; amazon.com/dp/B07PCQKTCN not fetched (blocked)</t>
  </si>
  <si>
    <t xml:space="preserve">51496</t>
  </si>
  <si>
    <t xml:space="preserve">claims: brushed microfiber; zipper closure; metric date 2026-09-09; amazon.com/dp/B0DWK4ZSGK not fetched (blocked)</t>
  </si>
  <si>
    <t xml:space="preserve">17.98</t>
  </si>
  <si>
    <t xml:space="preserve">19804</t>
  </si>
  <si>
    <t xml:space="preserve">claims: double brushed microfiber; zipper closure; metric date 2026-09-09; amazon.com/dp/B08CXJCX3H not fetched (blocked)</t>
  </si>
  <si>
    <t xml:space="preserve">14883</t>
  </si>
  <si>
    <t xml:space="preserve">claims: 100% washed cotton linen-like; metric date 2026-09-09; amazon.com/dp/B0C2Y9YTFW not fetched (blocked)</t>
  </si>
  <si>
    <t xml:space="preserve">22.10</t>
  </si>
  <si>
    <t xml:space="preserve">15976</t>
  </si>
  <si>
    <t xml:space="preserve">claims: microfiber; zipper closure; metric date 2026-09-09; amazon.com/dp/B0835673K5 not fetched (blocked)</t>
  </si>
  <si>
    <t xml:space="preserve">26.99</t>
  </si>
  <si>
    <t xml:space="preserve">9539</t>
  </si>
  <si>
    <t xml:space="preserve">claims: microfiber quilt + 2 shams; Keepa 2026-10-26: bought past month 2000; metric date 2026-10-26; amazon.com/dp/B08LDD8HBW not fetched (blocked)</t>
  </si>
  <si>
    <t xml:space="preserve">17374</t>
  </si>
  <si>
    <t xml:space="preserve">DataDive niche h5YWQjYGbm</t>
  </si>
  <si>
    <t xml:space="preserve">claims: reversible quilt set; metric date 2026-10-19; amazon.com/dp/B07S6N5C5P not fetched (blocked)</t>
  </si>
  <si>
    <t xml:space="preserve">29.99</t>
  </si>
  <si>
    <t xml:space="preserve">9112</t>
  </si>
  <si>
    <t xml:space="preserve">claims: microfiber; bought past month 500-600 (Keepa); Keepa 2026-10-26: bought past month 600; metric date 2026-10-26; amazon.com/dp/B085DLHZQ1 not fetched (blocked)</t>
  </si>
  <si>
    <t xml:space="preserve">49.99</t>
  </si>
  <si>
    <t xml:space="preserve">5579</t>
  </si>
  <si>
    <t xml:space="preserve">claims: cloud soft quilt set; metric date 2026-10-19; amazon.com/dp/B0DJ6WWZP2 not fetched (blocked)</t>
  </si>
  <si>
    <t xml:space="preserve">2769</t>
  </si>
  <si>
    <t xml:space="preserve">DataDive niche h5YWQjYGbm + Keepa COUNT_REVIEWS 2769 (2026-10-23)</t>
  </si>
  <si>
    <t xml:space="preserve">claims: lightweight bedspread; metric date 2026-10-26; amazon.com/dp/B09P3NKL53 not fetched (blocked)</t>
  </si>
  <si>
    <t xml:space="preserve">Mattress protector (waterproof)</t>
  </si>
  <si>
    <t xml:space="preserve">28.99</t>
  </si>
  <si>
    <t xml:space="preserve">123326</t>
  </si>
  <si>
    <t xml:space="preserve">DataDive niche U7JFXHK8Zj</t>
  </si>
  <si>
    <t xml:space="preserve">claims: zippered encasement; 100% waterproof; bed bug proof; metric date 2025-08-13; amazon.com/dp/B00MRH58V0 not fetched (blocked)</t>
  </si>
  <si>
    <t xml:space="preserve">56015</t>
  </si>
  <si>
    <t xml:space="preserve">claims: zippered waterproof encasement; 12in deep; metric date 2025-08-13; amazon.com/dp/B01JIV5YSE not fetched (blocked)</t>
  </si>
  <si>
    <t xml:space="preserve">22.48</t>
  </si>
  <si>
    <t xml:space="preserve">38181</t>
  </si>
  <si>
    <t xml:space="preserve">claims: zippered waterproof encasement; metric date 2025-08-13; amazon.com/dp/B00Z06F0BS not fetched (blocked)</t>
  </si>
  <si>
    <t xml:space="preserve">56.99</t>
  </si>
  <si>
    <t xml:space="preserve">17609</t>
  </si>
  <si>
    <t xml:space="preserve">claims: zippered waterproof; 9-12in; noiseless; metric date 2025-08-13; amazon.com/dp/B004BAEF7E not fetched (blocked)</t>
  </si>
  <si>
    <t xml:space="preserve">11.46</t>
  </si>
  <si>
    <t xml:space="preserve">17503</t>
  </si>
  <si>
    <t xml:space="preserve">claims: waterproof zippered (vinyl-type); metric date 2025-08-13; amazon.com/dp/B000PKTWPO not fetched (blocked)</t>
  </si>
  <si>
    <t xml:space="preserve">Mattress topper</t>
  </si>
  <si>
    <t xml:space="preserve">B07MY34QH7</t>
  </si>
  <si>
    <t xml:space="preserve">160451</t>
  </si>
  <si>
    <t xml:space="preserve">DataDive niche uu2puJqeP5</t>
  </si>
  <si>
    <t xml:space="preserve">claims: 3in gel-infused memory foam; metric date 2026-02-23; amazon.com/dp/B07MY34QH7 not fetched (blocked)</t>
  </si>
  <si>
    <t xml:space="preserve">COONP</t>
  </si>
  <si>
    <t xml:space="preserve">B07XF71JFZ</t>
  </si>
  <si>
    <t xml:space="preserve">74.91</t>
  </si>
  <si>
    <t xml:space="preserve">33857</t>
  </si>
  <si>
    <t xml:space="preserve">DataDive niche k52XWySMQ5</t>
  </si>
  <si>
    <t xml:space="preserve">claims: pillowtop fiber topper; 8-21in deep pocket; metric date 2026-03-26; amazon.com/dp/B07XF71JFZ not fetched (blocked)</t>
  </si>
  <si>
    <t xml:space="preserve">ELEMUSE</t>
  </si>
  <si>
    <t xml:space="preserve">B08YR9CMXX</t>
  </si>
  <si>
    <t xml:space="preserve">74.99</t>
  </si>
  <si>
    <t xml:space="preserve">19450</t>
  </si>
  <si>
    <t xml:space="preserve">claims: pillowtop down-alternative topper; deep pocket; metric date 2026-03-26; amazon.com/dp/B08YR9CMXX not fetched (blocked)</t>
  </si>
  <si>
    <t xml:space="preserve">Tempur-Pedic</t>
  </si>
  <si>
    <t xml:space="preserve">B07V7Q6RD9</t>
  </si>
  <si>
    <t xml:space="preserve">329.00</t>
  </si>
  <si>
    <t xml:space="preserve">12048</t>
  </si>
  <si>
    <t xml:space="preserve">claims: 3in TEMPUR-Adapt + cooling foam; metric date 2026-02-23; amazon.com/dp/B07V7Q6RD9 not fetched (blocked)</t>
  </si>
  <si>
    <t xml:space="preserve">PERLECARE</t>
  </si>
  <si>
    <t xml:space="preserve">B08LQD3FPP</t>
  </si>
  <si>
    <t xml:space="preserve">139.99</t>
  </si>
  <si>
    <t xml:space="preserve">8017</t>
  </si>
  <si>
    <t xml:space="preserve">claims: 3in gel memory foam; removable cover; metric date 2026-02-23; amazon.com/dp/B08LQD3FPP not fetched (blocked)</t>
  </si>
  <si>
    <t xml:space="preserve">Pillowcases</t>
  </si>
  <si>
    <t xml:space="preserve">B07JP2L1TG</t>
  </si>
  <si>
    <t xml:space="preserve">9.97</t>
  </si>
  <si>
    <t xml:space="preserve">37696</t>
  </si>
  <si>
    <t xml:space="preserve">claims: rayon from bamboo; set of 2; Keepa 2026-10-26: bought past month 4000; metric date 2026-10-26; amazon.com/dp/B07JP2L1TG not fetched (blocked)</t>
  </si>
  <si>
    <t xml:space="preserve">B08GX1LNCH</t>
  </si>
  <si>
    <t xml:space="preserve">12220</t>
  </si>
  <si>
    <t xml:space="preserve">DataDive niche CEOxjPyaxf</t>
  </si>
  <si>
    <t xml:space="preserve">claims: rayon from bamboo cooling; set of 2; metric date 2026-09-28; amazon.com/dp/B08GX1LNCH not fetched (blocked)</t>
  </si>
  <si>
    <t xml:space="preserve">TELUS</t>
  </si>
  <si>
    <t xml:space="preserve">B0BCP79QZW</t>
  </si>
  <si>
    <t xml:space="preserve">19.95</t>
  </si>
  <si>
    <t xml:space="preserve">5005</t>
  </si>
  <si>
    <t xml:space="preserve">claims: bamboo rayon; envelope closure; metric date 2026-09-28; amazon.com/dp/B0BCP79QZW not fetched (blocked)</t>
  </si>
  <si>
    <t xml:space="preserve">15.19</t>
  </si>
  <si>
    <t xml:space="preserve">3852</t>
  </si>
  <si>
    <t xml:space="preserve">claims: cooling pillowcase; metric date 2026-09-28; amazon.com/dp/B08TBGP8R5 not fetched (blocked)</t>
  </si>
  <si>
    <t xml:space="preserve">15.41</t>
  </si>
  <si>
    <t xml:space="preserve">3526</t>
  </si>
  <si>
    <t xml:space="preserve">claims: cooling pillow protector; metric date 2026-09-28; amazon.com/dp/B098TRFLHZ not fetched (blocked)</t>
  </si>
  <si>
    <t xml:space="preserve">Fitted sheet</t>
  </si>
  <si>
    <t xml:space="preserve">unknown</t>
  </si>
  <si>
    <t xml:space="preserve">10.99 GBP (list; promo ~6 GBP to 2026-02-22)</t>
  </si>
  <si>
    <t xml:space="preserve">~127000</t>
  </si>
  <si>
    <t xml:space="preserve">NOT_AVAILABLE</t>
  </si>
  <si>
    <t xml:space="preserve">https://www.thestar.co.uk/recommended/amazon-bedding-sheet-microfibre-deal-discount-5602395</t>
  </si>
  <si>
    <t xml:space="preserve">press report of Amazon UK listing (early 2026)</t>
  </si>
  <si>
    <t xml:space="preserve">brushed microfibre (100% polyester), 35cm pocket per desertcart listing https://www.desertcart.co.th/products/54071533; described as top-selling item in Amazon UK homeware</t>
  </si>
  <si>
    <t xml:space="preserve">10.99 GBP (single, 1 cover+1 pillowcase)</t>
  </si>
  <si>
    <t xml:space="preserve">https://latestdeals.co.uk/deals/utopia-bedding-grey-microfibre-duvet-cover-set-pillowcase-amazon</t>
  </si>
  <si>
    <t xml:space="preserve">deal aggregator listing of Amazon UK item</t>
  </si>
  <si>
    <t xml:space="preserve">brushed microfibre polyester, zip closure</t>
  </si>
  <si>
    <t xml:space="preserve">Softness</t>
  </si>
  <si>
    <t xml:space="preserve">positive</t>
  </si>
  <si>
    <t xml:space="preserve">https://news.yahoo.com/mellanni-bed-sheets-amazon-223956277.html</t>
  </si>
  <si>
    <t xml:space="preserve">syndicated article quoting shoppers + 2019 consumer test</t>
  </si>
  <si>
    <t xml:space="preserve">very soft, satin-like without feeling thin; quoted 2-yr owner: no pilling/fading</t>
  </si>
  <si>
    <t xml:space="preserve">Stains / oil marks; never crisp</t>
  </si>
  <si>
    <t xml:space="preserve">negative</t>
  </si>
  <si>
    <t xml:space="preserve">single long-term owner review quoted</t>
  </si>
  <si>
    <t xml:space="preserve">shows oil stains more than cotton; never crisp</t>
  </si>
  <si>
    <t xml:space="preserve">Heat retention / material authenticity</t>
  </si>
  <si>
    <t xml:space="preserve">https://www.wcpo.com/cooling-sheets-amazon-bamboo</t>
  </si>
  <si>
    <t xml:space="preserve">syndicated article quoting Amazon reviewers</t>
  </si>
  <si>
    <t xml:space="preserve">one reviewer: absorbs body heat and pushes it back; others: not 100% bamboo, stiff/coarse</t>
  </si>
  <si>
    <t xml:space="preserve">Softness / cooling</t>
  </si>
  <si>
    <t xml:space="preserve">syndicated article</t>
  </si>
  <si>
    <t xml:space="preserve">"buttery-soft", among best cooling sheets per article</t>
  </si>
  <si>
    <t xml:space="preserve">Durability (thin, rips in washer); breathability</t>
  </si>
  <si>
    <t xml:space="preserve">https://www.fakespot.com/product/lanest-housing-silk-satin-sheets-4-piece-king-size-satin-bed-sheet-set-with-deep-pockets-cooling-soft-and-hypoallergenic-satin-sheets-king-grey</t>
  </si>
  <si>
    <t xml:space="preserve">Fakespot review excerpt (king variant, individual reviewers)</t>
  </si>
  <si>
    <t xml:space="preserve">thin light sheets could rip in washer; polyester not breathable/cooling</t>
  </si>
  <si>
    <t xml:space="preserve">Fit after washing</t>
  </si>
  <si>
    <t xml:space="preserve">https://www.fakespot.com/product/simple-opulence-100-linen-sheet-set-king-embroidery-with-deep-pocket-fitted-sheet-king-embroidery-purple</t>
  </si>
  <si>
    <t xml:space="preserve">Fakespot review excerpt (embroidery variant, one reviewer)</t>
  </si>
  <si>
    <t xml:space="preserve">fitted sheet no longer fits king mattress</t>
  </si>
  <si>
    <t xml:space="preserve">Corner ties / insert shifting</t>
  </si>
  <si>
    <t xml:space="preserve">https://nikknakks.net/best-duvet-cover-seniors/</t>
  </si>
  <si>
    <t xml:space="preserve">affiliate review (brand-level)</t>
  </si>
  <si>
    <t xml:space="preserve">8 corner ties keep insert from shifting</t>
  </si>
  <si>
    <t xml:space="preserve">Zipper snag; colour bleed on first wash</t>
  </si>
  <si>
    <t xml:space="preserve">https://www.narcosis-the-game.com/best-duvet-covers/</t>
  </si>
  <si>
    <t xml:space="preserve">affiliate review cons list (brand microfiber model)</t>
  </si>
  <si>
    <t xml:space="preserve">hidden zipper can snag with pets; minor colour bleeding first wash</t>
  </si>
  <si>
    <t xml:space="preserve">Softness / wrinkle resistance</t>
  </si>
  <si>
    <t xml:space="preserve">https://shopsavvy.com/reviews-tldr/utopia-bedding-twin-duvet-cover-set.md</t>
  </si>
  <si>
    <t xml:space="preserve">third-party review summary (twin size of same line)</t>
  </si>
  <si>
    <t xml:space="preserve">soft, wrinkle-resistant, zip + corner ties; microfibre not natural fibre</t>
  </si>
  <si>
    <t xml:space="preserve">Heat retention</t>
  </si>
  <si>
    <t xml:space="preserve">https://shopsavvy.com/reviews-tldr/linenspa-3-inch-gel-memory-foam-topper.md</t>
  </si>
  <si>
    <t xml:space="preserve">third-party review summary</t>
  </si>
  <si>
    <t xml:space="preserve">gel-infused topper can trap heat and moisture</t>
  </si>
  <si>
    <t xml:space="preserve">Shifting on bed</t>
  </si>
  <si>
    <t xml:space="preserve">https://shopsavvy.com/reviews-tldr/linenspa-3-inch-mattress-topper.md</t>
  </si>
  <si>
    <t xml:space="preserve">tendency to shift; suggests non-slip cover</t>
  </si>
  <si>
    <t xml:space="preserve">Size smaller than stated</t>
  </si>
  <si>
    <t xml:space="preserve">third-party review summary (Twin XL)</t>
  </si>
  <si>
    <t xml:space="preserve">significantly smaller than standard Twin XL</t>
  </si>
  <si>
    <t xml:space="preserve">Linenspa (Lucid 2in, not sampled ASIN)</t>
  </si>
  <si>
    <t xml:space="preserve">brand-level</t>
  </si>
  <si>
    <t xml:space="preserve">Odor / off-gassing; long-term compression</t>
  </si>
  <si>
    <t xml:space="preserve">https://www.thesleepjudge.com/review/linenspa-mattress-topper-review/</t>
  </si>
  <si>
    <t xml:space="preserve">editorial review</t>
  </si>
  <si>
    <t xml:space="preserve">smell lasted &gt;=48h; some users report compression with extended use</t>
  </si>
  <si>
    <t xml:space="preserve">SEGMENT</t>
  </si>
  <si>
    <t xml:space="preserve">Texture (crisp/textured feel)</t>
  </si>
  <si>
    <t xml:space="preserve">mixed</t>
  </si>
  <si>
    <t xml:space="preserve">https://www.presshook.com/analytics/click/pressarticle/12825</t>
  </si>
  <si>
    <t xml:space="preserve">editorial (appears to be Wirecutter text; unverified)</t>
  </si>
  <si>
    <t xml:space="preserve">percale can feel too textured vs sateen; L.L.Bean 280TC Pima percale rated most durable/breathable</t>
  </si>
  <si>
    <t xml:space="preserve">Pilling over time; slight shrinkage</t>
  </si>
  <si>
    <t xml:space="preserve">https://www.hgtv.com/shopping/product-reviews/best-sheets</t>
  </si>
  <si>
    <t xml:space="preserve">editorial long-term test (Threshold set)</t>
  </si>
  <si>
    <t xml:space="preserve">pilling after 1-2 years, some shrinkage; pilling faded after washes</t>
  </si>
  <si>
    <t xml:space="preserve">Shrinkage vs pocket depth</t>
  </si>
  <si>
    <t xml:space="preserve">https://www.consumerreports.org/sheets/best-and-worst-sheets/</t>
  </si>
  <si>
    <t xml:space="preserve">lab test guidance (CR)</t>
  </si>
  <si>
    <t xml:space="preserve">buy a set sized for a mattress 2-3 in deeper than yours to allow for shrinkage</t>
  </si>
  <si>
    <t xml:space="preserve">Pilling / strength / shrinkage (lab)</t>
  </si>
  <si>
    <t xml:space="preserve">https://www.hometextilestoday.com/industry-news/good-housekeeping-highlights-top-sheet-picks/</t>
  </si>
  <si>
    <t xml:space="preserve">lab test (Good Housekeeping)</t>
  </si>
  <si>
    <t xml:space="preserve">top percale pick pill-resistant, strong, minimal shrinkage</t>
  </si>
  <si>
    <t xml:space="preserve">Wrinkling; sleeps warm</t>
  </si>
  <si>
    <t xml:space="preserve">editorial (budget sateen pick)</t>
  </si>
  <si>
    <t xml:space="preserve">wrinkles more than other sateen picks and warmer to sleep on</t>
  </si>
  <si>
    <t xml:space="preserve">Wrinkled out of dryer (100% cotton)</t>
  </si>
  <si>
    <t xml:space="preserve">https://amp.cnn.com/cnn/cnn-underscored/reviews/best-duvet-covers</t>
  </si>
  <si>
    <t xml:space="preserve">lab test (GH Textiles Lab, cited)</t>
  </si>
  <si>
    <t xml:space="preserve">sateen strong, pill-resistant, minimal shrinkage but wrinkled from dryer</t>
  </si>
  <si>
    <t xml:space="preserve">Pillowcases slide off</t>
  </si>
  <si>
    <t xml:space="preserve">https://reviewed.com/sleep/best-right-now/best-sateen-sheets</t>
  </si>
  <si>
    <t xml:space="preserve">editorial test</t>
  </si>
  <si>
    <t xml:space="preserve">sateen pillowcases prone to sliding off pillow overnight</t>
  </si>
  <si>
    <t xml:space="preserve">Pilling within first year</t>
  </si>
  <si>
    <t xml:space="preserve">https://mattressmiracle.ca/blogs/mattress-miracle-blog/best-bamboo-sheets</t>
  </si>
  <si>
    <t xml:space="preserve">retailer blog (commercial)</t>
  </si>
  <si>
    <t xml:space="preserve">bamboo viscose often pills within first year; lyocell holds up better</t>
  </si>
  <si>
    <t xml:space="preserve">Seam quality (loose threads)</t>
  </si>
  <si>
    <t xml:space="preserve">https://news.cariloha.com/cariloha-best-bamboo-sheets-2022-tested-reviewed</t>
  </si>
  <si>
    <t xml:space="preserve">lab test reposted by brand (Spruce/BHG)</t>
  </si>
  <si>
    <t xml:space="preserve">slightly loose threads at seams; no problems after washing</t>
  </si>
  <si>
    <t xml:space="preserve">Pilling possible</t>
  </si>
  <si>
    <t xml:space="preserve">https://hush.ca/blogs/sleep/do-bamboo-sheets-pill</t>
  </si>
  <si>
    <t xml:space="preserve">brand blog</t>
  </si>
  <si>
    <t xml:space="preserve">claims pill-resistant but concedes slight pilling possible</t>
  </si>
  <si>
    <t xml:space="preserve">https://www.sleepfoundation.org/best-sheets/microfiber-vs-cotton-sheets</t>
  </si>
  <si>
    <t xml:space="preserve">editorial guide</t>
  </si>
  <si>
    <t xml:space="preserve">microfiber traps heat more than cotton; poor fit for hot sleepers</t>
  </si>
  <si>
    <t xml:space="preserve">Pilling</t>
  </si>
  <si>
    <t xml:space="preserve">https://www.aol.com/tried-peach-skin-sheets-see-191900026.html</t>
  </si>
  <si>
    <t xml:space="preserve">lab test (GH, brushed microfiber-style sheet)</t>
  </si>
  <si>
    <t xml:space="preserve">pilled easily in Lab tests; users report pilling after a few washes</t>
  </si>
  <si>
    <t xml:space="preserve">Static; thin/bunching</t>
  </si>
  <si>
    <t xml:space="preserve">https://naplab.com/guides/what-are-microfiber-sheets/</t>
  </si>
  <si>
    <t xml:space="preserve">static from fiber friction; thin sheets bunch for active sleepers</t>
  </si>
  <si>
    <t xml:space="preserve">Slippery: fitted sheet/pillows slide off</t>
  </si>
  <si>
    <t xml:space="preserve">https://www.macys.com/shop/product/madison-park-essentials-satin-7-pc.-sheet-set-split-king?ID=2918875</t>
  </si>
  <si>
    <t xml:space="preserve">retailer AI review summary</t>
  </si>
  <si>
    <t xml:space="preserve">overly slippery; fitted sheet and pillows slide off</t>
  </si>
  <si>
    <t xml:space="preserve">Slippery (con)</t>
  </si>
  <si>
    <t xml:space="preserve">https://www.walmart.com/ip/611282137</t>
  </si>
  <si>
    <t xml:space="preserve">retailer listing cons</t>
  </si>
  <si>
    <t xml:space="preserve">material causes pillowcases and sheets to slide off bed</t>
  </si>
  <si>
    <t xml:space="preserve">Loose elastic / fit</t>
  </si>
  <si>
    <t xml:space="preserve">customer review (repeated across listings)</t>
  </si>
  <si>
    <t xml:space="preserve">elastic too loose; sheet shifts</t>
  </si>
  <si>
    <t xml:space="preserve">Snagging / tearing</t>
  </si>
  <si>
    <t xml:space="preserve">mixed durability feedback; snagging or tearing</t>
  </si>
  <si>
    <t xml:space="preserve">Fit / shrinkage / strength (lab)</t>
  </si>
  <si>
    <t xml:space="preserve">https://qz.com/best-bed-sheets-consumer-reports</t>
  </si>
  <si>
    <t xml:space="preserve">lab test (CR via qz)</t>
  </si>
  <si>
    <t xml:space="preserve">Bare Home Poly Satin: only synthetic with top marks in fit, shrinkage, strength; middling wrinkling</t>
  </si>
  <si>
    <t xml:space="preserve">Shedding / lint</t>
  </si>
  <si>
    <t xml:space="preserve">https://www.yahoo.com/lifestyle/articles/time-address-annoying-problem-those-230000618.html</t>
  </si>
  <si>
    <t xml:space="preserve">editorial</t>
  </si>
  <si>
    <t xml:space="preserve">short flax fibres shed; decreases over time</t>
  </si>
  <si>
    <t xml:space="preserve">Shedding in first washes</t>
  </si>
  <si>
    <t xml:space="preserve">https://www.purewow.com/home/quince-european-linen-sheets-review</t>
  </si>
  <si>
    <t xml:space="preserve">shed a decent bit first few washes; took several washes to be bearable</t>
  </si>
  <si>
    <t xml:space="preserve">Scratchy texture; pilling; wrinkles; slips off corners</t>
  </si>
  <si>
    <t xml:space="preserve">https://f-cce-6069-v1.rdu.r.tmbi.com/article/quince-sheets</t>
  </si>
  <si>
    <t xml:space="preserve">editorial test (Reader's Digest, Quince)</t>
  </si>
  <si>
    <t xml:space="preserve">slightly abrasive (softens), dozens of pills on protector, wrinkles easily, slips off corners</t>
  </si>
  <si>
    <t xml:space="preserve">Wrinkling (cotton covers)</t>
  </si>
  <si>
    <t xml:space="preserve">https://www.hgtv.com/shopping/product-reviews/best-duvet-covers</t>
  </si>
  <si>
    <t xml:space="preserve">percale cover shows wrinkles after washing</t>
  </si>
  <si>
    <t xml:space="preserve">Thin/flimsy; colour differs from photo</t>
  </si>
  <si>
    <t xml:space="preserve">https://www.fakespot.com/product/veeyoo-king-quilt-set-grey-100-handmade-warm-quilt-bedspread-108x98-inches-soft-microfiber-reversible-coverlet-for-all-seasons</t>
  </si>
  <si>
    <t xml:space="preserve">Amazon review excerpts (Veeyoo, not in sample)</t>
  </si>
  <si>
    <t xml:space="preserve">expected thin flimsy quilt; navy too dark; blue with purple undertone</t>
  </si>
  <si>
    <t xml:space="preserve">Lint at stitching; broken sham stitching</t>
  </si>
  <si>
    <t xml:space="preserve">https://fakespot.com/product/woolrich-wr14-1726-winter-plains-quilt-mini-set-full-queen-taupe-full-queen</t>
  </si>
  <si>
    <t xml:space="preserve">Amazon review excerpts (Woolrich, not in sample)</t>
  </si>
  <si>
    <t xml:space="preserve">batting lint near stitching; sham stitching misaligned</t>
  </si>
  <si>
    <t xml:space="preserve">Crinkle / noise</t>
  </si>
  <si>
    <t xml:space="preserve">https://bestreviews.com/bed-and-bath/mattresses/best-mattress-protectors</t>
  </si>
  <si>
    <t xml:space="preserve">waterproof layer can feel and sound crinkly</t>
  </si>
  <si>
    <t xml:space="preserve">Heat; waterproofing degrades over time (budget)</t>
  </si>
  <si>
    <t xml:space="preserve">budget model may lose waterproofing, noisy and hot</t>
  </si>
  <si>
    <t xml:space="preserve">Slippery surface / fit</t>
  </si>
  <si>
    <t xml:space="preserve">https://tomsguide.com/mattresses/pillows-bedding/utopia-bedding-waterproof-bamboo-mattress-protector-review</t>
  </si>
  <si>
    <t xml:space="preserve">editorial test (Utopia bamboo protector)</t>
  </si>
  <si>
    <t xml:space="preserve">silky cooling fabric becomes slippery, harder to fit/sleep on; good budget option for hot sleepers</t>
  </si>
  <si>
    <t xml:space="preserve">Not cooling enough</t>
  </si>
  <si>
    <t xml:space="preserve">https://www.tomsguide.com/mattresses/pillows-bedding/purple-waterproof-mattress-protector</t>
  </si>
  <si>
    <t xml:space="preserve">editorial test (Purple)</t>
  </si>
  <si>
    <t xml:space="preserve">100% waterproof in test but not cooling enough for hot sleepers</t>
  </si>
  <si>
    <t xml:space="preserve">Skirt tears; top sheet slides</t>
  </si>
  <si>
    <t xml:space="preserve">https://www.target.com/p/-/-/A-88677029</t>
  </si>
  <si>
    <t xml:space="preserve">customer review (Target)</t>
  </si>
  <si>
    <t xml:space="preserve">skirt tore on first fitting; slippery plastic makes sheet slide/bunch</t>
  </si>
  <si>
    <t xml:space="preserve">Heat / compression / odor</t>
  </si>
  <si>
    <t xml:space="preserve">see Linenspa rows</t>
  </si>
  <si>
    <t xml:space="preserve">Cooling and no-pilling claims (unverified)</t>
  </si>
  <si>
    <t xml:space="preserve">https://walmart.com/ip/14829973275</t>
  </si>
  <si>
    <t xml:space="preserve">seller claims only</t>
  </si>
  <si>
    <t xml:space="preserve">"3 degrees cooler than cotton" with no method; no independent pillowcase test found</t>
  </si>
  <si>
    <t xml:space="preserve">Mattress protector</t>
  </si>
  <si>
    <t xml:space="preserve">Test criteria: waterproofing (water+coffee), noise when rolling, fit/stretchy corners</t>
  </si>
  <si>
    <t xml:space="preserve">https://www.which.co.uk/reviews/mattress-protectors/article/best-mattress-protectors-aNbdS5F8VwFv</t>
  </si>
  <si>
    <t xml:space="preserve">Which? test methodology (rankings not visible)</t>
  </si>
  <si>
    <t xml:space="preserve">best stop every drop; worst barely catch liquid</t>
  </si>
  <si>
    <t xml:space="preserve">Noise (rustle)</t>
  </si>
  <si>
    <t xml:space="preserve">https://www.idealhome.co.uk/buying-guide-reviews/best-mattress-protectors-285246</t>
  </si>
  <si>
    <t xml:space="preserve">slight rustle on polyester protector; Soak&amp;Sleep waterproof but rustly</t>
  </si>
  <si>
    <t xml:space="preserve">Quiet but expensive (Simba); Nectar/Panda budget picks</t>
  </si>
  <si>
    <t xml:space="preserve">https://www.expertreviews.co.uk/sleep/mattresses/best-mattress-protector</t>
  </si>
  <si>
    <t xml:space="preserve">editorial test (updated 2026-05-18, coffee spill + noise)</t>
  </si>
  <si>
    <t xml:space="preserve">100% cotton / Egyptian cotton set</t>
  </si>
  <si>
    <t xml:space="preserve">Creasing (600TC sateen)</t>
  </si>
  <si>
    <t xml:space="preserve">https://cloud.mumsnet.com/reviews/tielle-smooth-silky-600-thread-count-bedlinen-set-review</t>
  </si>
  <si>
    <t xml:space="preserve">consumer tester review (UK)</t>
  </si>
  <si>
    <t xml:space="preserve">creasing the only drawback; ironing gives smooth finish</t>
  </si>
  <si>
    <t xml:space="preserve">Shrinkage vs pocket depth (US lab guidance applied)</t>
  </si>
  <si>
    <t xml:space="preserve">lab test guidance (US)</t>
  </si>
  <si>
    <t xml:space="preserve">size up pocket depth 2-3 in for shrinkage; no UK-specific fitted-sheet test retrieved</t>
  </si>
  <si>
    <t xml:space="preserve">Refund rate by colour tone, US, Jan–Oct 2026 (ACTUAL)</t>
  </si>
  <si>
    <t xml:space="preserve">Family</t>
  </si>
  <si>
    <t xml:space="preserve">Unit mix light / dark</t>
  </si>
  <si>
    <t xml:space="preserve">Refund % light</t>
  </si>
  <si>
    <t xml:space="preserve">Refund % dark/mid</t>
  </si>
  <si>
    <t xml:space="preserve">Gap (pts)</t>
  </si>
  <si>
    <t xml:space="preserve">Bamboo sheet sets</t>
  </si>
  <si>
    <t xml:space="preserve">64.8% light / 35.2% dark</t>
  </si>
  <si>
    <t xml:space="preserve">Satin sheet sets</t>
  </si>
  <si>
    <t xml:space="preserve">23.3% / 76.7%</t>
  </si>
  <si>
    <t xml:space="preserve">Cooling sheet sets</t>
  </si>
  <si>
    <t xml:space="preserve">45.4% / 54.6%</t>
  </si>
  <si>
    <t xml:space="preserve">Satin fitted sheet</t>
  </si>
  <si>
    <t xml:space="preserve">27.9% / 72.1%</t>
  </si>
  <si>
    <t xml:space="preserve">Quilt sets</t>
  </si>
  <si>
    <t xml:space="preserve">70.4% / 29.6%</t>
  </si>
  <si>
    <t xml:space="preserve">Existing account historical performance (Ecotero bedding)</t>
  </si>
  <si>
    <t xml:space="preserve">Sellerboard monthly P&amp;L, Oct 2023 → 26 Oct 2026 (Oct 2026 partial); USD</t>
  </si>
  <si>
    <t xml:space="preserve">mp</t>
  </si>
  <si>
    <t xml:space="preserve">Sales</t>
  </si>
  <si>
    <t xml:space="preserve">Units</t>
  </si>
  <si>
    <t xml:space="preserve">Orders</t>
  </si>
  <si>
    <t xml:space="preserve">ASP</t>
  </si>
  <si>
    <t xml:space="preserve">RefundUnits</t>
  </si>
  <si>
    <t xml:space="preserve">RefundUnitPct</t>
  </si>
  <si>
    <t xml:space="preserve">RefundCostNet</t>
  </si>
  <si>
    <t xml:space="preserve">RefundPrincipal</t>
  </si>
  <si>
    <t xml:space="preserve">Promo</t>
  </si>
  <si>
    <t xml:space="preserve">Ads</t>
  </si>
  <si>
    <t xml:space="preserve">SP</t>
  </si>
  <si>
    <t xml:space="preserve">SB</t>
  </si>
  <si>
    <t xml:space="preserve">SBV</t>
  </si>
  <si>
    <t xml:space="preserve">SD</t>
  </si>
  <si>
    <t xml:space="preserve">AdsPctSales</t>
  </si>
  <si>
    <t xml:space="preserve">SalesPPC</t>
  </si>
  <si>
    <t xml:space="preserve">UnitsPPC</t>
  </si>
  <si>
    <t xml:space="preserve">RealACOS</t>
  </si>
  <si>
    <t xml:space="preserve">AmazonFees</t>
  </si>
  <si>
    <t xml:space="preserve">Referral</t>
  </si>
  <si>
    <t xml:space="preserve">FBAFulfil</t>
  </si>
  <si>
    <t xml:space="preserve">Storage</t>
  </si>
  <si>
    <t xml:space="preserve">LTSF</t>
  </si>
  <si>
    <t xml:space="preserve">OtherAmazonFeesNet</t>
  </si>
  <si>
    <t xml:space="preserve">FeesPctSales</t>
  </si>
  <si>
    <t xml:space="preserve">COGS</t>
  </si>
  <si>
    <t xml:space="preserve">COGSPctSales</t>
  </si>
  <si>
    <t xml:space="preserve">GrossProfit</t>
  </si>
  <si>
    <t xml:space="preserve">NetProfit</t>
  </si>
  <si>
    <t xml:space="preserve">Margin</t>
  </si>
  <si>
    <t xml:space="preserve">ROI</t>
  </si>
  <si>
    <t xml:space="preserve">Sessions</t>
  </si>
  <si>
    <t xml:space="preserve">USP</t>
  </si>
  <si>
    <t xml:space="preserve">EstPayout</t>
  </si>
  <si>
    <t xml:space="preserve">Residual_check</t>
  </si>
  <si>
    <t xml:space="preserve">2023-10</t>
  </si>
  <si>
    <t xml:space="preserve">amazon.com</t>
  </si>
  <si>
    <t xml:space="preserve">amazon.ca</t>
  </si>
  <si>
    <t xml:space="preserve">com+ca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</si>
  <si>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</si>
  <si>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</si>
  <si>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</si>
  <si>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</si>
  <si>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</si>
  <si>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</si>
  <si>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</si>
  <si>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</si>
  <si>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</si>
  <si>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</si>
  <si>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</si>
  <si>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</si>
  <si>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</si>
  <si>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</si>
  <si>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Year-on-year windows</t>
  </si>
  <si>
    <t xml:space="preserve">Sellerboard; YTD = 1 Jan – 26 Oct in both years</t>
  </si>
  <si>
    <t xml:space="preserve">from</t>
  </si>
  <si>
    <t xml:space="preserve">to</t>
  </si>
  <si>
    <t xml:space="preserve">Margin_pct</t>
  </si>
  <si>
    <t xml:space="preserve">Sales_yoy_pct</t>
  </si>
  <si>
    <t xml:space="preserve">Units_yoy_pct</t>
  </si>
  <si>
    <t xml:space="preserve">Orders_yoy_pct</t>
  </si>
  <si>
    <t xml:space="preserve">RefundUnits_yoy_pct</t>
  </si>
  <si>
    <t xml:space="preserve">Ads_yoy_pct</t>
  </si>
  <si>
    <t xml:space="preserve">AmazonFees_yoy_pct</t>
  </si>
  <si>
    <t xml:space="preserve">COGS_yoy_pct</t>
  </si>
  <si>
    <t xml:space="preserve">NetProfit_yoy_pct</t>
  </si>
  <si>
    <t xml:space="preserve">Margin_pts_change</t>
  </si>
  <si>
    <t xml:space="preserve">ytd</t>
  </si>
  <si>
    <t xml:space="preserve">current</t>
  </si>
  <si>
    <t xml:space="preserve">2026-01-01</t>
  </si>
  <si>
    <t xml:space="preserve">prior_year</t>
  </si>
  <si>
    <t xml:space="preserve">2025-01-01</t>
  </si>
  <si>
    <t xml:space="preserve">2025-10-26</t>
  </si>
  <si>
    <t xml:space="preserve">last30</t>
  </si>
  <si>
    <t xml:space="preserve">2026-09-26</t>
  </si>
  <si>
    <t xml:space="preserve">2025-09-26</t>
  </si>
  <si>
    <t xml:space="preserve">2025-10-25</t>
  </si>
  <si>
    <t xml:space="preserve">last90</t>
  </si>
  <si>
    <t xml:space="preserve">2026-07-28</t>
  </si>
  <si>
    <t xml:space="preserve">2025-07-28</t>
  </si>
  <si>
    <t xml:space="preserve">last180</t>
  </si>
  <si>
    <t xml:space="preserve">2026-04-29</t>
  </si>
  <si>
    <t xml:space="preserve">2025-04-29</t>
  </si>
  <si>
    <t xml:space="preserve">last365</t>
  </si>
  <si>
    <t xml:space="preserve">2024-10-26</t>
  </si>
  <si>
    <t xml:space="preserve">Parent-level P&amp;L YTD 2026</t>
  </si>
  <si>
    <t xml:space="preserve">Sellerboard parent rows (RESIDUAL row = children not grouped under a listed parent)</t>
  </si>
  <si>
    <t xml:space="preserve">row_type</t>
  </si>
  <si>
    <t xml:space="preserve">family</t>
  </si>
  <si>
    <t xml:space="preserve">is_bedding</t>
  </si>
  <si>
    <t xml:space="preserve">name</t>
  </si>
  <si>
    <t xml:space="preserve">sku</t>
  </si>
  <si>
    <t xml:space="preserve">product_id</t>
  </si>
  <si>
    <t xml:space="preserve">units</t>
  </si>
  <si>
    <t xml:space="preserve">refund_units</t>
  </si>
  <si>
    <t xml:space="preserve">refund_pct_units</t>
  </si>
  <si>
    <t xml:space="preserve">sales</t>
  </si>
  <si>
    <t xml:space="preserve">avg_sales_price</t>
  </si>
  <si>
    <t xml:space="preserve">promotions</t>
  </si>
  <si>
    <t xml:space="preserve">advertising</t>
  </si>
  <si>
    <t xml:space="preserve">ads_sp</t>
  </si>
  <si>
    <t xml:space="preserve">ads_sb</t>
  </si>
  <si>
    <t xml:space="preserve">ads_sbv</t>
  </si>
  <si>
    <t xml:space="preserve">ads_sd</t>
  </si>
  <si>
    <t xml:space="preserve">sales_ppc</t>
  </si>
  <si>
    <t xml:space="preserve">units_ppc</t>
  </si>
  <si>
    <t xml:space="preserve">real_acos</t>
  </si>
  <si>
    <t xml:space="preserve">amazon_fees</t>
  </si>
  <si>
    <t xml:space="preserve">fee_referral</t>
  </si>
  <si>
    <t xml:space="preserve">fee_fba_fulfilment</t>
  </si>
  <si>
    <t xml:space="preserve">fee_storage</t>
  </si>
  <si>
    <t xml:space="preserve">fee_ltsf</t>
  </si>
  <si>
    <t xml:space="preserve">fee_other_net</t>
  </si>
  <si>
    <t xml:space="preserve">product_costs</t>
  </si>
  <si>
    <t xml:space="preserve">refund_cost_net</t>
  </si>
  <si>
    <t xml:space="preserve">refund_principal</t>
  </si>
  <si>
    <t xml:space="preserve">gross_profit</t>
  </si>
  <si>
    <t xml:space="preserve">net_profit</t>
  </si>
  <si>
    <t xml:space="preserve">margin_pct</t>
  </si>
  <si>
    <t xml:space="preserve">roi_pct</t>
  </si>
  <si>
    <t xml:space="preserve">sessions</t>
  </si>
  <si>
    <t xml:space="preserve">unit_session_pct</t>
  </si>
  <si>
    <t xml:space="preserve">bsr_category</t>
  </si>
  <si>
    <t xml:space="preserve">price_now</t>
  </si>
  <si>
    <t xml:space="preserve">unit_cogs_setting</t>
  </si>
  <si>
    <t xml:space="preserve">fba_stock</t>
  </si>
  <si>
    <t xml:space="preserve">reserved</t>
  </si>
  <si>
    <t xml:space="preserve">sales_velocity_per_day</t>
  </si>
  <si>
    <t xml:space="preserve">days_of_stock_left</t>
  </si>
  <si>
    <t xml:space="preserve">stock_at_cost</t>
  </si>
  <si>
    <t xml:space="preserve">parent_group</t>
  </si>
  <si>
    <t xml:space="preserve">DECOLURE Satin Sheets - 4pc</t>
  </si>
  <si>
    <t xml:space="preserve">e0205d39-6c70-11f1-8ab3-9c6b00bb1dfd</t>
  </si>
  <si>
    <t xml:space="preserve">Home garden</t>
  </si>
  <si>
    <t xml:space="preserve">DECOLURE 100% Viscose Derived from Bamboo Sheets 6pc</t>
  </si>
  <si>
    <t xml:space="preserve">4aeee71f-6c71-11f1-8ab3-9c6b00bb1dfd</t>
  </si>
  <si>
    <t xml:space="preserve">DECOLURE 100% Viscose Derived from Bamboo Sheets 4pc</t>
  </si>
  <si>
    <t xml:space="preserve">B0HJCSXJQ6</t>
  </si>
  <si>
    <t xml:space="preserve">e88bb72a-ad86-11f1-9fd1-9c6b0076049d</t>
  </si>
  <si>
    <t xml:space="preserve">DECOLURE Satin Fitted Sheet (1 PC)</t>
  </si>
  <si>
    <t xml:space="preserve">fae428f3-f807-11ef-9e7d-c87f5467ba3d</t>
  </si>
  <si>
    <t xml:space="preserve">SLEEP SANCTUARY Satin Sheets 4Pcs</t>
  </si>
  <si>
    <t xml:space="preserve">B0HFWXSCFP</t>
  </si>
  <si>
    <t xml:space="preserve">fbf9af7d-9c8b-11f1-8701-9c6b0076087c</t>
  </si>
  <si>
    <t xml:space="preserve">DECOLURE Satin Sheets - 6pc</t>
  </si>
  <si>
    <t xml:space="preserve">B0HDTF4MN2</t>
  </si>
  <si>
    <t xml:space="preserve">bf4fc1ab-95cf-11f1-aaa0-9c6b0076050a</t>
  </si>
  <si>
    <t xml:space="preserve">SLEEPHORIA Cooling Fitted Sheet</t>
  </si>
  <si>
    <t xml:space="preserve">637b91bc-18a4-11f1-8d61-9c6b004e3519</t>
  </si>
  <si>
    <t xml:space="preserve">SLEEPHORIA Cooling Sheets 4pcs</t>
  </si>
  <si>
    <t xml:space="preserve">B0H8PNVWP1</t>
  </si>
  <si>
    <t xml:space="preserve">92e3dd6d-7eb4-11f1-81c6-9c6b00760329</t>
  </si>
  <si>
    <t xml:space="preserve">SLEEP SANCTUARY 100% Viscose Derived from Bamboo Sheets 6pcs</t>
  </si>
  <si>
    <t xml:space="preserve">B0HBWXDWJ5</t>
  </si>
  <si>
    <t xml:space="preserve">88cb1f9f-8a8e-11f1-9535-9c6b0076074b</t>
  </si>
  <si>
    <t xml:space="preserve">SLEEPHORIA Cooling Comforter</t>
  </si>
  <si>
    <t xml:space="preserve">2390d524-9f13-11f0-9517-9c6b0076074a</t>
  </si>
  <si>
    <t xml:space="preserve">SLEEPHORIA Cooling Pillow Cases</t>
  </si>
  <si>
    <t xml:space="preserve">0b12806a-a0a4-11f0-97b1-9c6b00410c83</t>
  </si>
  <si>
    <t xml:space="preserve">DECOLURE 100% Pure Mulberry Silk Pillow Case</t>
  </si>
  <si>
    <t xml:space="preserve">960a1c8f-bd3a-11ef-b3ef-107c614c4c1e</t>
  </si>
  <si>
    <t xml:space="preserve">DECOLURE 100% Viscose Derived from Bamboo Fitted Sheet</t>
  </si>
  <si>
    <t xml:space="preserve">9a89e933-7b75-11f1-8d6f-9c6b004e351a</t>
  </si>
  <si>
    <t xml:space="preserve">DECOLURE Cooling Bed Sheets Set 4pcs</t>
  </si>
  <si>
    <t xml:space="preserve">B0HLLHYGLQ</t>
  </si>
  <si>
    <t xml:space="preserve">fd258fa5-bd4a-11f1-81cf-9c6b00760328</t>
  </si>
  <si>
    <t xml:space="preserve">SLEEPHORIA Quilt Bedding Set</t>
  </si>
  <si>
    <t xml:space="preserve">fee01dc3-4ad9-11f1-81be-9c6b00760328</t>
  </si>
  <si>
    <t xml:space="preserve">chair/chair cover (non-bedding)</t>
  </si>
  <si>
    <t xml:space="preserve">DECOLURE Waterproof Dining Chair Covers</t>
  </si>
  <si>
    <t xml:space="preserve">B0FB6DM5X9</t>
  </si>
  <si>
    <t xml:space="preserve">80da2427-3f2d-11f0-9f9b-9c6b0076049d</t>
  </si>
  <si>
    <t xml:space="preserve">COOLINENS</t>
  </si>
  <si>
    <t xml:space="preserve">COOLINENS Cooling Pillow Cases 2 Pieces</t>
  </si>
  <si>
    <t xml:space="preserve">c92cf97e-bef2-11f1-97d1-9c6b00410c83</t>
  </si>
  <si>
    <t xml:space="preserve">SLEEPHORIA Cooling Sheets</t>
  </si>
  <si>
    <t xml:space="preserve">386cb479-a0a3-11f0-97b1-9c6b00410c83</t>
  </si>
  <si>
    <t xml:space="preserve">DECOLURE Satin Bed Sheets - 4 Piece Luxury Silky Queen Size Bedding Set - Softer Than Silk, Wrinkle-Free with 15” Deep Pocket Fitted Sheet, Perfect for Hair &amp; Skin, Gifts for Women (Striped Grey-01)</t>
  </si>
  <si>
    <t xml:space="preserve">B09G6KWNBW</t>
  </si>
  <si>
    <t xml:space="preserve">SATIN-STRIPE-QUEEN-GRAY</t>
  </si>
  <si>
    <t xml:space="preserve">1b8874e0-154d-11ec-8715-a2ab91c9b8de</t>
  </si>
  <si>
    <t xml:space="preserve">Home</t>
  </si>
  <si>
    <t xml:space="preserve">DECOLURE Cooling Sheets Full Set 4pcs - Luxurious &amp; Ultra-Soft Full Size Cooling Sheets for Hot Sleepers - Comfortable Bamboo Viscose Microfiber Full Cooling Bed Sheets w/Deep Pockets (Navy-01)</t>
  </si>
  <si>
    <t xml:space="preserve">B0C9LT81MY</t>
  </si>
  <si>
    <t xml:space="preserve">BM-FULL-NAVY-BLUE</t>
  </si>
  <si>
    <t xml:space="preserve">73d33b78-1590-11ee-85d9-7085c2fdc70f</t>
  </si>
  <si>
    <t xml:space="preserve">DECOLURE Cooling Bed Sheets Cal-King Set 4pcs - Luxurious &amp; Soft California King Size Cooling Sheets for Hot Sleepers - Comfy &amp; Cool California King Bamboo Viscose Microfiber Sheets (Graphite-01)</t>
  </si>
  <si>
    <t xml:space="preserve">B0C9LNSCWB</t>
  </si>
  <si>
    <t xml:space="preserve">BM-CALKING-GRAPHITE-GREY</t>
  </si>
  <si>
    <t xml:space="preserve">6798968e-1590-11ee-85d9-7085c2fdc70f</t>
  </si>
  <si>
    <t xml:space="preserve">curtains (non-bedding)</t>
  </si>
  <si>
    <t xml:space="preserve">DECOLURE Linen Blackout Curtains - SunShield 90 Inches Long Black Out Curtains for Living Room and Bedroom Windows - Luxury Faux Linen, 2 Panels Set, Ultra Durable - 90 Length x 52 in (Linen)</t>
  </si>
  <si>
    <t xml:space="preserve">B0F637PJBD</t>
  </si>
  <si>
    <t xml:space="preserve">LINEN-CURTAIN-52x90-LINEN-2-PCS</t>
  </si>
  <si>
    <t xml:space="preserve">bd61dca0-204c-11f0-b358-08bfb815701c</t>
  </si>
  <si>
    <t xml:space="preserve">DECOLURE Satin Bed Sheets - 4 Piece Luxury Silky King Size Bedding Set - Softer Than Silk, Wrinkle-Free with 15” Deep Pocket Fitted Sheet, Perfect for Hair &amp; Skin, Gifts for Women (Red-001)</t>
  </si>
  <si>
    <t xml:space="preserve">B08KRHXH6K</t>
  </si>
  <si>
    <t xml:space="preserve">SATIN-RED-KING</t>
  </si>
  <si>
    <t xml:space="preserve">50f08854-07a3-11eb-85dc-e4434b8cfa42</t>
  </si>
  <si>
    <t xml:space="preserve">Kitchen</t>
  </si>
  <si>
    <t xml:space="preserve">DECOLURE Satin Bed Sheets - 4 Piece Luxury Silky Queen Size Bedding Set - Softer Than Silk, Wrinkle-Free with 15” Deep Pocket Fitted Sheet, Perfect for Hair &amp; Skin, Gifts for Women (Taupe - 01)</t>
  </si>
  <si>
    <t xml:space="preserve">B0BZQ1LTK3</t>
  </si>
  <si>
    <t xml:space="preserve">Amazon.Found.B0BZQ1LTK3</t>
  </si>
  <si>
    <t xml:space="preserve">6a3238f1-b149-11f0-8d57-9c6b004e3519</t>
  </si>
  <si>
    <t xml:space="preserve">DECOLURE Cooling Sheets Queen Set 4pcs - Luxurious &amp; Ultra-Soft Cooling Bed Sheets Queen Size for Hot Sleepers - Comfortable Bamboo Viscose Microfiber Queen Bed Sheets Set Cooling (Cream)</t>
  </si>
  <si>
    <t xml:space="preserve">B0C9LRJQCW</t>
  </si>
  <si>
    <t xml:space="preserve">Amazon.Found.B0C9LRJQCW</t>
  </si>
  <si>
    <t xml:space="preserve">10eb9d14-aa00-11f0-9517-9c6b0076074a</t>
  </si>
  <si>
    <t xml:space="preserve">DECOLURE Office Chair Mat for Hardwood Floor, 36"x48", Computer Desk Chair Mat for Hard Floor, Desk Rug for Home, Noise Reducing Rolling Chair Mat, Smooth Anti-Slip Floor Protector (Modern Black)</t>
  </si>
  <si>
    <t xml:space="preserve">B0CRM28D2Y</t>
  </si>
  <si>
    <t xml:space="preserve">CHAIR MAT-MODERN BLACK</t>
  </si>
  <si>
    <t xml:space="preserve">abc6a83a-acb9-11ee-955e-a8a159ae2330</t>
  </si>
  <si>
    <t xml:space="preserve">Office product</t>
  </si>
  <si>
    <t xml:space="preserve">DECOLURE Office Chair Mat for Hardwood Floor, 36"x48"</t>
  </si>
  <si>
    <t xml:space="preserve">B0DCP5RHRV</t>
  </si>
  <si>
    <t xml:space="preserve">5f6c2f26-579a-11ef-9eea-107c6144146f</t>
  </si>
  <si>
    <t xml:space="preserve">DECOLURE Linen Blackout Curtains - SunShield 120 Inches Long Black Out Curtains for Living Room and Bedroom Windows - Luxury Faux Linen, 2 Panels Set, Ultra Durable - 120 Length x 52 in (Linen)</t>
  </si>
  <si>
    <t xml:space="preserve">B0F639N2R5</t>
  </si>
  <si>
    <t xml:space="preserve">LINEN-CURTAIN-52x120-LINEN-2-PCS</t>
  </si>
  <si>
    <t xml:space="preserve">b9c2861f-204c-11f0-b358-08bfb815701c</t>
  </si>
  <si>
    <t xml:space="preserve">COOLINENS Cooling Sheets - BreezeWeave 3 PC Twin Size Cooling Bed Sheets for Hot Sleepers &amp; Deep, Cool Rest - Cloud Soft, Silky Smooth, 16 in Deep Pocket, Ultra Durable (Cream)</t>
  </si>
  <si>
    <t xml:space="preserve">B0H6JZ632R</t>
  </si>
  <si>
    <t xml:space="preserve">CL-COOLING-SHEET-TWIN-CREAM</t>
  </si>
  <si>
    <t xml:space="preserve">0c58d2b5-7008-11f1-8a17-9c6b004e3620</t>
  </si>
  <si>
    <t xml:space="preserve">DECOLURE Satin Bed Sheets - 4 Piece Luxury Silky King Size Bedding Set - Softer Than Silk, Wrinkle-Free with 15” Deep Pocket Fitted Sheet, Perfect for Hair &amp; Skin, Gifts for Women (Black)</t>
  </si>
  <si>
    <t xml:space="preserve">X002IU8OOP</t>
  </si>
  <si>
    <t xml:space="preserve">21e97ed5-53b4-11f1-81c1-9c6b00760329</t>
  </si>
  <si>
    <t xml:space="preserve">DECOLURE Satin Bed Sheets - 4 Piece Luxury Silky Queen Size Bedding Set - Softer Than Silk, Wrinkle-Free with 15” Deep Pocket Fitted Sheet, Perfect for Hair &amp; Skin, Gifts for Women (Grey)</t>
  </si>
  <si>
    <t xml:space="preserve">X002ITT9CH</t>
  </si>
  <si>
    <t xml:space="preserve">cc36a165-530c-11f1-86f9-9c6b0076087c</t>
  </si>
  <si>
    <t xml:space="preserve">DECOLURE Satin Bed Sheets - 4 Piece Luxury Silky Twin Size Bedding Set - Softer Than Silk, Wrinkle-Free with 15” Deep Pocket Fitted Sheet, Perfect for Hair &amp; Skin, Gifts for Women (Blush Pink)</t>
  </si>
  <si>
    <t xml:space="preserve">X004BS2KQ5</t>
  </si>
  <si>
    <t xml:space="preserve">4c2c27f7-531e-11f1-aa9b-9c6b0076050b</t>
  </si>
  <si>
    <t xml:space="preserve">SLEEP SANCTUARY Satin Sheets Queen Size – 4 Piece Luxury Silky Bed Set, Softer Than Silk, 15" Deep Pocket, Cooling &amp; Wrinkle-Free, Moisture-Wicking &amp; Breathable for Hair &amp; Skin (Pink)</t>
  </si>
  <si>
    <t xml:space="preserve">X004D7A0TD</t>
  </si>
  <si>
    <t xml:space="preserve">92898126-7c55-11f1-aa9d-9c6b0076050b</t>
  </si>
  <si>
    <t xml:space="preserve">DECOLURE 100% Viscose from Bamboo Sheets | 4 Pc Cooling Bed Set</t>
  </si>
  <si>
    <t xml:space="preserve">B08KQJTLZP</t>
  </si>
  <si>
    <t xml:space="preserve">Amazon.Found.B08KQJTLZP</t>
  </si>
  <si>
    <t xml:space="preserve">e8a463ab-b094-11f0-9518-9c6b0076074a</t>
  </si>
  <si>
    <t xml:space="preserve">SLEEP SANCTUARY 100% Organic Viscose Derived from Bamboo Sheets 6pcs</t>
  </si>
  <si>
    <t xml:space="preserve">03e4c88e-1ba1-11f0-9e7f-c87f5467ba3d</t>
  </si>
  <si>
    <t xml:space="preserve">Sleep Sanctuary Satin Sheets 4Pcs</t>
  </si>
  <si>
    <t xml:space="preserve">5b161632-0a18-11f0-add6-107c614c4e7f</t>
  </si>
  <si>
    <t xml:space="preserve">sleep mask</t>
  </si>
  <si>
    <t xml:space="preserve">SLEEP SANCTUARY 100% Pure Mulberry Silk Sleep Mask Hook &amp; Loop</t>
  </si>
  <si>
    <t xml:space="preserve">B0GDMSK15Z</t>
  </si>
  <si>
    <t xml:space="preserve">fc5adc3a-e7cf-11f0-9fb6-9c6b0076049c</t>
  </si>
  <si>
    <t xml:space="preserve">Health and beauty</t>
  </si>
  <si>
    <t xml:space="preserve">other (non-bedding)</t>
  </si>
  <si>
    <t xml:space="preserve">DECOLURE 5-Tier Adjustable Hanging Closet Organizer</t>
  </si>
  <si>
    <t xml:space="preserve">B0FGZGFRL2</t>
  </si>
  <si>
    <t xml:space="preserve">f0af3f4d-5bab-11f0-9fa1-9c6b0076049c</t>
  </si>
  <si>
    <t xml:space="preserve">DECOLURE Linen Blackout Curtains</t>
  </si>
  <si>
    <t xml:space="preserve">B0H2Z62MJZ</t>
  </si>
  <si>
    <t xml:space="preserve">afe9d8d3-597b-11f1-952e-9c6b0076074b</t>
  </si>
  <si>
    <t xml:space="preserve">SLEEPHORIA Cooling Sheets - BreezeWeave 4 PC Queen Size Cooling Bed Sheets for Hot Sleepers &amp; Deep, Cool Rest - Cloud Soft, Silky Smooth, 16 in Deep Pocket, Ultra Durable (Cool Grey)</t>
  </si>
  <si>
    <t xml:space="preserve">B0F7LX9RP3</t>
  </si>
  <si>
    <t xml:space="preserve">SL-COOLING-SHEET-QUEEN-COOL-GREY</t>
  </si>
  <si>
    <t xml:space="preserve">05739536-2ac1-11f0-8d30-9c6b004e3519</t>
  </si>
  <si>
    <t xml:space="preserve">DECOLURE Cooling Bed Sheets Microfiber</t>
  </si>
  <si>
    <t xml:space="preserve">551d99df-42f6-11ef-bcbe-c87f54705af9</t>
  </si>
  <si>
    <t xml:space="preserve">DECOLURE Satin Bed Sheets - 4 Piece Luxury Silky King Size Bedding Set - Softer Than Silk, Wrinkle-Free with 15” Deep Pocket Fitted Sheet, Perfect for Hair &amp; Skin, Gifts for Women (Champagne - 01)</t>
  </si>
  <si>
    <t xml:space="preserve">B0BZPXJH4Q</t>
  </si>
  <si>
    <t xml:space="preserve">SATIN-CHAMPAGNE-KING</t>
  </si>
  <si>
    <t xml:space="preserve">c02511a9-d780-11ed-85ed-a8a1590474c3</t>
  </si>
  <si>
    <t xml:space="preserve">DECOLURE Satin Bed Sheets - 6 Piece Luxury Silky King Size Bedding Set - Softer Than Silk, Wrinkle-Free with 15” Deep Pocket Fitted Sheet, Perfect for Hair &amp; Skin, Gifts for Women (Stone Grey)</t>
  </si>
  <si>
    <t xml:space="preserve">B0C7FLGJS8</t>
  </si>
  <si>
    <t xml:space="preserve">SATIN-STONEGREY-KING-6PCS</t>
  </si>
  <si>
    <t xml:space="preserve">7cde6bca-05bb-11ee-af7c-a8a1598cb306</t>
  </si>
  <si>
    <t xml:space="preserve">DECOLURE 100% Organic Viscose Derived from Bamboo Sheets</t>
  </si>
  <si>
    <t xml:space="preserve">B0D71YJYNL</t>
  </si>
  <si>
    <t xml:space="preserve">abf57fd7-be40-11ef-9572-107c6149facb</t>
  </si>
  <si>
    <t xml:space="preserve">COOLINENS Cooling Sheets 4 PCS</t>
  </si>
  <si>
    <t xml:space="preserve">7b9322b1-c93a-11f1-8d79-9c6b004e351a</t>
  </si>
  <si>
    <t xml:space="preserve">SLEEP SANCTUARY 100% Pure Mulberry Silk Sleep Mask 3D Contour</t>
  </si>
  <si>
    <t xml:space="preserve">B0GDML4FK7</t>
  </si>
  <si>
    <t xml:space="preserve">fc5acf6a-e7cf-11f0-9fb6-9c6b0076049c</t>
  </si>
  <si>
    <t xml:space="preserve">SLEEPHORIA Cooling Sheets - BreezeWeave 4 PC King Size Cooling Bed Sheets for Hot Sleepers &amp; Deep, Cool Rest - Cloud Soft, Silky Smooth, 16 in Deep Pocket, Ultra Durable (Cool Grey)</t>
  </si>
  <si>
    <t xml:space="preserve">B0F7LY4RD6</t>
  </si>
  <si>
    <t xml:space="preserve">SL-COOLING-SHEET-KING-COOL-GREY</t>
  </si>
  <si>
    <t xml:space="preserve">0b6ddfb7-2ac1-11f0-8d30-9c6b004e3519</t>
  </si>
  <si>
    <t xml:space="preserve">towel (non-bedding)</t>
  </si>
  <si>
    <t xml:space="preserve">DECOLURE Turkish Beach Towel</t>
  </si>
  <si>
    <t xml:space="preserve">B0GZVXL6DZ</t>
  </si>
  <si>
    <t xml:space="preserve">ac642adf-4a02-11f1-8aaf-9c6b00bb1dfe</t>
  </si>
  <si>
    <t xml:space="preserve">DECOLURE 100% Viscose Derived from Bamboo Sheets Full Size | 4 Pc Bed Set</t>
  </si>
  <si>
    <t xml:space="preserve">B08KQJYDCR</t>
  </si>
  <si>
    <t xml:space="preserve">BAMBOO-FULL-LIGHTBLUE</t>
  </si>
  <si>
    <t xml:space="preserve">1c55dc62-0743-11eb-85dc-e4434b8cfa42</t>
  </si>
  <si>
    <t xml:space="preserve">DECOLURE 100% Viscose from Bamboo Sheets Queen Size | 6 Pc Bed Set</t>
  </si>
  <si>
    <t xml:space="preserve">B0CQ3GXLCJ</t>
  </si>
  <si>
    <t xml:space="preserve">BAMBOO-QUEEN-PURPLE-6PCS</t>
  </si>
  <si>
    <t xml:space="preserve">59bf6a9c-99b2-11ee-af80-a8a159356340</t>
  </si>
  <si>
    <t xml:space="preserve">DECOLURE Satin Bed Sheets - 4 Piece Luxury Silky King Size Bedding Set - Softer Than Silk, Wrinkle-Free with 15” Deep Pocket Fitted Sheet, Perfect for Hair &amp; Skin, Gifts for Women (Striped Grey)</t>
  </si>
  <si>
    <t xml:space="preserve">B09G6K53S2</t>
  </si>
  <si>
    <t xml:space="preserve">SATIN-STRIPE-KING-GRAY</t>
  </si>
  <si>
    <t xml:space="preserve">1b8874dc-154d-11ec-8715-a2ab91c9b8de</t>
  </si>
  <si>
    <t xml:space="preserve">BAMBOO-CALIFKING-TAUPE</t>
  </si>
  <si>
    <t xml:space="preserve">165da281-0743-11eb-85dc-e4434b8cfa42</t>
  </si>
  <si>
    <t xml:space="preserve">DECOLURE Satin Sheets King Size Set 4 Pcs - Silky &amp; Luxuriously Soft Satin Bed Sheets w/ 15inch Deep Pocket - Similar to Silk Sheets - Double Stitching, Wrinkle Free (Sea Teal-01)</t>
  </si>
  <si>
    <t xml:space="preserve">B0BG22BZJJ</t>
  </si>
  <si>
    <t xml:space="preserve">SATIN-SEA-TEAL-KING</t>
  </si>
  <si>
    <t xml:space="preserve">aa92bed5-39d2-11ed-85e3-a8a1590474c3</t>
  </si>
  <si>
    <t xml:space="preserve">SLEEP SANCTUARY 100% Viscose Derived from Bamboo Sheets Queen Size 6pcs – BamBliss Luxury Cooling Sheets for Hot Sleepers - Cloud Soft, 17" Deep Pocket, Ultra Durable Bed Set (Light Blue)</t>
  </si>
  <si>
    <t xml:space="preserve">B0DDV1B2T2</t>
  </si>
  <si>
    <t xml:space="preserve">SS-BAMBOO-LIGHT-BLUE-QUEEN-6PCS</t>
  </si>
  <si>
    <t xml:space="preserve">8ac3c564-5ff6-11ef-b9c7-08bfb81984db</t>
  </si>
  <si>
    <t xml:space="preserve">DECOLURE Stone Bath Mat</t>
  </si>
  <si>
    <t xml:space="preserve">B0DV9WGLY9</t>
  </si>
  <si>
    <t xml:space="preserve">d18fc595-de0a-11ef-9efa-107c6144146f</t>
  </si>
  <si>
    <t xml:space="preserve">DECOLURE 100% Viscose Derived from Bamboo Sheets Full Size, Luxury 6 Pc Set</t>
  </si>
  <si>
    <t xml:space="preserve">B0CQ2ZSDMN</t>
  </si>
  <si>
    <t xml:space="preserve">BAMBOO-FULL-NAVYBLUE-6PCS</t>
  </si>
  <si>
    <t xml:space="preserve">3bde0ab5-99b2-11ee-af80-a8a159356340</t>
  </si>
  <si>
    <t xml:space="preserve">BM-QUEEN-CREAM</t>
  </si>
  <si>
    <t xml:space="preserve">73d33b85-1590-11ee-85d9-7085c2fdc70f</t>
  </si>
  <si>
    <t xml:space="preserve">SLEEPHORIA Cooling Sheets - BreezeWeave 4 PC King Size Cooling Bed Sheets for Hot Sleepers &amp; Deep, Cool Rest - Cloud Soft, Silky Smooth, 16 in Deep Pocket, Ultra Durable (Midnight Black - 01)</t>
  </si>
  <si>
    <t xml:space="preserve">B0F7LY3994</t>
  </si>
  <si>
    <t xml:space="preserve">SL-COOLING-SHEET-KING-MIDNIGHT-BLACK</t>
  </si>
  <si>
    <t xml:space="preserve">ed8821c2-2ac0-11f0-8d30-9c6b004e3519</t>
  </si>
  <si>
    <t xml:space="preserve">DECOLURE 100% Viscose Derived from Bamboo Sheets Full Size - Luxury 6 Pc Naturally Cooling Sheets, Ultra Soft Bed Set - Deep 17" Pockets, Durable Double Stitching, Oeko Tex Standard (Light Blue-01)</t>
  </si>
  <si>
    <t xml:space="preserve">B0CQ32JNVG</t>
  </si>
  <si>
    <t xml:space="preserve">BAMBOO-FULL-LIGHTBLUE-6PCS</t>
  </si>
  <si>
    <t xml:space="preserve">3bde03be-99b2-11ee-af80-a8a159356340</t>
  </si>
  <si>
    <t xml:space="preserve">throw blanket</t>
  </si>
  <si>
    <t xml:space="preserve">SLEEPHORIA 100% Uzbek Cotton Boho Throw Blanket</t>
  </si>
  <si>
    <t xml:space="preserve">B0HGLF8X5Q</t>
  </si>
  <si>
    <t xml:space="preserve">c305ebd5-a15e-11f1-97ce-9c6b00410c82</t>
  </si>
  <si>
    <t xml:space="preserve">DECOLURE Satin Bed Sheets - 6 Piece Luxury Silky Queen Size Bedding Set - Softer Than Silk, Wrinkle-Free with 15” Deep Pocket Fitted Sheet, Perfect for Hair &amp; Skin, Gifts for Women (Striped Red-01)</t>
  </si>
  <si>
    <t xml:space="preserve">B0C7KBHV72</t>
  </si>
  <si>
    <t xml:space="preserve">SATIN-STRIPE-QUEEN-RED--6-PCS</t>
  </si>
  <si>
    <t xml:space="preserve">43530d2b-0693-11ee-85db-a8a1594f44b7</t>
  </si>
  <si>
    <t xml:space="preserve">SATIN-TAUPE-QUEEN</t>
  </si>
  <si>
    <t xml:space="preserve">bd8a48a6-d7c9-11ed-85d9-a8a15982345d</t>
  </si>
  <si>
    <t xml:space="preserve">DECOLURE Satin Bed Sheets - 6 Piece Luxury Silky King Size Bedding Set - Softer Than Silk, Wrinkle-Free with 15” Deep Pocket Fitted Sheet, Perfect for Hair &amp; Skin, Gifts for Women (White)</t>
  </si>
  <si>
    <t xml:space="preserve">B0C7F5VMC8</t>
  </si>
  <si>
    <t xml:space="preserve">SATIN-WHITE-KING-6PCS</t>
  </si>
  <si>
    <t xml:space="preserve">7cde6bc0-05bb-11ee-af7c-a8a1598cb306</t>
  </si>
  <si>
    <t xml:space="preserve">DECOLURE Satin Sheets Set 6pcs</t>
  </si>
  <si>
    <t xml:space="preserve">a0d21855-ab9d-11ee-85f0-a8a1596ebbcf</t>
  </si>
  <si>
    <t xml:space="preserve">DECOLURE 100% Viscose Derived from Bamboo Sheets Twin Size, Luxury 4 Pc Set</t>
  </si>
  <si>
    <t xml:space="preserve">B0CQ31CJPJ</t>
  </si>
  <si>
    <t xml:space="preserve">BAMBOO-TWIN-LIGHTBLUE-6PCS</t>
  </si>
  <si>
    <t xml:space="preserve">5fba5a1b-99b2-11ee-af80-a8a159356340</t>
  </si>
  <si>
    <t xml:space="preserve">DECOLURE Welcome Sign for Front Porch</t>
  </si>
  <si>
    <t xml:space="preserve">B0H1N61MK6</t>
  </si>
  <si>
    <t xml:space="preserve">18316bd9-4f8a-11f1-a407-9c6b00459a89</t>
  </si>
  <si>
    <t xml:space="preserve">B0CQ311KCT</t>
  </si>
  <si>
    <t xml:space="preserve">BAMBOO-FULL-TAUPE-6PCS</t>
  </si>
  <si>
    <t xml:space="preserve">47d4ac65-99b2-11ee-af80-a8a159356340</t>
  </si>
  <si>
    <t xml:space="preserve">DECOLURE Satin Sheets Full Size Set 4 Pcs - Silky &amp; Luxuriously Soft Satin Bed Sheets w/ 15inch Deep Pocket - Similar to Silk Sheets - Double Stitching, Wrinkle Free (Rosewood-01)</t>
  </si>
  <si>
    <t xml:space="preserve">B0BG21B7JS</t>
  </si>
  <si>
    <t xml:space="preserve">SATIN-ROSEWOOD-FULL</t>
  </si>
  <si>
    <t xml:space="preserve">aa92bec6-39d2-11ed-85e3-a8a1590474c3</t>
  </si>
  <si>
    <t xml:space="preserve">parent_group (transcribed from inline reply; zero-sales)</t>
  </si>
  <si>
    <t xml:space="preserve">DECOLURE Satin Sheets King 4 Pcs (White-01)</t>
  </si>
  <si>
    <t xml:space="preserve">B08KRX82NT</t>
  </si>
  <si>
    <t xml:space="preserve">SATIN-WHITE-KING</t>
  </si>
  <si>
    <t xml:space="preserve">DECOLURE Satin Bed Sheets 4pc King (Striped Grey)</t>
  </si>
  <si>
    <t xml:space="preserve">Amazon.Found.B09G6K53S2</t>
  </si>
  <si>
    <t xml:space="preserve">DECOLURE Satin Sheets Queen 4 Pcs (Stone Grey-02)</t>
  </si>
  <si>
    <t xml:space="preserve">B0BG1NSZG8</t>
  </si>
  <si>
    <t xml:space="preserve">SATIN-STONEGREY-QUEEN</t>
  </si>
  <si>
    <t xml:space="preserve">Amazon.Found.B0BG1NSZG8</t>
  </si>
  <si>
    <t xml:space="preserve">DECOLURE Satin Bed Sheets 4pc King (Champagne-01)</t>
  </si>
  <si>
    <t xml:space="preserve">Amazon.Found.B0BZPXJH4Q</t>
  </si>
  <si>
    <t xml:space="preserve">DECOLURE Satin Bed Sheets 6pc King (White)</t>
  </si>
  <si>
    <t xml:space="preserve">Amazon.Found.B0C7F5VMC8</t>
  </si>
  <si>
    <t xml:space="preserve">DECOLURE Satin Bed Sheets 6pc King (Stone Grey)</t>
  </si>
  <si>
    <t xml:space="preserve">Amazon.Found.B0C7FLGJS8</t>
  </si>
  <si>
    <t xml:space="preserve">DECOLURE Satin Sheets Set 6pcs (parent)</t>
  </si>
  <si>
    <t xml:space="preserve">B0CJSDXDJW</t>
  </si>
  <si>
    <t xml:space="preserve">DECOLURE Satin Sheets Set (parent)</t>
  </si>
  <si>
    <t xml:space="preserve">B0CRVZ1TTS</t>
  </si>
  <si>
    <t xml:space="preserve">B0CT3HF44M</t>
  </si>
  <si>
    <t xml:space="preserve">DECOLURE Criss Cross Desk Chair (parent)</t>
  </si>
  <si>
    <t xml:space="preserve">B0D3N9T8N8</t>
  </si>
  <si>
    <t xml:space="preserve">DECOLURE Welcome Sign for Front Porch - Modern Black</t>
  </si>
  <si>
    <t xml:space="preserve">B0DQ84NH4D</t>
  </si>
  <si>
    <t xml:space="preserve">WELCOME-SIGN-FRONT-PORCH-MODERN-BLACK</t>
  </si>
  <si>
    <t xml:space="preserve">DECOLURE Linen Blackout Curtains 120x52 (Light Grey)</t>
  </si>
  <si>
    <t xml:space="preserve">B0F639STF9</t>
  </si>
  <si>
    <t xml:space="preserve">LINEN-CURTAIN-52x120-LIGHT-GREY-2-PCS</t>
  </si>
  <si>
    <t xml:space="preserve">DECOLURE Beach Towel (parent)</t>
  </si>
  <si>
    <t xml:space="preserve">B0FFQ6DG5K</t>
  </si>
  <si>
    <t xml:space="preserve">SLEEPHORIA Throw Blanket 50x60 Cotton (Songbird)</t>
  </si>
  <si>
    <t xml:space="preserve">B0GGTC573S</t>
  </si>
  <si>
    <t xml:space="preserve">SL-BOHO-BLANKET-SONGBIRD-50x60-1-PC</t>
  </si>
  <si>
    <t xml:space="preserve">SLEEPHORIA Throw Blanket 50x60 Cotton (Oasis)</t>
  </si>
  <si>
    <t xml:space="preserve">B0GGTD499H</t>
  </si>
  <si>
    <t xml:space="preserve">SL-BOHO-BLANKET-OASIS-50x60-1-PC</t>
  </si>
  <si>
    <t xml:space="preserve">SLEEPHORIA Throw Blanket 60x80 Cotton (Oasis)</t>
  </si>
  <si>
    <t xml:space="preserve">B0GGTHTHYH</t>
  </si>
  <si>
    <t xml:space="preserve">SL-BOHO-BLANKET-OASIS-60x80-1-PC</t>
  </si>
  <si>
    <t xml:space="preserve">DECOLURE Satin Bed Sheets 4pc King (Black) [no ASIN]</t>
  </si>
  <si>
    <t xml:space="preserve">DECOLURE Satin Bed Sheets 4pc Queen (Grey) [no ASIN]</t>
  </si>
  <si>
    <t xml:space="preserve">DECOLURE Satin Bed Sheets 4pc Twin (Blush Pink) [no ASIN]</t>
  </si>
  <si>
    <t xml:space="preserve">SLEEP SANCTUARY Satin Sheets Queen 4pc (Pink) [no ASIN]</t>
  </si>
  <si>
    <t xml:space="preserve">DECOLURE 100% Viscose from Bamboo Sheets 4 Pc</t>
  </si>
  <si>
    <t xml:space="preserve">residual</t>
  </si>
  <si>
    <t xml:space="preserve">RESIDUAL: child-level total minus listed parent groups (97 groups exist, 90 listed)</t>
  </si>
  <si>
    <t xml:space="preserve">DECOLURE Satin Sheets Set</t>
  </si>
  <si>
    <t xml:space="preserve">91a0fcd0-d6fa-11ee-9561-a8a159ae2330</t>
  </si>
  <si>
    <t xml:space="preserve">DECOLURE Bamboo Sheets</t>
  </si>
  <si>
    <t xml:space="preserve">B08LW37SB9</t>
  </si>
  <si>
    <t xml:space="preserve">d32f04f8-1820-11eb-85dc-e4434b8cfa42</t>
  </si>
  <si>
    <t xml:space="preserve">a3986f2b-d6fa-11ee-9561-a8a159ae2330</t>
  </si>
  <si>
    <t xml:space="preserve">B0FQC9C5QT</t>
  </si>
  <si>
    <t xml:space="preserve">6d6f8ee0-91e8-11f0-9fac-9c6b0076049d</t>
  </si>
  <si>
    <t xml:space="preserve">Sleep Sanctuary Satin Sheets 4pcs</t>
  </si>
  <si>
    <t xml:space="preserve">B0F2Z7C4ST</t>
  </si>
  <si>
    <t xml:space="preserve">548acdab-91e8-11f0-9fac-9c6b0076049d</t>
  </si>
  <si>
    <t xml:space="preserve">DECOLURE Satin Bed Sheets - 4 Piece Luxury Silky Queen Size Bedding Set - Softer Than Silk, Wrinkle-Free with 15" Deep Pocket Fitted Sheet, Perfect fo</t>
  </si>
  <si>
    <t xml:space="preserve">DECOLURE Cooling Bed Sheets Set - Luxurious &amp; Ultra-Soft Cooling Sheets for Hot Sleepers - Comfortable BreezeWeave Cool Bamboo Sheets Size w/Deep Pockets</t>
  </si>
  <si>
    <t xml:space="preserve">B0CJMZ8ZF6</t>
  </si>
  <si>
    <t xml:space="preserve">d2bf6d62-d21e-11ee-85ec-a8a15948fa2f</t>
  </si>
  <si>
    <t xml:space="preserve">Decolure 100% Pure Mulberry Silk Pillow Case Queen Size (Ivory)</t>
  </si>
  <si>
    <t xml:space="preserve">B0DHW7Y47V</t>
  </si>
  <si>
    <t xml:space="preserve">7520076f-be42-11ef-9572-107c6149facb</t>
  </si>
  <si>
    <t xml:space="preserve">SLEEPHORIA 100% Uzbek Cotton Boho Throw Blanket - Heavyweight Cotton Throw Blanket for Bed - Reversible Woven Vintage Floral Decorative for Couch Sofa - Soft Bohemian 50" x 60" (Songbird)</t>
  </si>
  <si>
    <t xml:space="preserve">94999242-f331-11f0-86ee-9c6b0076087d</t>
  </si>
  <si>
    <t xml:space="preserve">SLEEPHORIA 100% Uzbek Cotton Boho Throw Blanket - Heavyweight Cotton Throw Blanket for Bed - Reversible Woven Vintage Floral Decorative for Couch Sofa - Soft Bohemian 50" x 60" (Oasis)</t>
  </si>
  <si>
    <t xml:space="preserve">9499909d-f331-11f0-86ee-9c6b0076087d</t>
  </si>
  <si>
    <t xml:space="preserve">SLEEPHORIA 100% Uzbek Cotton Boho Throw Blanket - Heavyweight Cotton Throw Blanket for Bed - Reversible Woven Vintage Floral Decorative for Couch Sofa - Soft Bohemian 60" x 80" (Oasis)</t>
  </si>
  <si>
    <t xml:space="preserve">94999166-f331-11f0-86ee-9c6b0076087d</t>
  </si>
  <si>
    <t xml:space="preserve">SLEEPHORIA 100% Uzbek Cotton Boho Throw Blanket - Heavyweight Cotton Throw Blanket for Bed - Reversible Woven Vintage Floral Decorative for Couch Sofa - Soft Bohemian 60" x 80" (Songbird)</t>
  </si>
  <si>
    <t xml:space="preserve">B0GGTP95BJ</t>
  </si>
  <si>
    <t xml:space="preserve">SL-BOHO-BLANKET-SONGBIRD-60x80-1-PC</t>
  </si>
  <si>
    <t xml:space="preserve">949992d5-f331-11f0-86ee-9c6b0076087d</t>
  </si>
  <si>
    <t xml:space="preserve">SLEEPHORIA 100% Uzbek Cotton Boho Throw Blanket - Heavyweight Cotton Throw Blanket for Bed - Reversible Woven Vintage Floral Decorative for Couch Sofa - Soft Bohemian 60" x 80" (Mosaic)</t>
  </si>
  <si>
    <t xml:space="preserve">B0GGTVBWN8</t>
  </si>
  <si>
    <t xml:space="preserve">SL-BOHO-BLANKET-MOSAIC-60x80-1-PC</t>
  </si>
  <si>
    <t xml:space="preserve">94998ff7-f331-11f0-86ee-9c6b0076087d</t>
  </si>
  <si>
    <t xml:space="preserve">B0HHS9W21Z</t>
  </si>
  <si>
    <t xml:space="preserve">23310881-a8d3-11f1-aaa2-9c6b0076050b</t>
  </si>
  <si>
    <t xml:space="preserve">B0H7TRVN2R</t>
  </si>
  <si>
    <t xml:space="preserve">e5a3c6c2-80f7-11f1-81c8-9c6b00760329</t>
  </si>
  <si>
    <t xml:space="preserve">DECOLURE 100% Pure Mulberry Silk Pillow Case Standard Size (Champagne)</t>
  </si>
  <si>
    <t xml:space="preserve">B0DHW9XP7R</t>
  </si>
  <si>
    <t xml:space="preserve">75200b08-be42-11ef-9572-107c6149facb</t>
  </si>
  <si>
    <t xml:space="preserve">Decolure 100% Pure Mulberry Silk Pillow Case Queen Size (Grey)</t>
  </si>
  <si>
    <t xml:space="preserve">B0DHT38RQD</t>
  </si>
  <si>
    <t xml:space="preserve">75200606-be42-11ef-9572-107c6149facb</t>
  </si>
  <si>
    <t xml:space="preserve">B0HG4GD9HR</t>
  </si>
  <si>
    <t xml:space="preserve">1d0bdc1a-9e28-11f1-8d75-9c6b004e3519</t>
  </si>
  <si>
    <t xml:space="preserve">Decolure 100% Pure Mulberry Silk Pillow Case Queen Size (White)</t>
  </si>
  <si>
    <t xml:space="preserve">B0DHX9HD7X</t>
  </si>
  <si>
    <t xml:space="preserve">752009b1-be42-11ef-9572-107c6149facb</t>
  </si>
  <si>
    <t xml:space="preserve">Decolure 100% Pure Mulberry Silk Pillow Case Queen Size (Champagne)</t>
  </si>
  <si>
    <t xml:space="preserve">B0DHXCYB69</t>
  </si>
  <si>
    <t xml:space="preserve">7520041e-be42-11ef-9572-107c6149facb</t>
  </si>
  <si>
    <t xml:space="preserve">Decolure 100% Pure Mulberry Silk Pillow Case King Size (White)</t>
  </si>
  <si>
    <t xml:space="preserve">B0DHWBMV4C</t>
  </si>
  <si>
    <t xml:space="preserve">752002eb-be42-11ef-9572-107c6149facb</t>
  </si>
  <si>
    <t xml:space="preserve">DECOLURE 100% Pure Mulberry Silk Pillow Case Standard Size (Grey)</t>
  </si>
  <si>
    <t xml:space="preserve">B0DJ1P5SQ5</t>
  </si>
  <si>
    <t xml:space="preserve">75200d5c-be42-11ef-9572-107c6149facb</t>
  </si>
  <si>
    <t xml:space="preserve">RESIDUAL: child-level total minus listed parent groups (77 groups exist, 34 listed)</t>
  </si>
  <si>
    <t xml:space="preserve">Aged inventory (181+ days)</t>
  </si>
  <si>
    <t xml:space="preserve">Command Center ltsf_portfolio, age snapshot 23 Oct 2026 — projections</t>
  </si>
  <si>
    <t xml:space="preserve">product</t>
  </si>
  <si>
    <t xml:space="preserve">lifecycle</t>
  </si>
  <si>
    <t xml:space="preserve">aged_units_us</t>
  </si>
  <si>
    <t xml:space="preserve">aged_units_ca</t>
  </si>
  <si>
    <t xml:space="preserve">monthly_surcharge_us_usd</t>
  </si>
  <si>
    <t xml:space="preserve">monthly_surcharge_ca_cad</t>
  </si>
  <si>
    <t xml:space="preserve">horizon6m_usd_equiv</t>
  </si>
  <si>
    <t xml:space="preserve">sku_count_us</t>
  </si>
  <si>
    <t xml:space="preserve">37</t>
  </si>
  <si>
    <t xml:space="preserve">Satin Sheets 4pc</t>
  </si>
  <si>
    <t xml:space="preserve">Maintenance</t>
  </si>
  <si>
    <t xml:space="preserve">39</t>
  </si>
  <si>
    <t xml:space="preserve">32</t>
  </si>
  <si>
    <t xml:space="preserve">Bamboo Sheets 6pc</t>
  </si>
  <si>
    <t xml:space="preserve">Re-Launch</t>
  </si>
  <si>
    <t xml:space="preserve">53</t>
  </si>
  <si>
    <t xml:space="preserve">Linen Curtains</t>
  </si>
  <si>
    <t xml:space="preserve">Liquidation</t>
  </si>
  <si>
    <t xml:space="preserve">31</t>
  </si>
  <si>
    <t xml:space="preserve">Satin Sheets 6pc</t>
  </si>
  <si>
    <t xml:space="preserve">59</t>
  </si>
  <si>
    <t xml:space="preserve">Bamboo Sheets 4pc</t>
  </si>
  <si>
    <t xml:space="preserve">42</t>
  </si>
  <si>
    <t xml:space="preserve">48</t>
  </si>
  <si>
    <t xml:space="preserve">38</t>
  </si>
  <si>
    <t xml:space="preserve">55</t>
  </si>
  <si>
    <t xml:space="preserve">46</t>
  </si>
  <si>
    <t xml:space="preserve">45</t>
  </si>
  <si>
    <t xml:space="preserve">44</t>
  </si>
  <si>
    <t xml:space="preserve">TOTAL_ALL_22_PRODUCTS</t>
  </si>
  <si>
    <t xml:space="preserve">Advertising benchmarks</t>
  </si>
  <si>
    <t xml:space="preserve">Command Center YTD 2026 (US USD, CA CAD); 7-day attribution</t>
  </si>
  <si>
    <t xml:space="preserve">currency</t>
  </si>
  <si>
    <t xml:space="preserve">product_name</t>
  </si>
  <si>
    <t xml:space="preserve">impressions</t>
  </si>
  <si>
    <t xml:space="preserve">clicks</t>
  </si>
  <si>
    <t xml:space="preserve">ctr_pct</t>
  </si>
  <si>
    <t xml:space="preserve">orders</t>
  </si>
  <si>
    <t xml:space="preserve">cvr_pct</t>
  </si>
  <si>
    <t xml:space="preserve">spend</t>
  </si>
  <si>
    <t xml:space="preserve">ad_sales</t>
  </si>
  <si>
    <t xml:space="preserve">acos_pct</t>
  </si>
  <si>
    <t xml:space="preserve">cpc</t>
  </si>
  <si>
    <t xml:space="preserve">tacos_pct</t>
  </si>
  <si>
    <t xml:space="preserve">spend_share_pct</t>
  </si>
  <si>
    <t xml:space="preserve">Ad spend per order</t>
  </si>
  <si>
    <t xml:space="preserve">CAD</t>
  </si>
  <si>
    <t xml:space="preserve">ACCOUNT</t>
  </si>
  <si>
    <t xml:space="preserve">All products</t>
  </si>
  <si>
    <t xml:space="preserve">Decolure Bamboo Sheets 6 Piece</t>
  </si>
  <si>
    <t xml:space="preserve">Decolure Bamboo Sheets 4 Piece</t>
  </si>
  <si>
    <t xml:space="preserve">Decolure Satin Sheets 4 Piece</t>
  </si>
  <si>
    <t xml:space="preserve">Decolure Satin Sheets 6 Piece</t>
  </si>
  <si>
    <t xml:space="preserve">Decolure Satin Fitted Sheet</t>
  </si>
  <si>
    <t xml:space="preserve">Sleephoria Satin Sheets 4 Piece</t>
  </si>
  <si>
    <t xml:space="preserve">USD</t>
  </si>
  <si>
    <t xml:space="preserve">Sleephoria Bamboo Sheets 6 Piece</t>
  </si>
  <si>
    <t xml:space="preserve">Sleephoria Cooling Comforter</t>
  </si>
  <si>
    <t xml:space="preserve">Sleephoria Cooling Sheets 4 Piece</t>
  </si>
  <si>
    <t xml:space="preserve">Sleephoria Cooling Fitted Sheet</t>
  </si>
  <si>
    <t xml:space="preserve">Sleephoria Quilt Set</t>
  </si>
  <si>
    <t xml:space="preserve">Decolure Silk Pillowcase</t>
  </si>
  <si>
    <t xml:space="preserve">Decolure Cooling Sheets 4 Piece</t>
  </si>
  <si>
    <t xml:space="preserve">43</t>
  </si>
  <si>
    <t xml:space="preserve">Sleephoria Cooling Pillowcases</t>
  </si>
  <si>
    <t xml:space="preserve">70</t>
  </si>
  <si>
    <t xml:space="preserve">CooLinens Cooling Pillowcases 2 Piece</t>
  </si>
  <si>
    <t xml:space="preserve">57</t>
  </si>
  <si>
    <t xml:space="preserve">Sleephoria Silk Sleep Mask - Velcro</t>
  </si>
  <si>
    <t xml:space="preserve">52</t>
  </si>
  <si>
    <t xml:space="preserve">Decolure Hanging Closet Organizer</t>
  </si>
  <si>
    <t xml:space="preserve">Decolure Linen Curtains</t>
  </si>
  <si>
    <t xml:space="preserve">69</t>
  </si>
  <si>
    <t xml:space="preserve">CooLinens Cooling Sheets 4 Piece</t>
  </si>
  <si>
    <t xml:space="preserve">33</t>
  </si>
  <si>
    <t xml:space="preserve">Decolure Waterproof Chair Cover</t>
  </si>
  <si>
    <t xml:space="preserve">49</t>
  </si>
  <si>
    <t xml:space="preserve">Decolure Beach Towel</t>
  </si>
  <si>
    <t xml:space="preserve">73</t>
  </si>
  <si>
    <t xml:space="preserve">Decolure Bamboo Fitted Sheet</t>
  </si>
  <si>
    <t xml:space="preserve">58</t>
  </si>
  <si>
    <t xml:space="preserve">Decolure Front Door Welcome Sign</t>
  </si>
  <si>
    <t xml:space="preserve">56</t>
  </si>
  <si>
    <t xml:space="preserve">Sleephoria Silk Sleep Mask - Contoured</t>
  </si>
  <si>
    <t xml:space="preserve">41</t>
  </si>
  <si>
    <t xml:space="preserve">Sleephoria Boho Blanket</t>
  </si>
  <si>
    <t xml:space="preserve">54</t>
  </si>
  <si>
    <t xml:space="preserve">Decolure Shower Mat</t>
  </si>
  <si>
    <t xml:space="preserve">50</t>
  </si>
  <si>
    <t xml:space="preserve">Decolure Chair Mat</t>
  </si>
  <si>
    <t xml:space="preserve">Spend by match type, ad product and objective (YTD 2026)</t>
  </si>
  <si>
    <t xml:space="preserve">Command Center ppc_performance_split; partial coverage of keyword-targeted spend</t>
  </si>
  <si>
    <t xml:space="preserve">scope</t>
  </si>
  <si>
    <t xml:space="preserve">start</t>
  </si>
  <si>
    <t xml:space="preserve">end</t>
  </si>
  <si>
    <t xml:space="preserve">dimension</t>
  </si>
  <si>
    <t xml:space="preserve">key</t>
  </si>
  <si>
    <t xml:space="preserve">campaigns</t>
  </si>
  <si>
    <t xml:space="preserve">share_pct</t>
  </si>
  <si>
    <t xml:space="preserve">coverage_pct</t>
  </si>
  <si>
    <t xml:space="preserve">account</t>
  </si>
  <si>
    <t xml:space="preserve">YTD2026</t>
  </si>
  <si>
    <t xml:space="preserve">objective</t>
  </si>
  <si>
    <t xml:space="preserve">Ranking</t>
  </si>
  <si>
    <t xml:space="preserve">verdict=under band; target band [50, 80]</t>
  </si>
  <si>
    <t xml:space="preserve">Defensive</t>
  </si>
  <si>
    <t xml:space="preserve">verdict=in band; target band [10, 15]</t>
  </si>
  <si>
    <t xml:space="preserve">Conquesting</t>
  </si>
  <si>
    <t xml:space="preserve">verdict=over band; target band [10, 15]</t>
  </si>
  <si>
    <t xml:space="preserve">Conversions</t>
  </si>
  <si>
    <t xml:space="preserve">verdict=over band; target band [15, 25]</t>
  </si>
  <si>
    <t xml:space="preserve">Discovery</t>
  </si>
  <si>
    <t xml:space="preserve">verdict=in band; target band [15, 30]</t>
  </si>
  <si>
    <t xml:space="preserve">verdict=not judged on ACoS; target band None</t>
  </si>
  <si>
    <t xml:space="preserve">No objective declared</t>
  </si>
  <si>
    <t xml:space="preserve">verdict=undeclared; target band None</t>
  </si>
  <si>
    <t xml:space="preserve">ad_product</t>
  </si>
  <si>
    <t xml:space="preserve">Sponsored Products</t>
  </si>
  <si>
    <t xml:space="preserve">not declared</t>
  </si>
  <si>
    <t xml:space="preserve">no ad product reported in the period</t>
  </si>
  <si>
    <t xml:space="preserve">match_type</t>
  </si>
  <si>
    <t xml:space="preserve">BROAD</t>
  </si>
  <si>
    <t xml:space="preserve">share = % of keyword-targeted SP spend only</t>
  </si>
  <si>
    <t xml:space="preserve">EXACT</t>
  </si>
  <si>
    <t xml:space="preserve">undeclared in campaign registry</t>
  </si>
  <si>
    <t xml:space="preserve">TOTAL (campaign lens)</t>
  </si>
  <si>
    <t xml:space="preserve">campaign-lens total; can exceed product-day spend when campaigns are shared across products</t>
  </si>
  <si>
    <t xml:space="preserve">PHRASE</t>
  </si>
  <si>
    <t xml:space="preserve">PPC 30/90/180-day and YTD windows</t>
  </si>
  <si>
    <t xml:space="preserve">Command Center ppc_summary per product and account</t>
  </si>
  <si>
    <t xml:space="preserve">preset</t>
  </si>
  <si>
    <t xml:space="preserve">window_role</t>
  </si>
  <si>
    <t xml:space="preserve">start_date</t>
  </si>
  <si>
    <t xml:space="preserve">end_date</t>
  </si>
  <si>
    <t xml:space="preserve">blank_reason</t>
  </si>
  <si>
    <t xml:space="preserve">units_note</t>
  </si>
  <si>
    <t xml:space="preserve">All products — CA</t>
  </si>
  <si>
    <t xml:space="preserve">trailing 7 days settling (7-day attribution) - sales/orders/ACoS/CVR read low</t>
  </si>
  <si>
    <t xml:space="preserve">units not returned by ppc_summary; YTD units available in ppc_product_table_ytd.csv</t>
  </si>
  <si>
    <t xml:space="preserve">prior</t>
  </si>
  <si>
    <t xml:space="preserve">2025-03-08</t>
  </si>
  <si>
    <t xml:space="preserve">2025-12-31</t>
  </si>
  <si>
    <t xml:space="preserve">180d</t>
  </si>
  <si>
    <t xml:space="preserve">2026-04-30</t>
  </si>
  <si>
    <t xml:space="preserve">2025-11-01</t>
  </si>
  <si>
    <t xml:space="preserve">90d</t>
  </si>
  <si>
    <t xml:space="preserve">30d</t>
  </si>
  <si>
    <t xml:space="preserve">2026-09-27</t>
  </si>
  <si>
    <t xml:space="preserve">2026-08-28</t>
  </si>
  <si>
    <t xml:space="preserve">All products — US</t>
  </si>
  <si>
    <t xml:space="preserve">acos: null (no data in window); ctr: null (no data in window); cvr: null (no data in window); cpc: null (no data in window)</t>
  </si>
  <si>
    <t xml:space="preserve">spend: null (no data in window); sales: null (no data in window); acos: null (no data in window); tacos: null (no data in window); impressions: null (no data in window); clicks: null (no data in window); ctr: null (no data in window); cvr: null (no data in window); orders: null (no data in window); cpc: null (no data in window)</t>
  </si>
  <si>
    <t xml:space="preserve">Weekly launch curves</t>
  </si>
  <si>
    <t xml:space="preserve">Command Center ppc_daily aggregated weekly; products 73, 69, 70, 48 and mature 59</t>
  </si>
  <si>
    <t xml:space="preserve">level</t>
  </si>
  <si>
    <t xml:space="preserve">week_start</t>
  </si>
  <si>
    <t xml:space="preserve">week_index_since_first_data</t>
  </si>
  <si>
    <t xml:space="preserve">settling_days</t>
  </si>
  <si>
    <t xml:space="preserve">2025-12-29</t>
  </si>
  <si>
    <t xml:space="preserve">incomplete week</t>
  </si>
  <si>
    <t xml:space="preserve">2026-01-05</t>
  </si>
  <si>
    <t xml:space="preserve">2026-01-12</t>
  </si>
  <si>
    <t xml:space="preserve">2026-01-26</t>
  </si>
  <si>
    <t xml:space="preserve">2026-02-02</t>
  </si>
  <si>
    <t xml:space="preserve">2026-02-09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</si>
  <si>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</si>
  <si>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</si>
  <si>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</si>
  <si>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</si>
  <si>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</si>
  <si>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</si>
  <si>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</si>
  <si>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</si>
  <si>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</si>
  <si>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</si>
  <si>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</si>
  <si>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</si>
  <si>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</si>
  <si>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</si>
  <si>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</si>
  <si>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</si>
  <si>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</si>
  <si>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</si>
  <si>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</si>
  <si>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</si>
  <si>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</si>
  <si>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</si>
  <si>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</si>
  <si>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</t>
  </si>
  <si>
    <t xml:space="preserve">2026-08-24</t>
  </si>
  <si>
    <t xml:space="preserve">2026-08-31</t>
  </si>
  <si>
    <t xml:space="preserve">2026-09-07</t>
  </si>
  <si>
    <t xml:space="preserve">2026-09-14</t>
  </si>
  <si>
    <t xml:space="preserve">2026-09-21</t>
  </si>
  <si>
    <t xml:space="preserve">2026-10-05</t>
  </si>
  <si>
    <t xml:space="preserve">2026-10-12</t>
  </si>
  <si>
    <t xml:space="preserve">; contains settling days</t>
  </si>
  <si>
    <t xml:space="preserve">incomplete week; contains settling days</t>
  </si>
  <si>
    <t xml:space="preserve">Spend required to generate 10 / 100 / 1,000 orders</t>
  </si>
  <si>
    <t xml:space="preserve">CPC and conversion are inputs (blue); cost per order = CPC ÷ CVR</t>
  </si>
  <si>
    <t xml:space="preserve">Scenario</t>
  </si>
  <si>
    <t xml:space="preserve">CPC ($)</t>
  </si>
  <si>
    <t xml:space="preserve">Conversion</t>
  </si>
  <si>
    <t xml:space="preserve">Cost per order</t>
  </si>
  <si>
    <t xml:space="preserve">10 orders</t>
  </si>
  <si>
    <t xml:space="preserve">100 orders</t>
  </si>
  <si>
    <t xml:space="preserve">1,000 orders</t>
  </si>
  <si>
    <t xml:space="preserve">ACoS at $66.49</t>
  </si>
  <si>
    <t xml:space="preserve">Low</t>
  </si>
  <si>
    <t xml:space="preserve">Base</t>
  </si>
  <si>
    <t xml:space="preserve">Factory cost and landed-cost model</t>
  </si>
  <si>
    <t xml:space="preserve">Blue = input (ASSUMPTION unless noted). FOB from vendor guide pending mill cost sheets; uplift anchored to SLQS audit (40–44%).</t>
  </si>
  <si>
    <t xml:space="preserve">FX (EST, 23–26 Oct 2026)</t>
  </si>
  <si>
    <t xml:space="preserve">USD/CAD</t>
  </si>
  <si>
    <t xml:space="preserve">GBP/USD</t>
  </si>
  <si>
    <t xml:space="preserve">USD/PKR</t>
  </si>
  <si>
    <t xml:space="preserve">Product</t>
  </si>
  <si>
    <t xml:space="preserve">Currency</t>
  </si>
  <si>
    <t xml:space="preserve">Size</t>
  </si>
  <si>
    <t xml:space="preserve">Mix</t>
  </si>
  <si>
    <t xml:space="preserve">FOB (USD)</t>
  </si>
  <si>
    <t xml:space="preserve">FOB (local)</t>
  </si>
  <si>
    <t xml:space="preserve">Freight+duty uplift (x)</t>
  </si>
  <si>
    <t xml:space="preserve">Landed (local)</t>
  </si>
  <si>
    <t xml:space="preserve">Duty rate (info)</t>
  </si>
  <si>
    <t xml:space="preserve">Notes</t>
  </si>
  <si>
    <t xml:space="preserve">Pre-washed 100% long-staple cotton percale sheet set (4-pc)</t>
  </si>
  <si>
    <t xml:space="preserve">Full</t>
  </si>
  <si>
    <t xml:space="preserve">16.7% cotton (6.7% MFN + 10% Sec.301)</t>
  </si>
  <si>
    <t xml:space="preserve">FOB: Karachi vendor guide 250TC percale $12.40–14.80 (search extract)</t>
  </si>
  <si>
    <t xml:space="preserve">Queen</t>
  </si>
  <si>
    <t xml:space="preserve">King</t>
  </si>
  <si>
    <t xml:space="preserve">100% cotton waffle-weave duvet cover set (cover + 2 shams)</t>
  </si>
  <si>
    <t xml:space="preserve">FOB: no public benchmark</t>
  </si>
  <si>
    <t xml:space="preserve">Pre-washed cotton percale sheet set (4-pc), Canada</t>
  </si>
  <si>
    <t xml:space="preserve">17% MFN</t>
  </si>
  <si>
    <t xml:space="preserve">Cotton percale duvet cover set, UK sizes (cover + 2 pillowcases)</t>
  </si>
  <si>
    <t xml:space="preserve">GBP</t>
  </si>
  <si>
    <t xml:space="preserve">Double</t>
  </si>
  <si>
    <t xml:space="preserve">0% DCTS</t>
  </si>
  <si>
    <t xml:space="preserve">Super King</t>
  </si>
  <si>
    <t xml:space="preserve">Amazon fee and contribution model (per unit, blended size mix)</t>
  </si>
  <si>
    <t xml:space="preserve">Formulas reference 11_Landed_Cost. Contribution = price/(1+VAT)×(1−refund) − referral×(1−refund) − FBA − landed − storage − unsellable − promo</t>
  </si>
  <si>
    <t xml:space="preserve">Line item</t>
  </si>
  <si>
    <t xml:space="preserve">Pre-washed 100% long-staple cotton perca (US, USD)</t>
  </si>
  <si>
    <t xml:space="preserve">100% cotton waffle-weave duvet cover set (US, USD)</t>
  </si>
  <si>
    <t xml:space="preserve">Pre-washed cotton percale sheet set (4-p (CA, CAD)</t>
  </si>
  <si>
    <t xml:space="preserve">Cotton percale duvet cover set, UK sizes (UK, GBP)</t>
  </si>
  <si>
    <t xml:space="preserve">Type / source</t>
  </si>
  <si>
    <t xml:space="preserve">Blended price</t>
  </si>
  <si>
    <t xml:space="preserve">ASSUMPTION (target price)</t>
  </si>
  <si>
    <t xml:space="preserve">VAT rate</t>
  </si>
  <si>
    <t xml:space="preserve">UK 20%; US/CA 0% (sales tax outside price)</t>
  </si>
  <si>
    <t xml:space="preserve">Refund rate</t>
  </si>
  <si>
    <t xml:space="preserve">ACTUAL proxy: our sheet families 5.4–7.5%</t>
  </si>
  <si>
    <t xml:space="preserve">Referral rate</t>
  </si>
  <si>
    <t xml:space="preserve">EST 15% Home</t>
  </si>
  <si>
    <t xml:space="preserve">FBA fee (blended)</t>
  </si>
  <si>
    <t xml:space="preserve">ACTUAL proxy / EST</t>
  </si>
  <si>
    <t xml:space="preserve">Storage + inbound placement</t>
  </si>
  <si>
    <t xml:space="preserve">CALC from US $0.78/cu ft Jan–Sep, $2.40 Oct–Dec</t>
  </si>
  <si>
    <t xml:space="preserve">Unsellable share of refunds</t>
  </si>
  <si>
    <t xml:space="preserve">ASSUMPTION</t>
  </si>
  <si>
    <t xml:space="preserve">Promotions allowance (% price)</t>
  </si>
  <si>
    <t xml:space="preserve">Landed cost (blended)</t>
  </si>
  <si>
    <t xml:space="preserve">From 11_Landed_Cost tab</t>
  </si>
  <si>
    <t xml:space="preserve">Net revenue after VAT &amp; refunds</t>
  </si>
  <si>
    <t xml:space="preserve">CALC</t>
  </si>
  <si>
    <t xml:space="preserve">Referral fee (net of refunds)</t>
  </si>
  <si>
    <t xml:space="preserve">Unsellable returns cost</t>
  </si>
  <si>
    <t xml:space="preserve">Promotions</t>
  </si>
  <si>
    <t xml:space="preserve">CONTRIBUTION BEFORE ADS</t>
  </si>
  <si>
    <t xml:space="preserve">Contribution margin = break-even ACoS</t>
  </si>
  <si>
    <t xml:space="preserve">Break-even ROAS</t>
  </si>
  <si>
    <t xml:space="preserve">Target ACoS for 10% margin</t>
  </si>
  <si>
    <t xml:space="preserve">Target ACoS for 15% margin</t>
  </si>
  <si>
    <t xml:space="preserve">Launch CPC</t>
  </si>
  <si>
    <t xml:space="preserve">CALC from internal + Data Dive</t>
  </si>
  <si>
    <t xml:space="preserve">Launch conversion</t>
  </si>
  <si>
    <t xml:space="preserve">Launch ad spend per order</t>
  </si>
  <si>
    <t xml:space="preserve">Contribution after launch-phase ads</t>
  </si>
  <si>
    <t xml:space="preserve">Mature TACoS</t>
  </si>
  <si>
    <t xml:space="preserve">ASSUMPTION 12%</t>
  </si>
  <si>
    <t xml:space="preserve">Contribution at mature TACoS</t>
  </si>
  <si>
    <t xml:space="preserve">Units to repay $27k one-time + $35k ads (pre-ads contribution)</t>
  </si>
  <si>
    <t xml:space="preserve">Sensitivity of P1 contribution before ads (model.py)</t>
  </si>
  <si>
    <t xml:space="preserve">variable</t>
  </si>
  <si>
    <t xml:space="preserve">low_case</t>
  </si>
  <si>
    <t xml:space="preserve">high_case</t>
  </si>
  <si>
    <t xml:space="preserve">contrib_low</t>
  </si>
  <si>
    <t xml:space="preserve">contrib_base</t>
  </si>
  <si>
    <t xml:space="preserve">contrib_high</t>
  </si>
  <si>
    <t xml:space="preserve">swing</t>
  </si>
  <si>
    <t xml:space="preserve">Selling price ±10%</t>
  </si>
  <si>
    <t xml:space="preserve">-10%</t>
  </si>
  <si>
    <t xml:space="preserve">+10%</t>
  </si>
  <si>
    <t xml:space="preserve">Factory FOB ±15%</t>
  </si>
  <si>
    <t xml:space="preserve">+15%</t>
  </si>
  <si>
    <t xml:space="preserve">-15%</t>
  </si>
  <si>
    <t xml:space="preserve">Refund rate 4%–10%</t>
  </si>
  <si>
    <t xml:space="preserve">10%</t>
  </si>
  <si>
    <t xml:space="preserve">4%</t>
  </si>
  <si>
    <t xml:space="preserve">Freight+duty uplift 1.31x–1.50x</t>
  </si>
  <si>
    <t xml:space="preserve">1.50x (freight spike)</t>
  </si>
  <si>
    <t xml:space="preserve">1.31x (Sec.301 struck down)</t>
  </si>
  <si>
    <t xml:space="preserve">Launch-budget scenarios (one product family, US)</t>
  </si>
  <si>
    <t xml:space="preserve">Blue = inputs. Working capital vs expenses separated. Amazon fees are inside unit economics.</t>
  </si>
  <si>
    <t xml:space="preserve">Item</t>
  </si>
  <si>
    <t xml:space="preserve">Type</t>
  </si>
  <si>
    <t xml:space="preserve">Initial units</t>
  </si>
  <si>
    <t xml:space="preserve">Input</t>
  </si>
  <si>
    <t xml:space="preserve">12 SKUs</t>
  </si>
  <si>
    <t xml:space="preserve">Landed cost per unit</t>
  </si>
  <si>
    <t xml:space="preserve">Link</t>
  </si>
  <si>
    <t xml:space="preserve">from 12_Fee_Contribution</t>
  </si>
  <si>
    <t xml:space="preserve">Initial inventory, landed</t>
  </si>
  <si>
    <t xml:space="preserve">Working capital</t>
  </si>
  <si>
    <t xml:space="preserve">units × landed</t>
  </si>
  <si>
    <t xml:space="preserve">Samples and lab testing (incl. OEKO-TEX)</t>
  </si>
  <si>
    <t xml:space="preserve">One-time</t>
  </si>
  <si>
    <t xml:space="preserve">Branding, packaging design, trademarks</t>
  </si>
  <si>
    <t xml:space="preserve">USPTO $350/class ×2</t>
  </si>
  <si>
    <t xml:space="preserve">Photography, video, A+ content</t>
  </si>
  <si>
    <t xml:space="preserve">Listing preparation and localisation</t>
  </si>
  <si>
    <t xml:space="preserve">Importer of record, bond, broker, 3PL set-up</t>
  </si>
  <si>
    <t xml:space="preserve">EO 14411 risk</t>
  </si>
  <si>
    <t xml:space="preserve">Vine and launch coupons</t>
  </si>
  <si>
    <t xml:space="preserve">Launch expense</t>
  </si>
  <si>
    <t xml:space="preserve">Vine $200 for 11–30 units</t>
  </si>
  <si>
    <t xml:space="preserve">PPC, first 90 days</t>
  </si>
  <si>
    <t xml:space="preserve">Subtotal</t>
  </si>
  <si>
    <t xml:space="preserve">Calc</t>
  </si>
  <si>
    <t xml:space="preserve">Contingency %</t>
  </si>
  <si>
    <t xml:space="preserve">Contingency</t>
  </si>
  <si>
    <t xml:space="preserve">Reserve</t>
  </si>
  <si>
    <t xml:space="preserve">CAPITAL TO TEST</t>
  </si>
  <si>
    <t xml:space="preserve">Of which working capital</t>
  </si>
  <si>
    <t xml:space="preserve">Of which one-time + launch expense</t>
  </si>
  <si>
    <t xml:space="preserve">First reorder (units × landed), funded from sales + reserve</t>
  </si>
  <si>
    <t xml:space="preserve">base reorder month 4</t>
  </si>
  <si>
    <t xml:space="preserve">Capital to scale (months 6–18, if gates pass): about $200–350k — inventory cover for ~1,500–2,000 units/month ($130–170k), Canada ($35–60k), UK test ($60–90k), peak-season ads.</t>
  </si>
  <si>
    <t xml:space="preserve">Product-level profitability scenarios — 12 months from first sale (P1 US + P2 from month 5)</t>
  </si>
  <si>
    <t xml:space="preserve">Blue rows are inputs per month; all other rows are formulas referencing 12_Fee_Contribution. Peak cash comes from model.py (inventory timing).</t>
  </si>
  <si>
    <t xml:space="preserve">Conservative scenario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</si>
  <si>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</si>
  <si>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</si>
  <si>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</si>
  <si>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</si>
  <si>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</si>
  <si>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</si>
  <si>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</si>
  <si>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</si>
  <si>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</si>
  <si>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</si>
  <si>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</si>
  <si>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</si>
  <si>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</si>
  <si>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12-month total</t>
  </si>
  <si>
    <t xml:space="preserve">Sheet sets per day</t>
  </si>
  <si>
    <t xml:space="preserve">Price discount</t>
  </si>
  <si>
    <t xml:space="preserve">Organic share of units</t>
  </si>
  <si>
    <t xml:space="preserve">Duvet sets as % of sheet units (from M5)</t>
  </si>
  <si>
    <t xml:space="preserve">Sheet units</t>
  </si>
  <si>
    <t xml:space="preserve">Duvet units</t>
  </si>
  <si>
    <t xml:space="preserve">Revenue</t>
  </si>
  <si>
    <t xml:space="preserve">Paid units</t>
  </si>
  <si>
    <t xml:space="preserve">Ad spend</t>
  </si>
  <si>
    <t xml:space="preserve">ACoS (ad spend / revenue)</t>
  </si>
  <si>
    <t xml:space="preserve">Contribution after ads</t>
  </si>
  <si>
    <t xml:space="preserve">Cumulative contribution</t>
  </si>
  <si>
    <t xml:space="preserve">Base scenario</t>
  </si>
  <si>
    <t xml:space="preserve">Upside scenario</t>
  </si>
  <si>
    <t xml:space="preserve">Model summary incl. inventory timing, reorders and peak cash (model.py; values)</t>
  </si>
  <si>
    <t xml:space="preserve">scenario</t>
  </si>
  <si>
    <t xml:space="preserve">units_12m</t>
  </si>
  <si>
    <t xml:space="preserve">revenue_12m</t>
  </si>
  <si>
    <t xml:space="preserve">ad_spend_12m</t>
  </si>
  <si>
    <t xml:space="preserve">tacos_12m</t>
  </si>
  <si>
    <t xml:space="preserve">contribution_12m</t>
  </si>
  <si>
    <t xml:space="preserve">one_time_costs</t>
  </si>
  <si>
    <t xml:space="preserve">initial_inventory_landed</t>
  </si>
  <si>
    <t xml:space="preserve">contingency_pct</t>
  </si>
  <si>
    <t xml:space="preserve">peak_cash_need</t>
  </si>
  <si>
    <t xml:space="preserve">reorders</t>
  </si>
  <si>
    <t xml:space="preserve">cash_breakeven_month</t>
  </si>
  <si>
    <t xml:space="preserve">inventory_end</t>
  </si>
  <si>
    <t xml:space="preserve">Conservative</t>
  </si>
  <si>
    <t xml:space="preserve">&gt;12</t>
  </si>
  <si>
    <t xml:space="preserve">12</t>
  </si>
  <si>
    <t xml:space="preserve">Upside</t>
  </si>
  <si>
    <t xml:space="preserve">7</t>
  </si>
  <si>
    <t xml:space="preserve">Country-specific logistics, duties and compliance</t>
  </si>
  <si>
    <t xml:space="preserve">EST — search extracts of official pages read 26 Oct 2026; confirm with licensed broker</t>
  </si>
  <si>
    <t xml:space="preserve">Topic</t>
  </si>
  <si>
    <t xml:space="preserve">Canada</t>
  </si>
  <si>
    <t xml:space="preserve">Source / note</t>
  </si>
  <si>
    <t xml:space="preserve">Cotton sheet set duty</t>
  </si>
  <si>
    <t xml:space="preserve">6.7% MFN + 10% Sec. 301 = 16.7% (+0.3464% MPF, 0.125% HMF)</t>
  </si>
  <si>
    <t xml:space="preserve">17% MFN (GPT excludes ch. 63)</t>
  </si>
  <si>
    <t xml:space="preserve">0% DCTS Enhanced (12% MFN)</t>
  </si>
  <si>
    <t xml:space="preserve">HTS 6302.31.90 / CBSA ch.63 / UK Trade Tariff</t>
  </si>
  <si>
    <t xml:space="preserve">Viscose or polyester set duty</t>
  </si>
  <si>
    <t xml:space="preserve">11.4% + 10% = 21.4%</t>
  </si>
  <si>
    <t xml:space="preserve">17% (unconfirmed)</t>
  </si>
  <si>
    <t xml:space="preserve">0%</t>
  </si>
  <si>
    <t xml:space="preserve">6302.32.20</t>
  </si>
  <si>
    <t xml:space="preserve">Cotton with embroidery/piping</t>
  </si>
  <si>
    <t xml:space="preserve">20.9% + 10% = 30.9%</t>
  </si>
  <si>
    <t xml:space="preserve">6302.31.50 — avoid trim</t>
  </si>
  <si>
    <t xml:space="preserve">Poly comforter / quilt</t>
  </si>
  <si>
    <t xml:space="preserve">12.8% + 10% = 22.8%</t>
  </si>
  <si>
    <t xml:space="preserve">14%</t>
  </si>
  <si>
    <t xml:space="preserve">0% (unconfirmed)</t>
  </si>
  <si>
    <t xml:space="preserve">9404.40.90</t>
  </si>
  <si>
    <t xml:space="preserve">Origin rule</t>
  </si>
  <si>
    <t xml:space="preserve">Where fabric is woven</t>
  </si>
  <si>
    <t xml:space="preserve">DCTS origin rules; weave in-house</t>
  </si>
  <si>
    <t xml:space="preserve">19 CFR 102.21 (unverified)</t>
  </si>
  <si>
    <t xml:space="preserve">Import tax</t>
  </si>
  <si>
    <t xml:space="preserve">Sales tax collected by Amazon (marketplace facilitator)</t>
  </si>
  <si>
    <t xml:space="preserve">GST 5% / HST, recoverable</t>
  </si>
  <si>
    <t xml:space="preserve">Import VAT 20%, postponed VAT accounting</t>
  </si>
  <si>
    <t xml:space="preserve">Importer of record</t>
  </si>
  <si>
    <t xml:space="preserve">Non-resident IOR possible; EO 14411 tightening → US LLC or third-party IOR</t>
  </si>
  <si>
    <t xml:space="preserve">Non-resident importer + own CARM security</t>
  </si>
  <si>
    <t xml:space="preserve">GB EORI + UK VAT registration</t>
  </si>
  <si>
    <t xml:space="preserve">Fibre &amp; origin labelling</t>
  </si>
  <si>
    <t xml:space="preserve">FTC Textile Act; "Made in Pakistan"; RN</t>
  </si>
  <si>
    <t xml:space="preserve">Bilingual EN/FR fibre content; CA ID number</t>
  </si>
  <si>
    <t xml:space="preserve">Textile Labelling Regs 2012</t>
  </si>
  <si>
    <t xml:space="preserve">Bamboo claims</t>
  </si>
  <si>
    <t xml:space="preserve">"Rayon/viscose made from bamboo" (FTC $5.5M penalties 2022)</t>
  </si>
  <si>
    <t xml:space="preserve">Viscose/rayon disclosure</t>
  </si>
  <si>
    <t xml:space="preserve">"Viscose" — bamboo not a fibre name</t>
  </si>
  <si>
    <t xml:space="preserve">Flammability</t>
  </si>
  <si>
    <t xml:space="preserve">Sheets: none; mattress pads/toppers 16 CFR 1632</t>
  </si>
  <si>
    <t xml:space="preserve">Textile Flammability Regs</t>
  </si>
  <si>
    <t xml:space="preserve">Fire regs cover mattresses/pillows/fillings, not sheets</t>
  </si>
  <si>
    <t xml:space="preserve">Chemicals</t>
  </si>
  <si>
    <t xml:space="preserve">Prop 65; state PFAS bans (CA, ME, MN, CO, VT)</t>
  </si>
  <si>
    <t xml:space="preserve">CCPSA</t>
  </si>
  <si>
    <t xml:space="preserve">UK REACH</t>
  </si>
  <si>
    <t xml:space="preserve">Ocean transit (ASSUMPTION)</t>
  </si>
  <si>
    <t xml:space="preserve">25–35 days West Coast; 35–45 East Coast</t>
  </si>
  <si>
    <t xml:space="preserve">35–45 days</t>
  </si>
  <si>
    <t xml:space="preserve">25–35 days</t>
  </si>
  <si>
    <t xml:space="preserve">Quotes required</t>
  </si>
  <si>
    <t xml:space="preserve">Production lead time (ASSUMPTION)</t>
  </si>
  <si>
    <t xml:space="preserve">30–45 days after sample approval</t>
  </si>
  <si>
    <t xml:space="preserve">same</t>
  </si>
  <si>
    <t xml:space="preserve">Mill to confirm</t>
  </si>
  <si>
    <t xml:space="preserve">Cash cycle (ASSUMPTION)</t>
  </si>
  <si>
    <t xml:space="preserve">140–200 days</t>
  </si>
  <si>
    <t xml:space="preserve">similar</t>
  </si>
  <si>
    <t xml:space="preserve">Amazon prep</t>
  </si>
  <si>
    <t xml:space="preserve">Prep &amp; labelling services ended 1 Jan 2026 — FNSKU at factory</t>
  </si>
  <si>
    <t xml:space="preserve">research_fees_ads.md</t>
  </si>
  <si>
    <t xml:space="preserve">Launch roadmap</t>
  </si>
  <si>
    <t xml:space="preserve">Dates assume decision 2 Nov 2026; anything after week 6 depends on samples, mill lead time, Amazon approvals and freight</t>
  </si>
  <si>
    <t xml:space="preserve">Week / month</t>
  </si>
  <si>
    <t xml:space="preserve">Phase</t>
  </si>
  <si>
    <t xml:space="preserve">Actions</t>
  </si>
  <si>
    <t xml:space="preserve">Output / gate</t>
  </si>
  <si>
    <t xml:space="preserve">1</t>
  </si>
  <si>
    <t xml:space="preserve">Phase 1 Validation</t>
  </si>
  <si>
    <t xml:space="preserve">Brief; FOB by size; 4-colour samples; trademark (24, 20); US LLC/IOR</t>
  </si>
  <si>
    <t xml:space="preserve">Cost sheet requested</t>
  </si>
  <si>
    <t xml:space="preserve">2</t>
  </si>
  <si>
    <t xml:space="preserve">Phase 1</t>
  </si>
  <si>
    <t xml:space="preserve">Lab tests booked; freight/broker/bond/3PL quotes; packaging brief</t>
  </si>
  <si>
    <t xml:space="preserve">Quotes</t>
  </si>
  <si>
    <t xml:space="preserve">3</t>
  </si>
  <si>
    <t xml:space="preserve">Samples measured and weighed; FBA fee previews; listing copy and keyword map</t>
  </si>
  <si>
    <t xml:space="preserve">Real FBA fee</t>
  </si>
  <si>
    <t xml:space="preserve">4</t>
  </si>
  <si>
    <t xml:space="preserve">Lab tests running; photography plan</t>
  </si>
  <si>
    <t xml:space="preserve">5</t>
  </si>
  <si>
    <t xml:space="preserve">Lab results; final FOB; rebuild model</t>
  </si>
  <si>
    <t xml:space="preserve">Contribution ≥ 25%?</t>
  </si>
  <si>
    <t xml:space="preserve">6</t>
  </si>
  <si>
    <t xml:space="preserve">GATE 1</t>
  </si>
  <si>
    <t xml:space="preserve">Go/no-go on production; PO 2,500 + 300 air units</t>
  </si>
  <si>
    <t xml:space="preserve">PO or stop</t>
  </si>
  <si>
    <t xml:space="preserve">7–8</t>
  </si>
  <si>
    <t xml:space="preserve">Phase 2 Launch prep</t>
  </si>
  <si>
    <t xml:space="preserve">Production; FNSKU labels at mill; Brand Registry</t>
  </si>
  <si>
    <t xml:space="preserve">Brand Registry</t>
  </si>
  <si>
    <t xml:space="preserve">9</t>
  </si>
  <si>
    <t xml:space="preserve">Phase 2</t>
  </si>
  <si>
    <t xml:space="preserve">Photo/video/A+; listings built</t>
  </si>
  <si>
    <t xml:space="preserve">Listings ready</t>
  </si>
  <si>
    <t xml:space="preserve">Air-ship 300 units; Vine enrolment</t>
  </si>
  <si>
    <t xml:space="preserve">Inbound created</t>
  </si>
  <si>
    <t xml:space="preserve">11–12</t>
  </si>
  <si>
    <t xml:space="preserve">300 units live; Vine; auto/broad at $150–250/day</t>
  </si>
  <si>
    <t xml:space="preserve">Conversion read on 500+ clicks</t>
  </si>
  <si>
    <t xml:space="preserve">12–13</t>
  </si>
  <si>
    <t xml:space="preserve">Inspection; ocean booking; ISF</t>
  </si>
  <si>
    <t xml:space="preserve">Main batch ships</t>
  </si>
  <si>
    <t xml:space="preserve">18–20</t>
  </si>
  <si>
    <t xml:space="preserve">Main stock live; 90-day $35k ad budget starts</t>
  </si>
  <si>
    <t xml:space="preserve">Month 4 of selling</t>
  </si>
  <si>
    <t xml:space="preserve">GATE 2</t>
  </si>
  <si>
    <t xml:space="preserve">Conversion ≥ 8%; refunds ≤ 7%; cost/order ≤ $25; contribution after ads ≥ 0</t>
  </si>
  <si>
    <t xml:space="preserve">Scale or stop</t>
  </si>
  <si>
    <t xml:space="preserve">Months 4–6</t>
  </si>
  <si>
    <t xml:space="preserve">Phase 3 Optimisation</t>
  </si>
  <si>
    <t xml:space="preserve">Search-term pruning; price test; image refresh; reorder</t>
  </si>
  <si>
    <t xml:space="preserve">Months 5–9</t>
  </si>
  <si>
    <t xml:space="preserve">Phase 4 Expansion</t>
  </si>
  <si>
    <t xml:space="preserve">Waffle duvet set; Canada listing; Prime Day 2027</t>
  </si>
  <si>
    <t xml:space="preserve">Month 9</t>
  </si>
  <si>
    <t xml:space="preserve">GATE 3</t>
  </si>
  <si>
    <t xml:space="preserve">US TACoS ≤ 22%; organic ≥ 35% → decide Canada scale and UK test</t>
  </si>
  <si>
    <t xml:space="preserve">Months 9–12</t>
  </si>
  <si>
    <t xml:space="preserve">Phase 4</t>
  </si>
  <si>
    <t xml:space="preserve">BFCM 2027 stock (reorder by early Aug 2027)</t>
  </si>
  <si>
    <t xml:space="preserve">Risk register</t>
  </si>
  <si>
    <t xml:space="preserve">Likelihood/impact H/M/L (judgement); score = L×I with H=3, M=2, L=1</t>
  </si>
  <si>
    <t xml:space="preserve">Likelihood</t>
  </si>
  <si>
    <t xml:space="preserve">Impact</t>
  </si>
  <si>
    <t xml:space="preserve">Score</t>
  </si>
  <si>
    <t xml:space="preserve">Mitigation</t>
  </si>
  <si>
    <t xml:space="preserve">Early warning metric</t>
  </si>
  <si>
    <t xml:space="preserve">New-brand conversion &lt; 7%</t>
  </si>
  <si>
    <t xml:space="preserve">M</t>
  </si>
  <si>
    <t xml:space="preserve">H</t>
  </si>
  <si>
    <t xml:space="preserve">Tested-fit claim, Vine, median price, small range</t>
  </si>
  <si>
    <t xml:space="preserve">Conversion on first 1,500 clicks</t>
  </si>
  <si>
    <t xml:space="preserve">Cost per order &gt; $30</t>
  </si>
  <si>
    <t xml:space="preserve">Broad/phrase discovery, long-tail exact, no blanket TOS premium</t>
  </si>
  <si>
    <t xml:space="preserve">Weekly cost/order</t>
  </si>
  <si>
    <t xml:space="preserve">Overstock / aged surcharges</t>
  </si>
  <si>
    <t xml:space="preserve">2,500-unit first order; 4 colours; 3PL buffer</t>
  </si>
  <si>
    <t xml:space="preserve">Days of cover &gt; 150</t>
  </si>
  <si>
    <t xml:space="preserve">Sec. 301 tariff persists/rises</t>
  </si>
  <si>
    <t xml:space="preserve">Price for 16.7%; keep entries open</t>
  </si>
  <si>
    <t xml:space="preserve">CIT ruling</t>
  </si>
  <si>
    <t xml:space="preserve">IOR rules (EO 14411)</t>
  </si>
  <si>
    <t xml:space="preserve">US LLC / third-party IOR</t>
  </si>
  <si>
    <t xml:space="preserve">CBP guidance</t>
  </si>
  <si>
    <t xml:space="preserve">Shrinkage/pilling returns</t>
  </si>
  <si>
    <t xml:space="preserve">AATCC 135 / ASTM D3512 per batch</t>
  </si>
  <si>
    <t xml:space="preserve">Refunds &gt; 7%</t>
  </si>
  <si>
    <t xml:space="preserve">Colour-mismatch returns</t>
  </si>
  <si>
    <t xml:space="preserve">Calibrated photos; colour tolerance</t>
  </si>
  <si>
    <t xml:space="preserve">Refunds by colour</t>
  </si>
  <si>
    <t xml:space="preserve">Non-Pakistani fabric origin</t>
  </si>
  <si>
    <t xml:space="preserve">L</t>
  </si>
  <si>
    <t xml:space="preserve">Weave in-house; records</t>
  </si>
  <si>
    <t xml:space="preserve">Supplier audit</t>
  </si>
  <si>
    <t xml:space="preserve">Incumbent price/ad war</t>
  </si>
  <si>
    <t xml:space="preserve">Compete on spec; margin floor</t>
  </si>
  <si>
    <t xml:space="preserve">Price index</t>
  </si>
  <si>
    <t xml:space="preserve">Cannibalisation of Decolure</t>
  </si>
  <si>
    <t xml:space="preserve">Cotton only; negatives</t>
  </si>
  <si>
    <t xml:space="preserve">Search-term overlap</t>
  </si>
  <si>
    <t xml:space="preserve">Claims enforcement</t>
  </si>
  <si>
    <t xml:space="preserve">No cooling/bamboo/organic claims without proof</t>
  </si>
  <si>
    <t xml:space="preserve">Suppressions</t>
  </si>
  <si>
    <t xml:space="preserve">Freight disruption</t>
  </si>
  <si>
    <t xml:space="preserve">Two forwarders; buffer</t>
  </si>
  <si>
    <t xml:space="preserve">Transit time</t>
  </si>
  <si>
    <t xml:space="preserve">Cash cycle longer than plan</t>
  </si>
  <si>
    <t xml:space="preserve">Air starter batch; staged POs</t>
  </si>
  <si>
    <t xml:space="preserve">Peak cash vs plan</t>
  </si>
  <si>
    <t xml:space="preserve">UK complexity for thin margin</t>
  </si>
  <si>
    <t xml:space="preserve">No UK before Gate 3</t>
  </si>
  <si>
    <t xml:space="preserve">UK gate</t>
  </si>
  <si>
    <t xml:space="preserve">Assumptions and evidence register</t>
  </si>
  <si>
    <t xml:space="preserve">Replace ASSUMPTION rows first; every external figure carries a source and date</t>
  </si>
  <si>
    <t xml:space="preserve">Value used</t>
  </si>
  <si>
    <t xml:space="preserve">Source / date</t>
  </si>
  <si>
    <t xml:space="preserve">Replace with</t>
  </si>
  <si>
    <t xml:space="preserve">Factory FOB percale set F/Q/K</t>
  </si>
  <si>
    <t xml:space="preserve">$13.00 / $14.00 / $15.50</t>
  </si>
  <si>
    <t xml:space="preserve">Karachi vendor guide 250TC $12.40–14.80 (search extract 26 Oct 2026)</t>
  </si>
  <si>
    <t xml:space="preserve">Mill cost sheet</t>
  </si>
  <si>
    <t xml:space="preserve">FOB waffle duvet Q/K</t>
  </si>
  <si>
    <t xml:space="preserve">$17.50 / $19.50</t>
  </si>
  <si>
    <t xml:space="preserve">No benchmark</t>
  </si>
  <si>
    <t xml:space="preserve">US uplift</t>
  </si>
  <si>
    <t xml:space="preserve">×1.40 cotton / ×1.45 viscose</t>
  </si>
  <si>
    <t xml:space="preserve">ASSUMPTION anchored to ACTUAL</t>
  </si>
  <si>
    <t xml:space="preserve">SLQS audit landed 40–44% above unit cost</t>
  </si>
  <si>
    <t xml:space="preserve">Forwarder + broker quotes</t>
  </si>
  <si>
    <t xml:space="preserve">CA / UK uplift</t>
  </si>
  <si>
    <t xml:space="preserve">×1.38 / ×1.18</t>
  </si>
  <si>
    <t xml:space="preserve">Duty 17% / 0% + freight</t>
  </si>
  <si>
    <t xml:space="preserve">US duty cotton / viscose</t>
  </si>
  <si>
    <t xml:space="preserve">16.7% / 21.4%</t>
  </si>
  <si>
    <t xml:space="preserve">EST</t>
  </si>
  <si>
    <t xml:space="preserve">HTS mirrors + Sec. 301 (unisco.com, htshub.com; bakerdonelson.com)</t>
  </si>
  <si>
    <t xml:space="preserve">Broker</t>
  </si>
  <si>
    <t xml:space="preserve">15%</t>
  </si>
  <si>
    <t xml:space="preserve">Amazon fee pages via search extracts</t>
  </si>
  <si>
    <t xml:space="preserve">Seller Central</t>
  </si>
  <si>
    <t xml:space="preserve">FBA sheet set</t>
  </si>
  <si>
    <t xml:space="preserve">$8.80–9.20</t>
  </si>
  <si>
    <t xml:space="preserve">ACTUAL proxy</t>
  </si>
  <si>
    <t xml:space="preserve">Our bamboo 4-pc avg $9.06</t>
  </si>
  <si>
    <t xml:space="preserve">Fee preview</t>
  </si>
  <si>
    <t xml:space="preserve">6.5% US / 7.5% CA / 5% UK</t>
  </si>
  <si>
    <t xml:space="preserve">Sellerboard YTD 2026</t>
  </si>
  <si>
    <t xml:space="preserve">Live</t>
  </si>
  <si>
    <t xml:space="preserve">Launch CPC / CVR</t>
  </si>
  <si>
    <t xml:space="preserve">$2.40 / 8%</t>
  </si>
  <si>
    <t xml:space="preserve">Command Center launches; Data Dive bids</t>
  </si>
  <si>
    <t xml:space="preserve">First 1,500 clicks</t>
  </si>
  <si>
    <t xml:space="preserve">Organic share M12</t>
  </si>
  <si>
    <t xml:space="preserve">30% / 45% / 55%</t>
  </si>
  <si>
    <t xml:space="preserve">Mature account ~57%</t>
  </si>
  <si>
    <t xml:space="preserve">Business reports</t>
  </si>
  <si>
    <t xml:space="preserve">FX</t>
  </si>
  <si>
    <t xml:space="preserve">USD/CAD 1.3993; GBP/USD 1.3367; USD/PKR 276.82</t>
  </si>
  <si>
    <t xml:space="preserve">Bank of Canada / SBP 23–26 Oct 2026</t>
  </si>
  <si>
    <t xml:space="preserve">Rate at PO</t>
  </si>
  <si>
    <t xml:space="preserve">Rival sales</t>
  </si>
  <si>
    <t xml:space="preserve">Brackets / Data Dive</t>
  </si>
  <si>
    <t xml:space="preserve">Roster 25 Oct 2026; Data Dive</t>
  </si>
  <si>
    <t xml:space="preserve">Market sizes</t>
  </si>
  <si>
    <t xml:space="preserve">US $8.6–10.9bn; CA ~$1.37bn; UK ~$3.5bn</t>
  </si>
  <si>
    <t xml:space="preserve">Mordor, FMI, Grand View, ECDB</t>
  </si>
  <si>
    <t xml:space="preserve">Final product shortlist</t>
  </si>
  <si>
    <t xml:space="preserve">Ranked by risk-adjusted attractiveness</t>
  </si>
  <si>
    <t xml:space="preserve">When</t>
  </si>
  <si>
    <t xml:space="preserve">Sizes × colours</t>
  </si>
  <si>
    <t xml:space="preserve">Target price</t>
  </si>
  <si>
    <t xml:space="preserve">Landed cost</t>
  </si>
  <si>
    <t xml:space="preserve">Contribution before ads</t>
  </si>
  <si>
    <t xml:space="preserve">Break-even ACoS</t>
  </si>
  <si>
    <t xml:space="preserve">Launch ads (90 d)</t>
  </si>
  <si>
    <t xml:space="preserve">Initial inventory</t>
  </si>
  <si>
    <t xml:space="preserve">Confidence</t>
  </si>
  <si>
    <t xml:space="preserve">Pre-washed 100% cotton percale 4-pc set</t>
  </si>
  <si>
    <t xml:space="preserve">Launch first</t>
  </si>
  <si>
    <t xml:space="preserve">F/Q/K × White, Stone, Slate Grey, Navy (12 SKUs)</t>
  </si>
  <si>
    <t xml:space="preserve">$59.99 / $64.99 / $69.99</t>
  </si>
  <si>
    <t xml:space="preserve">$35k (20–45k)</t>
  </si>
  <si>
    <t xml:space="preserve">2,500 units</t>
  </si>
  <si>
    <t xml:space="preserve">Medium</t>
  </si>
  <si>
    <t xml:space="preserve">100% cotton waffle duvet cover set</t>
  </si>
  <si>
    <t xml:space="preserve">Month 4–5 after Gate 2</t>
  </si>
  <si>
    <t xml:space="preserve">Q/K × White, Oat, Charcoal (6 SKUs)</t>
  </si>
  <si>
    <t xml:space="preserve">$74.99 / $79.99</t>
  </si>
  <si>
    <t xml:space="preserve">$10–15k</t>
  </si>
  <si>
    <t xml:space="preserve">600–900 units</t>
  </si>
  <si>
    <t xml:space="preserve">Months 4–6, same SKUs</t>
  </si>
  <si>
    <t xml:space="preserve">Best 3 US colours × 3 sizes</t>
  </si>
  <si>
    <t xml:space="preserve">CAD 84.99 / 89.99 / 94.99</t>
  </si>
  <si>
    <t xml:space="preserve">CAD 10–15k</t>
  </si>
  <si>
    <t xml:space="preserve">500–800 units</t>
  </si>
  <si>
    <t xml:space="preserve">Cotton percale duvet set + fitted sheet (UK sizes)</t>
  </si>
  <si>
    <t xml:space="preserve">Test months 9–12 after Gate 3</t>
  </si>
  <si>
    <t xml:space="preserve">Double/King/Super King × 3 colours</t>
  </si>
  <si>
    <t xml:space="preserve">£34.99 / 39.99 / 44.99</t>
  </si>
  <si>
    <t xml:space="preserve">£10–15k</t>
  </si>
  <si>
    <t xml:space="preserve">600–1,000 units</t>
  </si>
  <si>
    <t xml:space="preserve">Avoid / postpone: bamboo viscose (cannibalises Decolure; CPC $6.43), polyester satin (~0% net), microfiber (price war), quilts &amp; comforters (bulky; SLQS loss), toppers (non-textile), mattress protectors (6,073 median reviews), linen (flax imported), silk pillowcases (not core), cooling (CooLinens $41/order).</t>
  </si>
  <si>
    <t xml:space="preserve">Go / no-go decision dashboard</t>
  </si>
  <si>
    <t xml:space="preserve">Enter actuals in the yellow column; status updates automatically</t>
  </si>
  <si>
    <t xml:space="preserve">Gate</t>
  </si>
  <si>
    <t xml:space="preserve">Rule</t>
  </si>
  <si>
    <t xml:space="preserve">Threshold</t>
  </si>
  <si>
    <t xml:space="preserve">Actual (enter)</t>
  </si>
  <si>
    <t xml:space="preserve">Status</t>
  </si>
  <si>
    <t xml:space="preserve">Gate 1 — production (week 6)</t>
  </si>
  <si>
    <t xml:space="preserve">Factory FOB blended (USD)</t>
  </si>
  <si>
    <t xml:space="preserve">&lt;=</t>
  </si>
  <si>
    <t xml:space="preserve">Gate 1</t>
  </si>
  <si>
    <t xml:space="preserve">Shrinkage after 5 washes</t>
  </si>
  <si>
    <t xml:space="preserve">Pilling grade (ASTM D3512)</t>
  </si>
  <si>
    <t xml:space="preserve">&gt;=</t>
  </si>
  <si>
    <t xml:space="preserve">Landed cost per unit (USD)</t>
  </si>
  <si>
    <t xml:space="preserve">Contribution before ads (% price)</t>
  </si>
  <si>
    <t xml:space="preserve">FBA fee per set (USD)</t>
  </si>
  <si>
    <t xml:space="preserve">Gate 2 — month 4 of selling</t>
  </si>
  <si>
    <t xml:space="preserve">Conversion (on ≥ 3,000 clicks)</t>
  </si>
  <si>
    <t xml:space="preserve">Gate 2</t>
  </si>
  <si>
    <t xml:space="preserve">Average rating</t>
  </si>
  <si>
    <t xml:space="preserve">Ad spend per order (USD)</t>
  </si>
  <si>
    <t xml:space="preserve">Contribution after ads per unit, 4 weeks (USD)</t>
  </si>
  <si>
    <t xml:space="preserve">Gate 3 — month 9</t>
  </si>
  <si>
    <t xml:space="preserve">US TACoS</t>
  </si>
  <si>
    <t xml:space="preserve">Gate 3</t>
  </si>
  <si>
    <t xml:space="preserve">Months of positive contribution in a row</t>
  </si>
  <si>
    <t xml:space="preserve">Gate 1 decision</t>
  </si>
  <si>
    <t xml:space="preserve">Gate 2 decision</t>
  </si>
  <si>
    <t xml:space="preserve">Gate 3 decision</t>
  </si>
  <si>
    <t xml:space="preserve">Key model outputs</t>
  </si>
  <si>
    <t xml:space="preserve">P1 contribution before ads</t>
  </si>
  <si>
    <t xml:space="preserve">P1 break-even ACoS</t>
  </si>
  <si>
    <t xml:space="preserve">Capital to test (base)</t>
  </si>
  <si>
    <t xml:space="preserve">Capital to test (low / high)</t>
  </si>
  <si>
    <t xml:space="preserve">Visual evidence</t>
  </si>
  <si>
    <t xml:space="preserve">PNG charts generated by charts.py from the same data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</si>
</sst>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.00;&quot;($&quot;#,##0.00\);\-"/>
    <numFmt numFmtId="167" formatCode="0.0%;\(0.0%\);\-"/>
    <numFmt numFmtId="168" formatCode="\$#,##0;&quot;($&quot;#,##0\);\-"/>
    <numFmt numFmtId="169" formatCode="0.00"/>
    <numFmt numFmtId="170" formatCode="General"/>
    <numFmt numFmtId="171" formatCode="0.00\x"/>
    <numFmt numFmtId="172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WenQuanYi Zen Hei"/>
      <family val="2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FE8CF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CF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26</xdr:col>
      <xdr:colOff>131040</xdr:colOff>
      <xdr:row>22</xdr:row>
      <xdr:rowOff>160200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3721760" y="571680"/>
          <a:ext cx="6857640" cy="380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11</xdr:col>
      <xdr:colOff>511920</xdr:colOff>
      <xdr:row>24</xdr:row>
      <xdr:rowOff>150840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71680"/>
          <a:ext cx="7238520" cy="418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160920</xdr:rowOff>
    </xdr:from>
    <xdr:to>
      <xdr:col>11</xdr:col>
      <xdr:colOff>511920</xdr:colOff>
      <xdr:row>49</xdr:row>
      <xdr:rowOff>122400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5143680"/>
          <a:ext cx="7238520" cy="434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160920</xdr:rowOff>
    </xdr:from>
    <xdr:to>
      <xdr:col>11</xdr:col>
      <xdr:colOff>511920</xdr:colOff>
      <xdr:row>75</xdr:row>
      <xdr:rowOff>84240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9906120"/>
          <a:ext cx="7238520" cy="449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160560</xdr:rowOff>
    </xdr:from>
    <xdr:to>
      <xdr:col>11</xdr:col>
      <xdr:colOff>511920</xdr:colOff>
      <xdr:row>97</xdr:row>
      <xdr:rowOff>160200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14859000"/>
          <a:ext cx="7238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160560</xdr:rowOff>
    </xdr:from>
    <xdr:to>
      <xdr:col>11</xdr:col>
      <xdr:colOff>511920</xdr:colOff>
      <xdr:row>124</xdr:row>
      <xdr:rowOff>112680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0" y="19240560"/>
          <a:ext cx="7238520" cy="452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160560</xdr:rowOff>
    </xdr:from>
    <xdr:to>
      <xdr:col>11</xdr:col>
      <xdr:colOff>511920</xdr:colOff>
      <xdr:row>145</xdr:row>
      <xdr:rowOff>112680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0" y="24193440"/>
          <a:ext cx="7238520" cy="357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160920</xdr:rowOff>
    </xdr:from>
    <xdr:to>
      <xdr:col>11</xdr:col>
      <xdr:colOff>511920</xdr:colOff>
      <xdr:row>168</xdr:row>
      <xdr:rowOff>179280</xdr:rowOff>
    </xdr:to>
    <xdr:pic>
      <xdr:nvPicPr>
        <xdr:cNvPr id="7" name="Image 7" descr="Picture"/>
        <xdr:cNvPicPr/>
      </xdr:nvPicPr>
      <xdr:blipFill>
        <a:blip r:embed="rId7"/>
        <a:stretch/>
      </xdr:blipFill>
      <xdr:spPr>
        <a:xfrm>
          <a:off x="0" y="28194120"/>
          <a:ext cx="7238520" cy="401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160920</xdr:rowOff>
    </xdr:from>
    <xdr:to>
      <xdr:col>11</xdr:col>
      <xdr:colOff>511920</xdr:colOff>
      <xdr:row>195</xdr:row>
      <xdr:rowOff>160560</xdr:rowOff>
    </xdr:to>
    <xdr:pic>
      <xdr:nvPicPr>
        <xdr:cNvPr id="8" name="Image 8" descr="Picture"/>
        <xdr:cNvPicPr/>
      </xdr:nvPicPr>
      <xdr:blipFill>
        <a:blip r:embed="rId8"/>
        <a:stretch/>
      </xdr:blipFill>
      <xdr:spPr>
        <a:xfrm>
          <a:off x="0" y="32766120"/>
          <a:ext cx="7238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customFormat="false" ht="35.05" hidden="false" customHeight="false" outlineLevel="0" collapsed="false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</row>
    <row r="6" customFormat="false" ht="35.05" hidden="false" customHeight="false" outlineLevel="0" collapsed="false">
      <c r="A6" s="6" t="s">
        <v>26</v>
      </c>
      <c r="B6" s="6" t="s">
        <v>19</v>
      </c>
      <c r="C6" s="6" t="s">
        <v>27</v>
      </c>
      <c r="D6" s="6" t="s">
        <v>28</v>
      </c>
      <c r="E6" s="6" t="s">
        <v>29</v>
      </c>
      <c r="F6" s="6" t="s">
        <v>23</v>
      </c>
      <c r="G6" s="6" t="s">
        <v>30</v>
      </c>
      <c r="H6" s="6" t="s">
        <v>31</v>
      </c>
    </row>
    <row r="7" customFormat="false" ht="23.85" hidden="false" customHeight="false" outlineLevel="0" collapsed="false">
      <c r="A7" s="6" t="s">
        <v>32</v>
      </c>
      <c r="B7" s="6" t="s">
        <v>19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</row>
    <row r="8" customFormat="false" ht="23.85" hidden="false" customHeight="false" outlineLevel="0" collapsed="false">
      <c r="A8" s="6" t="s">
        <v>39</v>
      </c>
      <c r="B8" s="6" t="s">
        <v>19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</row>
    <row r="9" customFormat="false" ht="23.85" hidden="false" customHeight="false" outlineLevel="0" collapsed="false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</row>
    <row r="10" customFormat="false" ht="23.85" hidden="false" customHeight="false" outlineLevel="0" collapsed="false">
      <c r="A10" s="6" t="s">
        <v>54</v>
      </c>
      <c r="B10" s="6" t="s">
        <v>19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</row>
    <row r="11" customFormat="false" ht="35.05" hidden="false" customHeight="false" outlineLevel="0" collapsed="false">
      <c r="A11" s="6" t="s">
        <v>61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51</v>
      </c>
      <c r="G11" s="6" t="s">
        <v>66</v>
      </c>
      <c r="H11" s="6" t="s">
        <v>67</v>
      </c>
    </row>
    <row r="12" customFormat="false" ht="23.85" hidden="false" customHeight="false" outlineLevel="0" collapsed="false">
      <c r="A12" s="6" t="s">
        <v>68</v>
      </c>
      <c r="B12" s="6" t="s">
        <v>69</v>
      </c>
      <c r="C12" s="6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6" t="s">
        <v>75</v>
      </c>
    </row>
    <row r="13" customFormat="false" ht="23.85" hidden="false" customHeight="false" outlineLevel="0" collapsed="false">
      <c r="A13" s="6" t="s">
        <v>76</v>
      </c>
      <c r="B13" s="6" t="s">
        <v>77</v>
      </c>
      <c r="C13" s="6" t="s">
        <v>78</v>
      </c>
      <c r="D13" s="6" t="s">
        <v>79</v>
      </c>
      <c r="E13" s="6" t="s">
        <v>80</v>
      </c>
      <c r="F13" s="6" t="s">
        <v>51</v>
      </c>
      <c r="G13" s="6" t="s">
        <v>81</v>
      </c>
      <c r="H13" s="6" t="s">
        <v>82</v>
      </c>
    </row>
    <row r="14" customFormat="false" ht="23.85" hidden="false" customHeight="false" outlineLevel="0" collapsed="false">
      <c r="A14" s="6" t="s">
        <v>83</v>
      </c>
      <c r="B14" s="6" t="s">
        <v>84</v>
      </c>
      <c r="C14" s="6" t="s">
        <v>84</v>
      </c>
      <c r="D14" s="6" t="s">
        <v>84</v>
      </c>
      <c r="E14" s="6" t="s">
        <v>85</v>
      </c>
      <c r="F14" s="6" t="s">
        <v>86</v>
      </c>
      <c r="G14" s="6" t="s">
        <v>84</v>
      </c>
      <c r="H14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88</v>
      </c>
      <c r="B1" s="2"/>
      <c r="C1" s="2"/>
      <c r="D1" s="2"/>
      <c r="E1" s="2"/>
    </row>
    <row r="2" customFormat="false" ht="15" hidden="false" customHeight="false" outlineLevel="0" collapsed="false">
      <c r="A2" s="4" t="s">
        <v>89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</row>
    <row r="5" customFormat="false" ht="15" hidden="false" customHeight="false" outlineLevel="0" collapsed="false">
      <c r="A5" s="6" t="s">
        <v>95</v>
      </c>
      <c r="B5" s="6" t="s">
        <v>96</v>
      </c>
      <c r="C5" s="6" t="s">
        <v>97</v>
      </c>
      <c r="D5" s="6" t="s">
        <v>98</v>
      </c>
      <c r="E5" s="6" t="s">
        <v>99</v>
      </c>
    </row>
    <row r="6" customFormat="false" ht="23.85" hidden="false" customHeight="false" outlineLevel="0" collapsed="false">
      <c r="A6" s="6" t="s">
        <v>100</v>
      </c>
      <c r="B6" s="6" t="s">
        <v>101</v>
      </c>
      <c r="C6" s="6" t="s">
        <v>102</v>
      </c>
      <c r="D6" s="6" t="s">
        <v>103</v>
      </c>
      <c r="E6" s="6" t="s">
        <v>104</v>
      </c>
    </row>
    <row r="7" customFormat="false" ht="15" hidden="false" customHeight="false" outlineLevel="0" collapsed="false">
      <c r="A7" s="6" t="s">
        <v>105</v>
      </c>
      <c r="B7" s="6" t="s">
        <v>106</v>
      </c>
      <c r="C7" s="6" t="s">
        <v>107</v>
      </c>
      <c r="D7" s="6" t="s">
        <v>108</v>
      </c>
      <c r="E7" s="6" t="s">
        <v>109</v>
      </c>
    </row>
    <row r="8" customFormat="false" ht="23.85" hidden="false" customHeight="false" outlineLevel="0" collapsed="false">
      <c r="A8" s="6" t="s">
        <v>110</v>
      </c>
      <c r="B8" s="6" t="s">
        <v>111</v>
      </c>
      <c r="C8" s="6" t="s">
        <v>112</v>
      </c>
      <c r="D8" s="6" t="s">
        <v>113</v>
      </c>
      <c r="E8" s="6" t="s">
        <v>114</v>
      </c>
    </row>
    <row r="9" customFormat="false" ht="23.85" hidden="false" customHeight="false" outlineLevel="0" collapsed="false">
      <c r="A9" s="6" t="s">
        <v>115</v>
      </c>
      <c r="B9" s="6" t="s">
        <v>116</v>
      </c>
      <c r="C9" s="6" t="s">
        <v>117</v>
      </c>
      <c r="D9" s="6" t="s">
        <v>118</v>
      </c>
      <c r="E9" s="6" t="s">
        <v>119</v>
      </c>
    </row>
    <row r="10" customFormat="false" ht="15" hidden="false" customHeight="false" outlineLevel="0" collapsed="false">
      <c r="A10" s="6" t="s">
        <v>120</v>
      </c>
      <c r="B10" s="6" t="s">
        <v>121</v>
      </c>
      <c r="C10" s="6" t="s">
        <v>122</v>
      </c>
      <c r="D10" s="6" t="s">
        <v>123</v>
      </c>
      <c r="E10" s="6" t="s">
        <v>124</v>
      </c>
    </row>
    <row r="11" customFormat="false" ht="15" hidden="false" customHeight="false" outlineLevel="0" collapsed="false">
      <c r="A11" s="6" t="s">
        <v>125</v>
      </c>
      <c r="B11" s="6" t="s">
        <v>126</v>
      </c>
      <c r="C11" s="6" t="s">
        <v>127</v>
      </c>
      <c r="D11" s="6" t="s">
        <v>128</v>
      </c>
      <c r="E11" s="6" t="s">
        <v>129</v>
      </c>
    </row>
    <row r="12" customFormat="false" ht="15" hidden="false" customHeight="false" outlineLevel="0" collapsed="false">
      <c r="A12" s="6" t="s">
        <v>130</v>
      </c>
      <c r="B12" s="6" t="s">
        <v>131</v>
      </c>
      <c r="C12" s="6" t="s">
        <v>132</v>
      </c>
      <c r="D12" s="6" t="s">
        <v>133</v>
      </c>
      <c r="E12" s="6" t="s">
        <v>134</v>
      </c>
    </row>
    <row r="13" customFormat="false" ht="15" hidden="false" customHeight="false" outlineLevel="0" collapsed="false">
      <c r="A13" s="6" t="s">
        <v>135</v>
      </c>
      <c r="B13" s="6" t="s">
        <v>136</v>
      </c>
      <c r="C13" s="6" t="s">
        <v>137</v>
      </c>
      <c r="D13" s="6" t="s">
        <v>138</v>
      </c>
      <c r="E13" s="6" t="s">
        <v>139</v>
      </c>
    </row>
    <row r="14" customFormat="false" ht="15" hidden="false" customHeight="false" outlineLevel="0" collapsed="false">
      <c r="A14" s="6" t="s">
        <v>140</v>
      </c>
      <c r="B14" s="6" t="s">
        <v>141</v>
      </c>
      <c r="C14" s="6" t="s">
        <v>142</v>
      </c>
      <c r="D14" s="6" t="s">
        <v>143</v>
      </c>
      <c r="E14" s="6" t="s">
        <v>144</v>
      </c>
    </row>
    <row r="15" customFormat="false" ht="15" hidden="false" customHeight="false" outlineLevel="0" collapsed="false">
      <c r="A15" s="6" t="s">
        <v>145</v>
      </c>
      <c r="B15" s="6" t="s">
        <v>146</v>
      </c>
      <c r="C15" s="6" t="s">
        <v>147</v>
      </c>
      <c r="D15" s="6" t="s">
        <v>148</v>
      </c>
      <c r="E15" s="6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4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11" min="7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customFormat="false" ht="15" hidden="false" customHeight="false" outlineLevel="0" collapsed="false">
      <c r="A2" s="4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customFormat="false" ht="35.05" hidden="false" customHeight="false" outlineLevel="0" collapsed="false">
      <c r="A4" s="5" t="s">
        <v>152</v>
      </c>
      <c r="B4" s="5" t="s">
        <v>153</v>
      </c>
      <c r="C4" s="5" t="s">
        <v>154</v>
      </c>
      <c r="D4" s="5" t="s">
        <v>155</v>
      </c>
      <c r="E4" s="5" t="s">
        <v>156</v>
      </c>
      <c r="F4" s="5" t="s">
        <v>157</v>
      </c>
      <c r="G4" s="5" t="s">
        <v>158</v>
      </c>
      <c r="H4" s="5" t="s">
        <v>159</v>
      </c>
      <c r="I4" s="5" t="s">
        <v>160</v>
      </c>
      <c r="J4" s="5" t="s">
        <v>161</v>
      </c>
      <c r="K4" s="5" t="s">
        <v>162</v>
      </c>
      <c r="L4" s="5" t="s">
        <v>163</v>
      </c>
      <c r="M4" s="5" t="s">
        <v>164</v>
      </c>
      <c r="N4" s="5" t="s">
        <v>165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customFormat="false" ht="15" hidden="false" customHeight="false" outlineLevel="0" collapsed="false">
      <c r="A5" s="7" t="s">
        <v>166</v>
      </c>
      <c r="B5" s="7" t="s">
        <v>167</v>
      </c>
      <c r="C5" s="7" t="s">
        <v>168</v>
      </c>
      <c r="D5" s="7" t="s">
        <v>169</v>
      </c>
      <c r="E5" s="8" t="n">
        <v>512472</v>
      </c>
      <c r="F5" s="7" t="s">
        <v>170</v>
      </c>
      <c r="G5" s="8" t="n">
        <v>38640</v>
      </c>
      <c r="H5" s="7" t="s">
        <v>171</v>
      </c>
      <c r="I5" s="9" t="n">
        <v>88.99</v>
      </c>
      <c r="J5" s="7" t="n">
        <v>2782</v>
      </c>
      <c r="K5" s="7" t="n">
        <v>5938</v>
      </c>
      <c r="L5" s="10" t="n">
        <v>0.143</v>
      </c>
      <c r="M5" s="11" t="n">
        <v>8985665</v>
      </c>
      <c r="N5" s="10" t="n">
        <v>0.761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customFormat="false" ht="15" hidden="false" customHeight="false" outlineLevel="0" collapsed="false">
      <c r="A6" s="7" t="s">
        <v>172</v>
      </c>
      <c r="B6" s="7" t="s">
        <v>167</v>
      </c>
      <c r="C6" s="7" t="s">
        <v>172</v>
      </c>
      <c r="D6" s="7" t="s">
        <v>173</v>
      </c>
      <c r="E6" s="8" t="n">
        <v>1075260</v>
      </c>
      <c r="F6" s="7" t="s">
        <v>174</v>
      </c>
      <c r="G6" s="8" t="n">
        <v>132586</v>
      </c>
      <c r="H6" s="7" t="s">
        <v>175</v>
      </c>
      <c r="I6" s="9" t="n">
        <v>25.49</v>
      </c>
      <c r="J6" s="7" t="n">
        <v>5500</v>
      </c>
      <c r="K6" s="7" t="n">
        <v>13345</v>
      </c>
      <c r="L6" s="10" t="n">
        <v>0</v>
      </c>
      <c r="M6" s="11" t="n">
        <v>3534279</v>
      </c>
      <c r="N6" s="10" t="n">
        <v>0.606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customFormat="false" ht="15" hidden="false" customHeight="false" outlineLevel="0" collapsed="false">
      <c r="A7" s="7" t="s">
        <v>176</v>
      </c>
      <c r="B7" s="7" t="s">
        <v>167</v>
      </c>
      <c r="C7" s="7" t="s">
        <v>172</v>
      </c>
      <c r="D7" s="7" t="s">
        <v>177</v>
      </c>
      <c r="E7" s="8" t="n">
        <v>676839</v>
      </c>
      <c r="F7" s="7" t="s">
        <v>174</v>
      </c>
      <c r="G7" s="8" t="n">
        <v>83552</v>
      </c>
      <c r="H7" s="7" t="s">
        <v>178</v>
      </c>
      <c r="I7" s="9" t="n">
        <v>26.99</v>
      </c>
      <c r="J7" s="7" t="n">
        <v>1074</v>
      </c>
      <c r="K7" s="7" t="n">
        <v>5602</v>
      </c>
      <c r="L7" s="10" t="n">
        <v>0.267</v>
      </c>
      <c r="M7" s="11" t="n">
        <v>6124195</v>
      </c>
      <c r="N7" s="10" t="n">
        <v>0.787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customFormat="false" ht="15" hidden="false" customHeight="false" outlineLevel="0" collapsed="false">
      <c r="A8" s="7" t="s">
        <v>179</v>
      </c>
      <c r="B8" s="7" t="s">
        <v>167</v>
      </c>
      <c r="C8" s="7" t="s">
        <v>180</v>
      </c>
      <c r="D8" s="7" t="s">
        <v>169</v>
      </c>
      <c r="E8" s="8" t="n">
        <v>107922</v>
      </c>
      <c r="F8" s="7" t="s">
        <v>181</v>
      </c>
      <c r="G8" s="8" t="n">
        <v>10086</v>
      </c>
      <c r="H8" s="7" t="s">
        <v>182</v>
      </c>
      <c r="I8" s="9" t="n">
        <v>18.49</v>
      </c>
      <c r="J8" s="7" t="n">
        <v>662</v>
      </c>
      <c r="K8" s="7" t="n">
        <v>1544</v>
      </c>
      <c r="L8" s="10" t="n">
        <v>0.35</v>
      </c>
      <c r="M8" s="11" t="n">
        <v>473581</v>
      </c>
      <c r="N8" s="10" t="n">
        <v>0.613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customFormat="false" ht="15" hidden="false" customHeight="false" outlineLevel="0" collapsed="false">
      <c r="A9" s="7" t="s">
        <v>183</v>
      </c>
      <c r="B9" s="7" t="s">
        <v>167</v>
      </c>
      <c r="C9" s="7" t="s">
        <v>184</v>
      </c>
      <c r="D9" s="7" t="s">
        <v>185</v>
      </c>
      <c r="E9" s="8" t="n">
        <v>2959565</v>
      </c>
      <c r="F9" s="7" t="s">
        <v>186</v>
      </c>
      <c r="G9" s="8" t="n">
        <v>327423</v>
      </c>
      <c r="H9" s="7" t="s">
        <v>187</v>
      </c>
      <c r="I9" s="9" t="n">
        <v>49.99</v>
      </c>
      <c r="J9" s="7" t="n">
        <v>32300</v>
      </c>
      <c r="K9" s="7" t="n">
        <v>103164</v>
      </c>
      <c r="L9" s="10" t="n">
        <v>0.08</v>
      </c>
      <c r="M9" s="11" t="n">
        <v>34830638</v>
      </c>
      <c r="N9" s="10" t="n">
        <v>0.455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customFormat="false" ht="15" hidden="false" customHeight="false" outlineLevel="0" collapsed="false">
      <c r="A10" s="7" t="s">
        <v>188</v>
      </c>
      <c r="B10" s="7" t="s">
        <v>167</v>
      </c>
      <c r="C10" s="7" t="s">
        <v>189</v>
      </c>
      <c r="D10" s="7" t="s">
        <v>190</v>
      </c>
      <c r="E10" s="8" t="n">
        <v>1066972</v>
      </c>
      <c r="F10" s="7" t="s">
        <v>168</v>
      </c>
      <c r="G10" s="8" t="n">
        <v>342292</v>
      </c>
      <c r="H10" s="7" t="s">
        <v>178</v>
      </c>
      <c r="I10" s="9" t="n">
        <v>69.99</v>
      </c>
      <c r="J10" s="7" t="n">
        <v>1934</v>
      </c>
      <c r="K10" s="7" t="n">
        <v>5887</v>
      </c>
      <c r="L10" s="10" t="n">
        <v>0.1</v>
      </c>
      <c r="M10" s="11" t="n">
        <v>8409251</v>
      </c>
      <c r="N10" s="10" t="n">
        <v>0.49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customFormat="false" ht="15" hidden="false" customHeight="false" outlineLevel="0" collapsed="false">
      <c r="A11" s="7" t="s">
        <v>191</v>
      </c>
      <c r="B11" s="7" t="s">
        <v>167</v>
      </c>
      <c r="C11" s="7" t="s">
        <v>192</v>
      </c>
      <c r="D11" s="7" t="s">
        <v>185</v>
      </c>
      <c r="E11" s="8" t="n">
        <v>694961</v>
      </c>
      <c r="F11" s="7" t="s">
        <v>168</v>
      </c>
      <c r="G11" s="8" t="n">
        <v>204809</v>
      </c>
      <c r="H11" s="7" t="s">
        <v>187</v>
      </c>
      <c r="I11" s="9" t="n">
        <v>49.99</v>
      </c>
      <c r="J11" s="7" t="n">
        <v>224</v>
      </c>
      <c r="K11" s="7" t="n">
        <v>976</v>
      </c>
      <c r="L11" s="10" t="n">
        <v>0.6</v>
      </c>
      <c r="M11" s="11" t="n">
        <v>6934713</v>
      </c>
      <c r="N11" s="10" t="n">
        <v>0.826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customFormat="false" ht="15" hidden="false" customHeight="false" outlineLevel="0" collapsed="false">
      <c r="A12" s="7" t="s">
        <v>193</v>
      </c>
      <c r="B12" s="7" t="s">
        <v>167</v>
      </c>
      <c r="C12" s="7" t="s">
        <v>194</v>
      </c>
      <c r="D12" s="7" t="s">
        <v>195</v>
      </c>
      <c r="E12" s="8" t="n">
        <v>2088047</v>
      </c>
      <c r="F12" s="7" t="s">
        <v>196</v>
      </c>
      <c r="G12" s="8" t="n">
        <v>503877</v>
      </c>
      <c r="H12" s="7" t="s">
        <v>197</v>
      </c>
      <c r="I12" s="9"/>
      <c r="J12" s="7"/>
      <c r="K12" s="7"/>
      <c r="L12" s="10"/>
      <c r="M12" s="11"/>
      <c r="N12" s="1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customFormat="false" ht="15" hidden="false" customHeight="false" outlineLevel="0" collapsed="false">
      <c r="A13" s="7" t="s">
        <v>198</v>
      </c>
      <c r="B13" s="7" t="s">
        <v>167</v>
      </c>
      <c r="C13" s="7" t="s">
        <v>199</v>
      </c>
      <c r="D13" s="7" t="s">
        <v>200</v>
      </c>
      <c r="E13" s="8" t="n">
        <v>62345</v>
      </c>
      <c r="F13" s="7" t="s">
        <v>201</v>
      </c>
      <c r="G13" s="8" t="n">
        <v>25005</v>
      </c>
      <c r="H13" s="7" t="s">
        <v>197</v>
      </c>
      <c r="I13" s="9"/>
      <c r="J13" s="7"/>
      <c r="K13" s="7"/>
      <c r="L13" s="10"/>
      <c r="M13" s="11"/>
      <c r="N13" s="1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customFormat="false" ht="15" hidden="false" customHeight="false" outlineLevel="0" collapsed="false">
      <c r="A14" s="7" t="s">
        <v>202</v>
      </c>
      <c r="B14" s="7" t="s">
        <v>167</v>
      </c>
      <c r="C14" s="7" t="s">
        <v>194</v>
      </c>
      <c r="D14" s="7" t="s">
        <v>195</v>
      </c>
      <c r="E14" s="8" t="n">
        <v>403128</v>
      </c>
      <c r="F14" s="7" t="s">
        <v>203</v>
      </c>
      <c r="G14" s="8" t="n">
        <v>54186</v>
      </c>
      <c r="H14" s="7" t="s">
        <v>197</v>
      </c>
      <c r="I14" s="9"/>
      <c r="J14" s="7"/>
      <c r="K14" s="7"/>
      <c r="L14" s="10"/>
      <c r="M14" s="11"/>
      <c r="N14" s="1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customFormat="false" ht="15" hidden="false" customHeight="false" outlineLevel="0" collapsed="false">
      <c r="A15" s="7" t="s">
        <v>204</v>
      </c>
      <c r="B15" s="7" t="s">
        <v>167</v>
      </c>
      <c r="C15" s="7" t="s">
        <v>194</v>
      </c>
      <c r="D15" s="7" t="s">
        <v>205</v>
      </c>
      <c r="E15" s="8" t="n">
        <v>421814</v>
      </c>
      <c r="F15" s="7" t="s">
        <v>206</v>
      </c>
      <c r="G15" s="8" t="n">
        <v>131696</v>
      </c>
      <c r="H15" s="7" t="s">
        <v>197</v>
      </c>
      <c r="I15" s="9"/>
      <c r="J15" s="7"/>
      <c r="K15" s="7"/>
      <c r="L15" s="10"/>
      <c r="M15" s="11"/>
      <c r="N15" s="1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customFormat="false" ht="15" hidden="false" customHeight="false" outlineLevel="0" collapsed="false">
      <c r="A16" s="7" t="s">
        <v>207</v>
      </c>
      <c r="B16" s="7" t="s">
        <v>167</v>
      </c>
      <c r="C16" s="7" t="s">
        <v>194</v>
      </c>
      <c r="D16" s="7" t="s">
        <v>195</v>
      </c>
      <c r="E16" s="8" t="n">
        <v>2188856</v>
      </c>
      <c r="F16" s="7" t="s">
        <v>196</v>
      </c>
      <c r="G16" s="8" t="n">
        <v>503877</v>
      </c>
      <c r="H16" s="7" t="s">
        <v>197</v>
      </c>
      <c r="I16" s="9"/>
      <c r="J16" s="7"/>
      <c r="K16" s="7"/>
      <c r="L16" s="10"/>
      <c r="M16" s="11"/>
      <c r="N16" s="1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customFormat="false" ht="15" hidden="false" customHeight="false" outlineLevel="0" collapsed="false">
      <c r="A17" s="7" t="s">
        <v>208</v>
      </c>
      <c r="B17" s="7" t="s">
        <v>167</v>
      </c>
      <c r="C17" s="7" t="s">
        <v>209</v>
      </c>
      <c r="D17" s="7" t="s">
        <v>190</v>
      </c>
      <c r="E17" s="8" t="n">
        <v>1918951</v>
      </c>
      <c r="F17" s="7" t="s">
        <v>210</v>
      </c>
      <c r="G17" s="8" t="n">
        <v>182211</v>
      </c>
      <c r="H17" s="7" t="s">
        <v>187</v>
      </c>
      <c r="I17" s="9" t="n">
        <v>29.99</v>
      </c>
      <c r="J17" s="7" t="n">
        <v>1609</v>
      </c>
      <c r="K17" s="7" t="n">
        <v>5579</v>
      </c>
      <c r="L17" s="10" t="n">
        <v>0.2</v>
      </c>
      <c r="M17" s="11" t="n">
        <v>3752257</v>
      </c>
      <c r="N17" s="10" t="n">
        <v>0.564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customFormat="false" ht="15" hidden="false" customHeight="false" outlineLevel="0" collapsed="false">
      <c r="A18" s="7" t="s">
        <v>211</v>
      </c>
      <c r="B18" s="7" t="s">
        <v>167</v>
      </c>
      <c r="C18" s="7" t="s">
        <v>209</v>
      </c>
      <c r="D18" s="7" t="s">
        <v>212</v>
      </c>
      <c r="E18" s="8" t="n">
        <v>1602348</v>
      </c>
      <c r="F18" s="7" t="s">
        <v>210</v>
      </c>
      <c r="G18" s="8" t="n">
        <v>141697</v>
      </c>
      <c r="H18" s="7" t="s">
        <v>197</v>
      </c>
      <c r="I18" s="9"/>
      <c r="J18" s="7"/>
      <c r="K18" s="7"/>
      <c r="L18" s="10"/>
      <c r="M18" s="11"/>
      <c r="N18" s="1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customFormat="false" ht="15" hidden="false" customHeight="false" outlineLevel="0" collapsed="false">
      <c r="A19" s="7" t="s">
        <v>213</v>
      </c>
      <c r="B19" s="7" t="s">
        <v>214</v>
      </c>
      <c r="C19" s="7" t="s">
        <v>215</v>
      </c>
      <c r="D19" s="7" t="s">
        <v>216</v>
      </c>
      <c r="E19" s="8" t="n">
        <v>52577</v>
      </c>
      <c r="F19" s="7" t="s">
        <v>217</v>
      </c>
      <c r="G19" s="8" t="n">
        <v>13156</v>
      </c>
      <c r="H19" s="7" t="s">
        <v>197</v>
      </c>
      <c r="I19" s="9"/>
      <c r="J19" s="7"/>
      <c r="K19" s="7"/>
      <c r="L19" s="10"/>
      <c r="M19" s="11"/>
      <c r="N19" s="1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customFormat="false" ht="15" hidden="false" customHeight="false" outlineLevel="0" collapsed="false">
      <c r="A20" s="7" t="s">
        <v>218</v>
      </c>
      <c r="B20" s="7" t="s">
        <v>167</v>
      </c>
      <c r="C20" s="7" t="s">
        <v>219</v>
      </c>
      <c r="D20" s="7" t="s">
        <v>220</v>
      </c>
      <c r="E20" s="8" t="n">
        <v>1428810</v>
      </c>
      <c r="F20" s="7" t="s">
        <v>221</v>
      </c>
      <c r="G20" s="8" t="n">
        <v>128947</v>
      </c>
      <c r="H20" s="7" t="s">
        <v>197</v>
      </c>
      <c r="I20" s="9"/>
      <c r="J20" s="7"/>
      <c r="K20" s="7"/>
      <c r="L20" s="10"/>
      <c r="M20" s="11"/>
      <c r="N20" s="1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customFormat="false" ht="15" hidden="false" customHeight="false" outlineLevel="0" collapsed="false">
      <c r="A21" s="7" t="s">
        <v>222</v>
      </c>
      <c r="B21" s="7" t="s">
        <v>223</v>
      </c>
      <c r="C21" s="7" t="s">
        <v>224</v>
      </c>
      <c r="D21" s="7" t="s">
        <v>225</v>
      </c>
      <c r="E21" s="8" t="n">
        <v>416630</v>
      </c>
      <c r="F21" s="7" t="s">
        <v>226</v>
      </c>
      <c r="G21" s="8" t="n">
        <v>40786</v>
      </c>
      <c r="H21" s="7" t="s">
        <v>227</v>
      </c>
      <c r="I21" s="9" t="n">
        <v>47.8</v>
      </c>
      <c r="J21" s="7" t="n">
        <v>1169</v>
      </c>
      <c r="K21" s="7" t="n">
        <v>4527</v>
      </c>
      <c r="L21" s="10" t="n">
        <v>0.308</v>
      </c>
      <c r="M21" s="11" t="n">
        <v>171494</v>
      </c>
      <c r="N21" s="10" t="n">
        <v>0.739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customFormat="false" ht="15" hidden="false" customHeight="false" outlineLevel="0" collapsed="false">
      <c r="A22" s="7" t="s">
        <v>228</v>
      </c>
      <c r="B22" s="7" t="s">
        <v>223</v>
      </c>
      <c r="C22" s="7" t="s">
        <v>229</v>
      </c>
      <c r="D22" s="7" t="s">
        <v>230</v>
      </c>
      <c r="E22" s="8" t="n">
        <v>387238</v>
      </c>
      <c r="F22" s="7" t="s">
        <v>231</v>
      </c>
      <c r="G22" s="8" t="n">
        <v>33303</v>
      </c>
      <c r="H22" s="7" t="s">
        <v>182</v>
      </c>
      <c r="I22" s="9" t="n">
        <v>92.49</v>
      </c>
      <c r="J22" s="7" t="n">
        <v>735</v>
      </c>
      <c r="K22" s="7" t="n">
        <v>2351</v>
      </c>
      <c r="L22" s="10" t="n">
        <v>0.5</v>
      </c>
      <c r="M22" s="11" t="n">
        <v>609161</v>
      </c>
      <c r="N22" s="10" t="n">
        <v>0.528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customFormat="false" ht="15" hidden="false" customHeight="false" outlineLevel="0" collapsed="false">
      <c r="A23" s="7" t="s">
        <v>232</v>
      </c>
      <c r="B23" s="7" t="s">
        <v>167</v>
      </c>
      <c r="C23" s="7" t="s">
        <v>233</v>
      </c>
      <c r="D23" s="7" t="s">
        <v>234</v>
      </c>
      <c r="E23" s="8" t="n">
        <v>1180158</v>
      </c>
      <c r="F23" s="7" t="s">
        <v>226</v>
      </c>
      <c r="G23" s="8" t="n">
        <v>624090</v>
      </c>
      <c r="H23" s="7" t="s">
        <v>197</v>
      </c>
      <c r="I23" s="9"/>
      <c r="J23" s="7"/>
      <c r="K23" s="7"/>
      <c r="L23" s="10"/>
      <c r="M23" s="11"/>
      <c r="N23" s="1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customFormat="false" ht="15" hidden="false" customHeight="false" outlineLevel="0" collapsed="false">
      <c r="A24" s="7" t="s">
        <v>189</v>
      </c>
      <c r="B24" s="7" t="s">
        <v>167</v>
      </c>
      <c r="C24" s="7" t="s">
        <v>189</v>
      </c>
      <c r="D24" s="7" t="s">
        <v>235</v>
      </c>
      <c r="E24" s="8" t="n">
        <v>1105239</v>
      </c>
      <c r="F24" s="7" t="s">
        <v>168</v>
      </c>
      <c r="G24" s="8" t="n">
        <v>231661</v>
      </c>
      <c r="H24" s="7" t="s">
        <v>197</v>
      </c>
      <c r="I24" s="9"/>
      <c r="J24" s="7"/>
      <c r="K24" s="7"/>
      <c r="L24" s="10"/>
      <c r="M24" s="11"/>
      <c r="N24" s="1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customFormat="false" ht="15" hidden="false" customHeight="false" outlineLevel="0" collapsed="false">
      <c r="A25" s="7" t="s">
        <v>236</v>
      </c>
      <c r="B25" s="7" t="s">
        <v>167</v>
      </c>
      <c r="C25" s="7" t="s">
        <v>237</v>
      </c>
      <c r="D25" s="7" t="s">
        <v>238</v>
      </c>
      <c r="E25" s="8" t="n">
        <v>3092666</v>
      </c>
      <c r="F25" s="7" t="s">
        <v>239</v>
      </c>
      <c r="G25" s="8" t="n">
        <v>290826</v>
      </c>
      <c r="H25" s="7" t="s">
        <v>197</v>
      </c>
      <c r="I25" s="9"/>
      <c r="J25" s="7"/>
      <c r="K25" s="7"/>
      <c r="L25" s="10"/>
      <c r="M25" s="11"/>
      <c r="N25" s="1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customFormat="false" ht="15" hidden="false" customHeight="false" outlineLevel="0" collapsed="false">
      <c r="A26" s="7" t="s">
        <v>240</v>
      </c>
      <c r="B26" s="7" t="s">
        <v>167</v>
      </c>
      <c r="C26" s="7" t="s">
        <v>241</v>
      </c>
      <c r="D26" s="7" t="s">
        <v>242</v>
      </c>
      <c r="E26" s="8" t="n">
        <v>176024</v>
      </c>
      <c r="F26" s="7" t="s">
        <v>243</v>
      </c>
      <c r="G26" s="8" t="n">
        <v>25411</v>
      </c>
      <c r="H26" s="7" t="s">
        <v>197</v>
      </c>
      <c r="I26" s="9"/>
      <c r="J26" s="7"/>
      <c r="K26" s="7"/>
      <c r="L26" s="10"/>
      <c r="M26" s="11"/>
      <c r="N26" s="1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customFormat="false" ht="15" hidden="false" customHeight="false" outlineLevel="0" collapsed="false">
      <c r="A27" s="7" t="s">
        <v>244</v>
      </c>
      <c r="B27" s="7" t="s">
        <v>167</v>
      </c>
      <c r="C27" s="7" t="s">
        <v>245</v>
      </c>
      <c r="D27" s="7" t="s">
        <v>246</v>
      </c>
      <c r="E27" s="8" t="n">
        <v>1386728</v>
      </c>
      <c r="F27" s="7" t="s">
        <v>245</v>
      </c>
      <c r="G27" s="8" t="n">
        <v>600295</v>
      </c>
      <c r="H27" s="7" t="s">
        <v>197</v>
      </c>
      <c r="I27" s="9"/>
      <c r="J27" s="7"/>
      <c r="K27" s="7"/>
      <c r="L27" s="10"/>
      <c r="M27" s="11"/>
      <c r="N27" s="1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customFormat="false" ht="15" hidden="false" customHeight="false" outlineLevel="0" collapsed="false">
      <c r="A28" s="7" t="s">
        <v>247</v>
      </c>
      <c r="B28" s="7" t="s">
        <v>167</v>
      </c>
      <c r="C28" s="7" t="s">
        <v>248</v>
      </c>
      <c r="D28" s="7" t="s">
        <v>249</v>
      </c>
      <c r="E28" s="8" t="n">
        <v>259416</v>
      </c>
      <c r="F28" s="7" t="s">
        <v>250</v>
      </c>
      <c r="G28" s="8" t="n">
        <v>19600</v>
      </c>
      <c r="H28" s="7" t="s">
        <v>197</v>
      </c>
      <c r="I28" s="9"/>
      <c r="J28" s="7"/>
      <c r="K28" s="7"/>
      <c r="L28" s="10"/>
      <c r="M28" s="11"/>
      <c r="N28" s="1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customFormat="false" ht="15" hidden="false" customHeight="false" outlineLevel="0" collapsed="false">
      <c r="A29" s="7" t="s">
        <v>251</v>
      </c>
      <c r="B29" s="7" t="s">
        <v>167</v>
      </c>
      <c r="C29" s="7" t="s">
        <v>252</v>
      </c>
      <c r="D29" s="7" t="s">
        <v>253</v>
      </c>
      <c r="E29" s="8" t="n">
        <v>330698</v>
      </c>
      <c r="F29" s="7" t="s">
        <v>252</v>
      </c>
      <c r="G29" s="8" t="n">
        <v>58107</v>
      </c>
      <c r="H29" s="7" t="s">
        <v>197</v>
      </c>
      <c r="I29" s="9"/>
      <c r="J29" s="7"/>
      <c r="K29" s="7"/>
      <c r="L29" s="10"/>
      <c r="M29" s="11"/>
      <c r="N29" s="1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customFormat="false" ht="15" hidden="false" customHeight="false" outlineLevel="0" collapsed="false">
      <c r="A30" s="7" t="s">
        <v>254</v>
      </c>
      <c r="B30" s="7" t="s">
        <v>167</v>
      </c>
      <c r="C30" s="7" t="s">
        <v>255</v>
      </c>
      <c r="D30" s="7" t="s">
        <v>256</v>
      </c>
      <c r="E30" s="8" t="n">
        <v>1086234</v>
      </c>
      <c r="F30" s="7" t="s">
        <v>257</v>
      </c>
      <c r="G30" s="8" t="n">
        <v>118199</v>
      </c>
      <c r="H30" s="7" t="s">
        <v>197</v>
      </c>
      <c r="I30" s="9"/>
      <c r="J30" s="7"/>
      <c r="K30" s="7"/>
      <c r="L30" s="10"/>
      <c r="M30" s="11"/>
      <c r="N30" s="1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customFormat="false" ht="15" hidden="false" customHeight="false" outlineLevel="0" collapsed="false">
      <c r="A31" s="7" t="s">
        <v>258</v>
      </c>
      <c r="B31" s="7" t="s">
        <v>167</v>
      </c>
      <c r="C31" s="7" t="s">
        <v>259</v>
      </c>
      <c r="D31" s="7" t="s">
        <v>260</v>
      </c>
      <c r="E31" s="8" t="n">
        <v>1000135</v>
      </c>
      <c r="F31" s="7" t="s">
        <v>261</v>
      </c>
      <c r="G31" s="8" t="n">
        <v>121882</v>
      </c>
      <c r="H31" s="7" t="s">
        <v>197</v>
      </c>
      <c r="I31" s="9"/>
      <c r="J31" s="7"/>
      <c r="K31" s="7"/>
      <c r="L31" s="10"/>
      <c r="M31" s="11"/>
      <c r="N31" s="1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customFormat="false" ht="15" hidden="false" customHeight="false" outlineLevel="0" collapsed="false">
      <c r="A33" s="12" t="s">
        <v>262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customFormat="false" ht="68.65" hidden="false" customHeight="false" outlineLevel="0" collapsed="false">
      <c r="A34" s="5" t="s">
        <v>263</v>
      </c>
      <c r="B34" s="5" t="s">
        <v>264</v>
      </c>
      <c r="C34" s="5" t="s">
        <v>155</v>
      </c>
      <c r="D34" s="5" t="s">
        <v>159</v>
      </c>
      <c r="E34" s="5" t="s">
        <v>265</v>
      </c>
      <c r="F34" s="5" t="s">
        <v>266</v>
      </c>
      <c r="G34" s="5" t="s">
        <v>267</v>
      </c>
      <c r="H34" s="5" t="s">
        <v>268</v>
      </c>
      <c r="I34" s="5" t="s">
        <v>269</v>
      </c>
      <c r="J34" s="5" t="s">
        <v>162</v>
      </c>
      <c r="K34" s="5" t="s">
        <v>270</v>
      </c>
      <c r="L34" s="5" t="s">
        <v>271</v>
      </c>
      <c r="M34" s="5" t="s">
        <v>272</v>
      </c>
      <c r="N34" s="5" t="s">
        <v>273</v>
      </c>
      <c r="O34" s="5" t="s">
        <v>274</v>
      </c>
      <c r="P34" s="5" t="s">
        <v>275</v>
      </c>
      <c r="Q34" s="5" t="s">
        <v>276</v>
      </c>
      <c r="R34" s="5" t="s">
        <v>277</v>
      </c>
      <c r="S34" s="5" t="s">
        <v>278</v>
      </c>
      <c r="T34" s="5" t="s">
        <v>279</v>
      </c>
      <c r="U34" s="5" t="s">
        <v>280</v>
      </c>
      <c r="V34" s="5" t="s">
        <v>281</v>
      </c>
      <c r="W34" s="5" t="s">
        <v>282</v>
      </c>
      <c r="X34" s="5" t="s">
        <v>283</v>
      </c>
      <c r="Y34" s="5" t="s">
        <v>284</v>
      </c>
      <c r="Z34" s="5" t="s">
        <v>285</v>
      </c>
      <c r="AA34" s="5" t="s">
        <v>286</v>
      </c>
      <c r="AB34" s="5" t="s">
        <v>287</v>
      </c>
      <c r="AC34" s="5" t="s">
        <v>288</v>
      </c>
      <c r="AD34" s="5" t="s">
        <v>289</v>
      </c>
      <c r="AE34" s="5" t="s">
        <v>290</v>
      </c>
      <c r="AF34" s="5" t="s">
        <v>291</v>
      </c>
      <c r="AG34" s="5" t="s">
        <v>292</v>
      </c>
      <c r="AH34" s="5" t="s">
        <v>293</v>
      </c>
      <c r="AI34" s="5" t="s">
        <v>294</v>
      </c>
      <c r="AJ34" s="5" t="s">
        <v>295</v>
      </c>
      <c r="AK34" s="5" t="s">
        <v>296</v>
      </c>
      <c r="AL34" s="5" t="s">
        <v>297</v>
      </c>
      <c r="AM34" s="5" t="s">
        <v>298</v>
      </c>
      <c r="AN34" s="5" t="s">
        <v>299</v>
      </c>
      <c r="AO34" s="5" t="s">
        <v>300</v>
      </c>
      <c r="AP34" s="5" t="s">
        <v>301</v>
      </c>
      <c r="AQ34" s="5" t="s">
        <v>302</v>
      </c>
      <c r="AR34" s="5" t="s">
        <v>303</v>
      </c>
      <c r="AS34" s="5" t="s">
        <v>304</v>
      </c>
      <c r="AT34" s="5" t="s">
        <v>305</v>
      </c>
      <c r="AU34" s="5" t="s">
        <v>306</v>
      </c>
      <c r="AV34" s="5" t="s">
        <v>307</v>
      </c>
      <c r="AW34" s="5" t="s">
        <v>308</v>
      </c>
      <c r="AX34" s="5" t="s">
        <v>309</v>
      </c>
      <c r="AY34" s="5" t="s">
        <v>310</v>
      </c>
      <c r="AZ34" s="5" t="s">
        <v>311</v>
      </c>
      <c r="BA34" s="5" t="s">
        <v>312</v>
      </c>
      <c r="BB34" s="5" t="s">
        <v>313</v>
      </c>
      <c r="BC34" s="5" t="s">
        <v>314</v>
      </c>
      <c r="BD34" s="5" t="s">
        <v>315</v>
      </c>
      <c r="BE34" s="5" t="s">
        <v>316</v>
      </c>
      <c r="BF34" s="5" t="s">
        <v>317</v>
      </c>
      <c r="BG34" s="5" t="s">
        <v>318</v>
      </c>
      <c r="BH34" s="5" t="s">
        <v>319</v>
      </c>
      <c r="BI34" s="5" t="s">
        <v>320</v>
      </c>
      <c r="BJ34" s="5" t="s">
        <v>321</v>
      </c>
      <c r="BK34" s="5" t="s">
        <v>322</v>
      </c>
      <c r="BL34" s="5" t="s">
        <v>323</v>
      </c>
      <c r="BM34" s="5" t="s">
        <v>324</v>
      </c>
      <c r="BN34" s="5" t="s">
        <v>325</v>
      </c>
      <c r="BO34" s="5" t="s">
        <v>326</v>
      </c>
      <c r="BP34" s="5" t="s">
        <v>327</v>
      </c>
      <c r="BQ34" s="5" t="s">
        <v>328</v>
      </c>
      <c r="BR34" s="5" t="s">
        <v>329</v>
      </c>
      <c r="BS34" s="5" t="s">
        <v>330</v>
      </c>
      <c r="BT34" s="5" t="s">
        <v>331</v>
      </c>
      <c r="BU34" s="5" t="s">
        <v>332</v>
      </c>
      <c r="BV34" s="5" t="s">
        <v>333</v>
      </c>
      <c r="BW34" s="5" t="s">
        <v>334</v>
      </c>
      <c r="BX34" s="5" t="s">
        <v>335</v>
      </c>
      <c r="BY34" s="5" t="s">
        <v>336</v>
      </c>
      <c r="BZ34" s="5" t="s">
        <v>337</v>
      </c>
      <c r="CA34" s="5" t="s">
        <v>338</v>
      </c>
      <c r="CB34" s="5" t="s">
        <v>339</v>
      </c>
      <c r="CC34" s="5" t="s">
        <v>340</v>
      </c>
      <c r="CD34" s="5" t="s">
        <v>341</v>
      </c>
    </row>
    <row r="35" customFormat="false" ht="15" hidden="false" customHeight="false" outlineLevel="0" collapsed="false">
      <c r="A35" s="7" t="s">
        <v>342</v>
      </c>
      <c r="B35" s="7" t="s">
        <v>254</v>
      </c>
      <c r="C35" s="7" t="s">
        <v>256</v>
      </c>
      <c r="D35" s="7" t="n">
        <v>20</v>
      </c>
      <c r="E35" s="7" t="n">
        <v>63.99</v>
      </c>
      <c r="F35" s="7" t="n">
        <v>44.9875</v>
      </c>
      <c r="G35" s="7" t="n">
        <v>99.99</v>
      </c>
      <c r="H35" s="7" t="n">
        <v>2453</v>
      </c>
      <c r="I35" s="7" t="n">
        <v>1181.75</v>
      </c>
      <c r="J35" s="7" t="n">
        <v>9596</v>
      </c>
      <c r="K35" s="7" t="n">
        <v>30755.1</v>
      </c>
      <c r="L35" s="7" t="n">
        <v>15</v>
      </c>
      <c r="M35" s="7" t="n">
        <v>4.4</v>
      </c>
      <c r="N35" s="7" t="n">
        <v>222879</v>
      </c>
      <c r="O35" s="7" t="n">
        <v>11878123.88</v>
      </c>
      <c r="P35" s="7" t="n">
        <v>0</v>
      </c>
      <c r="Q35" s="7" t="n">
        <v>0.539</v>
      </c>
      <c r="R35" s="7" t="n">
        <v>0.8512</v>
      </c>
      <c r="S35" s="7" t="s">
        <v>343</v>
      </c>
      <c r="T35" s="7" t="n">
        <v>0</v>
      </c>
      <c r="U35" s="7" t="n">
        <v>0</v>
      </c>
      <c r="V35" s="7" t="n">
        <v>0</v>
      </c>
      <c r="W35" s="7" t="s">
        <v>344</v>
      </c>
      <c r="X35" s="7" t="n">
        <v>5691</v>
      </c>
      <c r="Y35" s="7" t="n">
        <v>500</v>
      </c>
      <c r="Z35" s="7" t="n">
        <v>500</v>
      </c>
      <c r="AA35" s="7" t="n">
        <v>11659585</v>
      </c>
      <c r="AB35" s="7" t="n">
        <v>1086234</v>
      </c>
      <c r="AC35" s="7" t="n">
        <v>4643541</v>
      </c>
      <c r="AD35" s="7" t="n">
        <v>5929810</v>
      </c>
      <c r="AE35" s="7" t="n">
        <v>0.4</v>
      </c>
      <c r="AF35" s="7" t="s">
        <v>345</v>
      </c>
      <c r="AG35" s="7" t="n">
        <v>0.3</v>
      </c>
      <c r="AH35" s="7" t="s">
        <v>346</v>
      </c>
      <c r="AI35" s="7" t="n">
        <v>500</v>
      </c>
      <c r="AJ35" s="7" t="s">
        <v>346</v>
      </c>
      <c r="AK35" s="7" t="n">
        <v>1086234</v>
      </c>
      <c r="AL35" s="7" t="n">
        <v>1342</v>
      </c>
      <c r="AM35" s="7" t="s">
        <v>346</v>
      </c>
      <c r="AN35" s="7" t="n">
        <v>2453</v>
      </c>
      <c r="AO35" s="7" t="s">
        <v>347</v>
      </c>
      <c r="AP35" s="7" t="n">
        <v>228</v>
      </c>
      <c r="AQ35" s="7" t="s">
        <v>346</v>
      </c>
      <c r="AR35" s="7" t="n">
        <v>463059</v>
      </c>
      <c r="AS35" s="7" t="n">
        <v>4.4</v>
      </c>
      <c r="AT35" s="7" t="n">
        <v>2453</v>
      </c>
      <c r="AU35" s="7" t="n">
        <v>1657152000000</v>
      </c>
      <c r="AV35" s="7" t="s">
        <v>348</v>
      </c>
      <c r="AW35" s="7" t="n">
        <v>63.99</v>
      </c>
      <c r="AX35" s="7" t="n">
        <v>3712</v>
      </c>
      <c r="AY35" s="7" t="n">
        <v>6188</v>
      </c>
      <c r="AZ35" s="7" t="n">
        <v>34287</v>
      </c>
      <c r="BA35" s="7" t="n">
        <v>172600.82</v>
      </c>
      <c r="BB35" s="7" t="n">
        <v>314163.12</v>
      </c>
      <c r="BC35" s="7" t="n">
        <v>1630824.97666667</v>
      </c>
      <c r="BD35" s="7" t="n">
        <v>31</v>
      </c>
      <c r="BE35" s="7" t="n">
        <v>207976.5</v>
      </c>
      <c r="BF35" s="7" t="n">
        <v>123</v>
      </c>
      <c r="BG35" s="7" t="n">
        <v>224</v>
      </c>
      <c r="BH35" s="7" t="n">
        <v>0.448</v>
      </c>
      <c r="BI35" s="7" t="s">
        <v>349</v>
      </c>
      <c r="BJ35" s="7" t="n">
        <v>418921.5</v>
      </c>
      <c r="BK35" s="7" t="n">
        <v>0.385664138666254</v>
      </c>
      <c r="BL35" s="7" t="s">
        <v>350</v>
      </c>
      <c r="BM35" s="7" t="n">
        <v>0</v>
      </c>
      <c r="BN35" s="7" t="n">
        <v>0</v>
      </c>
      <c r="BO35" s="7" t="n">
        <v>0</v>
      </c>
      <c r="BP35" s="7" t="n">
        <v>0</v>
      </c>
      <c r="BQ35" s="7"/>
      <c r="BR35" s="7" t="n">
        <v>0</v>
      </c>
      <c r="BS35" s="7" t="n">
        <v>0</v>
      </c>
      <c r="BT35" s="7"/>
      <c r="BU35" s="7" t="n">
        <v>5</v>
      </c>
      <c r="BV35" s="7" t="n">
        <v>3</v>
      </c>
      <c r="BW35" s="7" t="n">
        <v>2</v>
      </c>
      <c r="BX35" s="7" t="n">
        <v>10</v>
      </c>
      <c r="BY35" s="7" t="n">
        <v>0</v>
      </c>
      <c r="BZ35" s="7" t="n">
        <v>5</v>
      </c>
      <c r="CA35" s="7" t="n">
        <v>1</v>
      </c>
      <c r="CB35" s="7" t="n">
        <v>5</v>
      </c>
      <c r="CC35" s="7" t="n">
        <v>9</v>
      </c>
      <c r="CD35" s="7" t="n">
        <v>0</v>
      </c>
    </row>
    <row r="36" customFormat="false" ht="15" hidden="false" customHeight="false" outlineLevel="0" collapsed="false">
      <c r="A36" s="7" t="s">
        <v>351</v>
      </c>
      <c r="B36" s="7" t="s">
        <v>198</v>
      </c>
      <c r="C36" s="7" t="s">
        <v>200</v>
      </c>
      <c r="D36" s="7" t="n">
        <v>11</v>
      </c>
      <c r="E36" s="7" t="n">
        <v>39.99</v>
      </c>
      <c r="F36" s="7" t="n">
        <v>39.99</v>
      </c>
      <c r="G36" s="7" t="n">
        <v>71.24</v>
      </c>
      <c r="H36" s="7" t="n">
        <v>492</v>
      </c>
      <c r="I36" s="7" t="n">
        <v>178</v>
      </c>
      <c r="J36" s="7" t="n">
        <v>724</v>
      </c>
      <c r="K36" s="7" t="n">
        <v>1043</v>
      </c>
      <c r="L36" s="7" t="n">
        <v>72.7</v>
      </c>
      <c r="M36" s="7" t="n">
        <v>4.4</v>
      </c>
      <c r="N36" s="7" t="n">
        <v>89043</v>
      </c>
      <c r="O36" s="7" t="n">
        <v>4526540.83</v>
      </c>
      <c r="P36" s="7" t="n">
        <v>0</v>
      </c>
      <c r="Q36" s="7" t="n">
        <v>0.8462</v>
      </c>
      <c r="R36" s="7" t="n">
        <v>0.9637</v>
      </c>
      <c r="S36" s="7" t="s">
        <v>352</v>
      </c>
      <c r="T36" s="7" t="n">
        <v>0</v>
      </c>
      <c r="U36" s="7" t="n">
        <v>0</v>
      </c>
      <c r="V36" s="7" t="n">
        <v>0</v>
      </c>
      <c r="W36" s="7" t="s">
        <v>353</v>
      </c>
      <c r="X36" s="7" t="n">
        <v>3316</v>
      </c>
      <c r="Y36" s="7" t="n">
        <v>34</v>
      </c>
      <c r="Z36" s="7" t="n">
        <v>500</v>
      </c>
      <c r="AA36" s="7" t="n">
        <v>9056128</v>
      </c>
      <c r="AB36" s="7" t="n">
        <v>62345</v>
      </c>
      <c r="AC36" s="7" t="n">
        <v>5946577</v>
      </c>
      <c r="AD36" s="7" t="n">
        <v>3047206</v>
      </c>
      <c r="AE36" s="7" t="n">
        <v>0.454545454545455</v>
      </c>
      <c r="AF36" s="7" t="s">
        <v>345</v>
      </c>
      <c r="AG36" s="7" t="n">
        <v>0.181818181818182</v>
      </c>
      <c r="AH36" s="7" t="s">
        <v>346</v>
      </c>
      <c r="AI36" s="7" t="n">
        <v>34</v>
      </c>
      <c r="AJ36" s="7" t="s">
        <v>354</v>
      </c>
      <c r="AK36" s="7" t="n">
        <v>62345</v>
      </c>
      <c r="AL36" s="7" t="n">
        <v>1064</v>
      </c>
      <c r="AM36" s="7" t="s">
        <v>346</v>
      </c>
      <c r="AN36" s="7" t="n">
        <v>492</v>
      </c>
      <c r="AO36" s="7" t="s">
        <v>345</v>
      </c>
      <c r="AP36" s="7" t="n">
        <v>15</v>
      </c>
      <c r="AQ36" s="7" t="s">
        <v>354</v>
      </c>
      <c r="AR36" s="7" t="n">
        <v>31210</v>
      </c>
      <c r="AS36" s="7" t="n">
        <v>4.4</v>
      </c>
      <c r="AT36" s="7" t="n">
        <v>492</v>
      </c>
      <c r="AU36" s="7" t="n">
        <v>1693353600000</v>
      </c>
      <c r="AV36" s="7" t="s">
        <v>348</v>
      </c>
      <c r="AW36" s="7" t="n">
        <v>39.99</v>
      </c>
      <c r="AX36" s="7" t="n">
        <v>713</v>
      </c>
      <c r="AY36" s="7" t="n">
        <v>1200</v>
      </c>
      <c r="AZ36" s="7" t="n">
        <v>10505.6666666667</v>
      </c>
      <c r="BA36" s="7" t="n">
        <v>48120.37</v>
      </c>
      <c r="BB36" s="7" t="n">
        <v>89988</v>
      </c>
      <c r="BC36" s="7" t="n">
        <v>619254.943333333</v>
      </c>
      <c r="BD36" s="7" t="n">
        <v>7</v>
      </c>
      <c r="BE36" s="7" t="n">
        <v>29718</v>
      </c>
      <c r="BF36" s="7" t="n">
        <v>70</v>
      </c>
      <c r="BG36" s="7" t="n">
        <v>12</v>
      </c>
      <c r="BH36" s="7" t="n">
        <v>0.352941176470588</v>
      </c>
      <c r="BI36" s="7" t="s">
        <v>350</v>
      </c>
      <c r="BJ36" s="7" t="n">
        <v>21330</v>
      </c>
      <c r="BK36" s="7" t="n">
        <v>0.342128478626995</v>
      </c>
      <c r="BL36" s="7" t="s">
        <v>350</v>
      </c>
      <c r="BM36" s="7" t="n">
        <v>0</v>
      </c>
      <c r="BN36" s="7" t="n">
        <v>0</v>
      </c>
      <c r="BO36" s="7" t="n">
        <v>0</v>
      </c>
      <c r="BP36" s="7" t="n">
        <v>0</v>
      </c>
      <c r="BQ36" s="7"/>
      <c r="BR36" s="7" t="n">
        <v>0</v>
      </c>
      <c r="BS36" s="7" t="n">
        <v>0</v>
      </c>
      <c r="BT36" s="7"/>
      <c r="BU36" s="7" t="n">
        <v>2</v>
      </c>
      <c r="BV36" s="7" t="n">
        <v>3</v>
      </c>
      <c r="BW36" s="7" t="n">
        <v>0</v>
      </c>
      <c r="BX36" s="7" t="n">
        <v>6</v>
      </c>
      <c r="BY36" s="7" t="n">
        <v>0</v>
      </c>
      <c r="BZ36" s="7" t="n">
        <v>2</v>
      </c>
      <c r="CA36" s="7" t="n">
        <v>0</v>
      </c>
      <c r="CB36" s="7" t="n">
        <v>3</v>
      </c>
      <c r="CC36" s="7" t="n">
        <v>6</v>
      </c>
      <c r="CD36" s="7" t="n">
        <v>0</v>
      </c>
    </row>
    <row r="37" customFormat="false" ht="15" hidden="false" customHeight="false" outlineLevel="0" collapsed="false">
      <c r="A37" s="7" t="s">
        <v>355</v>
      </c>
      <c r="B37" s="7" t="s">
        <v>251</v>
      </c>
      <c r="C37" s="7" t="s">
        <v>253</v>
      </c>
      <c r="D37" s="7" t="n">
        <v>10</v>
      </c>
      <c r="E37" s="7" t="n">
        <v>129.89</v>
      </c>
      <c r="F37" s="7" t="n">
        <v>122.39</v>
      </c>
      <c r="G37" s="7" t="n">
        <v>155.74</v>
      </c>
      <c r="H37" s="7" t="n">
        <v>1004</v>
      </c>
      <c r="I37" s="7" t="n">
        <v>332.25</v>
      </c>
      <c r="J37" s="7" t="n">
        <v>4338.25</v>
      </c>
      <c r="K37" s="7" t="n">
        <v>5067.4</v>
      </c>
      <c r="L37" s="7" t="n">
        <v>30</v>
      </c>
      <c r="M37" s="7" t="n">
        <v>4.45</v>
      </c>
      <c r="N37" s="7" t="n">
        <v>11040</v>
      </c>
      <c r="O37" s="7" t="n">
        <v>1283955.69</v>
      </c>
      <c r="P37" s="7" t="n">
        <v>2</v>
      </c>
      <c r="Q37" s="7" t="n">
        <v>0.6782</v>
      </c>
      <c r="R37" s="7" t="n">
        <v>0.6782</v>
      </c>
      <c r="S37" s="7" t="s">
        <v>356</v>
      </c>
      <c r="T37" s="7" t="n">
        <v>0</v>
      </c>
      <c r="U37" s="7" t="n">
        <v>0</v>
      </c>
      <c r="V37" s="7" t="n">
        <v>0</v>
      </c>
      <c r="W37" s="7" t="s">
        <v>357</v>
      </c>
      <c r="X37" s="7" t="n">
        <v>605</v>
      </c>
      <c r="Y37" s="7" t="n">
        <v>187</v>
      </c>
      <c r="Z37" s="7" t="n">
        <v>500</v>
      </c>
      <c r="AA37" s="7" t="n">
        <v>1999164</v>
      </c>
      <c r="AB37" s="7" t="n">
        <v>330698</v>
      </c>
      <c r="AC37" s="7" t="n">
        <v>640071</v>
      </c>
      <c r="AD37" s="7" t="n">
        <v>1028395</v>
      </c>
      <c r="AE37" s="7" t="n">
        <v>0.8</v>
      </c>
      <c r="AF37" s="7" t="s">
        <v>347</v>
      </c>
      <c r="AG37" s="7" t="n">
        <v>0.7</v>
      </c>
      <c r="AH37" s="7" t="s">
        <v>354</v>
      </c>
      <c r="AI37" s="7" t="n">
        <v>187</v>
      </c>
      <c r="AJ37" s="7" t="s">
        <v>346</v>
      </c>
      <c r="AK37" s="7" t="n">
        <v>330698</v>
      </c>
      <c r="AL37" s="7" t="n">
        <v>696.5</v>
      </c>
      <c r="AM37" s="7" t="s">
        <v>345</v>
      </c>
      <c r="AN37" s="7" t="n">
        <v>1004</v>
      </c>
      <c r="AO37" s="7" t="s">
        <v>347</v>
      </c>
      <c r="AP37" s="7" t="n">
        <v>71</v>
      </c>
      <c r="AQ37" s="7" t="s">
        <v>346</v>
      </c>
      <c r="AR37" s="7" t="n">
        <v>126165</v>
      </c>
      <c r="AS37" s="7" t="n">
        <v>4.45</v>
      </c>
      <c r="AT37" s="7" t="n">
        <v>1004</v>
      </c>
      <c r="AU37" s="7" t="n">
        <v>1688644800000</v>
      </c>
      <c r="AV37" s="7" t="s">
        <v>358</v>
      </c>
      <c r="AW37" s="7" t="n">
        <v>129.89</v>
      </c>
      <c r="AX37" s="7" t="n">
        <v>509.5</v>
      </c>
      <c r="AY37" s="7" t="n">
        <v>804.5</v>
      </c>
      <c r="AZ37" s="7" t="n">
        <v>1340</v>
      </c>
      <c r="BA37" s="7" t="n">
        <v>61967.58</v>
      </c>
      <c r="BB37" s="7" t="n">
        <v>131927.51</v>
      </c>
      <c r="BC37" s="7" t="n">
        <v>186569.486666667</v>
      </c>
      <c r="BD37" s="7" t="n">
        <v>1</v>
      </c>
      <c r="BE37" s="7" t="n">
        <v>3152</v>
      </c>
      <c r="BF37" s="7" t="n">
        <v>33</v>
      </c>
      <c r="BG37" s="7" t="n">
        <v>124</v>
      </c>
      <c r="BH37" s="7" t="n">
        <v>0.663101604278075</v>
      </c>
      <c r="BI37" s="7" t="s">
        <v>359</v>
      </c>
      <c r="BJ37" s="7" t="n">
        <v>234843.5</v>
      </c>
      <c r="BK37" s="7" t="n">
        <v>0.710144905623862</v>
      </c>
      <c r="BL37" s="7" t="s">
        <v>359</v>
      </c>
      <c r="BM37" s="7" t="n">
        <v>2.5</v>
      </c>
      <c r="BN37" s="7" t="n">
        <v>0.0133689839572192</v>
      </c>
      <c r="BO37" s="7" t="n">
        <v>0.5</v>
      </c>
      <c r="BP37" s="7" t="n">
        <v>0.0026737967914438</v>
      </c>
      <c r="BQ37" s="7" t="s">
        <v>350</v>
      </c>
      <c r="BR37" s="7" t="n">
        <v>421.5</v>
      </c>
      <c r="BS37" s="7" t="n">
        <v>0.0012745768042141</v>
      </c>
      <c r="BT37" s="7" t="s">
        <v>350</v>
      </c>
      <c r="BU37" s="7" t="n">
        <v>4</v>
      </c>
      <c r="BV37" s="7" t="n">
        <v>4</v>
      </c>
      <c r="BW37" s="7" t="n">
        <v>1</v>
      </c>
      <c r="BX37" s="7" t="n">
        <v>1</v>
      </c>
      <c r="BY37" s="7" t="n">
        <v>0</v>
      </c>
      <c r="BZ37" s="7" t="n">
        <v>3</v>
      </c>
      <c r="CA37" s="7" t="n">
        <v>4</v>
      </c>
      <c r="CB37" s="7" t="n">
        <v>2</v>
      </c>
      <c r="CC37" s="7" t="n">
        <v>1</v>
      </c>
      <c r="CD37" s="7" t="n">
        <v>0</v>
      </c>
    </row>
    <row r="38" customFormat="false" ht="15" hidden="false" customHeight="false" outlineLevel="0" collapsed="false">
      <c r="A38" s="7" t="s">
        <v>360</v>
      </c>
      <c r="B38" s="7" t="s">
        <v>207</v>
      </c>
      <c r="C38" s="7" t="s">
        <v>195</v>
      </c>
      <c r="D38" s="7" t="n">
        <v>26</v>
      </c>
      <c r="E38" s="7" t="n">
        <v>44.99</v>
      </c>
      <c r="F38" s="7" t="n">
        <v>27.24</v>
      </c>
      <c r="G38" s="7" t="n">
        <v>88.74</v>
      </c>
      <c r="H38" s="7" t="n">
        <v>3193.5</v>
      </c>
      <c r="I38" s="7" t="n">
        <v>757</v>
      </c>
      <c r="J38" s="7" t="n">
        <v>13611.75</v>
      </c>
      <c r="K38" s="7" t="n">
        <v>27259.5</v>
      </c>
      <c r="L38" s="7" t="n">
        <v>19.2</v>
      </c>
      <c r="M38" s="7" t="n">
        <v>4.4</v>
      </c>
      <c r="N38" s="7" t="n">
        <v>327924</v>
      </c>
      <c r="O38" s="7" t="n">
        <v>12953026.99</v>
      </c>
      <c r="P38" s="7" t="n">
        <v>1</v>
      </c>
      <c r="Q38" s="7" t="n">
        <v>0.458</v>
      </c>
      <c r="R38" s="7" t="n">
        <v>0.7474</v>
      </c>
      <c r="S38" s="7" t="s">
        <v>361</v>
      </c>
      <c r="T38" s="7" t="n">
        <v>0</v>
      </c>
      <c r="U38" s="7" t="n">
        <v>0</v>
      </c>
      <c r="V38" s="7" t="n">
        <v>0</v>
      </c>
      <c r="W38" s="7" t="s">
        <v>362</v>
      </c>
      <c r="X38" s="7" t="n">
        <v>3958</v>
      </c>
      <c r="Y38" s="7" t="n">
        <v>500</v>
      </c>
      <c r="Z38" s="7" t="n">
        <v>500</v>
      </c>
      <c r="AA38" s="7" t="n">
        <v>8076743</v>
      </c>
      <c r="AB38" s="7" t="n">
        <v>2188856</v>
      </c>
      <c r="AC38" s="7" t="n">
        <v>2061114</v>
      </c>
      <c r="AD38" s="7" t="n">
        <v>3826773</v>
      </c>
      <c r="AE38" s="7" t="n">
        <v>0.461538461538462</v>
      </c>
      <c r="AF38" s="7" t="s">
        <v>345</v>
      </c>
      <c r="AG38" s="7" t="n">
        <v>0.384615384615385</v>
      </c>
      <c r="AH38" s="7" t="s">
        <v>346</v>
      </c>
      <c r="AI38" s="7" t="n">
        <v>500</v>
      </c>
      <c r="AJ38" s="7" t="s">
        <v>346</v>
      </c>
      <c r="AK38" s="7" t="n">
        <v>2188856</v>
      </c>
      <c r="AL38" s="7" t="n">
        <v>1835</v>
      </c>
      <c r="AM38" s="7" t="s">
        <v>346</v>
      </c>
      <c r="AN38" s="7" t="n">
        <v>3193.5</v>
      </c>
      <c r="AO38" s="7" t="s">
        <v>347</v>
      </c>
      <c r="AP38" s="7" t="n">
        <v>233</v>
      </c>
      <c r="AQ38" s="7" t="s">
        <v>346</v>
      </c>
      <c r="AR38" s="7" t="n">
        <v>459098</v>
      </c>
      <c r="AS38" s="7" t="n">
        <v>4.4</v>
      </c>
      <c r="AT38" s="7" t="n">
        <v>3193.5</v>
      </c>
      <c r="AU38" s="7" t="n">
        <v>1630368000000</v>
      </c>
      <c r="AV38" s="7" t="s">
        <v>348</v>
      </c>
      <c r="AW38" s="7" t="n">
        <v>44.99</v>
      </c>
      <c r="AX38" s="7" t="n">
        <v>2904</v>
      </c>
      <c r="AY38" s="7" t="n">
        <v>6576</v>
      </c>
      <c r="AZ38" s="7" t="n">
        <v>40212</v>
      </c>
      <c r="BA38" s="7" t="n">
        <v>196280.72</v>
      </c>
      <c r="BB38" s="7" t="n">
        <v>263832.41</v>
      </c>
      <c r="BC38" s="7" t="n">
        <v>1613822.99666667</v>
      </c>
      <c r="BD38" s="7" t="n">
        <v>9</v>
      </c>
      <c r="BE38" s="7" t="n">
        <v>62087</v>
      </c>
      <c r="BF38" s="7" t="n">
        <v>74.5</v>
      </c>
      <c r="BG38" s="7" t="n">
        <v>260</v>
      </c>
      <c r="BH38" s="7" t="n">
        <v>0.52</v>
      </c>
      <c r="BI38" s="7" t="s">
        <v>349</v>
      </c>
      <c r="BJ38" s="7" t="n">
        <v>1018679</v>
      </c>
      <c r="BK38" s="7" t="n">
        <v>0.465393337889747</v>
      </c>
      <c r="BL38" s="7" t="s">
        <v>349</v>
      </c>
      <c r="BM38" s="7" t="n">
        <v>0</v>
      </c>
      <c r="BN38" s="7" t="n">
        <v>0</v>
      </c>
      <c r="BO38" s="7" t="n">
        <v>0</v>
      </c>
      <c r="BP38" s="7" t="n">
        <v>0</v>
      </c>
      <c r="BQ38" s="7"/>
      <c r="BR38" s="7" t="n">
        <v>0</v>
      </c>
      <c r="BS38" s="7" t="n">
        <v>0</v>
      </c>
      <c r="BT38" s="7"/>
      <c r="BU38" s="7" t="n">
        <v>8</v>
      </c>
      <c r="BV38" s="7" t="n">
        <v>4</v>
      </c>
      <c r="BW38" s="7" t="n">
        <v>1</v>
      </c>
      <c r="BX38" s="7" t="n">
        <v>11</v>
      </c>
      <c r="BY38" s="7" t="n">
        <v>2</v>
      </c>
      <c r="BZ38" s="7" t="n">
        <v>7</v>
      </c>
      <c r="CA38" s="7" t="n">
        <v>3</v>
      </c>
      <c r="CB38" s="7" t="n">
        <v>5</v>
      </c>
      <c r="CC38" s="7" t="n">
        <v>9</v>
      </c>
      <c r="CD38" s="7" t="n">
        <v>2</v>
      </c>
    </row>
    <row r="39" customFormat="false" ht="15" hidden="false" customHeight="false" outlineLevel="0" collapsed="false">
      <c r="A39" s="7" t="s">
        <v>363</v>
      </c>
      <c r="B39" s="7" t="s">
        <v>204</v>
      </c>
      <c r="C39" s="7" t="s">
        <v>205</v>
      </c>
      <c r="D39" s="7" t="n">
        <v>13</v>
      </c>
      <c r="E39" s="7" t="n">
        <v>56.99</v>
      </c>
      <c r="F39" s="7" t="n">
        <v>45.99</v>
      </c>
      <c r="G39" s="7" t="n">
        <v>73.99</v>
      </c>
      <c r="H39" s="7" t="n">
        <v>131</v>
      </c>
      <c r="I39" s="7" t="n">
        <v>59</v>
      </c>
      <c r="J39" s="7" t="n">
        <v>276</v>
      </c>
      <c r="K39" s="7" t="n">
        <v>880.000000000001</v>
      </c>
      <c r="L39" s="7" t="n">
        <v>84.6</v>
      </c>
      <c r="M39" s="7" t="n">
        <v>4.5</v>
      </c>
      <c r="N39" s="7" t="n">
        <v>38896</v>
      </c>
      <c r="O39" s="7" t="n">
        <v>2811323.04</v>
      </c>
      <c r="P39" s="7" t="n">
        <v>0</v>
      </c>
      <c r="Q39" s="7" t="n">
        <v>0.9005</v>
      </c>
      <c r="R39" s="7" t="n">
        <v>0.9337</v>
      </c>
      <c r="S39" s="7" t="s">
        <v>364</v>
      </c>
      <c r="T39" s="7" t="n">
        <v>0</v>
      </c>
      <c r="U39" s="7" t="n">
        <v>0</v>
      </c>
      <c r="V39" s="7" t="n">
        <v>0</v>
      </c>
      <c r="W39" s="7" t="s">
        <v>365</v>
      </c>
      <c r="X39" s="7" t="n">
        <v>1534</v>
      </c>
      <c r="Y39" s="7" t="n">
        <v>259</v>
      </c>
      <c r="Z39" s="7" t="n">
        <v>500</v>
      </c>
      <c r="AA39" s="7" t="n">
        <v>3715029</v>
      </c>
      <c r="AB39" s="7" t="n">
        <v>421814</v>
      </c>
      <c r="AC39" s="7" t="n">
        <v>2238248</v>
      </c>
      <c r="AD39" s="7" t="n">
        <v>1054967</v>
      </c>
      <c r="AE39" s="7" t="n">
        <v>0.230769230769231</v>
      </c>
      <c r="AF39" s="7" t="s">
        <v>346</v>
      </c>
      <c r="AG39" s="7" t="n">
        <v>0.230769230769231</v>
      </c>
      <c r="AH39" s="7" t="s">
        <v>346</v>
      </c>
      <c r="AI39" s="7" t="n">
        <v>259</v>
      </c>
      <c r="AJ39" s="7" t="s">
        <v>346</v>
      </c>
      <c r="AK39" s="7" t="n">
        <v>421814</v>
      </c>
      <c r="AL39" s="7" t="n">
        <v>634</v>
      </c>
      <c r="AM39" s="7" t="s">
        <v>345</v>
      </c>
      <c r="AN39" s="7" t="n">
        <v>131</v>
      </c>
      <c r="AO39" s="7" t="s">
        <v>346</v>
      </c>
      <c r="AP39" s="7" t="n">
        <v>109</v>
      </c>
      <c r="AQ39" s="7" t="s">
        <v>346</v>
      </c>
      <c r="AR39" s="7" t="n">
        <v>200774</v>
      </c>
      <c r="AS39" s="7" t="n">
        <v>4.5</v>
      </c>
      <c r="AT39" s="7" t="n">
        <v>131</v>
      </c>
      <c r="AU39" s="7" t="n">
        <v>1730678400000</v>
      </c>
      <c r="AV39" s="7" t="s">
        <v>358</v>
      </c>
      <c r="AW39" s="7" t="n">
        <v>56.99</v>
      </c>
      <c r="AX39" s="7" t="n">
        <v>382</v>
      </c>
      <c r="AY39" s="7" t="n">
        <v>529</v>
      </c>
      <c r="AZ39" s="7" t="n">
        <v>7479.66666666667</v>
      </c>
      <c r="BA39" s="7" t="n">
        <v>24628.45</v>
      </c>
      <c r="BB39" s="7" t="n">
        <v>33221.93</v>
      </c>
      <c r="BC39" s="7" t="n">
        <v>484613.87</v>
      </c>
      <c r="BD39" s="7" t="n">
        <v>1</v>
      </c>
      <c r="BE39" s="7" t="n">
        <v>3236</v>
      </c>
      <c r="BF39" s="7" t="n">
        <v>24</v>
      </c>
      <c r="BG39" s="7" t="n">
        <v>82</v>
      </c>
      <c r="BH39" s="7" t="n">
        <v>0.316602316602317</v>
      </c>
      <c r="BI39" s="7" t="s">
        <v>350</v>
      </c>
      <c r="BJ39" s="7" t="n">
        <v>113847</v>
      </c>
      <c r="BK39" s="7" t="n">
        <v>0.269898580891104</v>
      </c>
      <c r="BL39" s="7" t="s">
        <v>350</v>
      </c>
      <c r="BM39" s="7" t="n">
        <v>0</v>
      </c>
      <c r="BN39" s="7" t="n">
        <v>0</v>
      </c>
      <c r="BO39" s="7" t="n">
        <v>0</v>
      </c>
      <c r="BP39" s="7" t="n">
        <v>0</v>
      </c>
      <c r="BQ39" s="7"/>
      <c r="BR39" s="7" t="n">
        <v>0</v>
      </c>
      <c r="BS39" s="7" t="n">
        <v>0</v>
      </c>
      <c r="BT39" s="7"/>
      <c r="BU39" s="7" t="n">
        <v>3</v>
      </c>
      <c r="BV39" s="7" t="n">
        <v>0</v>
      </c>
      <c r="BW39" s="7" t="n">
        <v>1</v>
      </c>
      <c r="BX39" s="7" t="n">
        <v>9</v>
      </c>
      <c r="BY39" s="7" t="n">
        <v>0</v>
      </c>
      <c r="BZ39" s="7" t="n">
        <v>3</v>
      </c>
      <c r="CA39" s="7" t="n">
        <v>0</v>
      </c>
      <c r="CB39" s="7" t="n">
        <v>2</v>
      </c>
      <c r="CC39" s="7" t="n">
        <v>8</v>
      </c>
      <c r="CD39" s="7" t="n">
        <v>0</v>
      </c>
    </row>
    <row r="40" customFormat="false" ht="15" hidden="false" customHeight="false" outlineLevel="0" collapsed="false">
      <c r="A40" s="7" t="s">
        <v>366</v>
      </c>
      <c r="B40" s="7" t="s">
        <v>258</v>
      </c>
      <c r="C40" s="7" t="s">
        <v>260</v>
      </c>
      <c r="D40" s="7" t="n">
        <v>20</v>
      </c>
      <c r="E40" s="7" t="n">
        <v>27.49</v>
      </c>
      <c r="F40" s="7" t="n">
        <v>23.975</v>
      </c>
      <c r="G40" s="7" t="n">
        <v>39.99</v>
      </c>
      <c r="H40" s="7" t="n">
        <v>6073</v>
      </c>
      <c r="I40" s="7" t="n">
        <v>2014.5</v>
      </c>
      <c r="J40" s="7" t="n">
        <v>17529.5</v>
      </c>
      <c r="K40" s="7" t="n">
        <v>39964.4</v>
      </c>
      <c r="L40" s="7" t="n">
        <v>5</v>
      </c>
      <c r="M40" s="7" t="n">
        <v>4.6</v>
      </c>
      <c r="N40" s="7" t="n">
        <v>224818</v>
      </c>
      <c r="O40" s="7" t="n">
        <v>6404541.11</v>
      </c>
      <c r="P40" s="7" t="n">
        <v>1</v>
      </c>
      <c r="Q40" s="7" t="n">
        <v>0.5599</v>
      </c>
      <c r="R40" s="7" t="n">
        <v>0.655</v>
      </c>
      <c r="S40" s="7" t="s">
        <v>367</v>
      </c>
      <c r="T40" s="7" t="n">
        <v>0</v>
      </c>
      <c r="U40" s="7" t="n">
        <v>0</v>
      </c>
      <c r="V40" s="7" t="n">
        <v>0</v>
      </c>
      <c r="W40" s="7" t="s">
        <v>368</v>
      </c>
      <c r="X40" s="7" t="n">
        <v>3280</v>
      </c>
      <c r="Y40" s="7" t="n">
        <v>500</v>
      </c>
      <c r="Z40" s="7" t="n">
        <v>500</v>
      </c>
      <c r="AA40" s="7" t="n">
        <v>10175179</v>
      </c>
      <c r="AB40" s="7" t="n">
        <v>1000135</v>
      </c>
      <c r="AC40" s="7" t="n">
        <v>2561150</v>
      </c>
      <c r="AD40" s="7" t="n">
        <v>6613894</v>
      </c>
      <c r="AE40" s="7" t="n">
        <v>0.4</v>
      </c>
      <c r="AF40" s="7" t="s">
        <v>345</v>
      </c>
      <c r="AG40" s="7" t="n">
        <v>0.5</v>
      </c>
      <c r="AH40" s="7" t="s">
        <v>345</v>
      </c>
      <c r="AI40" s="7" t="n">
        <v>500</v>
      </c>
      <c r="AJ40" s="7" t="s">
        <v>346</v>
      </c>
      <c r="AK40" s="7" t="n">
        <v>1000135</v>
      </c>
      <c r="AL40" s="7" t="n">
        <v>2633.5</v>
      </c>
      <c r="AM40" s="7" t="s">
        <v>346</v>
      </c>
      <c r="AN40" s="7" t="n">
        <v>6073</v>
      </c>
      <c r="AO40" s="7" t="s">
        <v>347</v>
      </c>
      <c r="AP40" s="7" t="n">
        <v>180</v>
      </c>
      <c r="AQ40" s="7" t="s">
        <v>346</v>
      </c>
      <c r="AR40" s="7" t="n">
        <v>308796</v>
      </c>
      <c r="AS40" s="7" t="n">
        <v>4.6</v>
      </c>
      <c r="AT40" s="7" t="n">
        <v>6073</v>
      </c>
      <c r="AU40" s="7" t="n">
        <v>1527508800000</v>
      </c>
      <c r="AV40" s="7" t="s">
        <v>348</v>
      </c>
      <c r="AW40" s="7" t="n">
        <v>27.49</v>
      </c>
      <c r="AX40" s="7" t="n">
        <v>3263</v>
      </c>
      <c r="AY40" s="7" t="n">
        <v>5190</v>
      </c>
      <c r="AZ40" s="7" t="n">
        <v>21766.3333333333</v>
      </c>
      <c r="BA40" s="7" t="n">
        <v>124196.7</v>
      </c>
      <c r="BB40" s="7" t="n">
        <v>163609.44</v>
      </c>
      <c r="BC40" s="7" t="n">
        <v>624795.536666667</v>
      </c>
      <c r="BD40" s="7" t="n">
        <v>9</v>
      </c>
      <c r="BE40" s="7" t="n">
        <v>126536</v>
      </c>
      <c r="BF40" s="7" t="n">
        <v>12</v>
      </c>
      <c r="BG40" s="7" t="n">
        <v>320</v>
      </c>
      <c r="BH40" s="7" t="n">
        <v>0.64</v>
      </c>
      <c r="BI40" s="7" t="s">
        <v>359</v>
      </c>
      <c r="BJ40" s="7" t="n">
        <v>532958</v>
      </c>
      <c r="BK40" s="7" t="n">
        <v>0.532886060381849</v>
      </c>
      <c r="BL40" s="7" t="s">
        <v>349</v>
      </c>
      <c r="BM40" s="7" t="n">
        <v>0</v>
      </c>
      <c r="BN40" s="7" t="n">
        <v>0</v>
      </c>
      <c r="BO40" s="7" t="n">
        <v>0</v>
      </c>
      <c r="BP40" s="7" t="n">
        <v>0</v>
      </c>
      <c r="BQ40" s="7"/>
      <c r="BR40" s="7" t="n">
        <v>0</v>
      </c>
      <c r="BS40" s="7" t="n">
        <v>0</v>
      </c>
      <c r="BT40" s="7"/>
      <c r="BU40" s="7" t="n">
        <v>6</v>
      </c>
      <c r="BV40" s="7" t="n">
        <v>2</v>
      </c>
      <c r="BW40" s="7" t="n">
        <v>5</v>
      </c>
      <c r="BX40" s="7" t="n">
        <v>7</v>
      </c>
      <c r="BY40" s="7" t="n">
        <v>0</v>
      </c>
      <c r="BZ40" s="7" t="n">
        <v>7</v>
      </c>
      <c r="CA40" s="7" t="n">
        <v>3</v>
      </c>
      <c r="CB40" s="7" t="n">
        <v>5</v>
      </c>
      <c r="CC40" s="7" t="n">
        <v>5</v>
      </c>
      <c r="CD40" s="7" t="n">
        <v>0</v>
      </c>
    </row>
    <row r="41" customFormat="false" ht="15" hidden="false" customHeight="false" outlineLevel="0" collapsed="false">
      <c r="A41" s="7" t="s">
        <v>369</v>
      </c>
      <c r="B41" s="7" t="s">
        <v>236</v>
      </c>
      <c r="C41" s="7" t="s">
        <v>238</v>
      </c>
      <c r="D41" s="7" t="n">
        <v>30</v>
      </c>
      <c r="E41" s="7" t="n">
        <v>35.98</v>
      </c>
      <c r="F41" s="7" t="n">
        <v>24.99</v>
      </c>
      <c r="G41" s="7" t="n">
        <v>50.99</v>
      </c>
      <c r="H41" s="7" t="n">
        <v>26544</v>
      </c>
      <c r="I41" s="7" t="n">
        <v>13223.25</v>
      </c>
      <c r="J41" s="7" t="n">
        <v>62238.25</v>
      </c>
      <c r="K41" s="7" t="n">
        <v>253486</v>
      </c>
      <c r="L41" s="7" t="n">
        <v>0</v>
      </c>
      <c r="M41" s="7" t="n">
        <v>4.5</v>
      </c>
      <c r="N41" s="7" t="n">
        <v>2300152</v>
      </c>
      <c r="O41" s="7" t="n">
        <v>79646327.82</v>
      </c>
      <c r="P41" s="7" t="n">
        <v>0</v>
      </c>
      <c r="Q41" s="7" t="n">
        <v>0.3586</v>
      </c>
      <c r="R41" s="7" t="n">
        <v>0.5255</v>
      </c>
      <c r="S41" s="7" t="s">
        <v>370</v>
      </c>
      <c r="T41" s="7" t="n">
        <v>0</v>
      </c>
      <c r="U41" s="7" t="n">
        <v>0</v>
      </c>
      <c r="V41" s="7" t="n">
        <v>0</v>
      </c>
      <c r="W41" s="7" t="s">
        <v>371</v>
      </c>
      <c r="X41" s="7" t="n">
        <v>11826</v>
      </c>
      <c r="Y41" s="7" t="n">
        <v>500</v>
      </c>
      <c r="Z41" s="7" t="n">
        <v>500</v>
      </c>
      <c r="AA41" s="7" t="n">
        <v>24563578</v>
      </c>
      <c r="AB41" s="7" t="n">
        <v>3092666</v>
      </c>
      <c r="AC41" s="7" t="n">
        <v>8434008</v>
      </c>
      <c r="AD41" s="7" t="n">
        <v>13036904</v>
      </c>
      <c r="AE41" s="7" t="n">
        <v>0.433333333333333</v>
      </c>
      <c r="AF41" s="7" t="s">
        <v>345</v>
      </c>
      <c r="AG41" s="7" t="n">
        <v>0.433333333333333</v>
      </c>
      <c r="AH41" s="7" t="s">
        <v>345</v>
      </c>
      <c r="AI41" s="7" t="n">
        <v>500</v>
      </c>
      <c r="AJ41" s="7" t="s">
        <v>346</v>
      </c>
      <c r="AK41" s="7" t="n">
        <v>3092666</v>
      </c>
      <c r="AL41" s="7" t="n">
        <v>2575</v>
      </c>
      <c r="AM41" s="7" t="s">
        <v>346</v>
      </c>
      <c r="AN41" s="7" t="n">
        <v>26544</v>
      </c>
      <c r="AO41" s="7" t="s">
        <v>347</v>
      </c>
      <c r="AP41" s="7" t="n">
        <v>265</v>
      </c>
      <c r="AQ41" s="7" t="s">
        <v>346</v>
      </c>
      <c r="AR41" s="7" t="n">
        <v>533117</v>
      </c>
      <c r="AS41" s="7" t="n">
        <v>4.5</v>
      </c>
      <c r="AT41" s="7" t="n">
        <v>26544</v>
      </c>
      <c r="AU41" s="7" t="n">
        <v>1560211200000</v>
      </c>
      <c r="AV41" s="7" t="s">
        <v>348</v>
      </c>
      <c r="AW41" s="7" t="n">
        <v>35.98</v>
      </c>
      <c r="AX41" s="7" t="n">
        <v>36405.5</v>
      </c>
      <c r="AY41" s="7" t="n">
        <v>39766.5</v>
      </c>
      <c r="AZ41" s="7" t="n">
        <v>175347.666666667</v>
      </c>
      <c r="BA41" s="7" t="n">
        <v>1500535.1</v>
      </c>
      <c r="BB41" s="7" t="n">
        <v>1845341.64</v>
      </c>
      <c r="BC41" s="7" t="n">
        <v>6097861.91333333</v>
      </c>
      <c r="BD41" s="7" t="n">
        <v>34.5</v>
      </c>
      <c r="BE41" s="7" t="n">
        <v>235152</v>
      </c>
      <c r="BF41" s="7" t="n">
        <v>181.5</v>
      </c>
      <c r="BG41" s="7" t="n">
        <v>275.5</v>
      </c>
      <c r="BH41" s="7" t="n">
        <v>0.551</v>
      </c>
      <c r="BI41" s="7" t="s">
        <v>349</v>
      </c>
      <c r="BJ41" s="7" t="n">
        <v>1670127.5</v>
      </c>
      <c r="BK41" s="7" t="n">
        <v>0.540028409146025</v>
      </c>
      <c r="BL41" s="7" t="s">
        <v>349</v>
      </c>
      <c r="BM41" s="7" t="n">
        <v>0</v>
      </c>
      <c r="BN41" s="7" t="n">
        <v>0</v>
      </c>
      <c r="BO41" s="7" t="n">
        <v>0</v>
      </c>
      <c r="BP41" s="7" t="n">
        <v>0</v>
      </c>
      <c r="BQ41" s="7"/>
      <c r="BR41" s="7" t="n">
        <v>0</v>
      </c>
      <c r="BS41" s="7" t="n">
        <v>0</v>
      </c>
      <c r="BT41" s="7"/>
      <c r="BU41" s="7" t="n">
        <v>12</v>
      </c>
      <c r="BV41" s="7" t="n">
        <v>1</v>
      </c>
      <c r="BW41" s="7" t="n">
        <v>6</v>
      </c>
      <c r="BX41" s="7" t="n">
        <v>11</v>
      </c>
      <c r="BY41" s="7" t="n">
        <v>0</v>
      </c>
      <c r="BZ41" s="7" t="n">
        <v>6</v>
      </c>
      <c r="CA41" s="7" t="n">
        <v>7</v>
      </c>
      <c r="CB41" s="7" t="n">
        <v>5</v>
      </c>
      <c r="CC41" s="7" t="n">
        <v>12</v>
      </c>
      <c r="CD41" s="7" t="n">
        <v>0</v>
      </c>
    </row>
    <row r="42" customFormat="false" ht="15" hidden="false" customHeight="false" outlineLevel="0" collapsed="false">
      <c r="A42" s="7" t="s">
        <v>372</v>
      </c>
      <c r="B42" s="7" t="s">
        <v>240</v>
      </c>
      <c r="C42" s="7" t="s">
        <v>242</v>
      </c>
      <c r="D42" s="7" t="n">
        <v>5</v>
      </c>
      <c r="E42" s="7" t="n">
        <v>207</v>
      </c>
      <c r="F42" s="7" t="n">
        <v>179</v>
      </c>
      <c r="G42" s="7" t="n">
        <v>219</v>
      </c>
      <c r="H42" s="7" t="n">
        <v>257</v>
      </c>
      <c r="I42" s="7" t="n">
        <v>53</v>
      </c>
      <c r="J42" s="7" t="n">
        <v>3319</v>
      </c>
      <c r="K42" s="7" t="n">
        <v>5794.6</v>
      </c>
      <c r="L42" s="7" t="n">
        <v>60</v>
      </c>
      <c r="M42" s="7" t="n">
        <v>4.2</v>
      </c>
      <c r="N42" s="7" t="n">
        <v>4948</v>
      </c>
      <c r="O42" s="7" t="n">
        <v>984239</v>
      </c>
      <c r="P42" s="7" t="n">
        <v>0</v>
      </c>
      <c r="Q42" s="7" t="n">
        <v>0.9431</v>
      </c>
      <c r="R42" s="7" t="n">
        <v>1</v>
      </c>
      <c r="S42" s="7" t="s">
        <v>373</v>
      </c>
      <c r="T42" s="7" t="n">
        <v>0</v>
      </c>
      <c r="U42" s="7" t="n">
        <v>0</v>
      </c>
      <c r="V42" s="7" t="n">
        <v>0</v>
      </c>
      <c r="W42" s="7" t="s">
        <v>374</v>
      </c>
      <c r="X42" s="7" t="n">
        <v>167</v>
      </c>
      <c r="Y42" s="7" t="n">
        <v>89</v>
      </c>
      <c r="Z42" s="7" t="n">
        <v>500</v>
      </c>
      <c r="AA42" s="7" t="n">
        <v>318122</v>
      </c>
      <c r="AB42" s="7" t="n">
        <v>176024</v>
      </c>
      <c r="AC42" s="7" t="n">
        <v>56646</v>
      </c>
      <c r="AD42" s="7" t="n">
        <v>85452</v>
      </c>
      <c r="AE42" s="7" t="n">
        <v>0.6</v>
      </c>
      <c r="AF42" s="7" t="s">
        <v>354</v>
      </c>
      <c r="AG42" s="7" t="n">
        <v>0.6</v>
      </c>
      <c r="AH42" s="7" t="s">
        <v>354</v>
      </c>
      <c r="AI42" s="7" t="n">
        <v>89</v>
      </c>
      <c r="AJ42" s="7" t="s">
        <v>345</v>
      </c>
      <c r="AK42" s="7" t="n">
        <v>176024</v>
      </c>
      <c r="AL42" s="7" t="n">
        <v>1231</v>
      </c>
      <c r="AM42" s="7" t="s">
        <v>346</v>
      </c>
      <c r="AN42" s="7" t="n">
        <v>257</v>
      </c>
      <c r="AO42" s="7" t="s">
        <v>345</v>
      </c>
      <c r="AP42" s="7" t="n">
        <v>57</v>
      </c>
      <c r="AQ42" s="7" t="s">
        <v>346</v>
      </c>
      <c r="AR42" s="7" t="n">
        <v>106177</v>
      </c>
      <c r="AS42" s="7" t="n">
        <v>4.2</v>
      </c>
      <c r="AT42" s="7" t="n">
        <v>257</v>
      </c>
      <c r="AU42" s="7" t="n">
        <v>1676592000000</v>
      </c>
      <c r="AV42" s="7" t="s">
        <v>348</v>
      </c>
      <c r="AW42" s="7" t="n">
        <v>207</v>
      </c>
      <c r="AX42" s="7" t="n">
        <v>52</v>
      </c>
      <c r="AY42" s="7" t="n">
        <v>217</v>
      </c>
      <c r="AZ42" s="7" t="n">
        <v>479</v>
      </c>
      <c r="BA42" s="7" t="n">
        <v>44919</v>
      </c>
      <c r="BB42" s="7" t="n">
        <v>50095</v>
      </c>
      <c r="BC42" s="7" t="n">
        <v>116935.333333333</v>
      </c>
      <c r="BD42" s="7" t="n">
        <v>1</v>
      </c>
      <c r="BE42" s="7" t="n">
        <v>4148</v>
      </c>
      <c r="BF42" s="7" t="n">
        <v>22</v>
      </c>
      <c r="BG42" s="7" t="n">
        <v>57</v>
      </c>
      <c r="BH42" s="7" t="n">
        <v>0.640449438202247</v>
      </c>
      <c r="BI42" s="7" t="s">
        <v>359</v>
      </c>
      <c r="BJ42" s="7" t="n">
        <v>129584</v>
      </c>
      <c r="BK42" s="7" t="n">
        <v>0.736172340135436</v>
      </c>
      <c r="BL42" s="7" t="s">
        <v>359</v>
      </c>
      <c r="BM42" s="7" t="n">
        <v>0</v>
      </c>
      <c r="BN42" s="7" t="n">
        <v>0</v>
      </c>
      <c r="BO42" s="7" t="n">
        <v>0</v>
      </c>
      <c r="BP42" s="7" t="n">
        <v>0</v>
      </c>
      <c r="BQ42" s="7"/>
      <c r="BR42" s="7" t="n">
        <v>0</v>
      </c>
      <c r="BS42" s="7" t="n">
        <v>0</v>
      </c>
      <c r="BT42" s="7"/>
      <c r="BU42" s="7" t="n">
        <v>2</v>
      </c>
      <c r="BV42" s="7" t="n">
        <v>1</v>
      </c>
      <c r="BW42" s="7" t="n">
        <v>1</v>
      </c>
      <c r="BX42" s="7" t="n">
        <v>1</v>
      </c>
      <c r="BY42" s="7" t="n">
        <v>0</v>
      </c>
      <c r="BZ42" s="7" t="n">
        <v>2</v>
      </c>
      <c r="CA42" s="7" t="n">
        <v>1</v>
      </c>
      <c r="CB42" s="7" t="n">
        <v>0</v>
      </c>
      <c r="CC42" s="7" t="n">
        <v>2</v>
      </c>
      <c r="CD42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376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12" t="s">
        <v>377</v>
      </c>
      <c r="B4" s="2"/>
      <c r="C4" s="12" t="s">
        <v>378</v>
      </c>
      <c r="D4" s="12" t="s">
        <v>379</v>
      </c>
      <c r="E4" s="12" t="s">
        <v>380</v>
      </c>
      <c r="F4" s="12" t="s">
        <v>381</v>
      </c>
      <c r="G4" s="12" t="s">
        <v>382</v>
      </c>
      <c r="H4" s="12" t="s">
        <v>383</v>
      </c>
      <c r="I4" s="2" t="s">
        <v>384</v>
      </c>
      <c r="J4" s="2"/>
      <c r="K4" s="2"/>
    </row>
    <row r="5" customFormat="false" ht="15" hidden="false" customHeight="false" outlineLevel="0" collapsed="false">
      <c r="A5" s="2"/>
      <c r="B5" s="2"/>
      <c r="C5" s="13" t="n">
        <v>0.2</v>
      </c>
      <c r="D5" s="13" t="n">
        <v>0.2</v>
      </c>
      <c r="E5" s="13" t="n">
        <v>0.2</v>
      </c>
      <c r="F5" s="13" t="n">
        <v>0.15</v>
      </c>
      <c r="G5" s="13" t="n">
        <v>0.15</v>
      </c>
      <c r="H5" s="13" t="n">
        <v>0.1</v>
      </c>
      <c r="I5" s="14" t="n">
        <f aca="false">SUM(C5:H5)</f>
        <v>1</v>
      </c>
      <c r="J5" s="2"/>
      <c r="K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5" t="s">
        <v>385</v>
      </c>
      <c r="B7" s="5" t="s">
        <v>386</v>
      </c>
      <c r="C7" s="5" t="s">
        <v>378</v>
      </c>
      <c r="D7" s="5" t="s">
        <v>379</v>
      </c>
      <c r="E7" s="5" t="s">
        <v>380</v>
      </c>
      <c r="F7" s="5" t="s">
        <v>381</v>
      </c>
      <c r="G7" s="5" t="s">
        <v>382</v>
      </c>
      <c r="H7" s="5" t="s">
        <v>383</v>
      </c>
      <c r="I7" s="5" t="s">
        <v>387</v>
      </c>
      <c r="J7" s="5" t="s">
        <v>388</v>
      </c>
      <c r="K7" s="5" t="s">
        <v>389</v>
      </c>
    </row>
    <row r="8" customFormat="false" ht="15" hidden="false" customHeight="false" outlineLevel="0" collapsed="false">
      <c r="A8" s="7" t="s">
        <v>390</v>
      </c>
      <c r="B8" s="7" t="s">
        <v>69</v>
      </c>
      <c r="C8" s="15" t="n">
        <v>4</v>
      </c>
      <c r="D8" s="15" t="n">
        <v>4</v>
      </c>
      <c r="E8" s="15" t="n">
        <v>4</v>
      </c>
      <c r="F8" s="15" t="n">
        <v>4</v>
      </c>
      <c r="G8" s="15" t="n">
        <v>5</v>
      </c>
      <c r="H8" s="15" t="n">
        <v>4</v>
      </c>
      <c r="I8" s="16" t="n">
        <f aca="false">SUMPRODUCT(C8:H8,$C$5:$H$5)</f>
        <v>4.15</v>
      </c>
      <c r="J8" s="2" t="n">
        <f aca="false">RANK(I8,$I$8:$I$25)</f>
        <v>1</v>
      </c>
      <c r="K8" s="3" t="s">
        <v>391</v>
      </c>
    </row>
    <row r="9" customFormat="false" ht="15" hidden="false" customHeight="false" outlineLevel="0" collapsed="false">
      <c r="A9" s="7" t="s">
        <v>392</v>
      </c>
      <c r="B9" s="7" t="s">
        <v>69</v>
      </c>
      <c r="C9" s="15" t="n">
        <v>4</v>
      </c>
      <c r="D9" s="15" t="n">
        <v>3</v>
      </c>
      <c r="E9" s="15" t="n">
        <v>4</v>
      </c>
      <c r="F9" s="15" t="n">
        <v>4</v>
      </c>
      <c r="G9" s="15" t="n">
        <v>4</v>
      </c>
      <c r="H9" s="15" t="n">
        <v>3</v>
      </c>
      <c r="I9" s="16" t="n">
        <f aca="false">SUMPRODUCT(C9:H9,$C$5:$H$5)</f>
        <v>3.7</v>
      </c>
      <c r="J9" s="2" t="n">
        <f aca="false">RANK(I9,$I$8:$I$25)</f>
        <v>2</v>
      </c>
      <c r="K9" s="3" t="s">
        <v>393</v>
      </c>
    </row>
    <row r="10" customFormat="false" ht="15" hidden="false" customHeight="false" outlineLevel="0" collapsed="false">
      <c r="A10" s="7" t="s">
        <v>394</v>
      </c>
      <c r="B10" s="7" t="s">
        <v>395</v>
      </c>
      <c r="C10" s="15" t="n">
        <v>2</v>
      </c>
      <c r="D10" s="15" t="n">
        <v>4</v>
      </c>
      <c r="E10" s="15" t="n">
        <v>4</v>
      </c>
      <c r="F10" s="15" t="n">
        <v>4</v>
      </c>
      <c r="G10" s="15" t="n">
        <v>4</v>
      </c>
      <c r="H10" s="15" t="n">
        <v>4</v>
      </c>
      <c r="I10" s="16" t="n">
        <f aca="false">SUMPRODUCT(C10:H10,$C$5:$H$5)</f>
        <v>3.6</v>
      </c>
      <c r="J10" s="2" t="n">
        <f aca="false">RANK(I10,$I$8:$I$25)</f>
        <v>3</v>
      </c>
      <c r="K10" s="3" t="s">
        <v>396</v>
      </c>
    </row>
    <row r="11" customFormat="false" ht="15" hidden="false" customHeight="false" outlineLevel="0" collapsed="false">
      <c r="A11" s="7" t="s">
        <v>397</v>
      </c>
      <c r="B11" s="7" t="s">
        <v>69</v>
      </c>
      <c r="C11" s="15" t="n">
        <v>2</v>
      </c>
      <c r="D11" s="15" t="n">
        <v>4</v>
      </c>
      <c r="E11" s="15" t="n">
        <v>3</v>
      </c>
      <c r="F11" s="15" t="n">
        <v>3</v>
      </c>
      <c r="G11" s="15" t="n">
        <v>5</v>
      </c>
      <c r="H11" s="15" t="n">
        <v>4</v>
      </c>
      <c r="I11" s="16" t="n">
        <f aca="false">SUMPRODUCT(C11:H11,$C$5:$H$5)</f>
        <v>3.4</v>
      </c>
      <c r="J11" s="2" t="n">
        <f aca="false">RANK(I11,$I$8:$I$25)</f>
        <v>4</v>
      </c>
      <c r="K11" s="3" t="s">
        <v>398</v>
      </c>
    </row>
    <row r="12" customFormat="false" ht="15" hidden="false" customHeight="false" outlineLevel="0" collapsed="false">
      <c r="A12" s="7" t="s">
        <v>399</v>
      </c>
      <c r="B12" s="7" t="s">
        <v>69</v>
      </c>
      <c r="C12" s="15" t="n">
        <v>3</v>
      </c>
      <c r="D12" s="15" t="n">
        <v>2</v>
      </c>
      <c r="E12" s="15" t="n">
        <v>4</v>
      </c>
      <c r="F12" s="15" t="n">
        <v>3</v>
      </c>
      <c r="G12" s="15" t="n">
        <v>5</v>
      </c>
      <c r="H12" s="15" t="n">
        <v>4</v>
      </c>
      <c r="I12" s="16" t="n">
        <f aca="false">SUMPRODUCT(C12:H12,$C$5:$H$5)</f>
        <v>3.4</v>
      </c>
      <c r="J12" s="2" t="n">
        <f aca="false">RANK(I12,$I$8:$I$25)</f>
        <v>4</v>
      </c>
      <c r="K12" s="3" t="s">
        <v>400</v>
      </c>
    </row>
    <row r="13" customFormat="false" ht="15" hidden="false" customHeight="false" outlineLevel="0" collapsed="false">
      <c r="A13" s="7" t="s">
        <v>401</v>
      </c>
      <c r="B13" s="7" t="s">
        <v>69</v>
      </c>
      <c r="C13" s="15" t="n">
        <v>5</v>
      </c>
      <c r="D13" s="15" t="n">
        <v>3</v>
      </c>
      <c r="E13" s="15" t="n">
        <v>2</v>
      </c>
      <c r="F13" s="15" t="n">
        <v>2</v>
      </c>
      <c r="G13" s="15" t="n">
        <v>5</v>
      </c>
      <c r="H13" s="15" t="n">
        <v>3</v>
      </c>
      <c r="I13" s="16" t="n">
        <f aca="false">SUMPRODUCT(C13:H13,$C$5:$H$5)</f>
        <v>3.35</v>
      </c>
      <c r="J13" s="2" t="n">
        <f aca="false">RANK(I13,$I$8:$I$25)</f>
        <v>6</v>
      </c>
      <c r="K13" s="3" t="s">
        <v>402</v>
      </c>
    </row>
    <row r="14" customFormat="false" ht="15" hidden="false" customHeight="false" outlineLevel="0" collapsed="false">
      <c r="A14" s="7" t="s">
        <v>403</v>
      </c>
      <c r="B14" s="7" t="s">
        <v>69</v>
      </c>
      <c r="C14" s="15" t="n">
        <v>5</v>
      </c>
      <c r="D14" s="15" t="n">
        <v>5</v>
      </c>
      <c r="E14" s="15" t="n">
        <v>2</v>
      </c>
      <c r="F14" s="15" t="n">
        <v>2</v>
      </c>
      <c r="G14" s="15" t="n">
        <v>3</v>
      </c>
      <c r="H14" s="15" t="n">
        <v>2</v>
      </c>
      <c r="I14" s="16" t="n">
        <f aca="false">SUMPRODUCT(C14:H14,$C$5:$H$5)</f>
        <v>3.35</v>
      </c>
      <c r="J14" s="2" t="n">
        <f aca="false">RANK(I14,$I$8:$I$25)</f>
        <v>6</v>
      </c>
      <c r="K14" s="3" t="s">
        <v>404</v>
      </c>
    </row>
    <row r="15" customFormat="false" ht="15" hidden="false" customHeight="false" outlineLevel="0" collapsed="false">
      <c r="A15" s="7" t="s">
        <v>405</v>
      </c>
      <c r="B15" s="7" t="s">
        <v>69</v>
      </c>
      <c r="C15" s="15" t="n">
        <v>4</v>
      </c>
      <c r="D15" s="15" t="n">
        <v>4</v>
      </c>
      <c r="E15" s="15" t="n">
        <v>2</v>
      </c>
      <c r="F15" s="15" t="n">
        <v>3</v>
      </c>
      <c r="G15" s="15" t="n">
        <v>3</v>
      </c>
      <c r="H15" s="15" t="n">
        <v>3</v>
      </c>
      <c r="I15" s="16" t="n">
        <f aca="false">SUMPRODUCT(C15:H15,$C$5:$H$5)</f>
        <v>3.2</v>
      </c>
      <c r="J15" s="2" t="n">
        <f aca="false">RANK(I15,$I$8:$I$25)</f>
        <v>8</v>
      </c>
      <c r="K15" s="3" t="s">
        <v>406</v>
      </c>
    </row>
    <row r="16" customFormat="false" ht="15" hidden="false" customHeight="false" outlineLevel="0" collapsed="false">
      <c r="A16" s="7" t="s">
        <v>407</v>
      </c>
      <c r="B16" s="7" t="s">
        <v>69</v>
      </c>
      <c r="C16" s="15" t="n">
        <v>3</v>
      </c>
      <c r="D16" s="15" t="n">
        <v>4</v>
      </c>
      <c r="E16" s="15" t="n">
        <v>2</v>
      </c>
      <c r="F16" s="15" t="n">
        <v>4</v>
      </c>
      <c r="G16" s="15" t="n">
        <v>3</v>
      </c>
      <c r="H16" s="15" t="n">
        <v>3</v>
      </c>
      <c r="I16" s="16" t="n">
        <f aca="false">SUMPRODUCT(C16:H16,$C$5:$H$5)</f>
        <v>3.15</v>
      </c>
      <c r="J16" s="2" t="n">
        <f aca="false">RANK(I16,$I$8:$I$25)</f>
        <v>9</v>
      </c>
      <c r="K16" s="3" t="s">
        <v>408</v>
      </c>
    </row>
    <row r="17" customFormat="false" ht="15" hidden="false" customHeight="false" outlineLevel="0" collapsed="false">
      <c r="A17" s="7" t="s">
        <v>409</v>
      </c>
      <c r="B17" s="7" t="s">
        <v>69</v>
      </c>
      <c r="C17" s="15" t="n">
        <v>4</v>
      </c>
      <c r="D17" s="15" t="n">
        <v>2</v>
      </c>
      <c r="E17" s="15" t="n">
        <v>3</v>
      </c>
      <c r="F17" s="15" t="n">
        <v>3</v>
      </c>
      <c r="G17" s="15" t="n">
        <v>3</v>
      </c>
      <c r="H17" s="15" t="n">
        <v>2</v>
      </c>
      <c r="I17" s="16" t="n">
        <f aca="false">SUMPRODUCT(C17:H17,$C$5:$H$5)</f>
        <v>2.9</v>
      </c>
      <c r="J17" s="2" t="n">
        <f aca="false">RANK(I17,$I$8:$I$25)</f>
        <v>10</v>
      </c>
      <c r="K17" s="3" t="s">
        <v>410</v>
      </c>
    </row>
    <row r="18" customFormat="false" ht="15" hidden="false" customHeight="false" outlineLevel="0" collapsed="false">
      <c r="A18" s="7" t="s">
        <v>411</v>
      </c>
      <c r="B18" s="7" t="s">
        <v>69</v>
      </c>
      <c r="C18" s="15" t="n">
        <v>2</v>
      </c>
      <c r="D18" s="15" t="n">
        <v>4</v>
      </c>
      <c r="E18" s="15" t="n">
        <v>3</v>
      </c>
      <c r="F18" s="15" t="n">
        <v>3</v>
      </c>
      <c r="G18" s="15" t="n">
        <v>2</v>
      </c>
      <c r="H18" s="15" t="n">
        <v>3</v>
      </c>
      <c r="I18" s="16" t="n">
        <f aca="false">SUMPRODUCT(C18:H18,$C$5:$H$5)</f>
        <v>2.85</v>
      </c>
      <c r="J18" s="2" t="n">
        <f aca="false">RANK(I18,$I$8:$I$25)</f>
        <v>11</v>
      </c>
      <c r="K18" s="3" t="s">
        <v>412</v>
      </c>
    </row>
    <row r="19" customFormat="false" ht="15" hidden="false" customHeight="false" outlineLevel="0" collapsed="false">
      <c r="A19" s="7" t="s">
        <v>413</v>
      </c>
      <c r="B19" s="7" t="s">
        <v>69</v>
      </c>
      <c r="C19" s="15" t="n">
        <v>4</v>
      </c>
      <c r="D19" s="15" t="n">
        <v>2</v>
      </c>
      <c r="E19" s="15" t="n">
        <v>2</v>
      </c>
      <c r="F19" s="15" t="n">
        <v>2</v>
      </c>
      <c r="G19" s="15" t="n">
        <v>4</v>
      </c>
      <c r="H19" s="15" t="n">
        <v>3</v>
      </c>
      <c r="I19" s="16" t="n">
        <f aca="false">SUMPRODUCT(C19:H19,$C$5:$H$5)</f>
        <v>2.8</v>
      </c>
      <c r="J19" s="2" t="n">
        <f aca="false">RANK(I19,$I$8:$I$25)</f>
        <v>12</v>
      </c>
      <c r="K19" s="3" t="s">
        <v>414</v>
      </c>
    </row>
    <row r="20" customFormat="false" ht="15" hidden="false" customHeight="false" outlineLevel="0" collapsed="false">
      <c r="A20" s="7" t="s">
        <v>415</v>
      </c>
      <c r="B20" s="7" t="s">
        <v>416</v>
      </c>
      <c r="C20" s="15" t="n">
        <v>3</v>
      </c>
      <c r="D20" s="15" t="n">
        <v>2</v>
      </c>
      <c r="E20" s="15" t="n">
        <v>2</v>
      </c>
      <c r="F20" s="15" t="n">
        <v>3</v>
      </c>
      <c r="G20" s="15" t="n">
        <v>4</v>
      </c>
      <c r="H20" s="15" t="n">
        <v>3</v>
      </c>
      <c r="I20" s="16" t="n">
        <f aca="false">SUMPRODUCT(C20:H20,$C$5:$H$5)</f>
        <v>2.75</v>
      </c>
      <c r="J20" s="2" t="n">
        <f aca="false">RANK(I20,$I$8:$I$25)</f>
        <v>13</v>
      </c>
      <c r="K20" s="3" t="s">
        <v>417</v>
      </c>
    </row>
    <row r="21" customFormat="false" ht="15" hidden="false" customHeight="false" outlineLevel="0" collapsed="false">
      <c r="A21" s="7" t="s">
        <v>418</v>
      </c>
      <c r="B21" s="7" t="s">
        <v>69</v>
      </c>
      <c r="C21" s="15" t="n">
        <v>4</v>
      </c>
      <c r="D21" s="15" t="n">
        <v>4</v>
      </c>
      <c r="E21" s="15" t="n">
        <v>2</v>
      </c>
      <c r="F21" s="15" t="n">
        <v>2</v>
      </c>
      <c r="G21" s="15" t="n">
        <v>1</v>
      </c>
      <c r="H21" s="15" t="n">
        <v>3</v>
      </c>
      <c r="I21" s="16" t="n">
        <f aca="false">SUMPRODUCT(C21:H21,$C$5:$H$5)</f>
        <v>2.75</v>
      </c>
      <c r="J21" s="2" t="n">
        <f aca="false">RANK(I21,$I$8:$I$25)</f>
        <v>13</v>
      </c>
      <c r="K21" s="3" t="s">
        <v>419</v>
      </c>
    </row>
    <row r="22" customFormat="false" ht="15" hidden="false" customHeight="false" outlineLevel="0" collapsed="false">
      <c r="A22" s="7" t="s">
        <v>420</v>
      </c>
      <c r="B22" s="7" t="s">
        <v>69</v>
      </c>
      <c r="C22" s="15" t="n">
        <v>4</v>
      </c>
      <c r="D22" s="15" t="n">
        <v>3</v>
      </c>
      <c r="E22" s="15" t="n">
        <v>1</v>
      </c>
      <c r="F22" s="15" t="n">
        <v>2</v>
      </c>
      <c r="G22" s="15" t="n">
        <v>3</v>
      </c>
      <c r="H22" s="15" t="n">
        <v>3</v>
      </c>
      <c r="I22" s="16" t="n">
        <f aca="false">SUMPRODUCT(C22:H22,$C$5:$H$5)</f>
        <v>2.65</v>
      </c>
      <c r="J22" s="2" t="n">
        <f aca="false">RANK(I22,$I$8:$I$25)</f>
        <v>15</v>
      </c>
      <c r="K22" s="3" t="s">
        <v>421</v>
      </c>
    </row>
    <row r="23" customFormat="false" ht="15" hidden="false" customHeight="false" outlineLevel="0" collapsed="false">
      <c r="A23" s="7" t="s">
        <v>422</v>
      </c>
      <c r="B23" s="7" t="s">
        <v>69</v>
      </c>
      <c r="C23" s="15" t="n">
        <v>3</v>
      </c>
      <c r="D23" s="15" t="n">
        <v>3</v>
      </c>
      <c r="E23" s="15" t="n">
        <v>3</v>
      </c>
      <c r="F23" s="15" t="n">
        <v>2</v>
      </c>
      <c r="G23" s="15" t="n">
        <v>2</v>
      </c>
      <c r="H23" s="15" t="n">
        <v>2</v>
      </c>
      <c r="I23" s="16" t="n">
        <f aca="false">SUMPRODUCT(C23:H23,$C$5:$H$5)</f>
        <v>2.6</v>
      </c>
      <c r="J23" s="2" t="n">
        <f aca="false">RANK(I23,$I$8:$I$25)</f>
        <v>16</v>
      </c>
      <c r="K23" s="3" t="s">
        <v>423</v>
      </c>
    </row>
    <row r="24" customFormat="false" ht="15" hidden="false" customHeight="false" outlineLevel="0" collapsed="false">
      <c r="A24" s="7" t="s">
        <v>424</v>
      </c>
      <c r="B24" s="7" t="s">
        <v>425</v>
      </c>
      <c r="C24" s="15" t="n">
        <v>5</v>
      </c>
      <c r="D24" s="15" t="n">
        <v>1</v>
      </c>
      <c r="E24" s="15" t="n">
        <v>1</v>
      </c>
      <c r="F24" s="15" t="n">
        <v>1</v>
      </c>
      <c r="G24" s="15" t="n">
        <v>3</v>
      </c>
      <c r="H24" s="15" t="n">
        <v>2</v>
      </c>
      <c r="I24" s="16" t="n">
        <f aca="false">SUMPRODUCT(C24:H24,$C$5:$H$5)</f>
        <v>2.2</v>
      </c>
      <c r="J24" s="2" t="n">
        <f aca="false">RANK(I24,$I$8:$I$25)</f>
        <v>17</v>
      </c>
      <c r="K24" s="3" t="s">
        <v>426</v>
      </c>
    </row>
    <row r="25" customFormat="false" ht="15" hidden="false" customHeight="false" outlineLevel="0" collapsed="false">
      <c r="A25" s="7" t="s">
        <v>427</v>
      </c>
      <c r="B25" s="7" t="s">
        <v>69</v>
      </c>
      <c r="C25" s="15" t="n">
        <v>1</v>
      </c>
      <c r="D25" s="15" t="n">
        <v>3</v>
      </c>
      <c r="E25" s="15" t="n">
        <v>3</v>
      </c>
      <c r="F25" s="15" t="n">
        <v>2</v>
      </c>
      <c r="G25" s="15" t="n">
        <v>1</v>
      </c>
      <c r="H25" s="15" t="n">
        <v>2</v>
      </c>
      <c r="I25" s="16" t="n">
        <f aca="false">SUMPRODUCT(C25:H25,$C$5:$H$5)</f>
        <v>2.05</v>
      </c>
      <c r="J25" s="2" t="n">
        <f aca="false">RANK(I25,$I$8:$I$25)</f>
        <v>18</v>
      </c>
      <c r="K25" s="3" t="s">
        <v>428</v>
      </c>
    </row>
  </sheetData>
  <conditionalFormatting sqref="I8:I25">
    <cfRule type="cellIs" priority="2" operator="greaterThanOrEqual" aboveAverage="0" equalAverage="0" bottom="0" percent="0" rank="0" text="" dxfId="0">
      <formula>3.6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65" topLeftCell="A36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16"/>
  </cols>
  <sheetData>
    <row r="1" customFormat="false" ht="17.35" hidden="false" customHeight="false" outlineLevel="0" collapsed="false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4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23.85" hidden="false" customHeight="false" outlineLevel="0" collapsed="false">
      <c r="A4" s="5" t="s">
        <v>154</v>
      </c>
      <c r="B4" s="5" t="s">
        <v>153</v>
      </c>
      <c r="C4" s="5" t="s">
        <v>431</v>
      </c>
      <c r="D4" s="5" t="s">
        <v>432</v>
      </c>
      <c r="E4" s="5" t="s">
        <v>433</v>
      </c>
      <c r="F4" s="5" t="s">
        <v>434</v>
      </c>
      <c r="G4" s="5" t="s">
        <v>435</v>
      </c>
      <c r="H4" s="5" t="s">
        <v>436</v>
      </c>
      <c r="I4" s="5" t="s">
        <v>437</v>
      </c>
      <c r="J4" s="5" t="s">
        <v>438</v>
      </c>
      <c r="K4" s="5" t="s">
        <v>439</v>
      </c>
      <c r="L4" s="5" t="s">
        <v>440</v>
      </c>
      <c r="M4" s="5" t="s">
        <v>441</v>
      </c>
      <c r="N4" s="5" t="s">
        <v>442</v>
      </c>
      <c r="O4" s="5" t="s">
        <v>443</v>
      </c>
      <c r="P4" s="5" t="s">
        <v>444</v>
      </c>
      <c r="Q4" s="5" t="s">
        <v>445</v>
      </c>
      <c r="R4" s="5" t="s">
        <v>446</v>
      </c>
    </row>
    <row r="5" customFormat="false" ht="15" hidden="false" customHeight="false" outlineLevel="0" collapsed="false">
      <c r="A5" s="7" t="s">
        <v>168</v>
      </c>
      <c r="B5" s="7" t="s">
        <v>69</v>
      </c>
      <c r="C5" s="7" t="s">
        <v>447</v>
      </c>
      <c r="D5" s="7" t="n">
        <v>1</v>
      </c>
      <c r="E5" s="7" t="s">
        <v>448</v>
      </c>
      <c r="F5" s="7" t="n">
        <v>2</v>
      </c>
      <c r="G5" s="7" t="n">
        <v>37180</v>
      </c>
      <c r="H5" s="7" t="n">
        <v>2255014</v>
      </c>
      <c r="I5" s="7" t="n">
        <v>0.191</v>
      </c>
      <c r="J5" s="7" t="s">
        <v>449</v>
      </c>
      <c r="K5" s="7" t="n">
        <v>55.99</v>
      </c>
      <c r="L5" s="7" t="n">
        <v>65191</v>
      </c>
      <c r="M5" s="7" t="n">
        <v>4.4</v>
      </c>
      <c r="N5" s="7" t="n">
        <v>534</v>
      </c>
      <c r="O5" s="7" t="n">
        <v>65191</v>
      </c>
      <c r="P5" s="7" t="s">
        <v>450</v>
      </c>
      <c r="Q5" s="7" t="s">
        <v>451</v>
      </c>
      <c r="R5" s="7" t="s">
        <v>452</v>
      </c>
    </row>
    <row r="6" customFormat="false" ht="15" hidden="false" customHeight="false" outlineLevel="0" collapsed="false">
      <c r="A6" s="7" t="s">
        <v>168</v>
      </c>
      <c r="B6" s="7" t="s">
        <v>69</v>
      </c>
      <c r="C6" s="7" t="s">
        <v>447</v>
      </c>
      <c r="D6" s="7" t="n">
        <v>2</v>
      </c>
      <c r="E6" s="7" t="s">
        <v>453</v>
      </c>
      <c r="F6" s="7" t="n">
        <v>1</v>
      </c>
      <c r="G6" s="7" t="n">
        <v>34675</v>
      </c>
      <c r="H6" s="7" t="n">
        <v>3467186</v>
      </c>
      <c r="I6" s="7" t="n">
        <v>0.1781</v>
      </c>
      <c r="J6" s="7" t="s">
        <v>454</v>
      </c>
      <c r="K6" s="7" t="n">
        <v>99.99</v>
      </c>
      <c r="L6" s="7" t="n">
        <v>23582</v>
      </c>
      <c r="M6" s="7" t="n">
        <v>4.5</v>
      </c>
      <c r="N6" s="7" t="n">
        <v>155</v>
      </c>
      <c r="O6" s="7" t="n">
        <v>23582</v>
      </c>
      <c r="P6" s="7" t="s">
        <v>455</v>
      </c>
      <c r="Q6" s="7" t="s">
        <v>451</v>
      </c>
      <c r="R6" s="7" t="s">
        <v>452</v>
      </c>
    </row>
    <row r="7" customFormat="false" ht="15" hidden="false" customHeight="false" outlineLevel="0" collapsed="false">
      <c r="A7" s="7" t="s">
        <v>168</v>
      </c>
      <c r="B7" s="7" t="s">
        <v>69</v>
      </c>
      <c r="C7" s="7" t="s">
        <v>447</v>
      </c>
      <c r="D7" s="7" t="n">
        <v>3</v>
      </c>
      <c r="E7" s="7" t="s">
        <v>456</v>
      </c>
      <c r="F7" s="7" t="n">
        <v>1</v>
      </c>
      <c r="G7" s="7" t="n">
        <v>20037</v>
      </c>
      <c r="H7" s="7" t="n">
        <v>720943</v>
      </c>
      <c r="I7" s="7" t="n">
        <v>0.1029</v>
      </c>
      <c r="J7" s="7" t="s">
        <v>457</v>
      </c>
      <c r="K7" s="7" t="n">
        <v>35.98</v>
      </c>
      <c r="L7" s="7" t="n">
        <v>2007</v>
      </c>
      <c r="M7" s="7" t="n">
        <v>4.4</v>
      </c>
      <c r="N7" s="7" t="n">
        <v>551</v>
      </c>
      <c r="O7" s="7" t="n">
        <v>2007</v>
      </c>
      <c r="P7" s="7" t="s">
        <v>458</v>
      </c>
      <c r="Q7" s="7" t="s">
        <v>451</v>
      </c>
      <c r="R7" s="7" t="s">
        <v>452</v>
      </c>
    </row>
    <row r="8" customFormat="false" ht="15" hidden="false" customHeight="false" outlineLevel="0" collapsed="false">
      <c r="A8" s="7" t="s">
        <v>168</v>
      </c>
      <c r="B8" s="7" t="s">
        <v>69</v>
      </c>
      <c r="C8" s="7" t="s">
        <v>447</v>
      </c>
      <c r="D8" s="7" t="n">
        <v>4</v>
      </c>
      <c r="E8" s="7" t="s">
        <v>459</v>
      </c>
      <c r="F8" s="7" t="n">
        <v>1</v>
      </c>
      <c r="G8" s="7" t="n">
        <v>11314</v>
      </c>
      <c r="H8" s="7" t="n">
        <v>1527321</v>
      </c>
      <c r="I8" s="7" t="n">
        <v>0.0581</v>
      </c>
      <c r="J8" s="7" t="s">
        <v>460</v>
      </c>
      <c r="K8" s="7" t="n">
        <v>134.99</v>
      </c>
      <c r="L8" s="7" t="n">
        <v>5940</v>
      </c>
      <c r="M8" s="7" t="n">
        <v>4.4</v>
      </c>
      <c r="N8" s="7" t="n">
        <v>2365</v>
      </c>
      <c r="O8" s="7" t="n">
        <v>5940</v>
      </c>
      <c r="P8" s="7" t="s">
        <v>458</v>
      </c>
      <c r="Q8" s="7" t="s">
        <v>451</v>
      </c>
      <c r="R8" s="7" t="s">
        <v>452</v>
      </c>
    </row>
    <row r="9" customFormat="false" ht="15" hidden="false" customHeight="false" outlineLevel="0" collapsed="false">
      <c r="A9" s="7" t="s">
        <v>168</v>
      </c>
      <c r="B9" s="7" t="s">
        <v>69</v>
      </c>
      <c r="C9" s="7" t="s">
        <v>447</v>
      </c>
      <c r="D9" s="7" t="n">
        <v>5</v>
      </c>
      <c r="E9" s="7" t="s">
        <v>461</v>
      </c>
      <c r="F9" s="7" t="n">
        <v>1</v>
      </c>
      <c r="G9" s="7" t="n">
        <v>7254</v>
      </c>
      <c r="H9" s="7" t="n">
        <v>507707</v>
      </c>
      <c r="I9" s="7" t="n">
        <v>0.0373</v>
      </c>
      <c r="J9" s="7" t="s">
        <v>462</v>
      </c>
      <c r="K9" s="7" t="n">
        <v>69.99</v>
      </c>
      <c r="L9" s="7" t="n">
        <v>37110</v>
      </c>
      <c r="M9" s="7" t="n">
        <v>4.4</v>
      </c>
      <c r="N9" s="7" t="n">
        <v>4861</v>
      </c>
      <c r="O9" s="7" t="n">
        <v>37110</v>
      </c>
      <c r="P9" s="7" t="s">
        <v>455</v>
      </c>
      <c r="Q9" s="7" t="s">
        <v>451</v>
      </c>
      <c r="R9" s="7" t="s">
        <v>452</v>
      </c>
    </row>
    <row r="10" customFormat="false" ht="15" hidden="false" customHeight="false" outlineLevel="0" collapsed="false">
      <c r="A10" s="7" t="s">
        <v>168</v>
      </c>
      <c r="B10" s="7" t="s">
        <v>69</v>
      </c>
      <c r="C10" s="7" t="s">
        <v>447</v>
      </c>
      <c r="D10" s="7" t="n">
        <v>6</v>
      </c>
      <c r="E10" s="7" t="s">
        <v>463</v>
      </c>
      <c r="F10" s="7" t="n">
        <v>1</v>
      </c>
      <c r="G10" s="7" t="n">
        <v>6712</v>
      </c>
      <c r="H10" s="7" t="n">
        <v>570548</v>
      </c>
      <c r="I10" s="7" t="n">
        <v>0.0345</v>
      </c>
      <c r="J10" s="7" t="s">
        <v>464</v>
      </c>
      <c r="K10" s="7" t="n">
        <v>85</v>
      </c>
      <c r="L10" s="7" t="n">
        <v>1915</v>
      </c>
      <c r="M10" s="7" t="n">
        <v>4.4</v>
      </c>
      <c r="N10" s="7" t="n">
        <v>5165</v>
      </c>
      <c r="O10" s="7" t="n">
        <v>1915</v>
      </c>
      <c r="P10" s="7" t="s">
        <v>458</v>
      </c>
      <c r="Q10" s="7" t="s">
        <v>451</v>
      </c>
      <c r="R10" s="7" t="s">
        <v>452</v>
      </c>
    </row>
    <row r="11" customFormat="false" ht="15" hidden="false" customHeight="false" outlineLevel="0" collapsed="false">
      <c r="A11" s="7" t="s">
        <v>168</v>
      </c>
      <c r="B11" s="7" t="s">
        <v>69</v>
      </c>
      <c r="C11" s="7" t="s">
        <v>447</v>
      </c>
      <c r="D11" s="7" t="n">
        <v>7</v>
      </c>
      <c r="E11" s="7" t="s">
        <v>465</v>
      </c>
      <c r="F11" s="7" t="n">
        <v>3</v>
      </c>
      <c r="G11" s="7" t="n">
        <v>5794</v>
      </c>
      <c r="H11" s="7" t="n">
        <v>492404</v>
      </c>
      <c r="I11" s="7" t="n">
        <v>0.0298</v>
      </c>
      <c r="J11" s="7" t="s">
        <v>466</v>
      </c>
      <c r="K11" s="7" t="n">
        <v>84.99</v>
      </c>
      <c r="L11" s="7" t="n">
        <v>8488</v>
      </c>
      <c r="M11" s="7" t="n">
        <v>4.4</v>
      </c>
      <c r="N11" s="7" t="n">
        <v>41940</v>
      </c>
      <c r="O11" s="7" t="n">
        <v>8488</v>
      </c>
      <c r="P11" s="7" t="s">
        <v>458</v>
      </c>
      <c r="Q11" s="7" t="s">
        <v>451</v>
      </c>
      <c r="R11" s="7" t="s">
        <v>452</v>
      </c>
    </row>
    <row r="12" customFormat="false" ht="15" hidden="false" customHeight="false" outlineLevel="0" collapsed="false">
      <c r="A12" s="7" t="s">
        <v>168</v>
      </c>
      <c r="B12" s="7" t="s">
        <v>69</v>
      </c>
      <c r="C12" s="7" t="s">
        <v>447</v>
      </c>
      <c r="D12" s="7" t="n">
        <v>8</v>
      </c>
      <c r="E12" s="7" t="s">
        <v>467</v>
      </c>
      <c r="F12" s="7" t="n">
        <v>1</v>
      </c>
      <c r="G12" s="7" t="n">
        <v>5672</v>
      </c>
      <c r="H12" s="7" t="n">
        <v>567176</v>
      </c>
      <c r="I12" s="7" t="n">
        <v>0.0291</v>
      </c>
      <c r="J12" s="7" t="s">
        <v>468</v>
      </c>
      <c r="K12" s="7" t="n">
        <v>99.99</v>
      </c>
      <c r="L12" s="7" t="n">
        <v>209</v>
      </c>
      <c r="M12" s="7" t="n">
        <v>4.6</v>
      </c>
      <c r="N12" s="7" t="n">
        <v>1443</v>
      </c>
      <c r="O12" s="7" t="n">
        <v>209</v>
      </c>
      <c r="P12" s="7" t="s">
        <v>458</v>
      </c>
      <c r="Q12" s="7" t="s">
        <v>451</v>
      </c>
      <c r="R12" s="7" t="s">
        <v>452</v>
      </c>
    </row>
    <row r="13" customFormat="false" ht="15" hidden="false" customHeight="false" outlineLevel="0" collapsed="false">
      <c r="A13" s="7" t="s">
        <v>168</v>
      </c>
      <c r="B13" s="7" t="s">
        <v>69</v>
      </c>
      <c r="C13" s="7" t="s">
        <v>447</v>
      </c>
      <c r="D13" s="7" t="n">
        <v>9</v>
      </c>
      <c r="E13" s="7" t="s">
        <v>469</v>
      </c>
      <c r="F13" s="7" t="n">
        <v>1</v>
      </c>
      <c r="G13" s="7" t="n">
        <v>5642</v>
      </c>
      <c r="H13" s="7" t="n">
        <v>338464</v>
      </c>
      <c r="I13" s="7" t="n">
        <v>0.029</v>
      </c>
      <c r="J13" s="7" t="s">
        <v>470</v>
      </c>
      <c r="K13" s="7" t="n">
        <v>59.99</v>
      </c>
      <c r="L13" s="7" t="n">
        <v>1219</v>
      </c>
      <c r="M13" s="7" t="n">
        <v>4.4</v>
      </c>
      <c r="N13" s="7" t="n">
        <v>4585</v>
      </c>
      <c r="O13" s="7" t="n">
        <v>1219</v>
      </c>
      <c r="P13" s="7" t="s">
        <v>471</v>
      </c>
      <c r="Q13" s="7" t="s">
        <v>451</v>
      </c>
      <c r="R13" s="7" t="s">
        <v>452</v>
      </c>
    </row>
    <row r="14" customFormat="false" ht="15" hidden="false" customHeight="false" outlineLevel="0" collapsed="false">
      <c r="A14" s="7" t="s">
        <v>168</v>
      </c>
      <c r="B14" s="7" t="s">
        <v>69</v>
      </c>
      <c r="C14" s="7" t="s">
        <v>447</v>
      </c>
      <c r="D14" s="7" t="n">
        <v>10</v>
      </c>
      <c r="E14" s="7" t="s">
        <v>472</v>
      </c>
      <c r="F14" s="7" t="n">
        <v>2</v>
      </c>
      <c r="G14" s="7" t="n">
        <v>5529</v>
      </c>
      <c r="H14" s="7" t="n">
        <v>413865</v>
      </c>
      <c r="I14" s="7" t="n">
        <v>0.0284</v>
      </c>
      <c r="J14" s="7" t="s">
        <v>473</v>
      </c>
      <c r="K14" s="7" t="n">
        <v>89.99</v>
      </c>
      <c r="L14" s="7" t="n">
        <v>3787</v>
      </c>
      <c r="M14" s="7" t="n">
        <v>4.5</v>
      </c>
      <c r="N14" s="7" t="n">
        <v>9955</v>
      </c>
      <c r="O14" s="7" t="n">
        <v>3920</v>
      </c>
      <c r="P14" s="7" t="s">
        <v>458</v>
      </c>
      <c r="Q14" s="7" t="s">
        <v>451</v>
      </c>
      <c r="R14" s="7" t="s">
        <v>452</v>
      </c>
    </row>
    <row r="15" customFormat="false" ht="15" hidden="false" customHeight="false" outlineLevel="0" collapsed="false">
      <c r="A15" s="7" t="s">
        <v>168</v>
      </c>
      <c r="B15" s="7" t="s">
        <v>69</v>
      </c>
      <c r="C15" s="7" t="s">
        <v>447</v>
      </c>
      <c r="D15" s="7" t="n">
        <v>11</v>
      </c>
      <c r="E15" s="7" t="s">
        <v>474</v>
      </c>
      <c r="F15" s="7" t="n">
        <v>1</v>
      </c>
      <c r="G15" s="7" t="n">
        <v>5464</v>
      </c>
      <c r="H15" s="7" t="n">
        <v>344198</v>
      </c>
      <c r="I15" s="7" t="n">
        <v>0.0281</v>
      </c>
      <c r="J15" s="7" t="s">
        <v>475</v>
      </c>
      <c r="K15" s="7" t="n">
        <v>62.99</v>
      </c>
      <c r="L15" s="7" t="n">
        <v>311</v>
      </c>
      <c r="M15" s="7" t="n">
        <v>4.4</v>
      </c>
      <c r="N15" s="7" t="n">
        <v>7789</v>
      </c>
      <c r="O15" s="7" t="n">
        <v>311</v>
      </c>
      <c r="P15" s="7" t="s">
        <v>458</v>
      </c>
      <c r="Q15" s="7" t="s">
        <v>451</v>
      </c>
      <c r="R15" s="7" t="s">
        <v>452</v>
      </c>
    </row>
    <row r="16" customFormat="false" ht="15" hidden="false" customHeight="false" outlineLevel="0" collapsed="false">
      <c r="A16" s="7" t="s">
        <v>168</v>
      </c>
      <c r="B16" s="7" t="s">
        <v>69</v>
      </c>
      <c r="C16" s="7" t="s">
        <v>447</v>
      </c>
      <c r="D16" s="7" t="n">
        <v>12</v>
      </c>
      <c r="E16" s="7" t="s">
        <v>476</v>
      </c>
      <c r="F16" s="7" t="n">
        <v>4</v>
      </c>
      <c r="G16" s="7" t="n">
        <v>5196</v>
      </c>
      <c r="H16" s="7" t="n">
        <v>246484</v>
      </c>
      <c r="I16" s="7" t="n">
        <v>0.0267</v>
      </c>
      <c r="J16" s="7" t="s">
        <v>477</v>
      </c>
      <c r="K16" s="7" t="n">
        <v>45.9</v>
      </c>
      <c r="L16" s="7" t="n">
        <v>24373</v>
      </c>
      <c r="M16" s="7" t="n">
        <v>4.3</v>
      </c>
      <c r="N16" s="7" t="n">
        <v>7254</v>
      </c>
      <c r="O16" s="7" t="n">
        <v>24373</v>
      </c>
      <c r="P16" s="7" t="s">
        <v>478</v>
      </c>
      <c r="Q16" s="7" t="s">
        <v>451</v>
      </c>
      <c r="R16" s="7" t="s">
        <v>479</v>
      </c>
    </row>
    <row r="17" customFormat="false" ht="15" hidden="false" customHeight="false" outlineLevel="0" collapsed="false">
      <c r="A17" s="7" t="s">
        <v>168</v>
      </c>
      <c r="B17" s="7" t="s">
        <v>69</v>
      </c>
      <c r="C17" s="7" t="s">
        <v>447</v>
      </c>
      <c r="D17" s="7" t="n">
        <v>13</v>
      </c>
      <c r="E17" s="7" t="s">
        <v>480</v>
      </c>
      <c r="F17" s="7" t="n">
        <v>1</v>
      </c>
      <c r="G17" s="7" t="n">
        <v>5083</v>
      </c>
      <c r="H17" s="7" t="n">
        <v>660739</v>
      </c>
      <c r="I17" s="7" t="n">
        <v>0.0261</v>
      </c>
      <c r="J17" s="7" t="s">
        <v>481</v>
      </c>
      <c r="K17" s="7" t="n">
        <v>129.99</v>
      </c>
      <c r="L17" s="7" t="n">
        <v>497</v>
      </c>
      <c r="M17" s="7" t="n">
        <v>4.3</v>
      </c>
      <c r="N17" s="7" t="n">
        <v>14959</v>
      </c>
      <c r="O17" s="7" t="n">
        <v>497</v>
      </c>
      <c r="P17" s="7" t="s">
        <v>458</v>
      </c>
      <c r="Q17" s="7" t="s">
        <v>451</v>
      </c>
      <c r="R17" s="7" t="s">
        <v>452</v>
      </c>
    </row>
    <row r="18" customFormat="false" ht="15" hidden="false" customHeight="false" outlineLevel="0" collapsed="false">
      <c r="A18" s="7" t="s">
        <v>168</v>
      </c>
      <c r="B18" s="7" t="s">
        <v>69</v>
      </c>
      <c r="C18" s="7" t="s">
        <v>447</v>
      </c>
      <c r="D18" s="7" t="n">
        <v>14</v>
      </c>
      <c r="E18" s="7" t="s">
        <v>482</v>
      </c>
      <c r="F18" s="7" t="n">
        <v>1</v>
      </c>
      <c r="G18" s="7" t="n">
        <v>4871</v>
      </c>
      <c r="H18" s="7" t="n">
        <v>511372</v>
      </c>
      <c r="I18" s="7" t="n">
        <v>0.025</v>
      </c>
      <c r="J18" s="7" t="s">
        <v>483</v>
      </c>
      <c r="K18" s="7" t="n">
        <v>104.99</v>
      </c>
      <c r="L18" s="7" t="n">
        <v>2802</v>
      </c>
      <c r="M18" s="7" t="n">
        <v>4.3</v>
      </c>
      <c r="N18" s="7" t="n">
        <v>11303</v>
      </c>
      <c r="O18" s="7" t="n">
        <v>2802</v>
      </c>
      <c r="P18" s="7" t="s">
        <v>458</v>
      </c>
      <c r="Q18" s="7" t="s">
        <v>451</v>
      </c>
      <c r="R18" s="7" t="s">
        <v>452</v>
      </c>
    </row>
    <row r="19" customFormat="false" ht="15" hidden="false" customHeight="false" outlineLevel="0" collapsed="false">
      <c r="A19" s="7" t="s">
        <v>168</v>
      </c>
      <c r="B19" s="7" t="s">
        <v>69</v>
      </c>
      <c r="C19" s="7" t="s">
        <v>447</v>
      </c>
      <c r="D19" s="7" t="n">
        <v>15</v>
      </c>
      <c r="E19" s="7" t="s">
        <v>484</v>
      </c>
      <c r="F19" s="7" t="n">
        <v>1</v>
      </c>
      <c r="G19" s="7" t="n">
        <v>3176</v>
      </c>
      <c r="H19" s="7" t="n">
        <v>139727</v>
      </c>
      <c r="I19" s="7" t="n">
        <v>0.0163</v>
      </c>
      <c r="J19" s="7" t="s">
        <v>485</v>
      </c>
      <c r="K19" s="7" t="n">
        <v>43.99</v>
      </c>
      <c r="L19" s="7" t="n">
        <v>707</v>
      </c>
      <c r="M19" s="7" t="n">
        <v>4.5</v>
      </c>
      <c r="N19" s="7" t="n">
        <v>38216</v>
      </c>
      <c r="O19" s="7" t="n">
        <v>707</v>
      </c>
      <c r="P19" s="7" t="s">
        <v>486</v>
      </c>
      <c r="Q19" s="7" t="s">
        <v>451</v>
      </c>
      <c r="R19" s="7" t="s">
        <v>452</v>
      </c>
    </row>
    <row r="20" customFormat="false" ht="15" hidden="false" customHeight="false" outlineLevel="0" collapsed="false">
      <c r="A20" s="7" t="s">
        <v>168</v>
      </c>
      <c r="B20" s="7" t="s">
        <v>69</v>
      </c>
      <c r="C20" s="7" t="s">
        <v>447</v>
      </c>
      <c r="D20" s="7" t="n">
        <v>16</v>
      </c>
      <c r="E20" s="7" t="s">
        <v>487</v>
      </c>
      <c r="F20" s="7" t="n">
        <v>1</v>
      </c>
      <c r="G20" s="7" t="n">
        <v>2743</v>
      </c>
      <c r="H20" s="7" t="n">
        <v>285272</v>
      </c>
      <c r="I20" s="7" t="n">
        <v>0.0141</v>
      </c>
      <c r="J20" s="7" t="s">
        <v>488</v>
      </c>
      <c r="K20" s="7" t="n">
        <v>104</v>
      </c>
      <c r="L20" s="7" t="n">
        <v>3389</v>
      </c>
      <c r="M20" s="7" t="n">
        <v>4.4</v>
      </c>
      <c r="N20" s="7" t="n">
        <v>22966</v>
      </c>
      <c r="O20" s="7" t="n">
        <v>3389</v>
      </c>
      <c r="P20" s="7" t="s">
        <v>458</v>
      </c>
      <c r="Q20" s="7" t="s">
        <v>451</v>
      </c>
      <c r="R20" s="7" t="s">
        <v>452</v>
      </c>
    </row>
    <row r="21" customFormat="false" ht="15" hidden="false" customHeight="false" outlineLevel="0" collapsed="false">
      <c r="A21" s="7" t="s">
        <v>168</v>
      </c>
      <c r="B21" s="7" t="s">
        <v>69</v>
      </c>
      <c r="C21" s="7" t="s">
        <v>447</v>
      </c>
      <c r="D21" s="7" t="n">
        <v>17</v>
      </c>
      <c r="E21" s="7" t="s">
        <v>489</v>
      </c>
      <c r="F21" s="7" t="n">
        <v>1</v>
      </c>
      <c r="G21" s="7" t="n">
        <v>2275</v>
      </c>
      <c r="H21" s="7" t="n">
        <v>50027</v>
      </c>
      <c r="I21" s="7" t="n">
        <v>0.0117</v>
      </c>
      <c r="J21" s="7" t="s">
        <v>490</v>
      </c>
      <c r="K21" s="7" t="n">
        <v>21.99</v>
      </c>
      <c r="L21" s="7" t="n">
        <v>52</v>
      </c>
      <c r="M21" s="7" t="n">
        <v>4.5</v>
      </c>
      <c r="N21" s="7" t="n">
        <v>63784</v>
      </c>
      <c r="O21" s="7" t="n">
        <v>52</v>
      </c>
      <c r="P21" s="7" t="s">
        <v>471</v>
      </c>
      <c r="Q21" s="7" t="s">
        <v>451</v>
      </c>
      <c r="R21" s="7" t="s">
        <v>452</v>
      </c>
    </row>
    <row r="22" customFormat="false" ht="15" hidden="false" customHeight="false" outlineLevel="0" collapsed="false">
      <c r="A22" s="7" t="s">
        <v>168</v>
      </c>
      <c r="B22" s="7" t="s">
        <v>69</v>
      </c>
      <c r="C22" s="7" t="s">
        <v>447</v>
      </c>
      <c r="D22" s="7" t="n">
        <v>18</v>
      </c>
      <c r="E22" s="7" t="s">
        <v>491</v>
      </c>
      <c r="F22" s="7" t="n">
        <v>1</v>
      </c>
      <c r="G22" s="7" t="n">
        <v>2266</v>
      </c>
      <c r="H22" s="7" t="n">
        <v>224367</v>
      </c>
      <c r="I22" s="7" t="n">
        <v>0.0116</v>
      </c>
      <c r="J22" s="7" t="s">
        <v>492</v>
      </c>
      <c r="K22" s="7" t="n">
        <v>99</v>
      </c>
      <c r="L22" s="7" t="n">
        <v>443</v>
      </c>
      <c r="M22" s="7" t="n">
        <v>4.4</v>
      </c>
      <c r="N22" s="7" t="n">
        <v>32911</v>
      </c>
      <c r="O22" s="7" t="n">
        <v>443</v>
      </c>
      <c r="P22" s="7" t="s">
        <v>486</v>
      </c>
      <c r="Q22" s="7" t="s">
        <v>451</v>
      </c>
      <c r="R22" s="7" t="s">
        <v>452</v>
      </c>
    </row>
    <row r="23" customFormat="false" ht="15" hidden="false" customHeight="false" outlineLevel="0" collapsed="false">
      <c r="A23" s="7" t="s">
        <v>168</v>
      </c>
      <c r="B23" s="7" t="s">
        <v>69</v>
      </c>
      <c r="C23" s="7" t="s">
        <v>447</v>
      </c>
      <c r="D23" s="7" t="n">
        <v>19</v>
      </c>
      <c r="E23" s="7" t="s">
        <v>493</v>
      </c>
      <c r="F23" s="7" t="n">
        <v>1</v>
      </c>
      <c r="G23" s="7" t="n">
        <v>2188</v>
      </c>
      <c r="H23" s="7" t="n">
        <v>175045</v>
      </c>
      <c r="I23" s="7" t="n">
        <v>0.0112</v>
      </c>
      <c r="J23" s="7" t="s">
        <v>494</v>
      </c>
      <c r="K23" s="7" t="n">
        <v>79.99</v>
      </c>
      <c r="L23" s="7" t="n">
        <v>88</v>
      </c>
      <c r="M23" s="7" t="n">
        <v>4.6</v>
      </c>
      <c r="N23" s="7" t="n">
        <v>28842</v>
      </c>
      <c r="O23" s="7" t="n">
        <v>88</v>
      </c>
      <c r="P23" s="7" t="s">
        <v>458</v>
      </c>
      <c r="Q23" s="7" t="s">
        <v>451</v>
      </c>
      <c r="R23" s="7" t="s">
        <v>452</v>
      </c>
    </row>
    <row r="24" customFormat="false" ht="15" hidden="false" customHeight="false" outlineLevel="0" collapsed="false">
      <c r="A24" s="7" t="s">
        <v>168</v>
      </c>
      <c r="B24" s="7" t="s">
        <v>69</v>
      </c>
      <c r="C24" s="7" t="s">
        <v>447</v>
      </c>
      <c r="D24" s="7" t="n">
        <v>20</v>
      </c>
      <c r="E24" s="7" t="s">
        <v>495</v>
      </c>
      <c r="F24" s="7" t="n">
        <v>4</v>
      </c>
      <c r="G24" s="7" t="n">
        <v>2078</v>
      </c>
      <c r="H24" s="7" t="n">
        <v>149454</v>
      </c>
      <c r="I24" s="7" t="n">
        <v>0.0107</v>
      </c>
      <c r="J24" s="7" t="s">
        <v>496</v>
      </c>
      <c r="K24" s="7" t="n">
        <v>78.99</v>
      </c>
      <c r="L24" s="7" t="n">
        <v>277</v>
      </c>
      <c r="M24" s="7" t="n">
        <v>4.9</v>
      </c>
      <c r="N24" s="7" t="n">
        <v>23415</v>
      </c>
      <c r="O24" s="7" t="n">
        <v>277</v>
      </c>
      <c r="P24" s="7" t="s">
        <v>458</v>
      </c>
      <c r="Q24" s="7" t="s">
        <v>497</v>
      </c>
      <c r="R24" s="7" t="s">
        <v>452</v>
      </c>
    </row>
    <row r="25" customFormat="false" ht="15" hidden="false" customHeight="false" outlineLevel="0" collapsed="false">
      <c r="A25" s="7" t="s">
        <v>168</v>
      </c>
      <c r="B25" s="7" t="s">
        <v>69</v>
      </c>
      <c r="C25" s="7" t="s">
        <v>447</v>
      </c>
      <c r="D25" s="7" t="n">
        <v>21</v>
      </c>
      <c r="E25" s="7" t="s">
        <v>498</v>
      </c>
      <c r="F25" s="7" t="n">
        <v>1</v>
      </c>
      <c r="G25" s="7" t="n">
        <v>2015</v>
      </c>
      <c r="H25" s="7" t="n">
        <v>98715</v>
      </c>
      <c r="I25" s="7" t="n">
        <v>0.0104</v>
      </c>
      <c r="J25" s="7" t="s">
        <v>499</v>
      </c>
      <c r="K25" s="7" t="n">
        <v>48.99</v>
      </c>
      <c r="L25" s="7" t="n">
        <v>7958</v>
      </c>
      <c r="M25" s="7" t="n">
        <v>4.4</v>
      </c>
      <c r="N25" s="7" t="n">
        <v>26711</v>
      </c>
      <c r="O25" s="7" t="n">
        <v>7958</v>
      </c>
      <c r="P25" s="7" t="s">
        <v>471</v>
      </c>
      <c r="Q25" s="7" t="s">
        <v>451</v>
      </c>
      <c r="R25" s="7" t="s">
        <v>452</v>
      </c>
    </row>
    <row r="26" customFormat="false" ht="15" hidden="false" customHeight="false" outlineLevel="0" collapsed="false">
      <c r="A26" s="7" t="s">
        <v>168</v>
      </c>
      <c r="B26" s="7" t="s">
        <v>69</v>
      </c>
      <c r="C26" s="7" t="s">
        <v>447</v>
      </c>
      <c r="D26" s="7" t="n">
        <v>22</v>
      </c>
      <c r="E26" s="7" t="s">
        <v>500</v>
      </c>
      <c r="F26" s="7" t="n">
        <v>1</v>
      </c>
      <c r="G26" s="7" t="n">
        <v>1993</v>
      </c>
      <c r="H26" s="7" t="n">
        <v>93667</v>
      </c>
      <c r="I26" s="7" t="n">
        <v>0.0102</v>
      </c>
      <c r="J26" s="7" t="s">
        <v>501</v>
      </c>
      <c r="K26" s="7" t="n">
        <v>46.99</v>
      </c>
      <c r="L26" s="7" t="n">
        <v>629</v>
      </c>
      <c r="M26" s="7" t="n">
        <v>4.4</v>
      </c>
      <c r="N26" s="7" t="n">
        <v>24819</v>
      </c>
      <c r="O26" s="7" t="n">
        <v>629</v>
      </c>
      <c r="P26" s="7" t="s">
        <v>471</v>
      </c>
      <c r="Q26" s="7" t="s">
        <v>451</v>
      </c>
      <c r="R26" s="7" t="s">
        <v>452</v>
      </c>
    </row>
    <row r="27" customFormat="false" ht="15" hidden="false" customHeight="false" outlineLevel="0" collapsed="false">
      <c r="A27" s="7" t="s">
        <v>168</v>
      </c>
      <c r="B27" s="7" t="s">
        <v>69</v>
      </c>
      <c r="C27" s="7" t="s">
        <v>447</v>
      </c>
      <c r="D27" s="7" t="n">
        <v>23</v>
      </c>
      <c r="E27" s="7" t="s">
        <v>502</v>
      </c>
      <c r="F27" s="7" t="n">
        <v>1</v>
      </c>
      <c r="G27" s="7" t="n">
        <v>1803</v>
      </c>
      <c r="H27" s="7" t="n">
        <v>234239</v>
      </c>
      <c r="I27" s="7" t="n">
        <v>0.0093</v>
      </c>
      <c r="J27" s="7" t="s">
        <v>503</v>
      </c>
      <c r="K27" s="7" t="n">
        <v>129.94</v>
      </c>
      <c r="L27" s="7" t="n">
        <v>519</v>
      </c>
      <c r="M27" s="7" t="n">
        <v>4.5</v>
      </c>
      <c r="N27" s="7" t="n">
        <v>59671</v>
      </c>
      <c r="O27" s="7" t="n">
        <v>519</v>
      </c>
      <c r="P27" s="7" t="s">
        <v>486</v>
      </c>
      <c r="Q27" s="7" t="s">
        <v>451</v>
      </c>
      <c r="R27" s="7" t="s">
        <v>452</v>
      </c>
    </row>
    <row r="28" customFormat="false" ht="15" hidden="false" customHeight="false" outlineLevel="0" collapsed="false">
      <c r="A28" s="7" t="s">
        <v>168</v>
      </c>
      <c r="B28" s="7" t="s">
        <v>69</v>
      </c>
      <c r="C28" s="7" t="s">
        <v>447</v>
      </c>
      <c r="D28" s="7" t="n">
        <v>24</v>
      </c>
      <c r="E28" s="7" t="s">
        <v>504</v>
      </c>
      <c r="F28" s="7" t="n">
        <v>1</v>
      </c>
      <c r="G28" s="7" t="n">
        <v>1434</v>
      </c>
      <c r="H28" s="7" t="n">
        <v>94651</v>
      </c>
      <c r="I28" s="7" t="n">
        <v>0.0074</v>
      </c>
      <c r="J28" s="7" t="s">
        <v>505</v>
      </c>
      <c r="K28" s="7" t="n">
        <v>65.99</v>
      </c>
      <c r="L28" s="7" t="n">
        <v>684</v>
      </c>
      <c r="M28" s="7" t="n">
        <v>4.5</v>
      </c>
      <c r="N28" s="7" t="n">
        <v>52083</v>
      </c>
      <c r="O28" s="7" t="n">
        <v>684</v>
      </c>
      <c r="P28" s="7" t="s">
        <v>486</v>
      </c>
      <c r="Q28" s="7" t="s">
        <v>451</v>
      </c>
      <c r="R28" s="7" t="s">
        <v>452</v>
      </c>
    </row>
    <row r="29" customFormat="false" ht="15" hidden="false" customHeight="false" outlineLevel="0" collapsed="false">
      <c r="A29" s="7" t="s">
        <v>168</v>
      </c>
      <c r="B29" s="7" t="s">
        <v>69</v>
      </c>
      <c r="C29" s="7" t="s">
        <v>447</v>
      </c>
      <c r="D29" s="7" t="n">
        <v>25</v>
      </c>
      <c r="E29" s="7" t="s">
        <v>506</v>
      </c>
      <c r="F29" s="7" t="n">
        <v>1</v>
      </c>
      <c r="G29" s="7" t="n">
        <v>1391</v>
      </c>
      <c r="H29" s="7" t="n">
        <v>470158</v>
      </c>
      <c r="I29" s="7" t="n">
        <v>0.0071</v>
      </c>
      <c r="J29" s="7" t="s">
        <v>507</v>
      </c>
      <c r="K29" s="7" t="n">
        <v>338</v>
      </c>
      <c r="L29" s="7" t="n">
        <v>429</v>
      </c>
      <c r="M29" s="7" t="n">
        <v>3.9</v>
      </c>
      <c r="N29" s="7" t="n">
        <v>66929</v>
      </c>
      <c r="O29" s="7" t="n">
        <v>429</v>
      </c>
      <c r="P29" s="7" t="s">
        <v>486</v>
      </c>
      <c r="Q29" s="7" t="s">
        <v>451</v>
      </c>
      <c r="R29" s="7" t="s">
        <v>452</v>
      </c>
    </row>
    <row r="30" customFormat="false" ht="15" hidden="false" customHeight="false" outlineLevel="0" collapsed="false">
      <c r="A30" s="7" t="s">
        <v>168</v>
      </c>
      <c r="B30" s="7" t="s">
        <v>69</v>
      </c>
      <c r="C30" s="7" t="s">
        <v>447</v>
      </c>
      <c r="D30" s="7" t="n">
        <v>26</v>
      </c>
      <c r="E30" s="7" t="s">
        <v>508</v>
      </c>
      <c r="F30" s="7" t="n">
        <v>1</v>
      </c>
      <c r="G30" s="7" t="n">
        <v>1378</v>
      </c>
      <c r="H30" s="7" t="n">
        <v>33058</v>
      </c>
      <c r="I30" s="7" t="n">
        <v>0.0071</v>
      </c>
      <c r="J30" s="7" t="s">
        <v>509</v>
      </c>
      <c r="K30" s="7" t="n">
        <v>23.99</v>
      </c>
      <c r="L30" s="7" t="n">
        <v>79</v>
      </c>
      <c r="M30" s="7" t="n">
        <v>4</v>
      </c>
      <c r="N30" s="7" t="n">
        <v>64452</v>
      </c>
      <c r="O30" s="7" t="n">
        <v>79</v>
      </c>
      <c r="P30" s="7" t="s">
        <v>471</v>
      </c>
      <c r="Q30" s="7" t="s">
        <v>451</v>
      </c>
      <c r="R30" s="7" t="s">
        <v>452</v>
      </c>
    </row>
    <row r="31" customFormat="false" ht="15" hidden="false" customHeight="false" outlineLevel="0" collapsed="false">
      <c r="A31" s="7" t="s">
        <v>168</v>
      </c>
      <c r="B31" s="7" t="s">
        <v>69</v>
      </c>
      <c r="C31" s="7" t="s">
        <v>447</v>
      </c>
      <c r="D31" s="7" t="n">
        <v>27</v>
      </c>
      <c r="E31" s="7" t="s">
        <v>510</v>
      </c>
      <c r="F31" s="7" t="n">
        <v>1</v>
      </c>
      <c r="G31" s="7" t="n">
        <v>1291</v>
      </c>
      <c r="H31" s="7" t="n">
        <v>77467</v>
      </c>
      <c r="I31" s="7" t="n">
        <v>0.0066</v>
      </c>
      <c r="J31" s="7" t="s">
        <v>511</v>
      </c>
      <c r="K31" s="7" t="n">
        <v>59.99</v>
      </c>
      <c r="L31" s="7" t="n">
        <v>1056</v>
      </c>
      <c r="M31" s="7" t="n">
        <v>4.3</v>
      </c>
      <c r="N31" s="7" t="n">
        <v>62379</v>
      </c>
      <c r="O31" s="7" t="n">
        <v>1056</v>
      </c>
      <c r="P31" s="7" t="s">
        <v>486</v>
      </c>
      <c r="Q31" s="7" t="s">
        <v>451</v>
      </c>
      <c r="R31" s="7" t="s">
        <v>452</v>
      </c>
    </row>
    <row r="32" customFormat="false" ht="15" hidden="false" customHeight="false" outlineLevel="0" collapsed="false">
      <c r="A32" s="7" t="s">
        <v>168</v>
      </c>
      <c r="B32" s="7" t="s">
        <v>69</v>
      </c>
      <c r="C32" s="7" t="s">
        <v>447</v>
      </c>
      <c r="D32" s="7" t="n">
        <v>28</v>
      </c>
      <c r="E32" s="7" t="s">
        <v>512</v>
      </c>
      <c r="F32" s="7" t="n">
        <v>1</v>
      </c>
      <c r="G32" s="7" t="n">
        <v>1226</v>
      </c>
      <c r="H32" s="7" t="n">
        <v>61304</v>
      </c>
      <c r="I32" s="7" t="n">
        <v>0.0063</v>
      </c>
      <c r="J32" s="7" t="s">
        <v>513</v>
      </c>
      <c r="K32" s="7" t="n">
        <v>49.99</v>
      </c>
      <c r="L32" s="7" t="n">
        <v>97</v>
      </c>
      <c r="M32" s="7" t="n">
        <v>4.5</v>
      </c>
      <c r="N32" s="7" t="n">
        <v>43798</v>
      </c>
      <c r="O32" s="7" t="n">
        <v>97</v>
      </c>
      <c r="P32" s="7" t="s">
        <v>471</v>
      </c>
      <c r="Q32" s="7" t="s">
        <v>451</v>
      </c>
      <c r="R32" s="7" t="s">
        <v>452</v>
      </c>
    </row>
    <row r="33" customFormat="false" ht="15" hidden="false" customHeight="false" outlineLevel="0" collapsed="false">
      <c r="A33" s="7" t="s">
        <v>168</v>
      </c>
      <c r="B33" s="7" t="s">
        <v>69</v>
      </c>
      <c r="C33" s="7" t="s">
        <v>447</v>
      </c>
      <c r="D33" s="7" t="n">
        <v>29</v>
      </c>
      <c r="E33" s="7" t="s">
        <v>514</v>
      </c>
      <c r="F33" s="7" t="n">
        <v>1</v>
      </c>
      <c r="G33" s="7" t="n">
        <v>1079</v>
      </c>
      <c r="H33" s="7" t="n">
        <v>76598</v>
      </c>
      <c r="I33" s="7" t="n">
        <v>0.0055</v>
      </c>
      <c r="J33" s="7" t="s">
        <v>515</v>
      </c>
      <c r="K33" s="7" t="n">
        <v>70.99</v>
      </c>
      <c r="L33" s="7" t="n">
        <v>645</v>
      </c>
      <c r="M33" s="7" t="n">
        <v>4.5</v>
      </c>
      <c r="N33" s="7" t="n">
        <v>108904</v>
      </c>
      <c r="O33" s="7" t="n">
        <v>645</v>
      </c>
      <c r="P33" s="7" t="s">
        <v>486</v>
      </c>
      <c r="Q33" s="7" t="s">
        <v>451</v>
      </c>
      <c r="R33" s="7" t="s">
        <v>452</v>
      </c>
    </row>
    <row r="34" customFormat="false" ht="15" hidden="false" customHeight="false" outlineLevel="0" collapsed="false">
      <c r="A34" s="7" t="s">
        <v>168</v>
      </c>
      <c r="B34" s="7" t="s">
        <v>69</v>
      </c>
      <c r="C34" s="7" t="s">
        <v>447</v>
      </c>
      <c r="D34" s="7" t="n">
        <v>30</v>
      </c>
      <c r="E34" s="7" t="s">
        <v>516</v>
      </c>
      <c r="F34" s="7" t="n">
        <v>1</v>
      </c>
      <c r="G34" s="7" t="n">
        <v>1075</v>
      </c>
      <c r="H34" s="7" t="n">
        <v>67049</v>
      </c>
      <c r="I34" s="7" t="n">
        <v>0.0055</v>
      </c>
      <c r="J34" s="7" t="s">
        <v>517</v>
      </c>
      <c r="K34" s="7" t="n">
        <v>62.39</v>
      </c>
      <c r="L34" s="7" t="n">
        <v>128</v>
      </c>
      <c r="M34" s="7" t="n">
        <v>4.6</v>
      </c>
      <c r="N34" s="7" t="n">
        <v>48150</v>
      </c>
      <c r="O34" s="7" t="n">
        <v>128</v>
      </c>
      <c r="P34" s="7" t="s">
        <v>486</v>
      </c>
      <c r="Q34" s="7" t="s">
        <v>451</v>
      </c>
      <c r="R34" s="7" t="s">
        <v>452</v>
      </c>
    </row>
    <row r="35" customFormat="false" ht="15" hidden="false" customHeight="false" outlineLevel="0" collapsed="false">
      <c r="A35" s="7" t="s">
        <v>168</v>
      </c>
      <c r="B35" s="7" t="s">
        <v>69</v>
      </c>
      <c r="C35" s="7" t="s">
        <v>447</v>
      </c>
      <c r="D35" s="7" t="n">
        <v>31</v>
      </c>
      <c r="E35" s="7" t="s">
        <v>518</v>
      </c>
      <c r="F35" s="7" t="n">
        <v>1</v>
      </c>
      <c r="G35" s="7" t="n">
        <v>1010</v>
      </c>
      <c r="H35" s="7" t="n">
        <v>21193</v>
      </c>
      <c r="I35" s="7" t="n">
        <v>0.0052</v>
      </c>
      <c r="J35" s="7" t="s">
        <v>519</v>
      </c>
      <c r="K35" s="7" t="n">
        <v>20.99</v>
      </c>
      <c r="L35" s="7" t="n">
        <v>485</v>
      </c>
      <c r="M35" s="7" t="n">
        <v>4</v>
      </c>
      <c r="N35" s="7" t="n">
        <v>100992</v>
      </c>
      <c r="O35" s="7" t="n">
        <v>485</v>
      </c>
      <c r="P35" s="7" t="s">
        <v>471</v>
      </c>
      <c r="Q35" s="7" t="s">
        <v>451</v>
      </c>
      <c r="R35" s="7" t="s">
        <v>452</v>
      </c>
    </row>
    <row r="36" customFormat="false" ht="15" hidden="false" customHeight="false" outlineLevel="0" collapsed="false">
      <c r="A36" s="7" t="s">
        <v>168</v>
      </c>
      <c r="B36" s="7" t="s">
        <v>69</v>
      </c>
      <c r="C36" s="7" t="s">
        <v>447</v>
      </c>
      <c r="D36" s="7" t="n">
        <v>32</v>
      </c>
      <c r="E36" s="7" t="s">
        <v>520</v>
      </c>
      <c r="F36" s="7" t="n">
        <v>1</v>
      </c>
      <c r="G36" s="7" t="n">
        <v>862</v>
      </c>
      <c r="H36" s="7" t="n">
        <v>39659</v>
      </c>
      <c r="I36" s="7" t="n">
        <v>0.0044</v>
      </c>
      <c r="J36" s="7" t="s">
        <v>521</v>
      </c>
      <c r="K36" s="7" t="n">
        <v>45.99</v>
      </c>
      <c r="L36" s="7" t="n">
        <v>287</v>
      </c>
      <c r="M36" s="7" t="n">
        <v>4.4</v>
      </c>
      <c r="N36" s="7" t="n">
        <v>81472</v>
      </c>
      <c r="O36" s="7" t="n">
        <v>287</v>
      </c>
      <c r="P36" s="7" t="s">
        <v>486</v>
      </c>
      <c r="Q36" s="7" t="s">
        <v>451</v>
      </c>
      <c r="R36" s="7" t="s">
        <v>452</v>
      </c>
    </row>
    <row r="37" customFormat="false" ht="15" hidden="false" customHeight="false" outlineLevel="0" collapsed="false">
      <c r="A37" s="7" t="s">
        <v>168</v>
      </c>
      <c r="B37" s="7" t="s">
        <v>69</v>
      </c>
      <c r="C37" s="7" t="s">
        <v>447</v>
      </c>
      <c r="D37" s="7" t="n">
        <v>33</v>
      </c>
      <c r="E37" s="7" t="s">
        <v>522</v>
      </c>
      <c r="F37" s="7" t="n">
        <v>6</v>
      </c>
      <c r="G37" s="7" t="n">
        <v>772</v>
      </c>
      <c r="H37" s="7" t="n">
        <v>74236</v>
      </c>
      <c r="I37" s="7" t="n">
        <v>0.004</v>
      </c>
      <c r="J37" s="7" t="s">
        <v>523</v>
      </c>
      <c r="K37" s="7" t="n">
        <v>109</v>
      </c>
      <c r="L37" s="7" t="n">
        <v>113</v>
      </c>
      <c r="M37" s="7" t="n">
        <v>5</v>
      </c>
      <c r="N37" s="7" t="n">
        <v>74321</v>
      </c>
      <c r="O37" s="7" t="n">
        <v>123</v>
      </c>
      <c r="P37" s="7" t="s">
        <v>524</v>
      </c>
      <c r="Q37" s="7" t="s">
        <v>497</v>
      </c>
      <c r="R37" s="7" t="s">
        <v>452</v>
      </c>
    </row>
    <row r="38" customFormat="false" ht="15" hidden="false" customHeight="false" outlineLevel="0" collapsed="false">
      <c r="A38" s="7" t="s">
        <v>168</v>
      </c>
      <c r="B38" s="7" t="s">
        <v>69</v>
      </c>
      <c r="C38" s="7" t="s">
        <v>447</v>
      </c>
      <c r="D38" s="7" t="n">
        <v>34</v>
      </c>
      <c r="E38" s="7" t="s">
        <v>525</v>
      </c>
      <c r="F38" s="7" t="n">
        <v>1</v>
      </c>
      <c r="G38" s="7" t="n">
        <v>767</v>
      </c>
      <c r="H38" s="7" t="n">
        <v>76692</v>
      </c>
      <c r="I38" s="7" t="n">
        <v>0.0039</v>
      </c>
      <c r="J38" s="7" t="s">
        <v>526</v>
      </c>
      <c r="K38" s="7" t="n">
        <v>99.99</v>
      </c>
      <c r="L38" s="7" t="n">
        <v>115</v>
      </c>
      <c r="M38" s="7" t="n">
        <v>4.5</v>
      </c>
      <c r="N38" s="7" t="n">
        <v>62208</v>
      </c>
      <c r="O38" s="7" t="n">
        <v>115</v>
      </c>
      <c r="P38" s="7" t="s">
        <v>458</v>
      </c>
      <c r="Q38" s="7" t="s">
        <v>451</v>
      </c>
      <c r="R38" s="7" t="s">
        <v>452</v>
      </c>
    </row>
    <row r="39" customFormat="false" ht="15" hidden="false" customHeight="false" outlineLevel="0" collapsed="false">
      <c r="A39" s="7" t="s">
        <v>168</v>
      </c>
      <c r="B39" s="7" t="s">
        <v>69</v>
      </c>
      <c r="C39" s="7" t="s">
        <v>447</v>
      </c>
      <c r="D39" s="7" t="n">
        <v>35</v>
      </c>
      <c r="E39" s="7" t="s">
        <v>527</v>
      </c>
      <c r="F39" s="7" t="n">
        <v>1</v>
      </c>
      <c r="G39" s="7" t="n">
        <v>559</v>
      </c>
      <c r="H39" s="7" t="n">
        <v>30739</v>
      </c>
      <c r="I39" s="7" t="n">
        <v>0.0029</v>
      </c>
      <c r="J39" s="7" t="s">
        <v>528</v>
      </c>
      <c r="K39" s="7" t="n">
        <v>54.99</v>
      </c>
      <c r="L39" s="7" t="n">
        <v>2265</v>
      </c>
      <c r="M39" s="7" t="n">
        <v>4.5</v>
      </c>
      <c r="N39" s="7" t="n">
        <v>74238</v>
      </c>
      <c r="O39" s="7" t="n">
        <v>2265</v>
      </c>
      <c r="P39" s="7" t="s">
        <v>486</v>
      </c>
      <c r="Q39" s="7" t="s">
        <v>451</v>
      </c>
      <c r="R39" s="7" t="s">
        <v>452</v>
      </c>
    </row>
    <row r="40" customFormat="false" ht="15" hidden="false" customHeight="false" outlineLevel="0" collapsed="false">
      <c r="A40" s="7" t="s">
        <v>168</v>
      </c>
      <c r="B40" s="7" t="s">
        <v>69</v>
      </c>
      <c r="C40" s="7" t="s">
        <v>447</v>
      </c>
      <c r="D40" s="7" t="n">
        <v>36</v>
      </c>
      <c r="E40" s="7" t="s">
        <v>529</v>
      </c>
      <c r="F40" s="7" t="n">
        <v>2</v>
      </c>
      <c r="G40" s="7" t="n">
        <v>345</v>
      </c>
      <c r="H40" s="7" t="n">
        <v>40962</v>
      </c>
      <c r="I40" s="7" t="n">
        <v>0.0018</v>
      </c>
      <c r="J40" s="7" t="s">
        <v>530</v>
      </c>
      <c r="K40" s="7" t="n">
        <v>136.99</v>
      </c>
      <c r="L40" s="7" t="n">
        <v>2694</v>
      </c>
      <c r="M40" s="7" t="n">
        <v>4.5</v>
      </c>
      <c r="N40" s="7" t="n">
        <v>128515</v>
      </c>
      <c r="O40" s="7" t="n">
        <v>2694</v>
      </c>
      <c r="P40" s="7" t="s">
        <v>524</v>
      </c>
      <c r="Q40" s="7" t="s">
        <v>531</v>
      </c>
      <c r="R40" s="7" t="s">
        <v>452</v>
      </c>
    </row>
    <row r="41" customFormat="false" ht="15" hidden="false" customHeight="false" outlineLevel="0" collapsed="false">
      <c r="A41" s="7" t="s">
        <v>168</v>
      </c>
      <c r="B41" s="7" t="s">
        <v>69</v>
      </c>
      <c r="C41" s="7" t="s">
        <v>447</v>
      </c>
      <c r="D41" s="7" t="n">
        <v>37</v>
      </c>
      <c r="E41" s="7" t="s">
        <v>532</v>
      </c>
      <c r="F41" s="7" t="n">
        <v>1</v>
      </c>
      <c r="G41" s="7" t="n">
        <v>308</v>
      </c>
      <c r="H41" s="7" t="n">
        <v>18457</v>
      </c>
      <c r="I41" s="7" t="n">
        <v>0.0016</v>
      </c>
      <c r="J41" s="7" t="s">
        <v>533</v>
      </c>
      <c r="K41" s="7" t="n">
        <v>59.99</v>
      </c>
      <c r="L41" s="7" t="n">
        <v>12</v>
      </c>
      <c r="M41" s="7" t="n">
        <v>5</v>
      </c>
      <c r="N41" s="7" t="n">
        <v>462893</v>
      </c>
      <c r="O41" s="7" t="n">
        <v>12</v>
      </c>
      <c r="P41" s="7" t="s">
        <v>458</v>
      </c>
      <c r="Q41" s="7" t="s">
        <v>451</v>
      </c>
      <c r="R41" s="7" t="s">
        <v>452</v>
      </c>
    </row>
    <row r="42" customFormat="false" ht="15" hidden="false" customHeight="false" outlineLevel="0" collapsed="false">
      <c r="A42" s="7" t="s">
        <v>168</v>
      </c>
      <c r="B42" s="7" t="s">
        <v>69</v>
      </c>
      <c r="C42" s="7" t="s">
        <v>447</v>
      </c>
      <c r="D42" s="7" t="n">
        <v>38</v>
      </c>
      <c r="E42" s="7" t="s">
        <v>534</v>
      </c>
      <c r="F42" s="7" t="n">
        <v>1</v>
      </c>
      <c r="G42" s="7" t="n">
        <v>88</v>
      </c>
      <c r="H42" s="7" t="n">
        <v>7919</v>
      </c>
      <c r="I42" s="7" t="n">
        <v>0.0005</v>
      </c>
      <c r="J42" s="7" t="s">
        <v>535</v>
      </c>
      <c r="K42" s="7" t="n">
        <v>89.99</v>
      </c>
      <c r="L42" s="7" t="n">
        <v>3186</v>
      </c>
      <c r="M42" s="7" t="n">
        <v>4.4</v>
      </c>
      <c r="N42" s="7" t="n">
        <v>291952</v>
      </c>
      <c r="O42" s="7" t="n">
        <v>3186</v>
      </c>
      <c r="P42" s="7" t="s">
        <v>458</v>
      </c>
      <c r="Q42" s="7" t="s">
        <v>531</v>
      </c>
      <c r="R42" s="7" t="s">
        <v>452</v>
      </c>
    </row>
    <row r="43" customFormat="false" ht="15" hidden="false" customHeight="false" outlineLevel="0" collapsed="false">
      <c r="A43" s="7" t="s">
        <v>168</v>
      </c>
      <c r="B43" s="7" t="s">
        <v>69</v>
      </c>
      <c r="C43" s="7" t="s">
        <v>447</v>
      </c>
      <c r="D43" s="7" t="n">
        <v>39</v>
      </c>
      <c r="E43" s="7" t="s">
        <v>536</v>
      </c>
      <c r="F43" s="7" t="n">
        <v>1</v>
      </c>
      <c r="G43" s="7" t="n">
        <v>34</v>
      </c>
      <c r="H43" s="7" t="n">
        <v>4386</v>
      </c>
      <c r="I43" s="7" t="n">
        <v>0.0002</v>
      </c>
      <c r="J43" s="7" t="s">
        <v>537</v>
      </c>
      <c r="K43" s="7" t="n">
        <v>129</v>
      </c>
      <c r="L43" s="7" t="n">
        <v>53</v>
      </c>
      <c r="M43" s="7" t="n">
        <v>4.4</v>
      </c>
      <c r="N43" s="7" t="n">
        <v>606810</v>
      </c>
      <c r="O43" s="7" t="n">
        <v>53</v>
      </c>
      <c r="P43" s="7" t="s">
        <v>458</v>
      </c>
      <c r="Q43" s="7" t="s">
        <v>531</v>
      </c>
      <c r="R43" s="7" t="s">
        <v>452</v>
      </c>
    </row>
    <row r="44" customFormat="false" ht="15" hidden="false" customHeight="false" outlineLevel="0" collapsed="false">
      <c r="A44" s="7" t="s">
        <v>168</v>
      </c>
      <c r="B44" s="7" t="s">
        <v>69</v>
      </c>
      <c r="C44" s="7" t="s">
        <v>447</v>
      </c>
      <c r="D44" s="7" t="n">
        <v>40</v>
      </c>
      <c r="E44" s="7" t="s">
        <v>538</v>
      </c>
      <c r="F44" s="7" t="n">
        <v>1</v>
      </c>
      <c r="G44" s="7" t="n">
        <v>31</v>
      </c>
      <c r="H44" s="7" t="n">
        <v>1084</v>
      </c>
      <c r="I44" s="7" t="n">
        <v>0.0002</v>
      </c>
      <c r="J44" s="7" t="s">
        <v>539</v>
      </c>
      <c r="K44" s="7" t="n">
        <v>34.98</v>
      </c>
      <c r="L44" s="7" t="n">
        <v>437</v>
      </c>
      <c r="M44" s="7" t="n">
        <v>4.4</v>
      </c>
      <c r="N44" s="7" t="n">
        <v>649134</v>
      </c>
      <c r="O44" s="7" t="n">
        <v>437</v>
      </c>
      <c r="P44" s="7" t="s">
        <v>471</v>
      </c>
      <c r="Q44" s="7" t="s">
        <v>531</v>
      </c>
      <c r="R44" s="7" t="s">
        <v>452</v>
      </c>
    </row>
    <row r="45" customFormat="false" ht="15" hidden="false" customHeight="false" outlineLevel="0" collapsed="false">
      <c r="A45" s="7" t="s">
        <v>168</v>
      </c>
      <c r="B45" s="7" t="s">
        <v>69</v>
      </c>
      <c r="C45" s="7" t="s">
        <v>447</v>
      </c>
      <c r="D45" s="7" t="n">
        <v>41</v>
      </c>
      <c r="E45" s="7" t="s">
        <v>540</v>
      </c>
      <c r="F45" s="7" t="n">
        <v>1</v>
      </c>
      <c r="G45" s="7" t="n">
        <v>16</v>
      </c>
      <c r="H45" s="7" t="n">
        <v>960</v>
      </c>
      <c r="I45" s="7" t="n">
        <v>0.0001</v>
      </c>
      <c r="J45" s="7" t="s">
        <v>541</v>
      </c>
      <c r="K45" s="7" t="n">
        <v>59.97</v>
      </c>
      <c r="L45" s="7" t="n">
        <v>40</v>
      </c>
      <c r="M45" s="7" t="n">
        <v>4.1</v>
      </c>
      <c r="N45" s="7" t="n">
        <v>1026077</v>
      </c>
      <c r="O45" s="7" t="n">
        <v>40</v>
      </c>
      <c r="P45" s="7" t="s">
        <v>486</v>
      </c>
      <c r="Q45" s="7" t="s">
        <v>531</v>
      </c>
      <c r="R45" s="7" t="s">
        <v>452</v>
      </c>
    </row>
    <row r="46" customFormat="false" ht="15" hidden="false" customHeight="false" outlineLevel="0" collapsed="false">
      <c r="A46" s="7" t="s">
        <v>168</v>
      </c>
      <c r="B46" s="7" t="s">
        <v>69</v>
      </c>
      <c r="C46" s="7" t="s">
        <v>447</v>
      </c>
      <c r="D46" s="7" t="n">
        <v>42</v>
      </c>
      <c r="E46" s="7" t="s">
        <v>542</v>
      </c>
      <c r="F46" s="7" t="n">
        <v>1</v>
      </c>
      <c r="G46" s="7" t="n">
        <v>14</v>
      </c>
      <c r="H46" s="7" t="n">
        <v>1950</v>
      </c>
      <c r="I46" s="7" t="n">
        <v>0.0001</v>
      </c>
      <c r="J46" s="7" t="s">
        <v>543</v>
      </c>
      <c r="K46" s="7" t="n">
        <v>139.3</v>
      </c>
      <c r="L46" s="7" t="n">
        <v>35</v>
      </c>
      <c r="M46" s="7" t="n">
        <v>4.3</v>
      </c>
      <c r="N46" s="7" t="n">
        <v>1159144</v>
      </c>
      <c r="O46" s="7" t="n">
        <v>35</v>
      </c>
      <c r="P46" s="7" t="s">
        <v>486</v>
      </c>
      <c r="Q46" s="7" t="s">
        <v>531</v>
      </c>
      <c r="R46" s="7" t="s">
        <v>452</v>
      </c>
    </row>
    <row r="47" customFormat="false" ht="15" hidden="false" customHeight="false" outlineLevel="0" collapsed="false">
      <c r="A47" s="7" t="s">
        <v>168</v>
      </c>
      <c r="B47" s="7" t="s">
        <v>69</v>
      </c>
      <c r="C47" s="7" t="s">
        <v>447</v>
      </c>
      <c r="D47" s="7" t="n">
        <v>43</v>
      </c>
      <c r="E47" s="7" t="s">
        <v>544</v>
      </c>
      <c r="F47" s="7" t="n">
        <v>1</v>
      </c>
      <c r="G47" s="7" t="n">
        <v>9</v>
      </c>
      <c r="H47" s="7" t="n">
        <v>585</v>
      </c>
      <c r="I47" s="7" t="n">
        <v>0</v>
      </c>
      <c r="J47" s="7" t="s">
        <v>545</v>
      </c>
      <c r="K47" s="7" t="n">
        <v>64.99</v>
      </c>
      <c r="L47" s="7" t="n">
        <v>13</v>
      </c>
      <c r="M47" s="7" t="n">
        <v>4</v>
      </c>
      <c r="N47" s="7" t="n">
        <v>1600338</v>
      </c>
      <c r="O47" s="7" t="n">
        <v>13</v>
      </c>
      <c r="P47" s="7" t="s">
        <v>471</v>
      </c>
      <c r="Q47" s="7" t="s">
        <v>531</v>
      </c>
      <c r="R47" s="7" t="s">
        <v>452</v>
      </c>
    </row>
    <row r="48" customFormat="false" ht="15" hidden="false" customHeight="false" outlineLevel="0" collapsed="false">
      <c r="A48" s="7" t="s">
        <v>168</v>
      </c>
      <c r="B48" s="7" t="s">
        <v>69</v>
      </c>
      <c r="C48" s="7" t="s">
        <v>447</v>
      </c>
      <c r="D48" s="7" t="n">
        <v>44</v>
      </c>
      <c r="E48" s="7" t="s">
        <v>546</v>
      </c>
      <c r="F48" s="7" t="n">
        <v>1</v>
      </c>
      <c r="G48" s="7" t="n">
        <v>4</v>
      </c>
      <c r="H48" s="7" t="n">
        <v>320</v>
      </c>
      <c r="I48" s="7" t="n">
        <v>0</v>
      </c>
      <c r="J48" s="7" t="s">
        <v>547</v>
      </c>
      <c r="K48" s="7" t="n">
        <v>79.99</v>
      </c>
      <c r="L48" s="7" t="n">
        <v>30</v>
      </c>
      <c r="M48" s="7" t="n">
        <v>4</v>
      </c>
      <c r="N48" s="7" t="n">
        <v>2665287</v>
      </c>
      <c r="O48" s="7" t="n">
        <v>30</v>
      </c>
      <c r="P48" s="7" t="s">
        <v>471</v>
      </c>
      <c r="Q48" s="7" t="s">
        <v>531</v>
      </c>
      <c r="R48" s="7" t="s">
        <v>452</v>
      </c>
    </row>
    <row r="49" customFormat="false" ht="15" hidden="false" customHeight="false" outlineLevel="0" collapsed="false">
      <c r="A49" s="7" t="s">
        <v>168</v>
      </c>
      <c r="B49" s="7" t="s">
        <v>69</v>
      </c>
      <c r="C49" s="7" t="s">
        <v>548</v>
      </c>
      <c r="D49" s="7" t="n">
        <v>1</v>
      </c>
      <c r="E49" s="7" t="s">
        <v>448</v>
      </c>
      <c r="F49" s="7" t="n">
        <v>2</v>
      </c>
      <c r="G49" s="7" t="n">
        <v>37180</v>
      </c>
      <c r="H49" s="7" t="n">
        <v>2255014</v>
      </c>
      <c r="I49" s="7" t="n">
        <v>0.2105</v>
      </c>
      <c r="J49" s="7" t="s">
        <v>449</v>
      </c>
      <c r="K49" s="7" t="n">
        <v>55.99</v>
      </c>
      <c r="L49" s="7" t="n">
        <v>65191</v>
      </c>
      <c r="M49" s="7" t="n">
        <v>4.4</v>
      </c>
      <c r="N49" s="7" t="n">
        <v>534</v>
      </c>
      <c r="O49" s="7" t="n">
        <v>65191</v>
      </c>
      <c r="P49" s="7" t="s">
        <v>450</v>
      </c>
      <c r="Q49" s="7" t="s">
        <v>451</v>
      </c>
      <c r="R49" s="7" t="s">
        <v>452</v>
      </c>
    </row>
    <row r="50" customFormat="false" ht="15" hidden="false" customHeight="false" outlineLevel="0" collapsed="false">
      <c r="A50" s="7" t="s">
        <v>168</v>
      </c>
      <c r="B50" s="7" t="s">
        <v>69</v>
      </c>
      <c r="C50" s="7" t="s">
        <v>548</v>
      </c>
      <c r="D50" s="7" t="n">
        <v>2</v>
      </c>
      <c r="E50" s="7" t="s">
        <v>453</v>
      </c>
      <c r="F50" s="7" t="n">
        <v>1</v>
      </c>
      <c r="G50" s="7" t="n">
        <v>34675</v>
      </c>
      <c r="H50" s="7" t="n">
        <v>3467186</v>
      </c>
      <c r="I50" s="7" t="n">
        <v>0.1963</v>
      </c>
      <c r="J50" s="7" t="s">
        <v>454</v>
      </c>
      <c r="K50" s="7" t="n">
        <v>99.99</v>
      </c>
      <c r="L50" s="7" t="n">
        <v>23582</v>
      </c>
      <c r="M50" s="7" t="n">
        <v>4.5</v>
      </c>
      <c r="N50" s="7" t="n">
        <v>155</v>
      </c>
      <c r="O50" s="7" t="n">
        <v>23582</v>
      </c>
      <c r="P50" s="7" t="s">
        <v>455</v>
      </c>
      <c r="Q50" s="7" t="s">
        <v>451</v>
      </c>
      <c r="R50" s="7" t="s">
        <v>452</v>
      </c>
    </row>
    <row r="51" customFormat="false" ht="15" hidden="false" customHeight="false" outlineLevel="0" collapsed="false">
      <c r="A51" s="7" t="s">
        <v>168</v>
      </c>
      <c r="B51" s="7" t="s">
        <v>69</v>
      </c>
      <c r="C51" s="7" t="s">
        <v>548</v>
      </c>
      <c r="D51" s="7" t="n">
        <v>3</v>
      </c>
      <c r="E51" s="7" t="s">
        <v>456</v>
      </c>
      <c r="F51" s="7" t="n">
        <v>1</v>
      </c>
      <c r="G51" s="7" t="n">
        <v>20037</v>
      </c>
      <c r="H51" s="7" t="n">
        <v>720943</v>
      </c>
      <c r="I51" s="7" t="n">
        <v>0.1134</v>
      </c>
      <c r="J51" s="7" t="s">
        <v>457</v>
      </c>
      <c r="K51" s="7" t="n">
        <v>35.98</v>
      </c>
      <c r="L51" s="7" t="n">
        <v>2007</v>
      </c>
      <c r="M51" s="7" t="n">
        <v>4.4</v>
      </c>
      <c r="N51" s="7" t="n">
        <v>551</v>
      </c>
      <c r="O51" s="7" t="n">
        <v>2007</v>
      </c>
      <c r="P51" s="7" t="s">
        <v>458</v>
      </c>
      <c r="Q51" s="7" t="s">
        <v>451</v>
      </c>
      <c r="R51" s="7" t="s">
        <v>452</v>
      </c>
    </row>
    <row r="52" customFormat="false" ht="15" hidden="false" customHeight="false" outlineLevel="0" collapsed="false">
      <c r="A52" s="7" t="s">
        <v>168</v>
      </c>
      <c r="B52" s="7" t="s">
        <v>69</v>
      </c>
      <c r="C52" s="7" t="s">
        <v>548</v>
      </c>
      <c r="D52" s="7" t="n">
        <v>4</v>
      </c>
      <c r="E52" s="7" t="s">
        <v>459</v>
      </c>
      <c r="F52" s="7" t="n">
        <v>1</v>
      </c>
      <c r="G52" s="7" t="n">
        <v>11314</v>
      </c>
      <c r="H52" s="7" t="n">
        <v>1527321</v>
      </c>
      <c r="I52" s="7" t="n">
        <v>0.064</v>
      </c>
      <c r="J52" s="7" t="s">
        <v>460</v>
      </c>
      <c r="K52" s="7" t="n">
        <v>134.99</v>
      </c>
      <c r="L52" s="7" t="n">
        <v>5940</v>
      </c>
      <c r="M52" s="7" t="n">
        <v>4.4</v>
      </c>
      <c r="N52" s="7" t="n">
        <v>2365</v>
      </c>
      <c r="O52" s="7" t="n">
        <v>5940</v>
      </c>
      <c r="P52" s="7" t="s">
        <v>458</v>
      </c>
      <c r="Q52" s="7" t="s">
        <v>451</v>
      </c>
      <c r="R52" s="7" t="s">
        <v>452</v>
      </c>
    </row>
    <row r="53" customFormat="false" ht="15" hidden="false" customHeight="false" outlineLevel="0" collapsed="false">
      <c r="A53" s="7" t="s">
        <v>168</v>
      </c>
      <c r="B53" s="7" t="s">
        <v>69</v>
      </c>
      <c r="C53" s="7" t="s">
        <v>548</v>
      </c>
      <c r="D53" s="7" t="n">
        <v>5</v>
      </c>
      <c r="E53" s="7" t="s">
        <v>461</v>
      </c>
      <c r="F53" s="7" t="n">
        <v>1</v>
      </c>
      <c r="G53" s="7" t="n">
        <v>7254</v>
      </c>
      <c r="H53" s="7" t="n">
        <v>507707</v>
      </c>
      <c r="I53" s="7" t="n">
        <v>0.0411</v>
      </c>
      <c r="J53" s="7" t="s">
        <v>462</v>
      </c>
      <c r="K53" s="7" t="n">
        <v>69.99</v>
      </c>
      <c r="L53" s="7" t="n">
        <v>37110</v>
      </c>
      <c r="M53" s="7" t="n">
        <v>4.4</v>
      </c>
      <c r="N53" s="7" t="n">
        <v>4861</v>
      </c>
      <c r="O53" s="7" t="n">
        <v>37110</v>
      </c>
      <c r="P53" s="7" t="s">
        <v>455</v>
      </c>
      <c r="Q53" s="7" t="s">
        <v>451</v>
      </c>
      <c r="R53" s="7" t="s">
        <v>452</v>
      </c>
    </row>
    <row r="54" customFormat="false" ht="15" hidden="false" customHeight="false" outlineLevel="0" collapsed="false">
      <c r="A54" s="7" t="s">
        <v>168</v>
      </c>
      <c r="B54" s="7" t="s">
        <v>69</v>
      </c>
      <c r="C54" s="7" t="s">
        <v>548</v>
      </c>
      <c r="D54" s="7" t="n">
        <v>6</v>
      </c>
      <c r="E54" s="7" t="s">
        <v>463</v>
      </c>
      <c r="F54" s="7" t="n">
        <v>1</v>
      </c>
      <c r="G54" s="7" t="n">
        <v>6712</v>
      </c>
      <c r="H54" s="7" t="n">
        <v>570548</v>
      </c>
      <c r="I54" s="7" t="n">
        <v>0.038</v>
      </c>
      <c r="J54" s="7" t="s">
        <v>464</v>
      </c>
      <c r="K54" s="7" t="n">
        <v>85</v>
      </c>
      <c r="L54" s="7" t="n">
        <v>1915</v>
      </c>
      <c r="M54" s="7" t="n">
        <v>4.4</v>
      </c>
      <c r="N54" s="7" t="n">
        <v>5165</v>
      </c>
      <c r="O54" s="7" t="n">
        <v>1915</v>
      </c>
      <c r="P54" s="7" t="s">
        <v>458</v>
      </c>
      <c r="Q54" s="7" t="s">
        <v>451</v>
      </c>
      <c r="R54" s="7" t="s">
        <v>452</v>
      </c>
    </row>
    <row r="55" customFormat="false" ht="15" hidden="false" customHeight="false" outlineLevel="0" collapsed="false">
      <c r="A55" s="7" t="s">
        <v>168</v>
      </c>
      <c r="B55" s="7" t="s">
        <v>69</v>
      </c>
      <c r="C55" s="7" t="s">
        <v>548</v>
      </c>
      <c r="D55" s="7" t="n">
        <v>7</v>
      </c>
      <c r="E55" s="7" t="s">
        <v>465</v>
      </c>
      <c r="F55" s="7" t="n">
        <v>3</v>
      </c>
      <c r="G55" s="7" t="n">
        <v>5794</v>
      </c>
      <c r="H55" s="7" t="n">
        <v>492404</v>
      </c>
      <c r="I55" s="7" t="n">
        <v>0.0328</v>
      </c>
      <c r="J55" s="7" t="s">
        <v>466</v>
      </c>
      <c r="K55" s="7" t="n">
        <v>84.99</v>
      </c>
      <c r="L55" s="7" t="n">
        <v>8488</v>
      </c>
      <c r="M55" s="7" t="n">
        <v>4.4</v>
      </c>
      <c r="N55" s="7" t="n">
        <v>41940</v>
      </c>
      <c r="O55" s="7" t="n">
        <v>8488</v>
      </c>
      <c r="P55" s="7" t="s">
        <v>458</v>
      </c>
      <c r="Q55" s="7" t="s">
        <v>451</v>
      </c>
      <c r="R55" s="7" t="s">
        <v>452</v>
      </c>
    </row>
    <row r="56" customFormat="false" ht="15" hidden="false" customHeight="false" outlineLevel="0" collapsed="false">
      <c r="A56" s="7" t="s">
        <v>168</v>
      </c>
      <c r="B56" s="7" t="s">
        <v>69</v>
      </c>
      <c r="C56" s="7" t="s">
        <v>548</v>
      </c>
      <c r="D56" s="7" t="n">
        <v>8</v>
      </c>
      <c r="E56" s="7" t="s">
        <v>467</v>
      </c>
      <c r="F56" s="7" t="n">
        <v>1</v>
      </c>
      <c r="G56" s="7" t="n">
        <v>5672</v>
      </c>
      <c r="H56" s="7" t="n">
        <v>567176</v>
      </c>
      <c r="I56" s="7" t="n">
        <v>0.0321</v>
      </c>
      <c r="J56" s="7" t="s">
        <v>468</v>
      </c>
      <c r="K56" s="7" t="n">
        <v>99.99</v>
      </c>
      <c r="L56" s="7" t="n">
        <v>209</v>
      </c>
      <c r="M56" s="7" t="n">
        <v>4.6</v>
      </c>
      <c r="N56" s="7" t="n">
        <v>1443</v>
      </c>
      <c r="O56" s="7" t="n">
        <v>209</v>
      </c>
      <c r="P56" s="7" t="s">
        <v>458</v>
      </c>
      <c r="Q56" s="7" t="s">
        <v>451</v>
      </c>
      <c r="R56" s="7" t="s">
        <v>452</v>
      </c>
    </row>
    <row r="57" customFormat="false" ht="15" hidden="false" customHeight="false" outlineLevel="0" collapsed="false">
      <c r="A57" s="7" t="s">
        <v>168</v>
      </c>
      <c r="B57" s="7" t="s">
        <v>69</v>
      </c>
      <c r="C57" s="7" t="s">
        <v>548</v>
      </c>
      <c r="D57" s="7" t="n">
        <v>9</v>
      </c>
      <c r="E57" s="7" t="s">
        <v>472</v>
      </c>
      <c r="F57" s="7" t="n">
        <v>2</v>
      </c>
      <c r="G57" s="7" t="n">
        <v>5529</v>
      </c>
      <c r="H57" s="7" t="n">
        <v>413865</v>
      </c>
      <c r="I57" s="7" t="n">
        <v>0.0313</v>
      </c>
      <c r="J57" s="7" t="s">
        <v>473</v>
      </c>
      <c r="K57" s="7" t="n">
        <v>89.99</v>
      </c>
      <c r="L57" s="7" t="n">
        <v>3787</v>
      </c>
      <c r="M57" s="7" t="n">
        <v>4.5</v>
      </c>
      <c r="N57" s="7" t="n">
        <v>9955</v>
      </c>
      <c r="O57" s="7" t="n">
        <v>3920</v>
      </c>
      <c r="P57" s="7" t="s">
        <v>458</v>
      </c>
      <c r="Q57" s="7" t="s">
        <v>451</v>
      </c>
      <c r="R57" s="7" t="s">
        <v>452</v>
      </c>
    </row>
    <row r="58" customFormat="false" ht="15" hidden="false" customHeight="false" outlineLevel="0" collapsed="false">
      <c r="A58" s="7" t="s">
        <v>168</v>
      </c>
      <c r="B58" s="7" t="s">
        <v>69</v>
      </c>
      <c r="C58" s="7" t="s">
        <v>548</v>
      </c>
      <c r="D58" s="7" t="n">
        <v>10</v>
      </c>
      <c r="E58" s="7" t="s">
        <v>474</v>
      </c>
      <c r="F58" s="7" t="n">
        <v>1</v>
      </c>
      <c r="G58" s="7" t="n">
        <v>5464</v>
      </c>
      <c r="H58" s="7" t="n">
        <v>344198</v>
      </c>
      <c r="I58" s="7" t="n">
        <v>0.0309</v>
      </c>
      <c r="J58" s="7" t="s">
        <v>475</v>
      </c>
      <c r="K58" s="7" t="n">
        <v>62.99</v>
      </c>
      <c r="L58" s="7" t="n">
        <v>311</v>
      </c>
      <c r="M58" s="7" t="n">
        <v>4.4</v>
      </c>
      <c r="N58" s="7" t="n">
        <v>7789</v>
      </c>
      <c r="O58" s="7" t="n">
        <v>311</v>
      </c>
      <c r="P58" s="7" t="s">
        <v>458</v>
      </c>
      <c r="Q58" s="7" t="s">
        <v>451</v>
      </c>
      <c r="R58" s="7" t="s">
        <v>452</v>
      </c>
    </row>
    <row r="59" customFormat="false" ht="15" hidden="false" customHeight="false" outlineLevel="0" collapsed="false">
      <c r="A59" s="7" t="s">
        <v>168</v>
      </c>
      <c r="B59" s="7" t="s">
        <v>69</v>
      </c>
      <c r="C59" s="7" t="s">
        <v>548</v>
      </c>
      <c r="D59" s="7" t="n">
        <v>11</v>
      </c>
      <c r="E59" s="7" t="s">
        <v>480</v>
      </c>
      <c r="F59" s="7" t="n">
        <v>1</v>
      </c>
      <c r="G59" s="7" t="n">
        <v>5083</v>
      </c>
      <c r="H59" s="7" t="n">
        <v>660739</v>
      </c>
      <c r="I59" s="7" t="n">
        <v>0.0288</v>
      </c>
      <c r="J59" s="7" t="s">
        <v>481</v>
      </c>
      <c r="K59" s="7" t="n">
        <v>129.99</v>
      </c>
      <c r="L59" s="7" t="n">
        <v>497</v>
      </c>
      <c r="M59" s="7" t="n">
        <v>4.3</v>
      </c>
      <c r="N59" s="7" t="n">
        <v>14959</v>
      </c>
      <c r="O59" s="7" t="n">
        <v>497</v>
      </c>
      <c r="P59" s="7" t="s">
        <v>458</v>
      </c>
      <c r="Q59" s="7" t="s">
        <v>451</v>
      </c>
      <c r="R59" s="7" t="s">
        <v>452</v>
      </c>
    </row>
    <row r="60" customFormat="false" ht="15" hidden="false" customHeight="false" outlineLevel="0" collapsed="false">
      <c r="A60" s="7" t="s">
        <v>168</v>
      </c>
      <c r="B60" s="7" t="s">
        <v>69</v>
      </c>
      <c r="C60" s="7" t="s">
        <v>548</v>
      </c>
      <c r="D60" s="7" t="n">
        <v>12</v>
      </c>
      <c r="E60" s="7" t="s">
        <v>482</v>
      </c>
      <c r="F60" s="7" t="n">
        <v>1</v>
      </c>
      <c r="G60" s="7" t="n">
        <v>4871</v>
      </c>
      <c r="H60" s="7" t="n">
        <v>511372</v>
      </c>
      <c r="I60" s="7" t="n">
        <v>0.0276</v>
      </c>
      <c r="J60" s="7" t="s">
        <v>483</v>
      </c>
      <c r="K60" s="7" t="n">
        <v>104.99</v>
      </c>
      <c r="L60" s="7" t="n">
        <v>2802</v>
      </c>
      <c r="M60" s="7" t="n">
        <v>4.3</v>
      </c>
      <c r="N60" s="7" t="n">
        <v>11303</v>
      </c>
      <c r="O60" s="7" t="n">
        <v>2802</v>
      </c>
      <c r="P60" s="7" t="s">
        <v>458</v>
      </c>
      <c r="Q60" s="7" t="s">
        <v>451</v>
      </c>
      <c r="R60" s="7" t="s">
        <v>452</v>
      </c>
    </row>
    <row r="61" customFormat="false" ht="15" hidden="false" customHeight="false" outlineLevel="0" collapsed="false">
      <c r="A61" s="7" t="s">
        <v>168</v>
      </c>
      <c r="B61" s="7" t="s">
        <v>69</v>
      </c>
      <c r="C61" s="7" t="s">
        <v>548</v>
      </c>
      <c r="D61" s="7" t="n">
        <v>13</v>
      </c>
      <c r="E61" s="7" t="s">
        <v>484</v>
      </c>
      <c r="F61" s="7" t="n">
        <v>1</v>
      </c>
      <c r="G61" s="7" t="n">
        <v>3176</v>
      </c>
      <c r="H61" s="7" t="n">
        <v>139727</v>
      </c>
      <c r="I61" s="7" t="n">
        <v>0.018</v>
      </c>
      <c r="J61" s="7" t="s">
        <v>485</v>
      </c>
      <c r="K61" s="7" t="n">
        <v>43.99</v>
      </c>
      <c r="L61" s="7" t="n">
        <v>707</v>
      </c>
      <c r="M61" s="7" t="n">
        <v>4.5</v>
      </c>
      <c r="N61" s="7" t="n">
        <v>38216</v>
      </c>
      <c r="O61" s="7" t="n">
        <v>707</v>
      </c>
      <c r="P61" s="7" t="s">
        <v>486</v>
      </c>
      <c r="Q61" s="7" t="s">
        <v>451</v>
      </c>
      <c r="R61" s="7" t="s">
        <v>452</v>
      </c>
    </row>
    <row r="62" customFormat="false" ht="15" hidden="false" customHeight="false" outlineLevel="0" collapsed="false">
      <c r="A62" s="7" t="s">
        <v>168</v>
      </c>
      <c r="B62" s="7" t="s">
        <v>69</v>
      </c>
      <c r="C62" s="7" t="s">
        <v>548</v>
      </c>
      <c r="D62" s="7" t="n">
        <v>14</v>
      </c>
      <c r="E62" s="7" t="s">
        <v>487</v>
      </c>
      <c r="F62" s="7" t="n">
        <v>1</v>
      </c>
      <c r="G62" s="7" t="n">
        <v>2743</v>
      </c>
      <c r="H62" s="7" t="n">
        <v>285272</v>
      </c>
      <c r="I62" s="7" t="n">
        <v>0.0155</v>
      </c>
      <c r="J62" s="7" t="s">
        <v>488</v>
      </c>
      <c r="K62" s="7" t="n">
        <v>104</v>
      </c>
      <c r="L62" s="7" t="n">
        <v>3389</v>
      </c>
      <c r="M62" s="7" t="n">
        <v>4.4</v>
      </c>
      <c r="N62" s="7" t="n">
        <v>22966</v>
      </c>
      <c r="O62" s="7" t="n">
        <v>3389</v>
      </c>
      <c r="P62" s="7" t="s">
        <v>458</v>
      </c>
      <c r="Q62" s="7" t="s">
        <v>451</v>
      </c>
      <c r="R62" s="7" t="s">
        <v>452</v>
      </c>
    </row>
    <row r="63" customFormat="false" ht="15" hidden="false" customHeight="false" outlineLevel="0" collapsed="false">
      <c r="A63" s="7" t="s">
        <v>168</v>
      </c>
      <c r="B63" s="7" t="s">
        <v>69</v>
      </c>
      <c r="C63" s="7" t="s">
        <v>548</v>
      </c>
      <c r="D63" s="7" t="n">
        <v>15</v>
      </c>
      <c r="E63" s="7" t="s">
        <v>489</v>
      </c>
      <c r="F63" s="7" t="n">
        <v>1</v>
      </c>
      <c r="G63" s="7" t="n">
        <v>2275</v>
      </c>
      <c r="H63" s="7" t="n">
        <v>50027</v>
      </c>
      <c r="I63" s="7" t="n">
        <v>0.0129</v>
      </c>
      <c r="J63" s="7" t="s">
        <v>490</v>
      </c>
      <c r="K63" s="7" t="n">
        <v>21.99</v>
      </c>
      <c r="L63" s="7" t="n">
        <v>52</v>
      </c>
      <c r="M63" s="7" t="n">
        <v>4.5</v>
      </c>
      <c r="N63" s="7" t="n">
        <v>63784</v>
      </c>
      <c r="O63" s="7" t="n">
        <v>52</v>
      </c>
      <c r="P63" s="7" t="s">
        <v>471</v>
      </c>
      <c r="Q63" s="7" t="s">
        <v>451</v>
      </c>
      <c r="R63" s="7" t="s">
        <v>452</v>
      </c>
    </row>
    <row r="64" customFormat="false" ht="15" hidden="false" customHeight="false" outlineLevel="0" collapsed="false">
      <c r="A64" s="7" t="s">
        <v>168</v>
      </c>
      <c r="B64" s="7" t="s">
        <v>69</v>
      </c>
      <c r="C64" s="7" t="s">
        <v>548</v>
      </c>
      <c r="D64" s="7" t="n">
        <v>16</v>
      </c>
      <c r="E64" s="7" t="s">
        <v>491</v>
      </c>
      <c r="F64" s="7" t="n">
        <v>1</v>
      </c>
      <c r="G64" s="7" t="n">
        <v>2266</v>
      </c>
      <c r="H64" s="7" t="n">
        <v>224367</v>
      </c>
      <c r="I64" s="7" t="n">
        <v>0.0128</v>
      </c>
      <c r="J64" s="7" t="s">
        <v>492</v>
      </c>
      <c r="K64" s="7" t="n">
        <v>99</v>
      </c>
      <c r="L64" s="7" t="n">
        <v>443</v>
      </c>
      <c r="M64" s="7" t="n">
        <v>4.4</v>
      </c>
      <c r="N64" s="7" t="n">
        <v>32911</v>
      </c>
      <c r="O64" s="7" t="n">
        <v>443</v>
      </c>
      <c r="P64" s="7" t="s">
        <v>486</v>
      </c>
      <c r="Q64" s="7" t="s">
        <v>451</v>
      </c>
      <c r="R64" s="7" t="s">
        <v>452</v>
      </c>
    </row>
    <row r="65" customFormat="false" ht="15" hidden="false" customHeight="false" outlineLevel="0" collapsed="false">
      <c r="A65" s="7" t="s">
        <v>168</v>
      </c>
      <c r="B65" s="7" t="s">
        <v>69</v>
      </c>
      <c r="C65" s="7" t="s">
        <v>548</v>
      </c>
      <c r="D65" s="7" t="n">
        <v>17</v>
      </c>
      <c r="E65" s="7" t="s">
        <v>493</v>
      </c>
      <c r="F65" s="7" t="n">
        <v>1</v>
      </c>
      <c r="G65" s="7" t="n">
        <v>2188</v>
      </c>
      <c r="H65" s="7" t="n">
        <v>175045</v>
      </c>
      <c r="I65" s="7" t="n">
        <v>0.0124</v>
      </c>
      <c r="J65" s="7" t="s">
        <v>494</v>
      </c>
      <c r="K65" s="7" t="n">
        <v>79.99</v>
      </c>
      <c r="L65" s="7" t="n">
        <v>88</v>
      </c>
      <c r="M65" s="7" t="n">
        <v>4.6</v>
      </c>
      <c r="N65" s="7" t="n">
        <v>28842</v>
      </c>
      <c r="O65" s="7" t="n">
        <v>88</v>
      </c>
      <c r="P65" s="7" t="s">
        <v>458</v>
      </c>
      <c r="Q65" s="7" t="s">
        <v>451</v>
      </c>
      <c r="R65" s="7" t="s">
        <v>452</v>
      </c>
    </row>
    <row r="66" customFormat="false" ht="15" hidden="false" customHeight="false" outlineLevel="0" collapsed="false">
      <c r="A66" s="7" t="s">
        <v>168</v>
      </c>
      <c r="B66" s="7" t="s">
        <v>69</v>
      </c>
      <c r="C66" s="7" t="s">
        <v>548</v>
      </c>
      <c r="D66" s="7" t="n">
        <v>18</v>
      </c>
      <c r="E66" s="7" t="s">
        <v>495</v>
      </c>
      <c r="F66" s="7" t="n">
        <v>4</v>
      </c>
      <c r="G66" s="7" t="n">
        <v>2078</v>
      </c>
      <c r="H66" s="7" t="n">
        <v>149454</v>
      </c>
      <c r="I66" s="7" t="n">
        <v>0.0118</v>
      </c>
      <c r="J66" s="7" t="s">
        <v>496</v>
      </c>
      <c r="K66" s="7" t="n">
        <v>78.99</v>
      </c>
      <c r="L66" s="7" t="n">
        <v>277</v>
      </c>
      <c r="M66" s="7" t="n">
        <v>4.9</v>
      </c>
      <c r="N66" s="7" t="n">
        <v>23415</v>
      </c>
      <c r="O66" s="7" t="n">
        <v>277</v>
      </c>
      <c r="P66" s="7" t="s">
        <v>458</v>
      </c>
      <c r="Q66" s="7" t="s">
        <v>497</v>
      </c>
      <c r="R66" s="7" t="s">
        <v>452</v>
      </c>
    </row>
    <row r="67" customFormat="false" ht="15" hidden="false" customHeight="false" outlineLevel="0" collapsed="false">
      <c r="A67" s="7" t="s">
        <v>168</v>
      </c>
      <c r="B67" s="7" t="s">
        <v>69</v>
      </c>
      <c r="C67" s="7" t="s">
        <v>548</v>
      </c>
      <c r="D67" s="7" t="n">
        <v>19</v>
      </c>
      <c r="E67" s="7" t="s">
        <v>502</v>
      </c>
      <c r="F67" s="7" t="n">
        <v>1</v>
      </c>
      <c r="G67" s="7" t="n">
        <v>1803</v>
      </c>
      <c r="H67" s="7" t="n">
        <v>234239</v>
      </c>
      <c r="I67" s="7" t="n">
        <v>0.0102</v>
      </c>
      <c r="J67" s="7" t="s">
        <v>503</v>
      </c>
      <c r="K67" s="7" t="n">
        <v>129.94</v>
      </c>
      <c r="L67" s="7" t="n">
        <v>519</v>
      </c>
      <c r="M67" s="7" t="n">
        <v>4.5</v>
      </c>
      <c r="N67" s="7" t="n">
        <v>59671</v>
      </c>
      <c r="O67" s="7" t="n">
        <v>519</v>
      </c>
      <c r="P67" s="7" t="s">
        <v>486</v>
      </c>
      <c r="Q67" s="7" t="s">
        <v>451</v>
      </c>
      <c r="R67" s="7" t="s">
        <v>452</v>
      </c>
    </row>
    <row r="68" customFormat="false" ht="15" hidden="false" customHeight="false" outlineLevel="0" collapsed="false">
      <c r="A68" s="7" t="s">
        <v>168</v>
      </c>
      <c r="B68" s="7" t="s">
        <v>69</v>
      </c>
      <c r="C68" s="7" t="s">
        <v>548</v>
      </c>
      <c r="D68" s="7" t="n">
        <v>20</v>
      </c>
      <c r="E68" s="7" t="s">
        <v>504</v>
      </c>
      <c r="F68" s="7" t="n">
        <v>1</v>
      </c>
      <c r="G68" s="7" t="n">
        <v>1434</v>
      </c>
      <c r="H68" s="7" t="n">
        <v>94651</v>
      </c>
      <c r="I68" s="7" t="n">
        <v>0.0081</v>
      </c>
      <c r="J68" s="7" t="s">
        <v>505</v>
      </c>
      <c r="K68" s="7" t="n">
        <v>65.99</v>
      </c>
      <c r="L68" s="7" t="n">
        <v>684</v>
      </c>
      <c r="M68" s="7" t="n">
        <v>4.5</v>
      </c>
      <c r="N68" s="7" t="n">
        <v>52083</v>
      </c>
      <c r="O68" s="7" t="n">
        <v>684</v>
      </c>
      <c r="P68" s="7" t="s">
        <v>486</v>
      </c>
      <c r="Q68" s="7" t="s">
        <v>451</v>
      </c>
      <c r="R68" s="7" t="s">
        <v>452</v>
      </c>
    </row>
    <row r="69" customFormat="false" ht="15" hidden="false" customHeight="false" outlineLevel="0" collapsed="false">
      <c r="A69" s="7" t="s">
        <v>168</v>
      </c>
      <c r="B69" s="7" t="s">
        <v>69</v>
      </c>
      <c r="C69" s="7" t="s">
        <v>548</v>
      </c>
      <c r="D69" s="7" t="n">
        <v>21</v>
      </c>
      <c r="E69" s="7" t="s">
        <v>506</v>
      </c>
      <c r="F69" s="7" t="n">
        <v>1</v>
      </c>
      <c r="G69" s="7" t="n">
        <v>1391</v>
      </c>
      <c r="H69" s="7" t="n">
        <v>470158</v>
      </c>
      <c r="I69" s="7" t="n">
        <v>0.0079</v>
      </c>
      <c r="J69" s="7" t="s">
        <v>507</v>
      </c>
      <c r="K69" s="7" t="n">
        <v>338</v>
      </c>
      <c r="L69" s="7" t="n">
        <v>429</v>
      </c>
      <c r="M69" s="7" t="n">
        <v>3.9</v>
      </c>
      <c r="N69" s="7" t="n">
        <v>66929</v>
      </c>
      <c r="O69" s="7" t="n">
        <v>429</v>
      </c>
      <c r="P69" s="7" t="s">
        <v>486</v>
      </c>
      <c r="Q69" s="7" t="s">
        <v>451</v>
      </c>
      <c r="R69" s="7" t="s">
        <v>452</v>
      </c>
    </row>
    <row r="70" customFormat="false" ht="15" hidden="false" customHeight="false" outlineLevel="0" collapsed="false">
      <c r="A70" s="7" t="s">
        <v>168</v>
      </c>
      <c r="B70" s="7" t="s">
        <v>69</v>
      </c>
      <c r="C70" s="7" t="s">
        <v>548</v>
      </c>
      <c r="D70" s="7" t="n">
        <v>22</v>
      </c>
      <c r="E70" s="7" t="s">
        <v>510</v>
      </c>
      <c r="F70" s="7" t="n">
        <v>1</v>
      </c>
      <c r="G70" s="7" t="n">
        <v>1291</v>
      </c>
      <c r="H70" s="7" t="n">
        <v>77467</v>
      </c>
      <c r="I70" s="7" t="n">
        <v>0.0073</v>
      </c>
      <c r="J70" s="7" t="s">
        <v>511</v>
      </c>
      <c r="K70" s="7" t="n">
        <v>59.99</v>
      </c>
      <c r="L70" s="7" t="n">
        <v>1056</v>
      </c>
      <c r="M70" s="7" t="n">
        <v>4.3</v>
      </c>
      <c r="N70" s="7" t="n">
        <v>62379</v>
      </c>
      <c r="O70" s="7" t="n">
        <v>1056</v>
      </c>
      <c r="P70" s="7" t="s">
        <v>486</v>
      </c>
      <c r="Q70" s="7" t="s">
        <v>451</v>
      </c>
      <c r="R70" s="7" t="s">
        <v>452</v>
      </c>
    </row>
    <row r="71" customFormat="false" ht="15" hidden="false" customHeight="false" outlineLevel="0" collapsed="false">
      <c r="A71" s="7" t="s">
        <v>168</v>
      </c>
      <c r="B71" s="7" t="s">
        <v>69</v>
      </c>
      <c r="C71" s="7" t="s">
        <v>548</v>
      </c>
      <c r="D71" s="7" t="n">
        <v>23</v>
      </c>
      <c r="E71" s="7" t="s">
        <v>514</v>
      </c>
      <c r="F71" s="7" t="n">
        <v>1</v>
      </c>
      <c r="G71" s="7" t="n">
        <v>1079</v>
      </c>
      <c r="H71" s="7" t="n">
        <v>76598</v>
      </c>
      <c r="I71" s="7" t="n">
        <v>0.0061</v>
      </c>
      <c r="J71" s="7" t="s">
        <v>515</v>
      </c>
      <c r="K71" s="7" t="n">
        <v>70.99</v>
      </c>
      <c r="L71" s="7" t="n">
        <v>645</v>
      </c>
      <c r="M71" s="7" t="n">
        <v>4.5</v>
      </c>
      <c r="N71" s="7" t="n">
        <v>108904</v>
      </c>
      <c r="O71" s="7" t="n">
        <v>645</v>
      </c>
      <c r="P71" s="7" t="s">
        <v>486</v>
      </c>
      <c r="Q71" s="7" t="s">
        <v>451</v>
      </c>
      <c r="R71" s="7" t="s">
        <v>452</v>
      </c>
    </row>
    <row r="72" customFormat="false" ht="15" hidden="false" customHeight="false" outlineLevel="0" collapsed="false">
      <c r="A72" s="7" t="s">
        <v>168</v>
      </c>
      <c r="B72" s="7" t="s">
        <v>69</v>
      </c>
      <c r="C72" s="7" t="s">
        <v>548</v>
      </c>
      <c r="D72" s="7" t="n">
        <v>24</v>
      </c>
      <c r="E72" s="7" t="s">
        <v>516</v>
      </c>
      <c r="F72" s="7" t="n">
        <v>1</v>
      </c>
      <c r="G72" s="7" t="n">
        <v>1075</v>
      </c>
      <c r="H72" s="7" t="n">
        <v>67049</v>
      </c>
      <c r="I72" s="7" t="n">
        <v>0.0061</v>
      </c>
      <c r="J72" s="7" t="s">
        <v>517</v>
      </c>
      <c r="K72" s="7" t="n">
        <v>62.39</v>
      </c>
      <c r="L72" s="7" t="n">
        <v>128</v>
      </c>
      <c r="M72" s="7" t="n">
        <v>4.6</v>
      </c>
      <c r="N72" s="7" t="n">
        <v>48150</v>
      </c>
      <c r="O72" s="7" t="n">
        <v>128</v>
      </c>
      <c r="P72" s="7" t="s">
        <v>486</v>
      </c>
      <c r="Q72" s="7" t="s">
        <v>451</v>
      </c>
      <c r="R72" s="7" t="s">
        <v>452</v>
      </c>
    </row>
    <row r="73" customFormat="false" ht="15" hidden="false" customHeight="false" outlineLevel="0" collapsed="false">
      <c r="A73" s="7" t="s">
        <v>168</v>
      </c>
      <c r="B73" s="7" t="s">
        <v>69</v>
      </c>
      <c r="C73" s="7" t="s">
        <v>548</v>
      </c>
      <c r="D73" s="7" t="n">
        <v>25</v>
      </c>
      <c r="E73" s="7" t="s">
        <v>520</v>
      </c>
      <c r="F73" s="7" t="n">
        <v>1</v>
      </c>
      <c r="G73" s="7" t="n">
        <v>862</v>
      </c>
      <c r="H73" s="7" t="n">
        <v>39659</v>
      </c>
      <c r="I73" s="7" t="n">
        <v>0.0049</v>
      </c>
      <c r="J73" s="7" t="s">
        <v>521</v>
      </c>
      <c r="K73" s="7" t="n">
        <v>45.99</v>
      </c>
      <c r="L73" s="7" t="n">
        <v>287</v>
      </c>
      <c r="M73" s="7" t="n">
        <v>4.4</v>
      </c>
      <c r="N73" s="7" t="n">
        <v>81472</v>
      </c>
      <c r="O73" s="7" t="n">
        <v>287</v>
      </c>
      <c r="P73" s="7" t="s">
        <v>486</v>
      </c>
      <c r="Q73" s="7" t="s">
        <v>451</v>
      </c>
      <c r="R73" s="7" t="s">
        <v>452</v>
      </c>
    </row>
    <row r="74" customFormat="false" ht="15" hidden="false" customHeight="false" outlineLevel="0" collapsed="false">
      <c r="A74" s="7" t="s">
        <v>168</v>
      </c>
      <c r="B74" s="7" t="s">
        <v>69</v>
      </c>
      <c r="C74" s="7" t="s">
        <v>548</v>
      </c>
      <c r="D74" s="7" t="n">
        <v>26</v>
      </c>
      <c r="E74" s="7" t="s">
        <v>522</v>
      </c>
      <c r="F74" s="7" t="n">
        <v>6</v>
      </c>
      <c r="G74" s="7" t="n">
        <v>772</v>
      </c>
      <c r="H74" s="7" t="n">
        <v>74236</v>
      </c>
      <c r="I74" s="7" t="n">
        <v>0.0044</v>
      </c>
      <c r="J74" s="7" t="s">
        <v>523</v>
      </c>
      <c r="K74" s="7" t="n">
        <v>109</v>
      </c>
      <c r="L74" s="7" t="n">
        <v>113</v>
      </c>
      <c r="M74" s="7" t="n">
        <v>5</v>
      </c>
      <c r="N74" s="7" t="n">
        <v>74321</v>
      </c>
      <c r="O74" s="7" t="n">
        <v>123</v>
      </c>
      <c r="P74" s="7" t="s">
        <v>524</v>
      </c>
      <c r="Q74" s="7" t="s">
        <v>497</v>
      </c>
      <c r="R74" s="7" t="s">
        <v>452</v>
      </c>
    </row>
    <row r="75" customFormat="false" ht="15" hidden="false" customHeight="false" outlineLevel="0" collapsed="false">
      <c r="A75" s="7" t="s">
        <v>168</v>
      </c>
      <c r="B75" s="7" t="s">
        <v>69</v>
      </c>
      <c r="C75" s="7" t="s">
        <v>548</v>
      </c>
      <c r="D75" s="7" t="n">
        <v>27</v>
      </c>
      <c r="E75" s="7" t="s">
        <v>525</v>
      </c>
      <c r="F75" s="7" t="n">
        <v>1</v>
      </c>
      <c r="G75" s="7" t="n">
        <v>767</v>
      </c>
      <c r="H75" s="7" t="n">
        <v>76692</v>
      </c>
      <c r="I75" s="7" t="n">
        <v>0.0043</v>
      </c>
      <c r="J75" s="7" t="s">
        <v>526</v>
      </c>
      <c r="K75" s="7" t="n">
        <v>99.99</v>
      </c>
      <c r="L75" s="7" t="n">
        <v>115</v>
      </c>
      <c r="M75" s="7" t="n">
        <v>4.5</v>
      </c>
      <c r="N75" s="7" t="n">
        <v>62208</v>
      </c>
      <c r="O75" s="7" t="n">
        <v>115</v>
      </c>
      <c r="P75" s="7" t="s">
        <v>458</v>
      </c>
      <c r="Q75" s="7" t="s">
        <v>451</v>
      </c>
      <c r="R75" s="7" t="s">
        <v>452</v>
      </c>
    </row>
    <row r="76" customFormat="false" ht="15" hidden="false" customHeight="false" outlineLevel="0" collapsed="false">
      <c r="A76" s="7" t="s">
        <v>168</v>
      </c>
      <c r="B76" s="7" t="s">
        <v>69</v>
      </c>
      <c r="C76" s="7" t="s">
        <v>548</v>
      </c>
      <c r="D76" s="7" t="n">
        <v>28</v>
      </c>
      <c r="E76" s="7" t="s">
        <v>527</v>
      </c>
      <c r="F76" s="7" t="n">
        <v>1</v>
      </c>
      <c r="G76" s="7" t="n">
        <v>559</v>
      </c>
      <c r="H76" s="7" t="n">
        <v>30739</v>
      </c>
      <c r="I76" s="7" t="n">
        <v>0.0032</v>
      </c>
      <c r="J76" s="7" t="s">
        <v>528</v>
      </c>
      <c r="K76" s="7" t="n">
        <v>54.99</v>
      </c>
      <c r="L76" s="7" t="n">
        <v>2265</v>
      </c>
      <c r="M76" s="7" t="n">
        <v>4.5</v>
      </c>
      <c r="N76" s="7" t="n">
        <v>74238</v>
      </c>
      <c r="O76" s="7" t="n">
        <v>2265</v>
      </c>
      <c r="P76" s="7" t="s">
        <v>486</v>
      </c>
      <c r="Q76" s="7" t="s">
        <v>451</v>
      </c>
      <c r="R76" s="7" t="s">
        <v>452</v>
      </c>
    </row>
    <row r="77" customFormat="false" ht="15" hidden="false" customHeight="false" outlineLevel="0" collapsed="false">
      <c r="A77" s="7" t="s">
        <v>168</v>
      </c>
      <c r="B77" s="7" t="s">
        <v>69</v>
      </c>
      <c r="C77" s="7" t="s">
        <v>548</v>
      </c>
      <c r="D77" s="7" t="n">
        <v>29</v>
      </c>
      <c r="E77" s="7" t="s">
        <v>476</v>
      </c>
      <c r="F77" s="7" t="n">
        <v>2</v>
      </c>
      <c r="G77" s="7" t="n">
        <v>503</v>
      </c>
      <c r="H77" s="7" t="n">
        <v>32160</v>
      </c>
      <c r="I77" s="7" t="n">
        <v>0.0028</v>
      </c>
      <c r="J77" s="7" t="s">
        <v>549</v>
      </c>
      <c r="K77" s="7" t="n">
        <v>54.9</v>
      </c>
      <c r="L77" s="7" t="n">
        <v>6633</v>
      </c>
      <c r="M77" s="7" t="n">
        <v>4.4</v>
      </c>
      <c r="N77" s="7" t="n">
        <v>31602</v>
      </c>
      <c r="O77" s="7" t="n">
        <v>6633</v>
      </c>
      <c r="P77" s="7" t="s">
        <v>486</v>
      </c>
      <c r="Q77" s="7" t="s">
        <v>451</v>
      </c>
      <c r="R77" s="7" t="s">
        <v>452</v>
      </c>
    </row>
    <row r="78" customFormat="false" ht="15" hidden="false" customHeight="false" outlineLevel="0" collapsed="false">
      <c r="A78" s="7" t="s">
        <v>168</v>
      </c>
      <c r="B78" s="7" t="s">
        <v>69</v>
      </c>
      <c r="C78" s="7" t="s">
        <v>548</v>
      </c>
      <c r="D78" s="7" t="n">
        <v>30</v>
      </c>
      <c r="E78" s="7" t="s">
        <v>529</v>
      </c>
      <c r="F78" s="7" t="n">
        <v>2</v>
      </c>
      <c r="G78" s="7" t="n">
        <v>345</v>
      </c>
      <c r="H78" s="7" t="n">
        <v>40962</v>
      </c>
      <c r="I78" s="7" t="n">
        <v>0.002</v>
      </c>
      <c r="J78" s="7" t="s">
        <v>530</v>
      </c>
      <c r="K78" s="7" t="n">
        <v>136.99</v>
      </c>
      <c r="L78" s="7" t="n">
        <v>2694</v>
      </c>
      <c r="M78" s="7" t="n">
        <v>4.5</v>
      </c>
      <c r="N78" s="7" t="n">
        <v>128515</v>
      </c>
      <c r="O78" s="7" t="n">
        <v>2694</v>
      </c>
      <c r="P78" s="7" t="s">
        <v>524</v>
      </c>
      <c r="Q78" s="7" t="s">
        <v>531</v>
      </c>
      <c r="R78" s="7" t="s">
        <v>452</v>
      </c>
    </row>
    <row r="79" customFormat="false" ht="15" hidden="false" customHeight="false" outlineLevel="0" collapsed="false">
      <c r="A79" s="7" t="s">
        <v>168</v>
      </c>
      <c r="B79" s="7" t="s">
        <v>69</v>
      </c>
      <c r="C79" s="7" t="s">
        <v>548</v>
      </c>
      <c r="D79" s="7" t="n">
        <v>31</v>
      </c>
      <c r="E79" s="7" t="s">
        <v>532</v>
      </c>
      <c r="F79" s="7" t="n">
        <v>1</v>
      </c>
      <c r="G79" s="7" t="n">
        <v>308</v>
      </c>
      <c r="H79" s="7" t="n">
        <v>18457</v>
      </c>
      <c r="I79" s="7" t="n">
        <v>0.0017</v>
      </c>
      <c r="J79" s="7" t="s">
        <v>533</v>
      </c>
      <c r="K79" s="7" t="n">
        <v>59.99</v>
      </c>
      <c r="L79" s="7" t="n">
        <v>12</v>
      </c>
      <c r="M79" s="7" t="n">
        <v>5</v>
      </c>
      <c r="N79" s="7" t="n">
        <v>462893</v>
      </c>
      <c r="O79" s="7" t="n">
        <v>12</v>
      </c>
      <c r="P79" s="7" t="s">
        <v>458</v>
      </c>
      <c r="Q79" s="7" t="s">
        <v>451</v>
      </c>
      <c r="R79" s="7" t="s">
        <v>452</v>
      </c>
    </row>
    <row r="80" customFormat="false" ht="15" hidden="false" customHeight="false" outlineLevel="0" collapsed="false">
      <c r="A80" s="7" t="s">
        <v>168</v>
      </c>
      <c r="B80" s="7" t="s">
        <v>69</v>
      </c>
      <c r="C80" s="7" t="s">
        <v>548</v>
      </c>
      <c r="D80" s="7" t="n">
        <v>32</v>
      </c>
      <c r="E80" s="7" t="s">
        <v>534</v>
      </c>
      <c r="F80" s="7" t="n">
        <v>1</v>
      </c>
      <c r="G80" s="7" t="n">
        <v>88</v>
      </c>
      <c r="H80" s="7" t="n">
        <v>7919</v>
      </c>
      <c r="I80" s="7" t="n">
        <v>0.0005</v>
      </c>
      <c r="J80" s="7" t="s">
        <v>535</v>
      </c>
      <c r="K80" s="7" t="n">
        <v>89.99</v>
      </c>
      <c r="L80" s="7" t="n">
        <v>3186</v>
      </c>
      <c r="M80" s="7" t="n">
        <v>4.4</v>
      </c>
      <c r="N80" s="7" t="n">
        <v>291952</v>
      </c>
      <c r="O80" s="7" t="n">
        <v>3186</v>
      </c>
      <c r="P80" s="7" t="s">
        <v>458</v>
      </c>
      <c r="Q80" s="7" t="s">
        <v>531</v>
      </c>
      <c r="R80" s="7" t="s">
        <v>452</v>
      </c>
    </row>
    <row r="81" customFormat="false" ht="15" hidden="false" customHeight="false" outlineLevel="0" collapsed="false">
      <c r="A81" s="7" t="s">
        <v>168</v>
      </c>
      <c r="B81" s="7" t="s">
        <v>69</v>
      </c>
      <c r="C81" s="7" t="s">
        <v>548</v>
      </c>
      <c r="D81" s="7" t="n">
        <v>33</v>
      </c>
      <c r="E81" s="7" t="s">
        <v>536</v>
      </c>
      <c r="F81" s="7" t="n">
        <v>1</v>
      </c>
      <c r="G81" s="7" t="n">
        <v>34</v>
      </c>
      <c r="H81" s="7" t="n">
        <v>4386</v>
      </c>
      <c r="I81" s="7" t="n">
        <v>0.0002</v>
      </c>
      <c r="J81" s="7" t="s">
        <v>537</v>
      </c>
      <c r="K81" s="7" t="n">
        <v>129</v>
      </c>
      <c r="L81" s="7" t="n">
        <v>53</v>
      </c>
      <c r="M81" s="7" t="n">
        <v>4.4</v>
      </c>
      <c r="N81" s="7" t="n">
        <v>606810</v>
      </c>
      <c r="O81" s="7" t="n">
        <v>53</v>
      </c>
      <c r="P81" s="7" t="s">
        <v>458</v>
      </c>
      <c r="Q81" s="7" t="s">
        <v>531</v>
      </c>
      <c r="R81" s="7" t="s">
        <v>452</v>
      </c>
    </row>
    <row r="82" customFormat="false" ht="15" hidden="false" customHeight="false" outlineLevel="0" collapsed="false">
      <c r="A82" s="7" t="s">
        <v>168</v>
      </c>
      <c r="B82" s="7" t="s">
        <v>69</v>
      </c>
      <c r="C82" s="7" t="s">
        <v>548</v>
      </c>
      <c r="D82" s="7" t="n">
        <v>34</v>
      </c>
      <c r="E82" s="7" t="s">
        <v>540</v>
      </c>
      <c r="F82" s="7" t="n">
        <v>1</v>
      </c>
      <c r="G82" s="7" t="n">
        <v>16</v>
      </c>
      <c r="H82" s="7" t="n">
        <v>960</v>
      </c>
      <c r="I82" s="7" t="n">
        <v>0.0001</v>
      </c>
      <c r="J82" s="7" t="s">
        <v>541</v>
      </c>
      <c r="K82" s="7" t="n">
        <v>59.97</v>
      </c>
      <c r="L82" s="7" t="n">
        <v>40</v>
      </c>
      <c r="M82" s="7" t="n">
        <v>4.1</v>
      </c>
      <c r="N82" s="7" t="n">
        <v>1026077</v>
      </c>
      <c r="O82" s="7" t="n">
        <v>40</v>
      </c>
      <c r="P82" s="7" t="s">
        <v>486</v>
      </c>
      <c r="Q82" s="7" t="s">
        <v>531</v>
      </c>
      <c r="R82" s="7" t="s">
        <v>452</v>
      </c>
    </row>
    <row r="83" customFormat="false" ht="15" hidden="false" customHeight="false" outlineLevel="0" collapsed="false">
      <c r="A83" s="7" t="s">
        <v>168</v>
      </c>
      <c r="B83" s="7" t="s">
        <v>69</v>
      </c>
      <c r="C83" s="7" t="s">
        <v>548</v>
      </c>
      <c r="D83" s="7" t="n">
        <v>35</v>
      </c>
      <c r="E83" s="7" t="s">
        <v>542</v>
      </c>
      <c r="F83" s="7" t="n">
        <v>1</v>
      </c>
      <c r="G83" s="7" t="n">
        <v>14</v>
      </c>
      <c r="H83" s="7" t="n">
        <v>1950</v>
      </c>
      <c r="I83" s="7" t="n">
        <v>0.0001</v>
      </c>
      <c r="J83" s="7" t="s">
        <v>543</v>
      </c>
      <c r="K83" s="7" t="n">
        <v>139.3</v>
      </c>
      <c r="L83" s="7" t="n">
        <v>35</v>
      </c>
      <c r="M83" s="7" t="n">
        <v>4.3</v>
      </c>
      <c r="N83" s="7" t="n">
        <v>1159144</v>
      </c>
      <c r="O83" s="7" t="n">
        <v>35</v>
      </c>
      <c r="P83" s="7" t="s">
        <v>486</v>
      </c>
      <c r="Q83" s="7" t="s">
        <v>531</v>
      </c>
      <c r="R83" s="7" t="s">
        <v>452</v>
      </c>
    </row>
    <row r="84" customFormat="false" ht="15" hidden="false" customHeight="false" outlineLevel="0" collapsed="false">
      <c r="A84" s="7" t="s">
        <v>168</v>
      </c>
      <c r="B84" s="7" t="s">
        <v>69</v>
      </c>
      <c r="C84" s="7" t="s">
        <v>548</v>
      </c>
      <c r="D84" s="7" t="n">
        <v>36</v>
      </c>
      <c r="E84" s="7" t="s">
        <v>546</v>
      </c>
      <c r="F84" s="7" t="n">
        <v>1</v>
      </c>
      <c r="G84" s="7" t="n">
        <v>4</v>
      </c>
      <c r="H84" s="7" t="n">
        <v>320</v>
      </c>
      <c r="I84" s="7" t="n">
        <v>0</v>
      </c>
      <c r="J84" s="7" t="s">
        <v>547</v>
      </c>
      <c r="K84" s="7" t="n">
        <v>79.99</v>
      </c>
      <c r="L84" s="7" t="n">
        <v>30</v>
      </c>
      <c r="M84" s="7" t="n">
        <v>4</v>
      </c>
      <c r="N84" s="7" t="n">
        <v>2665287</v>
      </c>
      <c r="O84" s="7" t="n">
        <v>30</v>
      </c>
      <c r="P84" s="7" t="s">
        <v>471</v>
      </c>
      <c r="Q84" s="7" t="s">
        <v>531</v>
      </c>
      <c r="R84" s="7" t="s">
        <v>452</v>
      </c>
    </row>
    <row r="85" customFormat="false" ht="15" hidden="false" customHeight="false" outlineLevel="0" collapsed="false">
      <c r="A85" s="7" t="s">
        <v>550</v>
      </c>
      <c r="B85" s="7" t="s">
        <v>69</v>
      </c>
      <c r="C85" s="7" t="s">
        <v>447</v>
      </c>
      <c r="D85" s="7" t="n">
        <v>1</v>
      </c>
      <c r="E85" s="7" t="s">
        <v>448</v>
      </c>
      <c r="F85" s="7" t="n">
        <v>3</v>
      </c>
      <c r="G85" s="7" t="n">
        <v>16507</v>
      </c>
      <c r="H85" s="7" t="n">
        <v>811197</v>
      </c>
      <c r="I85" s="7" t="n">
        <v>0.4065</v>
      </c>
      <c r="J85" s="7" t="s">
        <v>551</v>
      </c>
      <c r="K85" s="7" t="n">
        <v>47.99</v>
      </c>
      <c r="L85" s="7" t="n">
        <v>13144</v>
      </c>
      <c r="M85" s="7" t="n">
        <v>4.5</v>
      </c>
      <c r="N85" s="7" t="n">
        <v>1056</v>
      </c>
      <c r="O85" s="7" t="n">
        <v>13144</v>
      </c>
      <c r="P85" s="7" t="s">
        <v>552</v>
      </c>
      <c r="Q85" s="7" t="s">
        <v>497</v>
      </c>
      <c r="R85" s="7" t="s">
        <v>452</v>
      </c>
    </row>
    <row r="86" customFormat="false" ht="15" hidden="false" customHeight="false" outlineLevel="0" collapsed="false">
      <c r="A86" s="7" t="s">
        <v>550</v>
      </c>
      <c r="B86" s="7" t="s">
        <v>69</v>
      </c>
      <c r="C86" s="7" t="s">
        <v>447</v>
      </c>
      <c r="D86" s="7" t="n">
        <v>2</v>
      </c>
      <c r="E86" s="7" t="s">
        <v>553</v>
      </c>
      <c r="F86" s="7" t="n">
        <v>1</v>
      </c>
      <c r="G86" s="7" t="n">
        <v>8381</v>
      </c>
      <c r="H86" s="7" t="n">
        <v>1439380</v>
      </c>
      <c r="I86" s="7" t="n">
        <v>0.2064</v>
      </c>
      <c r="J86" s="7" t="s">
        <v>554</v>
      </c>
      <c r="K86" s="7" t="n">
        <v>171.75</v>
      </c>
      <c r="L86" s="7" t="n">
        <v>4146</v>
      </c>
      <c r="M86" s="7" t="n">
        <v>4.3</v>
      </c>
      <c r="N86" s="7" t="n">
        <v>4746</v>
      </c>
      <c r="O86" s="7" t="n">
        <v>4146</v>
      </c>
      <c r="P86" s="7" t="s">
        <v>458</v>
      </c>
      <c r="Q86" s="7" t="s">
        <v>451</v>
      </c>
      <c r="R86" s="7" t="s">
        <v>452</v>
      </c>
    </row>
    <row r="87" customFormat="false" ht="15" hidden="false" customHeight="false" outlineLevel="0" collapsed="false">
      <c r="A87" s="7" t="s">
        <v>550</v>
      </c>
      <c r="B87" s="7" t="s">
        <v>69</v>
      </c>
      <c r="C87" s="7" t="s">
        <v>447</v>
      </c>
      <c r="D87" s="7" t="n">
        <v>3</v>
      </c>
      <c r="E87" s="7" t="s">
        <v>555</v>
      </c>
      <c r="F87" s="7" t="n">
        <v>2</v>
      </c>
      <c r="G87" s="7" t="n">
        <v>5048</v>
      </c>
      <c r="H87" s="7" t="n">
        <v>294942</v>
      </c>
      <c r="I87" s="7" t="n">
        <v>0.1243</v>
      </c>
      <c r="J87" s="7" t="s">
        <v>556</v>
      </c>
      <c r="K87" s="7" t="n">
        <v>59.99</v>
      </c>
      <c r="L87" s="7" t="n">
        <v>2726</v>
      </c>
      <c r="M87" s="7" t="n">
        <v>4.5</v>
      </c>
      <c r="N87" s="7" t="n">
        <v>13144</v>
      </c>
      <c r="O87" s="7" t="n">
        <v>2726</v>
      </c>
      <c r="P87" s="7" t="s">
        <v>450</v>
      </c>
      <c r="Q87" s="7" t="s">
        <v>451</v>
      </c>
      <c r="R87" s="7" t="s">
        <v>452</v>
      </c>
    </row>
    <row r="88" customFormat="false" ht="15" hidden="false" customHeight="false" outlineLevel="0" collapsed="false">
      <c r="A88" s="7" t="s">
        <v>550</v>
      </c>
      <c r="B88" s="7" t="s">
        <v>69</v>
      </c>
      <c r="C88" s="7" t="s">
        <v>447</v>
      </c>
      <c r="D88" s="7" t="n">
        <v>4</v>
      </c>
      <c r="E88" s="7" t="s">
        <v>557</v>
      </c>
      <c r="F88" s="7" t="n">
        <v>1</v>
      </c>
      <c r="G88" s="7" t="n">
        <v>2578</v>
      </c>
      <c r="H88" s="7" t="n">
        <v>112415</v>
      </c>
      <c r="I88" s="7" t="n">
        <v>0.0635</v>
      </c>
      <c r="J88" s="7" t="s">
        <v>558</v>
      </c>
      <c r="K88" s="7" t="n">
        <v>43.6</v>
      </c>
      <c r="L88" s="7" t="n">
        <v>1589</v>
      </c>
      <c r="M88" s="7" t="n">
        <v>4.5</v>
      </c>
      <c r="N88" s="7" t="n">
        <v>31873</v>
      </c>
      <c r="O88" s="7" t="n">
        <v>1589</v>
      </c>
      <c r="P88" s="7" t="s">
        <v>458</v>
      </c>
      <c r="Q88" s="7" t="s">
        <v>451</v>
      </c>
      <c r="R88" s="7" t="s">
        <v>452</v>
      </c>
    </row>
    <row r="89" customFormat="false" ht="15" hidden="false" customHeight="false" outlineLevel="0" collapsed="false">
      <c r="A89" s="7" t="s">
        <v>550</v>
      </c>
      <c r="B89" s="7" t="s">
        <v>69</v>
      </c>
      <c r="C89" s="7" t="s">
        <v>447</v>
      </c>
      <c r="D89" s="7" t="n">
        <v>5</v>
      </c>
      <c r="E89" s="7" t="s">
        <v>559</v>
      </c>
      <c r="F89" s="7" t="n">
        <v>1</v>
      </c>
      <c r="G89" s="7" t="n">
        <v>1920</v>
      </c>
      <c r="H89" s="7" t="n">
        <v>65634</v>
      </c>
      <c r="I89" s="7" t="n">
        <v>0.0473</v>
      </c>
      <c r="J89" s="7" t="s">
        <v>560</v>
      </c>
      <c r="K89" s="7" t="n">
        <v>34.19</v>
      </c>
      <c r="L89" s="7" t="n">
        <v>917</v>
      </c>
      <c r="M89" s="7" t="n">
        <v>4.4</v>
      </c>
      <c r="N89" s="7" t="n">
        <v>27983</v>
      </c>
      <c r="O89" s="7" t="n">
        <v>917</v>
      </c>
      <c r="P89" s="7" t="s">
        <v>471</v>
      </c>
      <c r="Q89" s="7" t="s">
        <v>451</v>
      </c>
      <c r="R89" s="7" t="s">
        <v>452</v>
      </c>
    </row>
    <row r="90" customFormat="false" ht="15" hidden="false" customHeight="false" outlineLevel="0" collapsed="false">
      <c r="A90" s="7" t="s">
        <v>550</v>
      </c>
      <c r="B90" s="7" t="s">
        <v>69</v>
      </c>
      <c r="C90" s="7" t="s">
        <v>447</v>
      </c>
      <c r="D90" s="7" t="n">
        <v>6</v>
      </c>
      <c r="E90" s="7" t="s">
        <v>561</v>
      </c>
      <c r="F90" s="7" t="n">
        <v>1</v>
      </c>
      <c r="G90" s="7" t="n">
        <v>1811</v>
      </c>
      <c r="H90" s="7" t="n">
        <v>81727</v>
      </c>
      <c r="I90" s="7" t="n">
        <v>0.0446</v>
      </c>
      <c r="J90" s="7" t="s">
        <v>562</v>
      </c>
      <c r="K90" s="7" t="n">
        <v>45.12</v>
      </c>
      <c r="L90" s="7" t="n">
        <v>904</v>
      </c>
      <c r="M90" s="7" t="n">
        <v>4.4</v>
      </c>
      <c r="N90" s="7" t="n">
        <v>30491</v>
      </c>
      <c r="O90" s="7" t="n">
        <v>904</v>
      </c>
      <c r="P90" s="7" t="s">
        <v>458</v>
      </c>
      <c r="Q90" s="7" t="s">
        <v>451</v>
      </c>
      <c r="R90" s="7" t="s">
        <v>452</v>
      </c>
    </row>
    <row r="91" customFormat="false" ht="15" hidden="false" customHeight="false" outlineLevel="0" collapsed="false">
      <c r="A91" s="7" t="s">
        <v>550</v>
      </c>
      <c r="B91" s="7" t="s">
        <v>69</v>
      </c>
      <c r="C91" s="7" t="s">
        <v>447</v>
      </c>
      <c r="D91" s="7" t="n">
        <v>7</v>
      </c>
      <c r="E91" s="7" t="s">
        <v>563</v>
      </c>
      <c r="F91" s="7" t="n">
        <v>1</v>
      </c>
      <c r="G91" s="7" t="n">
        <v>1434</v>
      </c>
      <c r="H91" s="7" t="n">
        <v>108995</v>
      </c>
      <c r="I91" s="7" t="n">
        <v>0.0353</v>
      </c>
      <c r="J91" s="7" t="s">
        <v>564</v>
      </c>
      <c r="K91" s="7" t="n">
        <v>75.99</v>
      </c>
      <c r="L91" s="7" t="n">
        <v>757</v>
      </c>
      <c r="M91" s="7" t="n">
        <v>4.3</v>
      </c>
      <c r="N91" s="7" t="n">
        <v>28737</v>
      </c>
      <c r="O91" s="7" t="n">
        <v>757</v>
      </c>
      <c r="P91" s="7" t="s">
        <v>458</v>
      </c>
      <c r="Q91" s="7" t="s">
        <v>451</v>
      </c>
      <c r="R91" s="7" t="s">
        <v>452</v>
      </c>
    </row>
    <row r="92" customFormat="false" ht="15" hidden="false" customHeight="false" outlineLevel="0" collapsed="false">
      <c r="A92" s="7" t="s">
        <v>550</v>
      </c>
      <c r="B92" s="7" t="s">
        <v>69</v>
      </c>
      <c r="C92" s="7" t="s">
        <v>447</v>
      </c>
      <c r="D92" s="7" t="n">
        <v>8</v>
      </c>
      <c r="E92" s="7" t="s">
        <v>565</v>
      </c>
      <c r="F92" s="7" t="n">
        <v>1</v>
      </c>
      <c r="G92" s="7" t="n">
        <v>1092</v>
      </c>
      <c r="H92" s="7" t="n">
        <v>49162</v>
      </c>
      <c r="I92" s="7" t="n">
        <v>0.0269</v>
      </c>
      <c r="J92" s="7" t="s">
        <v>566</v>
      </c>
      <c r="K92" s="7" t="n">
        <v>45.02</v>
      </c>
      <c r="L92" s="7" t="n">
        <v>1106</v>
      </c>
      <c r="M92" s="7" t="n">
        <v>4.5</v>
      </c>
      <c r="N92" s="7" t="n">
        <v>52601</v>
      </c>
      <c r="O92" s="7" t="n">
        <v>1106</v>
      </c>
      <c r="P92" s="7" t="s">
        <v>458</v>
      </c>
      <c r="Q92" s="7" t="s">
        <v>451</v>
      </c>
      <c r="R92" s="7" t="s">
        <v>452</v>
      </c>
    </row>
    <row r="93" customFormat="false" ht="15" hidden="false" customHeight="false" outlineLevel="0" collapsed="false">
      <c r="A93" s="7" t="s">
        <v>550</v>
      </c>
      <c r="B93" s="7" t="s">
        <v>69</v>
      </c>
      <c r="C93" s="7" t="s">
        <v>447</v>
      </c>
      <c r="D93" s="7" t="n">
        <v>9</v>
      </c>
      <c r="E93" s="7" t="s">
        <v>567</v>
      </c>
      <c r="F93" s="7" t="n">
        <v>1</v>
      </c>
      <c r="G93" s="7" t="n">
        <v>555</v>
      </c>
      <c r="H93" s="7" t="n">
        <v>29947</v>
      </c>
      <c r="I93" s="7" t="n">
        <v>0.0137</v>
      </c>
      <c r="J93" s="7" t="s">
        <v>568</v>
      </c>
      <c r="K93" s="7" t="n">
        <v>53.99</v>
      </c>
      <c r="L93" s="7" t="n">
        <v>572</v>
      </c>
      <c r="M93" s="7" t="n">
        <v>4.4</v>
      </c>
      <c r="N93" s="7" t="n">
        <v>69015</v>
      </c>
      <c r="O93" s="7" t="n">
        <v>572</v>
      </c>
      <c r="P93" s="7" t="s">
        <v>458</v>
      </c>
      <c r="Q93" s="7" t="s">
        <v>451</v>
      </c>
      <c r="R93" s="7" t="s">
        <v>452</v>
      </c>
    </row>
    <row r="94" customFormat="false" ht="15" hidden="false" customHeight="false" outlineLevel="0" collapsed="false">
      <c r="A94" s="7" t="s">
        <v>550</v>
      </c>
      <c r="B94" s="7" t="s">
        <v>69</v>
      </c>
      <c r="C94" s="7" t="s">
        <v>447</v>
      </c>
      <c r="D94" s="7" t="n">
        <v>10</v>
      </c>
      <c r="E94" s="7" t="s">
        <v>569</v>
      </c>
      <c r="F94" s="7" t="n">
        <v>1</v>
      </c>
      <c r="G94" s="7" t="n">
        <v>533</v>
      </c>
      <c r="H94" s="7" t="n">
        <v>47965</v>
      </c>
      <c r="I94" s="7" t="n">
        <v>0.0131</v>
      </c>
      <c r="J94" s="7" t="s">
        <v>570</v>
      </c>
      <c r="K94" s="7" t="n">
        <v>89.99</v>
      </c>
      <c r="L94" s="7" t="n">
        <v>351</v>
      </c>
      <c r="M94" s="7" t="n">
        <v>4.4</v>
      </c>
      <c r="N94" s="7" t="n">
        <v>123619</v>
      </c>
      <c r="O94" s="7" t="n">
        <v>351</v>
      </c>
      <c r="P94" s="7" t="s">
        <v>458</v>
      </c>
      <c r="Q94" s="7" t="s">
        <v>451</v>
      </c>
      <c r="R94" s="7" t="s">
        <v>452</v>
      </c>
    </row>
    <row r="95" customFormat="false" ht="15" hidden="false" customHeight="false" outlineLevel="0" collapsed="false">
      <c r="A95" s="7" t="s">
        <v>550</v>
      </c>
      <c r="B95" s="7" t="s">
        <v>69</v>
      </c>
      <c r="C95" s="7" t="s">
        <v>447</v>
      </c>
      <c r="D95" s="7" t="n">
        <v>11</v>
      </c>
      <c r="E95" s="7" t="s">
        <v>571</v>
      </c>
      <c r="F95" s="7" t="n">
        <v>1</v>
      </c>
      <c r="G95" s="7" t="n">
        <v>381</v>
      </c>
      <c r="H95" s="7" t="n">
        <v>15246</v>
      </c>
      <c r="I95" s="7" t="n">
        <v>0.0094</v>
      </c>
      <c r="J95" s="7" t="s">
        <v>572</v>
      </c>
      <c r="K95" s="7" t="n">
        <v>39.98</v>
      </c>
      <c r="L95" s="7" t="n">
        <v>1493</v>
      </c>
      <c r="M95" s="7" t="n">
        <v>4.2</v>
      </c>
      <c r="N95" s="7" t="n">
        <v>115253</v>
      </c>
      <c r="O95" s="7" t="n">
        <v>1493</v>
      </c>
      <c r="P95" s="7" t="s">
        <v>458</v>
      </c>
      <c r="Q95" s="7" t="s">
        <v>451</v>
      </c>
      <c r="R95" s="7" t="s">
        <v>452</v>
      </c>
    </row>
    <row r="96" customFormat="false" ht="15" hidden="false" customHeight="false" outlineLevel="0" collapsed="false">
      <c r="A96" s="7" t="s">
        <v>550</v>
      </c>
      <c r="B96" s="7" t="s">
        <v>69</v>
      </c>
      <c r="C96" s="7" t="s">
        <v>447</v>
      </c>
      <c r="D96" s="7" t="n">
        <v>12</v>
      </c>
      <c r="E96" s="7" t="s">
        <v>573</v>
      </c>
      <c r="F96" s="7" t="n">
        <v>1</v>
      </c>
      <c r="G96" s="7" t="n">
        <v>289</v>
      </c>
      <c r="H96" s="7" t="n">
        <v>40171</v>
      </c>
      <c r="I96" s="7" t="n">
        <v>0.0071</v>
      </c>
      <c r="J96" s="7" t="s">
        <v>574</v>
      </c>
      <c r="K96" s="7" t="n">
        <v>139</v>
      </c>
      <c r="L96" s="7" t="n">
        <v>309</v>
      </c>
      <c r="M96" s="7" t="n">
        <v>4.6</v>
      </c>
      <c r="N96" s="7" t="n">
        <v>109533</v>
      </c>
      <c r="O96" s="7" t="n">
        <v>309</v>
      </c>
      <c r="P96" s="7" t="s">
        <v>458</v>
      </c>
      <c r="Q96" s="7" t="s">
        <v>531</v>
      </c>
      <c r="R96" s="7" t="s">
        <v>452</v>
      </c>
    </row>
    <row r="97" customFormat="false" ht="15" hidden="false" customHeight="false" outlineLevel="0" collapsed="false">
      <c r="A97" s="7" t="s">
        <v>550</v>
      </c>
      <c r="B97" s="7" t="s">
        <v>69</v>
      </c>
      <c r="C97" s="7" t="s">
        <v>447</v>
      </c>
      <c r="D97" s="7" t="n">
        <v>13</v>
      </c>
      <c r="E97" s="7" t="s">
        <v>575</v>
      </c>
      <c r="F97" s="7" t="n">
        <v>1</v>
      </c>
      <c r="G97" s="7" t="n">
        <v>32</v>
      </c>
      <c r="H97" s="7" t="n">
        <v>912</v>
      </c>
      <c r="I97" s="7" t="n">
        <v>0.0008</v>
      </c>
      <c r="J97" s="7" t="s">
        <v>576</v>
      </c>
      <c r="K97" s="7" t="n">
        <v>28.49</v>
      </c>
      <c r="L97" s="7" t="n">
        <v>388</v>
      </c>
      <c r="M97" s="7" t="n">
        <v>4.5</v>
      </c>
      <c r="N97" s="7" t="n">
        <v>628499</v>
      </c>
      <c r="O97" s="7" t="n">
        <v>388</v>
      </c>
      <c r="P97" s="7" t="s">
        <v>471</v>
      </c>
      <c r="Q97" s="7" t="s">
        <v>531</v>
      </c>
      <c r="R97" s="7" t="s">
        <v>452</v>
      </c>
    </row>
    <row r="98" customFormat="false" ht="15" hidden="false" customHeight="false" outlineLevel="0" collapsed="false">
      <c r="A98" s="7" t="s">
        <v>550</v>
      </c>
      <c r="B98" s="7" t="s">
        <v>69</v>
      </c>
      <c r="C98" s="7" t="s">
        <v>447</v>
      </c>
      <c r="D98" s="7" t="n">
        <v>14</v>
      </c>
      <c r="E98" s="7" t="s">
        <v>577</v>
      </c>
      <c r="F98" s="7" t="n">
        <v>1</v>
      </c>
      <c r="G98" s="7" t="n">
        <v>25</v>
      </c>
      <c r="H98" s="7" t="n">
        <v>648</v>
      </c>
      <c r="I98" s="7" t="n">
        <v>0.0006</v>
      </c>
      <c r="J98" s="7" t="s">
        <v>578</v>
      </c>
      <c r="K98" s="7" t="n">
        <v>25.91</v>
      </c>
      <c r="L98" s="7" t="n">
        <v>212</v>
      </c>
      <c r="M98" s="7" t="n">
        <v>4.6</v>
      </c>
      <c r="N98" s="7" t="n">
        <v>744758</v>
      </c>
      <c r="O98" s="7" t="n">
        <v>212</v>
      </c>
      <c r="P98" s="7" t="s">
        <v>471</v>
      </c>
      <c r="Q98" s="7" t="s">
        <v>531</v>
      </c>
      <c r="R98" s="7" t="s">
        <v>452</v>
      </c>
    </row>
    <row r="99" customFormat="false" ht="15" hidden="false" customHeight="false" outlineLevel="0" collapsed="false">
      <c r="A99" s="7" t="s">
        <v>550</v>
      </c>
      <c r="B99" s="7" t="s">
        <v>69</v>
      </c>
      <c r="C99" s="7" t="s">
        <v>447</v>
      </c>
      <c r="D99" s="7" t="n">
        <v>15</v>
      </c>
      <c r="E99" s="7" t="s">
        <v>579</v>
      </c>
      <c r="F99" s="7" t="n">
        <v>1</v>
      </c>
      <c r="G99" s="7" t="n">
        <v>21</v>
      </c>
      <c r="H99" s="7" t="n">
        <v>420</v>
      </c>
      <c r="I99" s="7" t="n">
        <v>0.0005</v>
      </c>
      <c r="J99" s="7" t="s">
        <v>580</v>
      </c>
      <c r="K99" s="7" t="n">
        <v>19.99</v>
      </c>
      <c r="L99" s="7" t="n">
        <v>85</v>
      </c>
      <c r="M99" s="7" t="n">
        <v>4.5</v>
      </c>
      <c r="N99" s="7" t="n">
        <v>856785</v>
      </c>
      <c r="O99" s="7" t="n">
        <v>85</v>
      </c>
      <c r="P99" s="7" t="s">
        <v>471</v>
      </c>
      <c r="Q99" s="7" t="s">
        <v>531</v>
      </c>
      <c r="R99" s="7" t="s">
        <v>452</v>
      </c>
    </row>
    <row r="100" customFormat="false" ht="15" hidden="false" customHeight="false" outlineLevel="0" collapsed="false">
      <c r="A100" s="7" t="s">
        <v>550</v>
      </c>
      <c r="B100" s="7" t="s">
        <v>69</v>
      </c>
      <c r="C100" s="7" t="s">
        <v>548</v>
      </c>
      <c r="D100" s="7" t="n">
        <v>1</v>
      </c>
      <c r="E100" s="7" t="s">
        <v>553</v>
      </c>
      <c r="F100" s="7" t="n">
        <v>1</v>
      </c>
      <c r="G100" s="7" t="n">
        <v>8381</v>
      </c>
      <c r="H100" s="7" t="n">
        <v>1439380</v>
      </c>
      <c r="I100" s="7" t="n">
        <v>0.3638</v>
      </c>
      <c r="J100" s="7" t="s">
        <v>554</v>
      </c>
      <c r="K100" s="7" t="n">
        <v>171.75</v>
      </c>
      <c r="L100" s="7" t="n">
        <v>4146</v>
      </c>
      <c r="M100" s="7" t="n">
        <v>4.3</v>
      </c>
      <c r="N100" s="7" t="n">
        <v>4746</v>
      </c>
      <c r="O100" s="7" t="n">
        <v>4146</v>
      </c>
      <c r="P100" s="7" t="s">
        <v>458</v>
      </c>
      <c r="Q100" s="7" t="s">
        <v>451</v>
      </c>
      <c r="R100" s="7" t="s">
        <v>452</v>
      </c>
    </row>
    <row r="101" customFormat="false" ht="15" hidden="false" customHeight="false" outlineLevel="0" collapsed="false">
      <c r="A101" s="7" t="s">
        <v>550</v>
      </c>
      <c r="B101" s="7" t="s">
        <v>69</v>
      </c>
      <c r="C101" s="7" t="s">
        <v>548</v>
      </c>
      <c r="D101" s="7" t="n">
        <v>2</v>
      </c>
      <c r="E101" s="7" t="s">
        <v>555</v>
      </c>
      <c r="F101" s="7" t="n">
        <v>2</v>
      </c>
      <c r="G101" s="7" t="n">
        <v>5048</v>
      </c>
      <c r="H101" s="7" t="n">
        <v>294942</v>
      </c>
      <c r="I101" s="7" t="n">
        <v>0.2191</v>
      </c>
      <c r="J101" s="7" t="s">
        <v>556</v>
      </c>
      <c r="K101" s="7" t="n">
        <v>59.99</v>
      </c>
      <c r="L101" s="7" t="n">
        <v>2726</v>
      </c>
      <c r="M101" s="7" t="n">
        <v>4.5</v>
      </c>
      <c r="N101" s="7" t="n">
        <v>13144</v>
      </c>
      <c r="O101" s="7" t="n">
        <v>2726</v>
      </c>
      <c r="P101" s="7" t="s">
        <v>450</v>
      </c>
      <c r="Q101" s="7" t="s">
        <v>451</v>
      </c>
      <c r="R101" s="7" t="s">
        <v>452</v>
      </c>
    </row>
    <row r="102" customFormat="false" ht="15" hidden="false" customHeight="false" outlineLevel="0" collapsed="false">
      <c r="A102" s="7" t="s">
        <v>550</v>
      </c>
      <c r="B102" s="7" t="s">
        <v>69</v>
      </c>
      <c r="C102" s="7" t="s">
        <v>548</v>
      </c>
      <c r="D102" s="7" t="n">
        <v>3</v>
      </c>
      <c r="E102" s="7" t="s">
        <v>557</v>
      </c>
      <c r="F102" s="7" t="n">
        <v>1</v>
      </c>
      <c r="G102" s="7" t="n">
        <v>2578</v>
      </c>
      <c r="H102" s="7" t="n">
        <v>112415</v>
      </c>
      <c r="I102" s="7" t="n">
        <v>0.1119</v>
      </c>
      <c r="J102" s="7" t="s">
        <v>558</v>
      </c>
      <c r="K102" s="7" t="n">
        <v>43.6</v>
      </c>
      <c r="L102" s="7" t="n">
        <v>1589</v>
      </c>
      <c r="M102" s="7" t="n">
        <v>4.5</v>
      </c>
      <c r="N102" s="7" t="n">
        <v>31873</v>
      </c>
      <c r="O102" s="7" t="n">
        <v>1589</v>
      </c>
      <c r="P102" s="7" t="s">
        <v>458</v>
      </c>
      <c r="Q102" s="7" t="s">
        <v>451</v>
      </c>
      <c r="R102" s="7" t="s">
        <v>452</v>
      </c>
    </row>
    <row r="103" customFormat="false" ht="15" hidden="false" customHeight="false" outlineLevel="0" collapsed="false">
      <c r="A103" s="7" t="s">
        <v>550</v>
      </c>
      <c r="B103" s="7" t="s">
        <v>69</v>
      </c>
      <c r="C103" s="7" t="s">
        <v>548</v>
      </c>
      <c r="D103" s="7" t="n">
        <v>4</v>
      </c>
      <c r="E103" s="7" t="s">
        <v>561</v>
      </c>
      <c r="F103" s="7" t="n">
        <v>1</v>
      </c>
      <c r="G103" s="7" t="n">
        <v>1811</v>
      </c>
      <c r="H103" s="7" t="n">
        <v>81727</v>
      </c>
      <c r="I103" s="7" t="n">
        <v>0.0786</v>
      </c>
      <c r="J103" s="7" t="s">
        <v>562</v>
      </c>
      <c r="K103" s="7" t="n">
        <v>45.12</v>
      </c>
      <c r="L103" s="7" t="n">
        <v>904</v>
      </c>
      <c r="M103" s="7" t="n">
        <v>4.4</v>
      </c>
      <c r="N103" s="7" t="n">
        <v>30491</v>
      </c>
      <c r="O103" s="7" t="n">
        <v>904</v>
      </c>
      <c r="P103" s="7" t="s">
        <v>458</v>
      </c>
      <c r="Q103" s="7" t="s">
        <v>451</v>
      </c>
      <c r="R103" s="7" t="s">
        <v>452</v>
      </c>
    </row>
    <row r="104" customFormat="false" ht="15" hidden="false" customHeight="false" outlineLevel="0" collapsed="false">
      <c r="A104" s="7" t="s">
        <v>550</v>
      </c>
      <c r="B104" s="7" t="s">
        <v>69</v>
      </c>
      <c r="C104" s="7" t="s">
        <v>548</v>
      </c>
      <c r="D104" s="7" t="n">
        <v>5</v>
      </c>
      <c r="E104" s="7" t="s">
        <v>563</v>
      </c>
      <c r="F104" s="7" t="n">
        <v>1</v>
      </c>
      <c r="G104" s="7" t="n">
        <v>1434</v>
      </c>
      <c r="H104" s="7" t="n">
        <v>108995</v>
      </c>
      <c r="I104" s="7" t="n">
        <v>0.0623</v>
      </c>
      <c r="J104" s="7" t="s">
        <v>564</v>
      </c>
      <c r="K104" s="7" t="n">
        <v>75.99</v>
      </c>
      <c r="L104" s="7" t="n">
        <v>757</v>
      </c>
      <c r="M104" s="7" t="n">
        <v>4.3</v>
      </c>
      <c r="N104" s="7" t="n">
        <v>28737</v>
      </c>
      <c r="O104" s="7" t="n">
        <v>757</v>
      </c>
      <c r="P104" s="7" t="s">
        <v>458</v>
      </c>
      <c r="Q104" s="7" t="s">
        <v>451</v>
      </c>
      <c r="R104" s="7" t="s">
        <v>452</v>
      </c>
    </row>
    <row r="105" customFormat="false" ht="15" hidden="false" customHeight="false" outlineLevel="0" collapsed="false">
      <c r="A105" s="7" t="s">
        <v>550</v>
      </c>
      <c r="B105" s="7" t="s">
        <v>69</v>
      </c>
      <c r="C105" s="7" t="s">
        <v>548</v>
      </c>
      <c r="D105" s="7" t="n">
        <v>6</v>
      </c>
      <c r="E105" s="7" t="s">
        <v>565</v>
      </c>
      <c r="F105" s="7" t="n">
        <v>1</v>
      </c>
      <c r="G105" s="7" t="n">
        <v>1092</v>
      </c>
      <c r="H105" s="7" t="n">
        <v>49162</v>
      </c>
      <c r="I105" s="7" t="n">
        <v>0.0474</v>
      </c>
      <c r="J105" s="7" t="s">
        <v>566</v>
      </c>
      <c r="K105" s="7" t="n">
        <v>45.02</v>
      </c>
      <c r="L105" s="7" t="n">
        <v>1106</v>
      </c>
      <c r="M105" s="7" t="n">
        <v>4.5</v>
      </c>
      <c r="N105" s="7" t="n">
        <v>52601</v>
      </c>
      <c r="O105" s="7" t="n">
        <v>1106</v>
      </c>
      <c r="P105" s="7" t="s">
        <v>458</v>
      </c>
      <c r="Q105" s="7" t="s">
        <v>451</v>
      </c>
      <c r="R105" s="7" t="s">
        <v>452</v>
      </c>
    </row>
    <row r="106" customFormat="false" ht="15" hidden="false" customHeight="false" outlineLevel="0" collapsed="false">
      <c r="A106" s="7" t="s">
        <v>550</v>
      </c>
      <c r="B106" s="7" t="s">
        <v>69</v>
      </c>
      <c r="C106" s="7" t="s">
        <v>548</v>
      </c>
      <c r="D106" s="7" t="n">
        <v>7</v>
      </c>
      <c r="E106" s="7" t="s">
        <v>448</v>
      </c>
      <c r="F106" s="7" t="n">
        <v>2</v>
      </c>
      <c r="G106" s="7" t="n">
        <v>933</v>
      </c>
      <c r="H106" s="7" t="n">
        <v>63801</v>
      </c>
      <c r="I106" s="7" t="n">
        <v>0.0405</v>
      </c>
      <c r="J106" s="7" t="s">
        <v>581</v>
      </c>
      <c r="K106" s="7" t="n">
        <v>69.99</v>
      </c>
      <c r="L106" s="7" t="n">
        <v>150</v>
      </c>
      <c r="M106" s="7" t="n">
        <v>4.5</v>
      </c>
      <c r="N106" s="7" t="n">
        <v>76668</v>
      </c>
      <c r="O106" s="7" t="n">
        <v>287</v>
      </c>
      <c r="P106" s="7" t="s">
        <v>458</v>
      </c>
      <c r="Q106" s="7" t="s">
        <v>497</v>
      </c>
      <c r="R106" s="7" t="s">
        <v>452</v>
      </c>
    </row>
    <row r="107" customFormat="false" ht="15" hidden="false" customHeight="false" outlineLevel="0" collapsed="false">
      <c r="A107" s="7" t="s">
        <v>550</v>
      </c>
      <c r="B107" s="7" t="s">
        <v>69</v>
      </c>
      <c r="C107" s="7" t="s">
        <v>548</v>
      </c>
      <c r="D107" s="7" t="n">
        <v>8</v>
      </c>
      <c r="E107" s="7" t="s">
        <v>567</v>
      </c>
      <c r="F107" s="7" t="n">
        <v>1</v>
      </c>
      <c r="G107" s="7" t="n">
        <v>555</v>
      </c>
      <c r="H107" s="7" t="n">
        <v>29947</v>
      </c>
      <c r="I107" s="7" t="n">
        <v>0.0241</v>
      </c>
      <c r="J107" s="7" t="s">
        <v>568</v>
      </c>
      <c r="K107" s="7" t="n">
        <v>53.99</v>
      </c>
      <c r="L107" s="7" t="n">
        <v>572</v>
      </c>
      <c r="M107" s="7" t="n">
        <v>4.4</v>
      </c>
      <c r="N107" s="7" t="n">
        <v>69015</v>
      </c>
      <c r="O107" s="7" t="n">
        <v>572</v>
      </c>
      <c r="P107" s="7" t="s">
        <v>458</v>
      </c>
      <c r="Q107" s="7" t="s">
        <v>451</v>
      </c>
      <c r="R107" s="7" t="s">
        <v>452</v>
      </c>
    </row>
    <row r="108" customFormat="false" ht="15" hidden="false" customHeight="false" outlineLevel="0" collapsed="false">
      <c r="A108" s="7" t="s">
        <v>550</v>
      </c>
      <c r="B108" s="7" t="s">
        <v>69</v>
      </c>
      <c r="C108" s="7" t="s">
        <v>548</v>
      </c>
      <c r="D108" s="7" t="n">
        <v>9</v>
      </c>
      <c r="E108" s="7" t="s">
        <v>569</v>
      </c>
      <c r="F108" s="7" t="n">
        <v>1</v>
      </c>
      <c r="G108" s="7" t="n">
        <v>533</v>
      </c>
      <c r="H108" s="7" t="n">
        <v>47965</v>
      </c>
      <c r="I108" s="7" t="n">
        <v>0.0231</v>
      </c>
      <c r="J108" s="7" t="s">
        <v>570</v>
      </c>
      <c r="K108" s="7" t="n">
        <v>89.99</v>
      </c>
      <c r="L108" s="7" t="n">
        <v>351</v>
      </c>
      <c r="M108" s="7" t="n">
        <v>4.4</v>
      </c>
      <c r="N108" s="7" t="n">
        <v>123619</v>
      </c>
      <c r="O108" s="7" t="n">
        <v>351</v>
      </c>
      <c r="P108" s="7" t="s">
        <v>458</v>
      </c>
      <c r="Q108" s="7" t="s">
        <v>451</v>
      </c>
      <c r="R108" s="7" t="s">
        <v>452</v>
      </c>
    </row>
    <row r="109" customFormat="false" ht="15" hidden="false" customHeight="false" outlineLevel="0" collapsed="false">
      <c r="A109" s="7" t="s">
        <v>550</v>
      </c>
      <c r="B109" s="7" t="s">
        <v>69</v>
      </c>
      <c r="C109" s="7" t="s">
        <v>548</v>
      </c>
      <c r="D109" s="7" t="n">
        <v>10</v>
      </c>
      <c r="E109" s="7" t="s">
        <v>571</v>
      </c>
      <c r="F109" s="7" t="n">
        <v>1</v>
      </c>
      <c r="G109" s="7" t="n">
        <v>381</v>
      </c>
      <c r="H109" s="7" t="n">
        <v>15246</v>
      </c>
      <c r="I109" s="7" t="n">
        <v>0.0165</v>
      </c>
      <c r="J109" s="7" t="s">
        <v>572</v>
      </c>
      <c r="K109" s="7" t="n">
        <v>39.98</v>
      </c>
      <c r="L109" s="7" t="n">
        <v>1493</v>
      </c>
      <c r="M109" s="7" t="n">
        <v>4.2</v>
      </c>
      <c r="N109" s="7" t="n">
        <v>115253</v>
      </c>
      <c r="O109" s="7" t="n">
        <v>1493</v>
      </c>
      <c r="P109" s="7" t="s">
        <v>458</v>
      </c>
      <c r="Q109" s="7" t="s">
        <v>451</v>
      </c>
      <c r="R109" s="7" t="s">
        <v>452</v>
      </c>
    </row>
    <row r="110" customFormat="false" ht="15" hidden="false" customHeight="false" outlineLevel="0" collapsed="false">
      <c r="A110" s="7" t="s">
        <v>550</v>
      </c>
      <c r="B110" s="7" t="s">
        <v>69</v>
      </c>
      <c r="C110" s="7" t="s">
        <v>548</v>
      </c>
      <c r="D110" s="7" t="n">
        <v>11</v>
      </c>
      <c r="E110" s="7" t="s">
        <v>573</v>
      </c>
      <c r="F110" s="7" t="n">
        <v>1</v>
      </c>
      <c r="G110" s="7" t="n">
        <v>289</v>
      </c>
      <c r="H110" s="7" t="n">
        <v>40171</v>
      </c>
      <c r="I110" s="7" t="n">
        <v>0.0125</v>
      </c>
      <c r="J110" s="7" t="s">
        <v>574</v>
      </c>
      <c r="K110" s="7" t="n">
        <v>139</v>
      </c>
      <c r="L110" s="7" t="n">
        <v>309</v>
      </c>
      <c r="M110" s="7" t="n">
        <v>4.6</v>
      </c>
      <c r="N110" s="7" t="n">
        <v>109533</v>
      </c>
      <c r="O110" s="7" t="n">
        <v>309</v>
      </c>
      <c r="P110" s="7" t="s">
        <v>458</v>
      </c>
      <c r="Q110" s="7" t="s">
        <v>531</v>
      </c>
      <c r="R110" s="7" t="s">
        <v>452</v>
      </c>
    </row>
    <row r="111" customFormat="false" ht="15" hidden="false" customHeight="false" outlineLevel="0" collapsed="false">
      <c r="A111" s="7" t="s">
        <v>189</v>
      </c>
      <c r="B111" s="7" t="s">
        <v>69</v>
      </c>
      <c r="C111" s="7" t="s">
        <v>447</v>
      </c>
      <c r="D111" s="7" t="n">
        <v>1</v>
      </c>
      <c r="E111" s="7" t="s">
        <v>448</v>
      </c>
      <c r="F111" s="7" t="n">
        <v>3</v>
      </c>
      <c r="G111" s="7" t="n">
        <v>37239</v>
      </c>
      <c r="H111" s="7" t="n">
        <v>2256489</v>
      </c>
      <c r="I111" s="7" t="n">
        <v>0.1958</v>
      </c>
      <c r="J111" s="7" t="s">
        <v>449</v>
      </c>
      <c r="K111" s="7" t="n">
        <v>55.99</v>
      </c>
      <c r="L111" s="7" t="n">
        <v>65191</v>
      </c>
      <c r="M111" s="7" t="n">
        <v>4.4</v>
      </c>
      <c r="N111" s="7" t="n">
        <v>534</v>
      </c>
      <c r="O111" s="7" t="n">
        <v>65191</v>
      </c>
      <c r="P111" s="7" t="s">
        <v>524</v>
      </c>
      <c r="Q111" s="7" t="s">
        <v>497</v>
      </c>
      <c r="R111" s="7" t="s">
        <v>452</v>
      </c>
    </row>
    <row r="112" customFormat="false" ht="15" hidden="false" customHeight="false" outlineLevel="0" collapsed="false">
      <c r="A112" s="7" t="s">
        <v>189</v>
      </c>
      <c r="B112" s="7" t="s">
        <v>69</v>
      </c>
      <c r="C112" s="7" t="s">
        <v>447</v>
      </c>
      <c r="D112" s="7" t="n">
        <v>2</v>
      </c>
      <c r="E112" s="7" t="s">
        <v>453</v>
      </c>
      <c r="F112" s="7" t="n">
        <v>1</v>
      </c>
      <c r="G112" s="7" t="n">
        <v>34675</v>
      </c>
      <c r="H112" s="7" t="n">
        <v>3467186</v>
      </c>
      <c r="I112" s="7" t="n">
        <v>0.1824</v>
      </c>
      <c r="J112" s="7" t="s">
        <v>454</v>
      </c>
      <c r="K112" s="7" t="n">
        <v>99.99</v>
      </c>
      <c r="L112" s="7" t="n">
        <v>23582</v>
      </c>
      <c r="M112" s="7" t="n">
        <v>4.5</v>
      </c>
      <c r="N112" s="7" t="n">
        <v>155</v>
      </c>
      <c r="O112" s="7" t="n">
        <v>23582</v>
      </c>
      <c r="P112" s="7" t="s">
        <v>455</v>
      </c>
      <c r="Q112" s="7" t="s">
        <v>451</v>
      </c>
      <c r="R112" s="7" t="s">
        <v>452</v>
      </c>
    </row>
    <row r="113" customFormat="false" ht="15" hidden="false" customHeight="false" outlineLevel="0" collapsed="false">
      <c r="A113" s="7" t="s">
        <v>189</v>
      </c>
      <c r="B113" s="7" t="s">
        <v>69</v>
      </c>
      <c r="C113" s="7" t="s">
        <v>447</v>
      </c>
      <c r="D113" s="7" t="n">
        <v>3</v>
      </c>
      <c r="E113" s="7" t="s">
        <v>456</v>
      </c>
      <c r="F113" s="7" t="n">
        <v>1</v>
      </c>
      <c r="G113" s="7" t="n">
        <v>20037</v>
      </c>
      <c r="H113" s="7" t="n">
        <v>720943</v>
      </c>
      <c r="I113" s="7" t="n">
        <v>0.1054</v>
      </c>
      <c r="J113" s="7" t="s">
        <v>457</v>
      </c>
      <c r="K113" s="7" t="n">
        <v>35.98</v>
      </c>
      <c r="L113" s="7" t="n">
        <v>2007</v>
      </c>
      <c r="M113" s="7" t="n">
        <v>4.4</v>
      </c>
      <c r="N113" s="7" t="n">
        <v>551</v>
      </c>
      <c r="O113" s="7" t="n">
        <v>2007</v>
      </c>
      <c r="P113" s="7" t="s">
        <v>471</v>
      </c>
      <c r="Q113" s="7" t="s">
        <v>451</v>
      </c>
      <c r="R113" s="7" t="s">
        <v>452</v>
      </c>
    </row>
    <row r="114" customFormat="false" ht="15" hidden="false" customHeight="false" outlineLevel="0" collapsed="false">
      <c r="A114" s="7" t="s">
        <v>189</v>
      </c>
      <c r="B114" s="7" t="s">
        <v>69</v>
      </c>
      <c r="C114" s="7" t="s">
        <v>447</v>
      </c>
      <c r="D114" s="7" t="n">
        <v>4</v>
      </c>
      <c r="E114" s="7" t="s">
        <v>459</v>
      </c>
      <c r="F114" s="7" t="n">
        <v>1</v>
      </c>
      <c r="G114" s="7" t="n">
        <v>11314</v>
      </c>
      <c r="H114" s="7" t="n">
        <v>1527321</v>
      </c>
      <c r="I114" s="7" t="n">
        <v>0.0595</v>
      </c>
      <c r="J114" s="7" t="s">
        <v>460</v>
      </c>
      <c r="K114" s="7" t="n">
        <v>134.99</v>
      </c>
      <c r="L114" s="7" t="n">
        <v>5940</v>
      </c>
      <c r="M114" s="7" t="n">
        <v>4.4</v>
      </c>
      <c r="N114" s="7" t="n">
        <v>2365</v>
      </c>
      <c r="O114" s="7" t="n">
        <v>5940</v>
      </c>
      <c r="P114" s="7" t="s">
        <v>458</v>
      </c>
      <c r="Q114" s="7" t="s">
        <v>451</v>
      </c>
      <c r="R114" s="7" t="s">
        <v>452</v>
      </c>
    </row>
    <row r="115" customFormat="false" ht="15" hidden="false" customHeight="false" outlineLevel="0" collapsed="false">
      <c r="A115" s="7" t="s">
        <v>189</v>
      </c>
      <c r="B115" s="7" t="s">
        <v>69</v>
      </c>
      <c r="C115" s="7" t="s">
        <v>447</v>
      </c>
      <c r="D115" s="7" t="n">
        <v>5</v>
      </c>
      <c r="E115" s="7" t="s">
        <v>553</v>
      </c>
      <c r="F115" s="7" t="n">
        <v>2</v>
      </c>
      <c r="G115" s="7" t="n">
        <v>8463</v>
      </c>
      <c r="H115" s="7" t="n">
        <v>2189830</v>
      </c>
      <c r="I115" s="7" t="n">
        <v>0.0445</v>
      </c>
      <c r="J115" s="7" t="s">
        <v>582</v>
      </c>
      <c r="K115" s="7" t="n">
        <v>349</v>
      </c>
      <c r="L115" s="7" t="n">
        <v>1163</v>
      </c>
      <c r="M115" s="7" t="n">
        <v>4.3</v>
      </c>
      <c r="N115" s="7" t="n">
        <v>13601</v>
      </c>
      <c r="O115" s="7" t="n">
        <v>1163</v>
      </c>
      <c r="P115" s="7" t="s">
        <v>458</v>
      </c>
      <c r="Q115" s="7" t="s">
        <v>451</v>
      </c>
      <c r="R115" s="7" t="s">
        <v>452</v>
      </c>
    </row>
    <row r="116" customFormat="false" ht="15" hidden="false" customHeight="false" outlineLevel="0" collapsed="false">
      <c r="A116" s="7" t="s">
        <v>189</v>
      </c>
      <c r="B116" s="7" t="s">
        <v>69</v>
      </c>
      <c r="C116" s="7" t="s">
        <v>447</v>
      </c>
      <c r="D116" s="7" t="n">
        <v>6</v>
      </c>
      <c r="E116" s="7" t="s">
        <v>461</v>
      </c>
      <c r="F116" s="7" t="n">
        <v>1</v>
      </c>
      <c r="G116" s="7" t="n">
        <v>7254</v>
      </c>
      <c r="H116" s="7" t="n">
        <v>507707</v>
      </c>
      <c r="I116" s="7" t="n">
        <v>0.0382</v>
      </c>
      <c r="J116" s="7" t="s">
        <v>462</v>
      </c>
      <c r="K116" s="7" t="n">
        <v>69.99</v>
      </c>
      <c r="L116" s="7" t="n">
        <v>37110</v>
      </c>
      <c r="M116" s="7" t="n">
        <v>4.4</v>
      </c>
      <c r="N116" s="7" t="n">
        <v>4861</v>
      </c>
      <c r="O116" s="7" t="n">
        <v>37110</v>
      </c>
      <c r="P116" s="7" t="s">
        <v>455</v>
      </c>
      <c r="Q116" s="7" t="s">
        <v>451</v>
      </c>
      <c r="R116" s="7" t="s">
        <v>452</v>
      </c>
    </row>
    <row r="117" customFormat="false" ht="15" hidden="false" customHeight="false" outlineLevel="0" collapsed="false">
      <c r="A117" s="7" t="s">
        <v>189</v>
      </c>
      <c r="B117" s="7" t="s">
        <v>69</v>
      </c>
      <c r="C117" s="7" t="s">
        <v>447</v>
      </c>
      <c r="D117" s="7" t="n">
        <v>7</v>
      </c>
      <c r="E117" s="7" t="s">
        <v>463</v>
      </c>
      <c r="F117" s="7" t="n">
        <v>1</v>
      </c>
      <c r="G117" s="7" t="n">
        <v>6712</v>
      </c>
      <c r="H117" s="7" t="n">
        <v>570548</v>
      </c>
      <c r="I117" s="7" t="n">
        <v>0.0353</v>
      </c>
      <c r="J117" s="7" t="s">
        <v>464</v>
      </c>
      <c r="K117" s="7" t="n">
        <v>85</v>
      </c>
      <c r="L117" s="7" t="n">
        <v>1915</v>
      </c>
      <c r="M117" s="7" t="n">
        <v>4.4</v>
      </c>
      <c r="N117" s="7" t="n">
        <v>5165</v>
      </c>
      <c r="O117" s="7" t="n">
        <v>1915</v>
      </c>
      <c r="P117" s="7" t="s">
        <v>458</v>
      </c>
      <c r="Q117" s="7" t="s">
        <v>451</v>
      </c>
      <c r="R117" s="7" t="s">
        <v>452</v>
      </c>
    </row>
    <row r="118" customFormat="false" ht="15" hidden="false" customHeight="false" outlineLevel="0" collapsed="false">
      <c r="A118" s="7" t="s">
        <v>189</v>
      </c>
      <c r="B118" s="7" t="s">
        <v>69</v>
      </c>
      <c r="C118" s="7" t="s">
        <v>447</v>
      </c>
      <c r="D118" s="7" t="n">
        <v>8</v>
      </c>
      <c r="E118" s="7" t="s">
        <v>476</v>
      </c>
      <c r="F118" s="7" t="n">
        <v>4</v>
      </c>
      <c r="G118" s="7" t="n">
        <v>5950</v>
      </c>
      <c r="H118" s="7" t="n">
        <v>297412</v>
      </c>
      <c r="I118" s="7" t="n">
        <v>0.0313</v>
      </c>
      <c r="J118" s="7" t="s">
        <v>477</v>
      </c>
      <c r="K118" s="7" t="n">
        <v>45.9</v>
      </c>
      <c r="L118" s="7" t="n">
        <v>24373</v>
      </c>
      <c r="M118" s="7" t="n">
        <v>4.3</v>
      </c>
      <c r="N118" s="7" t="n">
        <v>7254</v>
      </c>
      <c r="O118" s="7" t="n">
        <v>24373</v>
      </c>
      <c r="P118" s="7" t="s">
        <v>552</v>
      </c>
      <c r="Q118" s="7" t="s">
        <v>497</v>
      </c>
      <c r="R118" s="7" t="s">
        <v>479</v>
      </c>
    </row>
    <row r="119" customFormat="false" ht="15" hidden="false" customHeight="false" outlineLevel="0" collapsed="false">
      <c r="A119" s="7" t="s">
        <v>189</v>
      </c>
      <c r="B119" s="7" t="s">
        <v>69</v>
      </c>
      <c r="C119" s="7" t="s">
        <v>447</v>
      </c>
      <c r="D119" s="7" t="n">
        <v>9</v>
      </c>
      <c r="E119" s="7" t="s">
        <v>467</v>
      </c>
      <c r="F119" s="7" t="n">
        <v>1</v>
      </c>
      <c r="G119" s="7" t="n">
        <v>5672</v>
      </c>
      <c r="H119" s="7" t="n">
        <v>567176</v>
      </c>
      <c r="I119" s="7" t="n">
        <v>0.0298</v>
      </c>
      <c r="J119" s="7" t="s">
        <v>468</v>
      </c>
      <c r="K119" s="7" t="n">
        <v>99.99</v>
      </c>
      <c r="L119" s="7" t="n">
        <v>209</v>
      </c>
      <c r="M119" s="7" t="n">
        <v>4.6</v>
      </c>
      <c r="N119" s="7" t="n">
        <v>1443</v>
      </c>
      <c r="O119" s="7" t="n">
        <v>209</v>
      </c>
      <c r="P119" s="7" t="s">
        <v>471</v>
      </c>
      <c r="Q119" s="7" t="s">
        <v>451</v>
      </c>
      <c r="R119" s="7" t="s">
        <v>452</v>
      </c>
    </row>
    <row r="120" customFormat="false" ht="15" hidden="false" customHeight="false" outlineLevel="0" collapsed="false">
      <c r="A120" s="7" t="s">
        <v>189</v>
      </c>
      <c r="B120" s="7" t="s">
        <v>69</v>
      </c>
      <c r="C120" s="7" t="s">
        <v>447</v>
      </c>
      <c r="D120" s="7" t="n">
        <v>10</v>
      </c>
      <c r="E120" s="7" t="s">
        <v>583</v>
      </c>
      <c r="F120" s="7" t="n">
        <v>1</v>
      </c>
      <c r="G120" s="7" t="n">
        <v>5633</v>
      </c>
      <c r="H120" s="7" t="n">
        <v>180210</v>
      </c>
      <c r="I120" s="7" t="n">
        <v>0.0296</v>
      </c>
      <c r="J120" s="7" t="s">
        <v>584</v>
      </c>
      <c r="K120" s="7" t="n">
        <v>31.99</v>
      </c>
      <c r="L120" s="7" t="n">
        <v>23014</v>
      </c>
      <c r="M120" s="7" t="n">
        <v>4.2</v>
      </c>
      <c r="N120" s="7" t="n">
        <v>26839</v>
      </c>
      <c r="O120" s="7" t="n">
        <v>23014</v>
      </c>
      <c r="P120" s="7" t="s">
        <v>471</v>
      </c>
      <c r="Q120" s="7" t="s">
        <v>451</v>
      </c>
      <c r="R120" s="7" t="s">
        <v>452</v>
      </c>
    </row>
    <row r="121" customFormat="false" ht="15" hidden="false" customHeight="false" outlineLevel="0" collapsed="false">
      <c r="A121" s="7" t="s">
        <v>189</v>
      </c>
      <c r="B121" s="7" t="s">
        <v>69</v>
      </c>
      <c r="C121" s="7" t="s">
        <v>447</v>
      </c>
      <c r="D121" s="7" t="n">
        <v>11</v>
      </c>
      <c r="E121" s="7" t="s">
        <v>472</v>
      </c>
      <c r="F121" s="7" t="n">
        <v>2</v>
      </c>
      <c r="G121" s="7" t="n">
        <v>5529</v>
      </c>
      <c r="H121" s="7" t="n">
        <v>413865</v>
      </c>
      <c r="I121" s="7" t="n">
        <v>0.0291</v>
      </c>
      <c r="J121" s="7" t="s">
        <v>473</v>
      </c>
      <c r="K121" s="7" t="n">
        <v>89.99</v>
      </c>
      <c r="L121" s="7" t="n">
        <v>3787</v>
      </c>
      <c r="M121" s="7" t="n">
        <v>4.5</v>
      </c>
      <c r="N121" s="7" t="n">
        <v>9955</v>
      </c>
      <c r="O121" s="7" t="n">
        <v>3920</v>
      </c>
      <c r="P121" s="7" t="s">
        <v>458</v>
      </c>
      <c r="Q121" s="7" t="s">
        <v>451</v>
      </c>
      <c r="R121" s="7" t="s">
        <v>452</v>
      </c>
    </row>
    <row r="122" customFormat="false" ht="15" hidden="false" customHeight="false" outlineLevel="0" collapsed="false">
      <c r="A122" s="7" t="s">
        <v>189</v>
      </c>
      <c r="B122" s="7" t="s">
        <v>69</v>
      </c>
      <c r="C122" s="7" t="s">
        <v>447</v>
      </c>
      <c r="D122" s="7" t="n">
        <v>12</v>
      </c>
      <c r="E122" s="7" t="s">
        <v>474</v>
      </c>
      <c r="F122" s="7" t="n">
        <v>1</v>
      </c>
      <c r="G122" s="7" t="n">
        <v>5464</v>
      </c>
      <c r="H122" s="7" t="n">
        <v>344198</v>
      </c>
      <c r="I122" s="7" t="n">
        <v>0.0287</v>
      </c>
      <c r="J122" s="7" t="s">
        <v>475</v>
      </c>
      <c r="K122" s="7" t="n">
        <v>62.99</v>
      </c>
      <c r="L122" s="7" t="n">
        <v>311</v>
      </c>
      <c r="M122" s="7" t="n">
        <v>4.4</v>
      </c>
      <c r="N122" s="7" t="n">
        <v>7789</v>
      </c>
      <c r="O122" s="7" t="n">
        <v>311</v>
      </c>
      <c r="P122" s="7" t="s">
        <v>458</v>
      </c>
      <c r="Q122" s="7" t="s">
        <v>451</v>
      </c>
      <c r="R122" s="7" t="s">
        <v>452</v>
      </c>
    </row>
    <row r="123" customFormat="false" ht="15" hidden="false" customHeight="false" outlineLevel="0" collapsed="false">
      <c r="A123" s="7" t="s">
        <v>189</v>
      </c>
      <c r="B123" s="7" t="s">
        <v>69</v>
      </c>
      <c r="C123" s="7" t="s">
        <v>447</v>
      </c>
      <c r="D123" s="7" t="n">
        <v>13</v>
      </c>
      <c r="E123" s="7" t="s">
        <v>480</v>
      </c>
      <c r="F123" s="7" t="n">
        <v>1</v>
      </c>
      <c r="G123" s="7" t="n">
        <v>5083</v>
      </c>
      <c r="H123" s="7" t="n">
        <v>660739</v>
      </c>
      <c r="I123" s="7" t="n">
        <v>0.0267</v>
      </c>
      <c r="J123" s="7" t="s">
        <v>481</v>
      </c>
      <c r="K123" s="7" t="n">
        <v>129.99</v>
      </c>
      <c r="L123" s="7" t="n">
        <v>497</v>
      </c>
      <c r="M123" s="7" t="n">
        <v>4.3</v>
      </c>
      <c r="N123" s="7" t="n">
        <v>14959</v>
      </c>
      <c r="O123" s="7" t="n">
        <v>497</v>
      </c>
      <c r="P123" s="7" t="s">
        <v>471</v>
      </c>
      <c r="Q123" s="7" t="s">
        <v>451</v>
      </c>
      <c r="R123" s="7" t="s">
        <v>452</v>
      </c>
    </row>
    <row r="124" customFormat="false" ht="15" hidden="false" customHeight="false" outlineLevel="0" collapsed="false">
      <c r="A124" s="7" t="s">
        <v>189</v>
      </c>
      <c r="B124" s="7" t="s">
        <v>69</v>
      </c>
      <c r="C124" s="7" t="s">
        <v>447</v>
      </c>
      <c r="D124" s="7" t="n">
        <v>14</v>
      </c>
      <c r="E124" s="7" t="s">
        <v>482</v>
      </c>
      <c r="F124" s="7" t="n">
        <v>1</v>
      </c>
      <c r="G124" s="7" t="n">
        <v>4871</v>
      </c>
      <c r="H124" s="7" t="n">
        <v>511372</v>
      </c>
      <c r="I124" s="7" t="n">
        <v>0.0256</v>
      </c>
      <c r="J124" s="7" t="s">
        <v>483</v>
      </c>
      <c r="K124" s="7" t="n">
        <v>104.99</v>
      </c>
      <c r="L124" s="7" t="n">
        <v>2802</v>
      </c>
      <c r="M124" s="7" t="n">
        <v>4.3</v>
      </c>
      <c r="N124" s="7" t="n">
        <v>11303</v>
      </c>
      <c r="O124" s="7" t="n">
        <v>2802</v>
      </c>
      <c r="P124" s="7" t="s">
        <v>458</v>
      </c>
      <c r="Q124" s="7" t="s">
        <v>451</v>
      </c>
      <c r="R124" s="7" t="s">
        <v>452</v>
      </c>
    </row>
    <row r="125" customFormat="false" ht="15" hidden="false" customHeight="false" outlineLevel="0" collapsed="false">
      <c r="A125" s="7" t="s">
        <v>189</v>
      </c>
      <c r="B125" s="7" t="s">
        <v>69</v>
      </c>
      <c r="C125" s="7" t="s">
        <v>447</v>
      </c>
      <c r="D125" s="7" t="n">
        <v>15</v>
      </c>
      <c r="E125" s="7" t="s">
        <v>465</v>
      </c>
      <c r="F125" s="7" t="n">
        <v>2</v>
      </c>
      <c r="G125" s="7" t="n">
        <v>4273</v>
      </c>
      <c r="H125" s="7" t="n">
        <v>363134</v>
      </c>
      <c r="I125" s="7" t="n">
        <v>0.0225</v>
      </c>
      <c r="J125" s="7" t="s">
        <v>466</v>
      </c>
      <c r="K125" s="7" t="n">
        <v>84.99</v>
      </c>
      <c r="L125" s="7" t="n">
        <v>8488</v>
      </c>
      <c r="M125" s="7" t="n">
        <v>4.4</v>
      </c>
      <c r="N125" s="7" t="n">
        <v>41940</v>
      </c>
      <c r="O125" s="7" t="n">
        <v>8488</v>
      </c>
      <c r="P125" s="7" t="s">
        <v>455</v>
      </c>
      <c r="Q125" s="7" t="s">
        <v>451</v>
      </c>
      <c r="R125" s="7" t="s">
        <v>452</v>
      </c>
    </row>
    <row r="126" customFormat="false" ht="15" hidden="false" customHeight="false" outlineLevel="0" collapsed="false">
      <c r="A126" s="7" t="s">
        <v>189</v>
      </c>
      <c r="B126" s="7" t="s">
        <v>69</v>
      </c>
      <c r="C126" s="7" t="s">
        <v>447</v>
      </c>
      <c r="D126" s="7" t="n">
        <v>16</v>
      </c>
      <c r="E126" s="7" t="s">
        <v>585</v>
      </c>
      <c r="F126" s="7" t="n">
        <v>1</v>
      </c>
      <c r="G126" s="7" t="n">
        <v>4177</v>
      </c>
      <c r="H126" s="7" t="n">
        <v>90189</v>
      </c>
      <c r="I126" s="7" t="n">
        <v>0.022</v>
      </c>
      <c r="J126" s="7" t="s">
        <v>586</v>
      </c>
      <c r="K126" s="7" t="n">
        <v>21.59</v>
      </c>
      <c r="L126" s="7" t="n">
        <v>13246</v>
      </c>
      <c r="M126" s="7" t="n">
        <v>4.6</v>
      </c>
      <c r="N126" s="7" t="n">
        <v>7284</v>
      </c>
      <c r="O126" s="7" t="n">
        <v>13246</v>
      </c>
      <c r="P126" s="7" t="s">
        <v>455</v>
      </c>
      <c r="Q126" s="7" t="s">
        <v>451</v>
      </c>
      <c r="R126" s="7" t="s">
        <v>452</v>
      </c>
    </row>
    <row r="127" customFormat="false" ht="15" hidden="false" customHeight="false" outlineLevel="0" collapsed="false">
      <c r="A127" s="7" t="s">
        <v>189</v>
      </c>
      <c r="B127" s="7" t="s">
        <v>69</v>
      </c>
      <c r="C127" s="7" t="s">
        <v>447</v>
      </c>
      <c r="D127" s="7" t="n">
        <v>17</v>
      </c>
      <c r="E127" s="7" t="s">
        <v>569</v>
      </c>
      <c r="F127" s="7" t="n">
        <v>3</v>
      </c>
      <c r="G127" s="7" t="n">
        <v>3783</v>
      </c>
      <c r="H127" s="7" t="n">
        <v>513189</v>
      </c>
      <c r="I127" s="7" t="n">
        <v>0.0199</v>
      </c>
      <c r="J127" s="7" t="s">
        <v>587</v>
      </c>
      <c r="K127" s="7" t="n">
        <v>152.99</v>
      </c>
      <c r="L127" s="7" t="n">
        <v>603</v>
      </c>
      <c r="M127" s="7" t="n">
        <v>4.2</v>
      </c>
      <c r="N127" s="7" t="n">
        <v>49127</v>
      </c>
      <c r="O127" s="7" t="n">
        <v>603</v>
      </c>
      <c r="P127" s="7" t="s">
        <v>552</v>
      </c>
      <c r="Q127" s="7" t="s">
        <v>451</v>
      </c>
      <c r="R127" s="7" t="s">
        <v>452</v>
      </c>
    </row>
    <row r="128" customFormat="false" ht="15" hidden="false" customHeight="false" outlineLevel="0" collapsed="false">
      <c r="A128" s="7" t="s">
        <v>189</v>
      </c>
      <c r="B128" s="7" t="s">
        <v>69</v>
      </c>
      <c r="C128" s="7" t="s">
        <v>447</v>
      </c>
      <c r="D128" s="7" t="n">
        <v>18</v>
      </c>
      <c r="E128" s="7" t="s">
        <v>484</v>
      </c>
      <c r="F128" s="7" t="n">
        <v>1</v>
      </c>
      <c r="G128" s="7" t="n">
        <v>3176</v>
      </c>
      <c r="H128" s="7" t="n">
        <v>139727</v>
      </c>
      <c r="I128" s="7" t="n">
        <v>0.0167</v>
      </c>
      <c r="J128" s="7" t="s">
        <v>485</v>
      </c>
      <c r="K128" s="7" t="n">
        <v>43.99</v>
      </c>
      <c r="L128" s="7" t="n">
        <v>707</v>
      </c>
      <c r="M128" s="7" t="n">
        <v>4.5</v>
      </c>
      <c r="N128" s="7" t="n">
        <v>38216</v>
      </c>
      <c r="O128" s="7" t="n">
        <v>707</v>
      </c>
      <c r="P128" s="7" t="s">
        <v>486</v>
      </c>
      <c r="Q128" s="7" t="s">
        <v>451</v>
      </c>
      <c r="R128" s="7" t="s">
        <v>452</v>
      </c>
    </row>
    <row r="129" customFormat="false" ht="15" hidden="false" customHeight="false" outlineLevel="0" collapsed="false">
      <c r="A129" s="7" t="s">
        <v>189</v>
      </c>
      <c r="B129" s="7" t="s">
        <v>69</v>
      </c>
      <c r="C129" s="7" t="s">
        <v>447</v>
      </c>
      <c r="D129" s="7" t="n">
        <v>19</v>
      </c>
      <c r="E129" s="7" t="s">
        <v>487</v>
      </c>
      <c r="F129" s="7" t="n">
        <v>1</v>
      </c>
      <c r="G129" s="7" t="n">
        <v>2743</v>
      </c>
      <c r="H129" s="7" t="n">
        <v>285272</v>
      </c>
      <c r="I129" s="7" t="n">
        <v>0.0144</v>
      </c>
      <c r="J129" s="7" t="s">
        <v>488</v>
      </c>
      <c r="K129" s="7" t="n">
        <v>104</v>
      </c>
      <c r="L129" s="7" t="n">
        <v>3389</v>
      </c>
      <c r="M129" s="7" t="n">
        <v>4.4</v>
      </c>
      <c r="N129" s="7" t="n">
        <v>22966</v>
      </c>
      <c r="O129" s="7" t="n">
        <v>3389</v>
      </c>
      <c r="P129" s="7" t="s">
        <v>458</v>
      </c>
      <c r="Q129" s="7" t="s">
        <v>451</v>
      </c>
      <c r="R129" s="7" t="s">
        <v>452</v>
      </c>
    </row>
    <row r="130" customFormat="false" ht="15" hidden="false" customHeight="false" outlineLevel="0" collapsed="false">
      <c r="A130" s="7" t="s">
        <v>189</v>
      </c>
      <c r="B130" s="7" t="s">
        <v>69</v>
      </c>
      <c r="C130" s="7" t="s">
        <v>447</v>
      </c>
      <c r="D130" s="7" t="n">
        <v>20</v>
      </c>
      <c r="E130" s="7" t="s">
        <v>493</v>
      </c>
      <c r="F130" s="7" t="n">
        <v>1</v>
      </c>
      <c r="G130" s="7" t="n">
        <v>2188</v>
      </c>
      <c r="H130" s="7" t="n">
        <v>175045</v>
      </c>
      <c r="I130" s="7" t="n">
        <v>0.0115</v>
      </c>
      <c r="J130" s="7" t="s">
        <v>494</v>
      </c>
      <c r="K130" s="7" t="n">
        <v>79.99</v>
      </c>
      <c r="L130" s="7" t="n">
        <v>88</v>
      </c>
      <c r="M130" s="7" t="n">
        <v>4.6</v>
      </c>
      <c r="N130" s="7" t="n">
        <v>28842</v>
      </c>
      <c r="O130" s="7" t="n">
        <v>88</v>
      </c>
      <c r="P130" s="7" t="s">
        <v>471</v>
      </c>
      <c r="Q130" s="7" t="s">
        <v>451</v>
      </c>
      <c r="R130" s="7" t="s">
        <v>452</v>
      </c>
    </row>
    <row r="131" customFormat="false" ht="15" hidden="false" customHeight="false" outlineLevel="0" collapsed="false">
      <c r="A131" s="7" t="s">
        <v>189</v>
      </c>
      <c r="B131" s="7" t="s">
        <v>69</v>
      </c>
      <c r="C131" s="7" t="s">
        <v>447</v>
      </c>
      <c r="D131" s="7" t="n">
        <v>21</v>
      </c>
      <c r="E131" s="7" t="s">
        <v>495</v>
      </c>
      <c r="F131" s="7" t="n">
        <v>4</v>
      </c>
      <c r="G131" s="7" t="n">
        <v>2080</v>
      </c>
      <c r="H131" s="7" t="n">
        <v>150210</v>
      </c>
      <c r="I131" s="7" t="n">
        <v>0.0109</v>
      </c>
      <c r="J131" s="7" t="s">
        <v>496</v>
      </c>
      <c r="K131" s="7" t="n">
        <v>78.99</v>
      </c>
      <c r="L131" s="7" t="n">
        <v>277</v>
      </c>
      <c r="M131" s="7" t="n">
        <v>4.9</v>
      </c>
      <c r="N131" s="7" t="n">
        <v>23415</v>
      </c>
      <c r="O131" s="7" t="n">
        <v>277</v>
      </c>
      <c r="P131" s="7" t="s">
        <v>478</v>
      </c>
      <c r="Q131" s="7" t="s">
        <v>497</v>
      </c>
      <c r="R131" s="7" t="s">
        <v>452</v>
      </c>
    </row>
    <row r="132" customFormat="false" ht="15" hidden="false" customHeight="false" outlineLevel="0" collapsed="false">
      <c r="A132" s="7" t="s">
        <v>189</v>
      </c>
      <c r="B132" s="7" t="s">
        <v>69</v>
      </c>
      <c r="C132" s="7" t="s">
        <v>447</v>
      </c>
      <c r="D132" s="7" t="n">
        <v>22</v>
      </c>
      <c r="E132" s="7" t="s">
        <v>588</v>
      </c>
      <c r="F132" s="7" t="n">
        <v>1</v>
      </c>
      <c r="G132" s="7" t="n">
        <v>1317</v>
      </c>
      <c r="H132" s="7" t="n">
        <v>42141</v>
      </c>
      <c r="I132" s="7" t="n">
        <v>0.0069</v>
      </c>
      <c r="J132" s="7" t="s">
        <v>589</v>
      </c>
      <c r="K132" s="7" t="n">
        <v>31.99</v>
      </c>
      <c r="L132" s="7" t="n">
        <v>7340</v>
      </c>
      <c r="M132" s="7" t="n">
        <v>4.1</v>
      </c>
      <c r="N132" s="7" t="n">
        <v>50177</v>
      </c>
      <c r="O132" s="7" t="n">
        <v>7340</v>
      </c>
      <c r="P132" s="7" t="s">
        <v>471</v>
      </c>
      <c r="Q132" s="7" t="s">
        <v>451</v>
      </c>
      <c r="R132" s="7" t="s">
        <v>452</v>
      </c>
    </row>
    <row r="133" customFormat="false" ht="15" hidden="false" customHeight="false" outlineLevel="0" collapsed="false">
      <c r="A133" s="7" t="s">
        <v>189</v>
      </c>
      <c r="B133" s="7" t="s">
        <v>69</v>
      </c>
      <c r="C133" s="7" t="s">
        <v>447</v>
      </c>
      <c r="D133" s="7" t="n">
        <v>23</v>
      </c>
      <c r="E133" s="7" t="s">
        <v>590</v>
      </c>
      <c r="F133" s="7" t="n">
        <v>1</v>
      </c>
      <c r="G133" s="7" t="n">
        <v>815</v>
      </c>
      <c r="H133" s="7" t="n">
        <v>202853</v>
      </c>
      <c r="I133" s="7" t="n">
        <v>0.0043</v>
      </c>
      <c r="J133" s="7" t="s">
        <v>591</v>
      </c>
      <c r="K133" s="7" t="n">
        <v>249</v>
      </c>
      <c r="L133" s="7" t="n">
        <v>3258</v>
      </c>
      <c r="M133" s="7" t="n">
        <v>4.4</v>
      </c>
      <c r="N133" s="7" t="n">
        <v>106311</v>
      </c>
      <c r="O133" s="7" t="n">
        <v>3258</v>
      </c>
      <c r="P133" s="7" t="s">
        <v>458</v>
      </c>
      <c r="Q133" s="7" t="s">
        <v>451</v>
      </c>
      <c r="R133" s="7" t="s">
        <v>452</v>
      </c>
    </row>
    <row r="134" customFormat="false" ht="15" hidden="false" customHeight="false" outlineLevel="0" collapsed="false">
      <c r="A134" s="7" t="s">
        <v>189</v>
      </c>
      <c r="B134" s="7" t="s">
        <v>69</v>
      </c>
      <c r="C134" s="7" t="s">
        <v>447</v>
      </c>
      <c r="D134" s="7" t="n">
        <v>24</v>
      </c>
      <c r="E134" s="7" t="s">
        <v>525</v>
      </c>
      <c r="F134" s="7" t="n">
        <v>1</v>
      </c>
      <c r="G134" s="7" t="n">
        <v>767</v>
      </c>
      <c r="H134" s="7" t="n">
        <v>76692</v>
      </c>
      <c r="I134" s="7" t="n">
        <v>0.004</v>
      </c>
      <c r="J134" s="7" t="s">
        <v>526</v>
      </c>
      <c r="K134" s="7" t="n">
        <v>99.99</v>
      </c>
      <c r="L134" s="7" t="n">
        <v>115</v>
      </c>
      <c r="M134" s="7" t="n">
        <v>4.5</v>
      </c>
      <c r="N134" s="7" t="n">
        <v>62208</v>
      </c>
      <c r="O134" s="7" t="n">
        <v>115</v>
      </c>
      <c r="P134" s="7" t="s">
        <v>471</v>
      </c>
      <c r="Q134" s="7" t="s">
        <v>451</v>
      </c>
      <c r="R134" s="7" t="s">
        <v>452</v>
      </c>
    </row>
    <row r="135" customFormat="false" ht="15" hidden="false" customHeight="false" outlineLevel="0" collapsed="false">
      <c r="A135" s="7" t="s">
        <v>189</v>
      </c>
      <c r="B135" s="7" t="s">
        <v>69</v>
      </c>
      <c r="C135" s="7" t="s">
        <v>447</v>
      </c>
      <c r="D135" s="7" t="n">
        <v>25</v>
      </c>
      <c r="E135" s="7" t="s">
        <v>532</v>
      </c>
      <c r="F135" s="7" t="n">
        <v>1</v>
      </c>
      <c r="G135" s="7" t="n">
        <v>308</v>
      </c>
      <c r="H135" s="7" t="n">
        <v>18457</v>
      </c>
      <c r="I135" s="7" t="n">
        <v>0.0016</v>
      </c>
      <c r="J135" s="7" t="s">
        <v>533</v>
      </c>
      <c r="K135" s="7" t="n">
        <v>59.99</v>
      </c>
      <c r="L135" s="7" t="n">
        <v>12</v>
      </c>
      <c r="M135" s="7" t="n">
        <v>5</v>
      </c>
      <c r="N135" s="7" t="n">
        <v>462893</v>
      </c>
      <c r="O135" s="7" t="n">
        <v>12</v>
      </c>
      <c r="P135" s="7" t="s">
        <v>471</v>
      </c>
      <c r="Q135" s="7" t="s">
        <v>451</v>
      </c>
      <c r="R135" s="7" t="s">
        <v>452</v>
      </c>
    </row>
    <row r="136" customFormat="false" ht="15" hidden="false" customHeight="false" outlineLevel="0" collapsed="false">
      <c r="A136" s="7" t="s">
        <v>189</v>
      </c>
      <c r="B136" s="7" t="s">
        <v>69</v>
      </c>
      <c r="C136" s="7" t="s">
        <v>447</v>
      </c>
      <c r="D136" s="7" t="n">
        <v>26</v>
      </c>
      <c r="E136" s="7" t="s">
        <v>592</v>
      </c>
      <c r="F136" s="7" t="n">
        <v>1</v>
      </c>
      <c r="G136" s="7" t="n">
        <v>273</v>
      </c>
      <c r="H136" s="7" t="n">
        <v>8187</v>
      </c>
      <c r="I136" s="7" t="n">
        <v>0.0014</v>
      </c>
      <c r="J136" s="7" t="s">
        <v>593</v>
      </c>
      <c r="K136" s="7" t="n">
        <v>29.99</v>
      </c>
      <c r="L136" s="7" t="n">
        <v>124</v>
      </c>
      <c r="M136" s="7" t="n">
        <v>4</v>
      </c>
      <c r="N136" s="7" t="n">
        <v>90495</v>
      </c>
      <c r="O136" s="7" t="n">
        <v>124</v>
      </c>
      <c r="P136" s="7" t="s">
        <v>471</v>
      </c>
      <c r="Q136" s="7" t="s">
        <v>451</v>
      </c>
      <c r="R136" s="7" t="s">
        <v>452</v>
      </c>
    </row>
    <row r="137" customFormat="false" ht="15" hidden="false" customHeight="false" outlineLevel="0" collapsed="false">
      <c r="A137" s="7" t="s">
        <v>189</v>
      </c>
      <c r="B137" s="7" t="s">
        <v>69</v>
      </c>
      <c r="C137" s="7" t="s">
        <v>447</v>
      </c>
      <c r="D137" s="7" t="n">
        <v>27</v>
      </c>
      <c r="E137" s="7" t="s">
        <v>522</v>
      </c>
      <c r="F137" s="7" t="n">
        <v>2</v>
      </c>
      <c r="G137" s="7" t="n">
        <v>153</v>
      </c>
      <c r="H137" s="7" t="n">
        <v>11790</v>
      </c>
      <c r="I137" s="7" t="n">
        <v>0.0008</v>
      </c>
      <c r="J137" s="7" t="s">
        <v>594</v>
      </c>
      <c r="K137" s="7" t="n">
        <v>75</v>
      </c>
      <c r="L137" s="7" t="n">
        <v>123</v>
      </c>
      <c r="M137" s="7" t="n">
        <v>4.8</v>
      </c>
      <c r="N137" s="7" t="n">
        <v>196433</v>
      </c>
      <c r="O137" s="7" t="n">
        <v>123</v>
      </c>
      <c r="P137" s="7" t="s">
        <v>478</v>
      </c>
      <c r="Q137" s="7" t="s">
        <v>531</v>
      </c>
      <c r="R137" s="7" t="s">
        <v>452</v>
      </c>
    </row>
    <row r="138" customFormat="false" ht="15" hidden="false" customHeight="false" outlineLevel="0" collapsed="false">
      <c r="A138" s="7" t="s">
        <v>189</v>
      </c>
      <c r="B138" s="7" t="s">
        <v>69</v>
      </c>
      <c r="C138" s="7" t="s">
        <v>447</v>
      </c>
      <c r="D138" s="7" t="n">
        <v>28</v>
      </c>
      <c r="E138" s="7" t="s">
        <v>571</v>
      </c>
      <c r="F138" s="7" t="n">
        <v>1</v>
      </c>
      <c r="G138" s="7" t="n">
        <v>106</v>
      </c>
      <c r="H138" s="7" t="n">
        <v>7048</v>
      </c>
      <c r="I138" s="7" t="n">
        <v>0.0006</v>
      </c>
      <c r="J138" s="7" t="s">
        <v>595</v>
      </c>
      <c r="K138" s="7" t="n">
        <v>66.49</v>
      </c>
      <c r="L138" s="7" t="n">
        <v>134</v>
      </c>
      <c r="M138" s="7" t="n">
        <v>4.3</v>
      </c>
      <c r="N138" s="7" t="n">
        <v>251504</v>
      </c>
      <c r="O138" s="7" t="n">
        <v>134</v>
      </c>
      <c r="P138" s="7" t="s">
        <v>486</v>
      </c>
      <c r="Q138" s="7" t="s">
        <v>531</v>
      </c>
      <c r="R138" s="7" t="s">
        <v>452</v>
      </c>
    </row>
    <row r="139" customFormat="false" ht="15" hidden="false" customHeight="false" outlineLevel="0" collapsed="false">
      <c r="A139" s="7" t="s">
        <v>189</v>
      </c>
      <c r="B139" s="7" t="s">
        <v>69</v>
      </c>
      <c r="C139" s="7" t="s">
        <v>447</v>
      </c>
      <c r="D139" s="7" t="n">
        <v>29</v>
      </c>
      <c r="E139" s="7" t="s">
        <v>596</v>
      </c>
      <c r="F139" s="7" t="n">
        <v>1</v>
      </c>
      <c r="G139" s="7" t="n">
        <v>42</v>
      </c>
      <c r="H139" s="7" t="n">
        <v>2520</v>
      </c>
      <c r="I139" s="7" t="n">
        <v>0.0002</v>
      </c>
      <c r="J139" s="7" t="s">
        <v>597</v>
      </c>
      <c r="K139" s="7" t="n">
        <v>59.99</v>
      </c>
      <c r="L139" s="7" t="n">
        <v>184</v>
      </c>
      <c r="M139" s="7" t="n">
        <v>4.1</v>
      </c>
      <c r="N139" s="7" t="n">
        <v>519223</v>
      </c>
      <c r="O139" s="7" t="n">
        <v>184</v>
      </c>
      <c r="P139" s="7" t="s">
        <v>486</v>
      </c>
      <c r="Q139" s="7" t="s">
        <v>531</v>
      </c>
      <c r="R139" s="7" t="s">
        <v>452</v>
      </c>
    </row>
    <row r="140" customFormat="false" ht="15" hidden="false" customHeight="false" outlineLevel="0" collapsed="false">
      <c r="A140" s="7" t="s">
        <v>189</v>
      </c>
      <c r="B140" s="7" t="s">
        <v>69</v>
      </c>
      <c r="C140" s="7" t="s">
        <v>447</v>
      </c>
      <c r="D140" s="7" t="n">
        <v>30</v>
      </c>
      <c r="E140" s="7" t="s">
        <v>469</v>
      </c>
      <c r="F140" s="7" t="n">
        <v>1</v>
      </c>
      <c r="G140" s="7" t="n">
        <v>29</v>
      </c>
      <c r="H140" s="7" t="n">
        <v>1885</v>
      </c>
      <c r="I140" s="7" t="n">
        <v>0.0002</v>
      </c>
      <c r="J140" s="7" t="s">
        <v>598</v>
      </c>
      <c r="K140" s="7" t="n">
        <v>64.99</v>
      </c>
      <c r="L140" s="7" t="n">
        <v>121</v>
      </c>
      <c r="M140" s="7" t="n">
        <v>4.1</v>
      </c>
      <c r="N140" s="7" t="n">
        <v>681968</v>
      </c>
      <c r="O140" s="7" t="n">
        <v>121</v>
      </c>
      <c r="P140" s="7" t="s">
        <v>486</v>
      </c>
      <c r="Q140" s="7" t="s">
        <v>531</v>
      </c>
      <c r="R140" s="7" t="s">
        <v>452</v>
      </c>
    </row>
    <row r="141" customFormat="false" ht="15" hidden="false" customHeight="false" outlineLevel="0" collapsed="false">
      <c r="A141" s="7" t="s">
        <v>189</v>
      </c>
      <c r="B141" s="7" t="s">
        <v>69</v>
      </c>
      <c r="C141" s="7" t="s">
        <v>447</v>
      </c>
      <c r="D141" s="7" t="n">
        <v>31</v>
      </c>
      <c r="E141" s="7" t="s">
        <v>599</v>
      </c>
      <c r="F141" s="7" t="n">
        <v>1</v>
      </c>
      <c r="G141" s="7" t="n">
        <v>13</v>
      </c>
      <c r="H141" s="7" t="n">
        <v>260</v>
      </c>
      <c r="I141" s="7" t="n">
        <v>0.0001</v>
      </c>
      <c r="J141" s="7" t="s">
        <v>600</v>
      </c>
      <c r="K141" s="7" t="n">
        <v>19.99</v>
      </c>
      <c r="L141" s="7" t="n">
        <v>169</v>
      </c>
      <c r="M141" s="7" t="n">
        <v>4.3</v>
      </c>
      <c r="N141" s="7" t="n">
        <v>1215169</v>
      </c>
      <c r="O141" s="7" t="n">
        <v>169</v>
      </c>
      <c r="P141" s="7" t="s">
        <v>471</v>
      </c>
      <c r="Q141" s="7" t="s">
        <v>531</v>
      </c>
      <c r="R141" s="7" t="s">
        <v>452</v>
      </c>
    </row>
    <row r="142" customFormat="false" ht="15" hidden="false" customHeight="false" outlineLevel="0" collapsed="false">
      <c r="A142" s="7" t="s">
        <v>189</v>
      </c>
      <c r="B142" s="7" t="s">
        <v>69</v>
      </c>
      <c r="C142" s="7" t="s">
        <v>447</v>
      </c>
      <c r="D142" s="7" t="n">
        <v>32</v>
      </c>
      <c r="E142" s="7" t="s">
        <v>559</v>
      </c>
      <c r="F142" s="7" t="n">
        <v>1</v>
      </c>
      <c r="G142" s="7" t="n">
        <v>4</v>
      </c>
      <c r="H142" s="7" t="n">
        <v>560</v>
      </c>
      <c r="I142" s="7" t="n">
        <v>0</v>
      </c>
      <c r="J142" s="7" t="s">
        <v>601</v>
      </c>
      <c r="K142" s="7" t="n">
        <v>139.99</v>
      </c>
      <c r="L142" s="7" t="n">
        <v>6</v>
      </c>
      <c r="M142" s="7" t="n">
        <v>4.2</v>
      </c>
      <c r="N142" s="7" t="n">
        <v>2798999</v>
      </c>
      <c r="O142" s="7" t="n">
        <v>6</v>
      </c>
      <c r="P142" s="7" t="s">
        <v>486</v>
      </c>
      <c r="Q142" s="7" t="s">
        <v>531</v>
      </c>
      <c r="R142" s="7" t="s">
        <v>602</v>
      </c>
    </row>
    <row r="143" customFormat="false" ht="15" hidden="false" customHeight="false" outlineLevel="0" collapsed="false">
      <c r="A143" s="7" t="s">
        <v>189</v>
      </c>
      <c r="B143" s="7" t="s">
        <v>69</v>
      </c>
      <c r="C143" s="7" t="s">
        <v>548</v>
      </c>
      <c r="D143" s="7" t="n">
        <v>1</v>
      </c>
      <c r="E143" s="7" t="s">
        <v>448</v>
      </c>
      <c r="F143" s="7" t="n">
        <v>3</v>
      </c>
      <c r="G143" s="7" t="n">
        <v>37239</v>
      </c>
      <c r="H143" s="7" t="n">
        <v>2256489</v>
      </c>
      <c r="I143" s="7" t="n">
        <v>0.2815</v>
      </c>
      <c r="J143" s="7" t="s">
        <v>449</v>
      </c>
      <c r="K143" s="7" t="n">
        <v>55.99</v>
      </c>
      <c r="L143" s="7" t="n">
        <v>65191</v>
      </c>
      <c r="M143" s="7" t="n">
        <v>4.4</v>
      </c>
      <c r="N143" s="7" t="n">
        <v>534</v>
      </c>
      <c r="O143" s="7" t="n">
        <v>65191</v>
      </c>
      <c r="P143" s="7" t="s">
        <v>524</v>
      </c>
      <c r="Q143" s="7" t="s">
        <v>497</v>
      </c>
      <c r="R143" s="7" t="s">
        <v>452</v>
      </c>
    </row>
    <row r="144" customFormat="false" ht="15" hidden="false" customHeight="false" outlineLevel="0" collapsed="false">
      <c r="A144" s="7" t="s">
        <v>189</v>
      </c>
      <c r="B144" s="7" t="s">
        <v>69</v>
      </c>
      <c r="C144" s="7" t="s">
        <v>548</v>
      </c>
      <c r="D144" s="7" t="n">
        <v>2</v>
      </c>
      <c r="E144" s="7" t="s">
        <v>453</v>
      </c>
      <c r="F144" s="7" t="n">
        <v>1</v>
      </c>
      <c r="G144" s="7" t="n">
        <v>34675</v>
      </c>
      <c r="H144" s="7" t="n">
        <v>3467186</v>
      </c>
      <c r="I144" s="7" t="n">
        <v>0.2621</v>
      </c>
      <c r="J144" s="7" t="s">
        <v>454</v>
      </c>
      <c r="K144" s="7" t="n">
        <v>99.99</v>
      </c>
      <c r="L144" s="7" t="n">
        <v>23582</v>
      </c>
      <c r="M144" s="7" t="n">
        <v>4.5</v>
      </c>
      <c r="N144" s="7" t="n">
        <v>155</v>
      </c>
      <c r="O144" s="7" t="n">
        <v>23582</v>
      </c>
      <c r="P144" s="7" t="s">
        <v>455</v>
      </c>
      <c r="Q144" s="7" t="s">
        <v>451</v>
      </c>
      <c r="R144" s="7" t="s">
        <v>452</v>
      </c>
    </row>
    <row r="145" customFormat="false" ht="15" hidden="false" customHeight="false" outlineLevel="0" collapsed="false">
      <c r="A145" s="7" t="s">
        <v>189</v>
      </c>
      <c r="B145" s="7" t="s">
        <v>69</v>
      </c>
      <c r="C145" s="7" t="s">
        <v>548</v>
      </c>
      <c r="D145" s="7" t="n">
        <v>3</v>
      </c>
      <c r="E145" s="7" t="s">
        <v>459</v>
      </c>
      <c r="F145" s="7" t="n">
        <v>1</v>
      </c>
      <c r="G145" s="7" t="n">
        <v>11314</v>
      </c>
      <c r="H145" s="7" t="n">
        <v>1527321</v>
      </c>
      <c r="I145" s="7" t="n">
        <v>0.0855</v>
      </c>
      <c r="J145" s="7" t="s">
        <v>460</v>
      </c>
      <c r="K145" s="7" t="n">
        <v>134.99</v>
      </c>
      <c r="L145" s="7" t="n">
        <v>5940</v>
      </c>
      <c r="M145" s="7" t="n">
        <v>4.4</v>
      </c>
      <c r="N145" s="7" t="n">
        <v>2365</v>
      </c>
      <c r="O145" s="7" t="n">
        <v>5940</v>
      </c>
      <c r="P145" s="7" t="s">
        <v>458</v>
      </c>
      <c r="Q145" s="7" t="s">
        <v>451</v>
      </c>
      <c r="R145" s="7" t="s">
        <v>452</v>
      </c>
    </row>
    <row r="146" customFormat="false" ht="15" hidden="false" customHeight="false" outlineLevel="0" collapsed="false">
      <c r="A146" s="7" t="s">
        <v>189</v>
      </c>
      <c r="B146" s="7" t="s">
        <v>69</v>
      </c>
      <c r="C146" s="7" t="s">
        <v>548</v>
      </c>
      <c r="D146" s="7" t="n">
        <v>4</v>
      </c>
      <c r="E146" s="7" t="s">
        <v>553</v>
      </c>
      <c r="F146" s="7" t="n">
        <v>2</v>
      </c>
      <c r="G146" s="7" t="n">
        <v>8463</v>
      </c>
      <c r="H146" s="7" t="n">
        <v>2189830</v>
      </c>
      <c r="I146" s="7" t="n">
        <v>0.064</v>
      </c>
      <c r="J146" s="7" t="s">
        <v>582</v>
      </c>
      <c r="K146" s="7" t="n">
        <v>349</v>
      </c>
      <c r="L146" s="7" t="n">
        <v>1163</v>
      </c>
      <c r="M146" s="7" t="n">
        <v>4.3</v>
      </c>
      <c r="N146" s="7" t="n">
        <v>13601</v>
      </c>
      <c r="O146" s="7" t="n">
        <v>1163</v>
      </c>
      <c r="P146" s="7" t="s">
        <v>458</v>
      </c>
      <c r="Q146" s="7" t="s">
        <v>451</v>
      </c>
      <c r="R146" s="7" t="s">
        <v>452</v>
      </c>
    </row>
    <row r="147" customFormat="false" ht="15" hidden="false" customHeight="false" outlineLevel="0" collapsed="false">
      <c r="A147" s="7" t="s">
        <v>189</v>
      </c>
      <c r="B147" s="7" t="s">
        <v>69</v>
      </c>
      <c r="C147" s="7" t="s">
        <v>548</v>
      </c>
      <c r="D147" s="7" t="n">
        <v>5</v>
      </c>
      <c r="E147" s="7" t="s">
        <v>461</v>
      </c>
      <c r="F147" s="7" t="n">
        <v>1</v>
      </c>
      <c r="G147" s="7" t="n">
        <v>7254</v>
      </c>
      <c r="H147" s="7" t="n">
        <v>507707</v>
      </c>
      <c r="I147" s="7" t="n">
        <v>0.0548</v>
      </c>
      <c r="J147" s="7" t="s">
        <v>462</v>
      </c>
      <c r="K147" s="7" t="n">
        <v>69.99</v>
      </c>
      <c r="L147" s="7" t="n">
        <v>37110</v>
      </c>
      <c r="M147" s="7" t="n">
        <v>4.4</v>
      </c>
      <c r="N147" s="7" t="n">
        <v>4861</v>
      </c>
      <c r="O147" s="7" t="n">
        <v>37110</v>
      </c>
      <c r="P147" s="7" t="s">
        <v>455</v>
      </c>
      <c r="Q147" s="7" t="s">
        <v>451</v>
      </c>
      <c r="R147" s="7" t="s">
        <v>452</v>
      </c>
    </row>
    <row r="148" customFormat="false" ht="15" hidden="false" customHeight="false" outlineLevel="0" collapsed="false">
      <c r="A148" s="7" t="s">
        <v>189</v>
      </c>
      <c r="B148" s="7" t="s">
        <v>69</v>
      </c>
      <c r="C148" s="7" t="s">
        <v>548</v>
      </c>
      <c r="D148" s="7" t="n">
        <v>6</v>
      </c>
      <c r="E148" s="7" t="s">
        <v>463</v>
      </c>
      <c r="F148" s="7" t="n">
        <v>1</v>
      </c>
      <c r="G148" s="7" t="n">
        <v>6712</v>
      </c>
      <c r="H148" s="7" t="n">
        <v>570548</v>
      </c>
      <c r="I148" s="7" t="n">
        <v>0.0507</v>
      </c>
      <c r="J148" s="7" t="s">
        <v>464</v>
      </c>
      <c r="K148" s="7" t="n">
        <v>85</v>
      </c>
      <c r="L148" s="7" t="n">
        <v>1915</v>
      </c>
      <c r="M148" s="7" t="n">
        <v>4.4</v>
      </c>
      <c r="N148" s="7" t="n">
        <v>5165</v>
      </c>
      <c r="O148" s="7" t="n">
        <v>1915</v>
      </c>
      <c r="P148" s="7" t="s">
        <v>458</v>
      </c>
      <c r="Q148" s="7" t="s">
        <v>451</v>
      </c>
      <c r="R148" s="7" t="s">
        <v>452</v>
      </c>
    </row>
    <row r="149" customFormat="false" ht="15" hidden="false" customHeight="false" outlineLevel="0" collapsed="false">
      <c r="A149" s="7" t="s">
        <v>189</v>
      </c>
      <c r="B149" s="7" t="s">
        <v>69</v>
      </c>
      <c r="C149" s="7" t="s">
        <v>548</v>
      </c>
      <c r="D149" s="7" t="n">
        <v>7</v>
      </c>
      <c r="E149" s="7" t="s">
        <v>482</v>
      </c>
      <c r="F149" s="7" t="n">
        <v>1</v>
      </c>
      <c r="G149" s="7" t="n">
        <v>4871</v>
      </c>
      <c r="H149" s="7" t="n">
        <v>511372</v>
      </c>
      <c r="I149" s="7" t="n">
        <v>0.0368</v>
      </c>
      <c r="J149" s="7" t="s">
        <v>483</v>
      </c>
      <c r="K149" s="7" t="n">
        <v>104.99</v>
      </c>
      <c r="L149" s="7" t="n">
        <v>2802</v>
      </c>
      <c r="M149" s="7" t="n">
        <v>4.3</v>
      </c>
      <c r="N149" s="7" t="n">
        <v>11303</v>
      </c>
      <c r="O149" s="7" t="n">
        <v>2802</v>
      </c>
      <c r="P149" s="7" t="s">
        <v>458</v>
      </c>
      <c r="Q149" s="7" t="s">
        <v>451</v>
      </c>
      <c r="R149" s="7" t="s">
        <v>452</v>
      </c>
    </row>
    <row r="150" customFormat="false" ht="15" hidden="false" customHeight="false" outlineLevel="0" collapsed="false">
      <c r="A150" s="7" t="s">
        <v>189</v>
      </c>
      <c r="B150" s="7" t="s">
        <v>69</v>
      </c>
      <c r="C150" s="7" t="s">
        <v>548</v>
      </c>
      <c r="D150" s="7" t="n">
        <v>8</v>
      </c>
      <c r="E150" s="7" t="s">
        <v>465</v>
      </c>
      <c r="F150" s="7" t="n">
        <v>2</v>
      </c>
      <c r="G150" s="7" t="n">
        <v>4273</v>
      </c>
      <c r="H150" s="7" t="n">
        <v>363134</v>
      </c>
      <c r="I150" s="7" t="n">
        <v>0.0323</v>
      </c>
      <c r="J150" s="7" t="s">
        <v>466</v>
      </c>
      <c r="K150" s="7" t="n">
        <v>84.99</v>
      </c>
      <c r="L150" s="7" t="n">
        <v>8488</v>
      </c>
      <c r="M150" s="7" t="n">
        <v>4.4</v>
      </c>
      <c r="N150" s="7" t="n">
        <v>41940</v>
      </c>
      <c r="O150" s="7" t="n">
        <v>8488</v>
      </c>
      <c r="P150" s="7" t="s">
        <v>455</v>
      </c>
      <c r="Q150" s="7" t="s">
        <v>451</v>
      </c>
      <c r="R150" s="7" t="s">
        <v>452</v>
      </c>
    </row>
    <row r="151" customFormat="false" ht="15" hidden="false" customHeight="false" outlineLevel="0" collapsed="false">
      <c r="A151" s="7" t="s">
        <v>189</v>
      </c>
      <c r="B151" s="7" t="s">
        <v>69</v>
      </c>
      <c r="C151" s="7" t="s">
        <v>548</v>
      </c>
      <c r="D151" s="7" t="n">
        <v>9</v>
      </c>
      <c r="E151" s="7" t="s">
        <v>585</v>
      </c>
      <c r="F151" s="7" t="n">
        <v>1</v>
      </c>
      <c r="G151" s="7" t="n">
        <v>4177</v>
      </c>
      <c r="H151" s="7" t="n">
        <v>90189</v>
      </c>
      <c r="I151" s="7" t="n">
        <v>0.0316</v>
      </c>
      <c r="J151" s="7" t="s">
        <v>586</v>
      </c>
      <c r="K151" s="7" t="n">
        <v>21.59</v>
      </c>
      <c r="L151" s="7" t="n">
        <v>13246</v>
      </c>
      <c r="M151" s="7" t="n">
        <v>4.6</v>
      </c>
      <c r="N151" s="7" t="n">
        <v>7284</v>
      </c>
      <c r="O151" s="7" t="n">
        <v>13246</v>
      </c>
      <c r="P151" s="7" t="s">
        <v>455</v>
      </c>
      <c r="Q151" s="7" t="s">
        <v>451</v>
      </c>
      <c r="R151" s="7" t="s">
        <v>452</v>
      </c>
    </row>
    <row r="152" customFormat="false" ht="15" hidden="false" customHeight="false" outlineLevel="0" collapsed="false">
      <c r="A152" s="7" t="s">
        <v>189</v>
      </c>
      <c r="B152" s="7" t="s">
        <v>69</v>
      </c>
      <c r="C152" s="7" t="s">
        <v>548</v>
      </c>
      <c r="D152" s="7" t="n">
        <v>10</v>
      </c>
      <c r="E152" s="7" t="s">
        <v>472</v>
      </c>
      <c r="F152" s="7" t="n">
        <v>1</v>
      </c>
      <c r="G152" s="7" t="n">
        <v>4134</v>
      </c>
      <c r="H152" s="7" t="n">
        <v>372019</v>
      </c>
      <c r="I152" s="7" t="n">
        <v>0.0313</v>
      </c>
      <c r="J152" s="7" t="s">
        <v>473</v>
      </c>
      <c r="K152" s="7" t="n">
        <v>89.99</v>
      </c>
      <c r="L152" s="7" t="n">
        <v>3787</v>
      </c>
      <c r="M152" s="7" t="n">
        <v>4.5</v>
      </c>
      <c r="N152" s="7" t="n">
        <v>9955</v>
      </c>
      <c r="O152" s="7" t="n">
        <v>3787</v>
      </c>
      <c r="P152" s="7" t="s">
        <v>458</v>
      </c>
      <c r="Q152" s="7" t="s">
        <v>451</v>
      </c>
      <c r="R152" s="7" t="s">
        <v>452</v>
      </c>
    </row>
    <row r="153" customFormat="false" ht="15" hidden="false" customHeight="false" outlineLevel="0" collapsed="false">
      <c r="A153" s="7" t="s">
        <v>189</v>
      </c>
      <c r="B153" s="7" t="s">
        <v>69</v>
      </c>
      <c r="C153" s="7" t="s">
        <v>548</v>
      </c>
      <c r="D153" s="7" t="n">
        <v>11</v>
      </c>
      <c r="E153" s="7" t="s">
        <v>569</v>
      </c>
      <c r="F153" s="7" t="n">
        <v>3</v>
      </c>
      <c r="G153" s="7" t="n">
        <v>3783</v>
      </c>
      <c r="H153" s="7" t="n">
        <v>513189</v>
      </c>
      <c r="I153" s="7" t="n">
        <v>0.0286</v>
      </c>
      <c r="J153" s="7" t="s">
        <v>587</v>
      </c>
      <c r="K153" s="7" t="n">
        <v>152.99</v>
      </c>
      <c r="L153" s="7" t="n">
        <v>603</v>
      </c>
      <c r="M153" s="7" t="n">
        <v>4.2</v>
      </c>
      <c r="N153" s="7" t="n">
        <v>49127</v>
      </c>
      <c r="O153" s="7" t="n">
        <v>603</v>
      </c>
      <c r="P153" s="7" t="s">
        <v>552</v>
      </c>
      <c r="Q153" s="7" t="s">
        <v>451</v>
      </c>
      <c r="R153" s="7" t="s">
        <v>452</v>
      </c>
    </row>
    <row r="154" customFormat="false" ht="15" hidden="false" customHeight="false" outlineLevel="0" collapsed="false">
      <c r="A154" s="7" t="s">
        <v>189</v>
      </c>
      <c r="B154" s="7" t="s">
        <v>69</v>
      </c>
      <c r="C154" s="7" t="s">
        <v>548</v>
      </c>
      <c r="D154" s="7" t="n">
        <v>12</v>
      </c>
      <c r="E154" s="7" t="s">
        <v>487</v>
      </c>
      <c r="F154" s="7" t="n">
        <v>1</v>
      </c>
      <c r="G154" s="7" t="n">
        <v>2743</v>
      </c>
      <c r="H154" s="7" t="n">
        <v>285272</v>
      </c>
      <c r="I154" s="7" t="n">
        <v>0.0207</v>
      </c>
      <c r="J154" s="7" t="s">
        <v>488</v>
      </c>
      <c r="K154" s="7" t="n">
        <v>104</v>
      </c>
      <c r="L154" s="7" t="n">
        <v>3389</v>
      </c>
      <c r="M154" s="7" t="n">
        <v>4.4</v>
      </c>
      <c r="N154" s="7" t="n">
        <v>22966</v>
      </c>
      <c r="O154" s="7" t="n">
        <v>3389</v>
      </c>
      <c r="P154" s="7" t="s">
        <v>458</v>
      </c>
      <c r="Q154" s="7" t="s">
        <v>451</v>
      </c>
      <c r="R154" s="7" t="s">
        <v>452</v>
      </c>
    </row>
    <row r="155" customFormat="false" ht="15" hidden="false" customHeight="false" outlineLevel="0" collapsed="false">
      <c r="A155" s="7" t="s">
        <v>189</v>
      </c>
      <c r="B155" s="7" t="s">
        <v>69</v>
      </c>
      <c r="C155" s="7" t="s">
        <v>548</v>
      </c>
      <c r="D155" s="7" t="n">
        <v>13</v>
      </c>
      <c r="E155" s="7" t="s">
        <v>476</v>
      </c>
      <c r="F155" s="7" t="n">
        <v>3</v>
      </c>
      <c r="G155" s="7" t="n">
        <v>1335</v>
      </c>
      <c r="H155" s="7" t="n">
        <v>85583</v>
      </c>
      <c r="I155" s="7" t="n">
        <v>0.0101</v>
      </c>
      <c r="J155" s="7" t="s">
        <v>603</v>
      </c>
      <c r="K155" s="7" t="n">
        <v>64.9</v>
      </c>
      <c r="L155" s="7" t="n">
        <v>6633</v>
      </c>
      <c r="M155" s="7" t="n">
        <v>4.4</v>
      </c>
      <c r="N155" s="7" t="n">
        <v>31600</v>
      </c>
      <c r="O155" s="7" t="n">
        <v>24335</v>
      </c>
      <c r="P155" s="7" t="s">
        <v>552</v>
      </c>
      <c r="Q155" s="7" t="s">
        <v>497</v>
      </c>
      <c r="R155" s="7" t="s">
        <v>479</v>
      </c>
    </row>
    <row r="156" customFormat="false" ht="15" hidden="false" customHeight="false" outlineLevel="0" collapsed="false">
      <c r="A156" s="7" t="s">
        <v>189</v>
      </c>
      <c r="B156" s="7" t="s">
        <v>69</v>
      </c>
      <c r="C156" s="7" t="s">
        <v>548</v>
      </c>
      <c r="D156" s="7" t="n">
        <v>14</v>
      </c>
      <c r="E156" s="7" t="s">
        <v>590</v>
      </c>
      <c r="F156" s="7" t="n">
        <v>1</v>
      </c>
      <c r="G156" s="7" t="n">
        <v>815</v>
      </c>
      <c r="H156" s="7" t="n">
        <v>202853</v>
      </c>
      <c r="I156" s="7" t="n">
        <v>0.0062</v>
      </c>
      <c r="J156" s="7" t="s">
        <v>591</v>
      </c>
      <c r="K156" s="7" t="n">
        <v>249</v>
      </c>
      <c r="L156" s="7" t="n">
        <v>3258</v>
      </c>
      <c r="M156" s="7" t="n">
        <v>4.4</v>
      </c>
      <c r="N156" s="7" t="n">
        <v>106311</v>
      </c>
      <c r="O156" s="7" t="n">
        <v>3258</v>
      </c>
      <c r="P156" s="7" t="s">
        <v>458</v>
      </c>
      <c r="Q156" s="7" t="s">
        <v>451</v>
      </c>
      <c r="R156" s="7" t="s">
        <v>452</v>
      </c>
    </row>
    <row r="157" customFormat="false" ht="15" hidden="false" customHeight="false" outlineLevel="0" collapsed="false">
      <c r="A157" s="7" t="s">
        <v>189</v>
      </c>
      <c r="B157" s="7" t="s">
        <v>69</v>
      </c>
      <c r="C157" s="7" t="s">
        <v>548</v>
      </c>
      <c r="D157" s="7" t="n">
        <v>15</v>
      </c>
      <c r="E157" s="7" t="s">
        <v>592</v>
      </c>
      <c r="F157" s="7" t="n">
        <v>1</v>
      </c>
      <c r="G157" s="7" t="n">
        <v>273</v>
      </c>
      <c r="H157" s="7" t="n">
        <v>8187</v>
      </c>
      <c r="I157" s="7" t="n">
        <v>0.0021</v>
      </c>
      <c r="J157" s="7" t="s">
        <v>593</v>
      </c>
      <c r="K157" s="7" t="n">
        <v>29.99</v>
      </c>
      <c r="L157" s="7" t="n">
        <v>124</v>
      </c>
      <c r="M157" s="7" t="n">
        <v>4</v>
      </c>
      <c r="N157" s="7" t="n">
        <v>90495</v>
      </c>
      <c r="O157" s="7" t="n">
        <v>124</v>
      </c>
      <c r="P157" s="7" t="s">
        <v>471</v>
      </c>
      <c r="Q157" s="7" t="s">
        <v>451</v>
      </c>
      <c r="R157" s="7" t="s">
        <v>452</v>
      </c>
    </row>
    <row r="158" customFormat="false" ht="15" hidden="false" customHeight="false" outlineLevel="0" collapsed="false">
      <c r="A158" s="7" t="s">
        <v>189</v>
      </c>
      <c r="B158" s="7" t="s">
        <v>69</v>
      </c>
      <c r="C158" s="7" t="s">
        <v>548</v>
      </c>
      <c r="D158" s="7" t="n">
        <v>16</v>
      </c>
      <c r="E158" s="7" t="s">
        <v>571</v>
      </c>
      <c r="F158" s="7" t="n">
        <v>1</v>
      </c>
      <c r="G158" s="7" t="n">
        <v>106</v>
      </c>
      <c r="H158" s="7" t="n">
        <v>7048</v>
      </c>
      <c r="I158" s="7" t="n">
        <v>0.0008</v>
      </c>
      <c r="J158" s="7" t="s">
        <v>595</v>
      </c>
      <c r="K158" s="7" t="n">
        <v>66.49</v>
      </c>
      <c r="L158" s="7" t="n">
        <v>134</v>
      </c>
      <c r="M158" s="7" t="n">
        <v>4.3</v>
      </c>
      <c r="N158" s="7" t="n">
        <v>251504</v>
      </c>
      <c r="O158" s="7" t="n">
        <v>134</v>
      </c>
      <c r="P158" s="7" t="s">
        <v>486</v>
      </c>
      <c r="Q158" s="7" t="s">
        <v>531</v>
      </c>
      <c r="R158" s="7" t="s">
        <v>452</v>
      </c>
    </row>
    <row r="159" customFormat="false" ht="15" hidden="false" customHeight="false" outlineLevel="0" collapsed="false">
      <c r="A159" s="7" t="s">
        <v>189</v>
      </c>
      <c r="B159" s="7" t="s">
        <v>69</v>
      </c>
      <c r="C159" s="7" t="s">
        <v>548</v>
      </c>
      <c r="D159" s="7" t="n">
        <v>17</v>
      </c>
      <c r="E159" s="7" t="s">
        <v>596</v>
      </c>
      <c r="F159" s="7" t="n">
        <v>1</v>
      </c>
      <c r="G159" s="7" t="n">
        <v>42</v>
      </c>
      <c r="H159" s="7" t="n">
        <v>2520</v>
      </c>
      <c r="I159" s="7" t="n">
        <v>0.0003</v>
      </c>
      <c r="J159" s="7" t="s">
        <v>597</v>
      </c>
      <c r="K159" s="7" t="n">
        <v>59.99</v>
      </c>
      <c r="L159" s="7" t="n">
        <v>184</v>
      </c>
      <c r="M159" s="7" t="n">
        <v>4.1</v>
      </c>
      <c r="N159" s="7" t="n">
        <v>519223</v>
      </c>
      <c r="O159" s="7" t="n">
        <v>184</v>
      </c>
      <c r="P159" s="7" t="s">
        <v>486</v>
      </c>
      <c r="Q159" s="7" t="s">
        <v>531</v>
      </c>
      <c r="R159" s="7" t="s">
        <v>452</v>
      </c>
    </row>
    <row r="160" customFormat="false" ht="15" hidden="false" customHeight="false" outlineLevel="0" collapsed="false">
      <c r="A160" s="7" t="s">
        <v>189</v>
      </c>
      <c r="B160" s="7" t="s">
        <v>69</v>
      </c>
      <c r="C160" s="7" t="s">
        <v>548</v>
      </c>
      <c r="D160" s="7" t="n">
        <v>18</v>
      </c>
      <c r="E160" s="7" t="s">
        <v>469</v>
      </c>
      <c r="F160" s="7" t="n">
        <v>1</v>
      </c>
      <c r="G160" s="7" t="n">
        <v>29</v>
      </c>
      <c r="H160" s="7" t="n">
        <v>1885</v>
      </c>
      <c r="I160" s="7" t="n">
        <v>0.0002</v>
      </c>
      <c r="J160" s="7" t="s">
        <v>598</v>
      </c>
      <c r="K160" s="7" t="n">
        <v>64.99</v>
      </c>
      <c r="L160" s="7" t="n">
        <v>121</v>
      </c>
      <c r="M160" s="7" t="n">
        <v>4.1</v>
      </c>
      <c r="N160" s="7" t="n">
        <v>681968</v>
      </c>
      <c r="O160" s="7" t="n">
        <v>121</v>
      </c>
      <c r="P160" s="7" t="s">
        <v>486</v>
      </c>
      <c r="Q160" s="7" t="s">
        <v>531</v>
      </c>
      <c r="R160" s="7" t="s">
        <v>452</v>
      </c>
    </row>
    <row r="161" customFormat="false" ht="15" hidden="false" customHeight="false" outlineLevel="0" collapsed="false">
      <c r="A161" s="7" t="s">
        <v>189</v>
      </c>
      <c r="B161" s="7" t="s">
        <v>69</v>
      </c>
      <c r="C161" s="7" t="s">
        <v>548</v>
      </c>
      <c r="D161" s="7" t="n">
        <v>19</v>
      </c>
      <c r="E161" s="7" t="s">
        <v>599</v>
      </c>
      <c r="F161" s="7" t="n">
        <v>1</v>
      </c>
      <c r="G161" s="7" t="n">
        <v>13</v>
      </c>
      <c r="H161" s="7" t="n">
        <v>260</v>
      </c>
      <c r="I161" s="7" t="n">
        <v>0.0001</v>
      </c>
      <c r="J161" s="7" t="s">
        <v>600</v>
      </c>
      <c r="K161" s="7" t="n">
        <v>19.99</v>
      </c>
      <c r="L161" s="7" t="n">
        <v>169</v>
      </c>
      <c r="M161" s="7" t="n">
        <v>4.3</v>
      </c>
      <c r="N161" s="7" t="n">
        <v>1215169</v>
      </c>
      <c r="O161" s="7" t="n">
        <v>169</v>
      </c>
      <c r="P161" s="7" t="s">
        <v>471</v>
      </c>
      <c r="Q161" s="7" t="s">
        <v>531</v>
      </c>
      <c r="R161" s="7" t="s">
        <v>452</v>
      </c>
    </row>
    <row r="162" customFormat="false" ht="15" hidden="false" customHeight="false" outlineLevel="0" collapsed="false">
      <c r="A162" s="7" t="s">
        <v>189</v>
      </c>
      <c r="B162" s="7" t="s">
        <v>69</v>
      </c>
      <c r="C162" s="7" t="s">
        <v>548</v>
      </c>
      <c r="D162" s="7" t="n">
        <v>20</v>
      </c>
      <c r="E162" s="7" t="s">
        <v>495</v>
      </c>
      <c r="F162" s="7" t="n">
        <v>1</v>
      </c>
      <c r="G162" s="7" t="n">
        <v>10</v>
      </c>
      <c r="H162" s="7" t="n">
        <v>1100</v>
      </c>
      <c r="I162" s="7" t="n">
        <v>0.0001</v>
      </c>
      <c r="J162" s="7" t="s">
        <v>604</v>
      </c>
      <c r="K162" s="7" t="n">
        <v>109.98</v>
      </c>
      <c r="L162" s="7" t="n">
        <v>35</v>
      </c>
      <c r="M162" s="7" t="n">
        <v>4.5</v>
      </c>
      <c r="N162" s="7" t="n">
        <v>1393149</v>
      </c>
      <c r="O162" s="7" t="n">
        <v>35</v>
      </c>
      <c r="P162" s="7" t="s">
        <v>486</v>
      </c>
      <c r="Q162" s="7" t="s">
        <v>531</v>
      </c>
      <c r="R162" s="7" t="s">
        <v>452</v>
      </c>
    </row>
    <row r="163" customFormat="false" ht="15" hidden="false" customHeight="false" outlineLevel="0" collapsed="false">
      <c r="A163" s="7" t="s">
        <v>189</v>
      </c>
      <c r="B163" s="7" t="s">
        <v>69</v>
      </c>
      <c r="C163" s="7" t="s">
        <v>548</v>
      </c>
      <c r="D163" s="7" t="n">
        <v>21</v>
      </c>
      <c r="E163" s="7" t="s">
        <v>522</v>
      </c>
      <c r="F163" s="7" t="n">
        <v>1</v>
      </c>
      <c r="G163" s="7" t="n">
        <v>9</v>
      </c>
      <c r="H163" s="7" t="n">
        <v>990</v>
      </c>
      <c r="I163" s="7" t="n">
        <v>0.0001</v>
      </c>
      <c r="J163" s="7" t="s">
        <v>605</v>
      </c>
      <c r="K163" s="7" t="n">
        <v>109.99</v>
      </c>
      <c r="L163" s="7" t="n">
        <v>40</v>
      </c>
      <c r="M163" s="7" t="n">
        <v>4.5</v>
      </c>
      <c r="N163" s="7" t="n">
        <v>1497185</v>
      </c>
      <c r="O163" s="7" t="n">
        <v>40</v>
      </c>
      <c r="P163" s="7" t="s">
        <v>486</v>
      </c>
      <c r="Q163" s="7" t="s">
        <v>531</v>
      </c>
      <c r="R163" s="7" t="s">
        <v>452</v>
      </c>
    </row>
    <row r="164" customFormat="false" ht="15" hidden="false" customHeight="false" outlineLevel="0" collapsed="false">
      <c r="A164" s="7" t="s">
        <v>189</v>
      </c>
      <c r="B164" s="7" t="s">
        <v>69</v>
      </c>
      <c r="C164" s="7" t="s">
        <v>548</v>
      </c>
      <c r="D164" s="7" t="n">
        <v>22</v>
      </c>
      <c r="E164" s="7" t="s">
        <v>559</v>
      </c>
      <c r="F164" s="7" t="n">
        <v>1</v>
      </c>
      <c r="G164" s="7" t="n">
        <v>4</v>
      </c>
      <c r="H164" s="7" t="n">
        <v>560</v>
      </c>
      <c r="I164" s="7" t="n">
        <v>0</v>
      </c>
      <c r="J164" s="7" t="s">
        <v>601</v>
      </c>
      <c r="K164" s="7" t="n">
        <v>139.99</v>
      </c>
      <c r="L164" s="7" t="n">
        <v>6</v>
      </c>
      <c r="M164" s="7" t="n">
        <v>4.2</v>
      </c>
      <c r="N164" s="7" t="n">
        <v>2798999</v>
      </c>
      <c r="O164" s="7" t="n">
        <v>6</v>
      </c>
      <c r="P164" s="7" t="s">
        <v>486</v>
      </c>
      <c r="Q164" s="7" t="s">
        <v>531</v>
      </c>
      <c r="R164" s="7" t="s">
        <v>602</v>
      </c>
    </row>
    <row r="165" customFormat="false" ht="15" hidden="false" customHeight="false" outlineLevel="0" collapsed="false">
      <c r="A165" s="7" t="s">
        <v>606</v>
      </c>
      <c r="B165" s="7" t="s">
        <v>69</v>
      </c>
      <c r="C165" s="7" t="s">
        <v>447</v>
      </c>
      <c r="D165" s="7" t="n">
        <v>1</v>
      </c>
      <c r="E165" s="7" t="s">
        <v>448</v>
      </c>
      <c r="F165" s="7" t="n">
        <v>4</v>
      </c>
      <c r="G165" s="7" t="n">
        <v>37229</v>
      </c>
      <c r="H165" s="7" t="n">
        <v>2256574</v>
      </c>
      <c r="I165" s="7" t="n">
        <v>0.1987</v>
      </c>
      <c r="J165" s="7" t="s">
        <v>449</v>
      </c>
      <c r="K165" s="7" t="n">
        <v>55.99</v>
      </c>
      <c r="L165" s="7" t="n">
        <v>65191</v>
      </c>
      <c r="M165" s="7" t="n">
        <v>4.4</v>
      </c>
      <c r="N165" s="7" t="n">
        <v>534</v>
      </c>
      <c r="O165" s="7" t="n">
        <v>65191</v>
      </c>
      <c r="P165" s="7" t="s">
        <v>607</v>
      </c>
      <c r="Q165" s="7" t="s">
        <v>497</v>
      </c>
      <c r="R165" s="7" t="s">
        <v>608</v>
      </c>
    </row>
    <row r="166" customFormat="false" ht="15" hidden="false" customHeight="false" outlineLevel="0" collapsed="false">
      <c r="A166" s="7" t="s">
        <v>606</v>
      </c>
      <c r="B166" s="7" t="s">
        <v>69</v>
      </c>
      <c r="C166" s="7" t="s">
        <v>447</v>
      </c>
      <c r="D166" s="7" t="n">
        <v>2</v>
      </c>
      <c r="E166" s="7" t="s">
        <v>525</v>
      </c>
      <c r="F166" s="7" t="n">
        <v>3</v>
      </c>
      <c r="G166" s="7" t="n">
        <v>37028</v>
      </c>
      <c r="H166" s="7" t="n">
        <v>1173075</v>
      </c>
      <c r="I166" s="7" t="n">
        <v>0.1977</v>
      </c>
      <c r="J166" s="7" t="s">
        <v>609</v>
      </c>
      <c r="K166" s="7" t="n">
        <v>35.99</v>
      </c>
      <c r="L166" s="7" t="n">
        <v>6798</v>
      </c>
      <c r="M166" s="7" t="n">
        <v>4.3</v>
      </c>
      <c r="N166" s="7" t="n">
        <v>358</v>
      </c>
      <c r="O166" s="7" t="n">
        <v>6798</v>
      </c>
      <c r="P166" s="7" t="s">
        <v>552</v>
      </c>
      <c r="Q166" s="7" t="s">
        <v>451</v>
      </c>
      <c r="R166" s="7" t="s">
        <v>452</v>
      </c>
    </row>
    <row r="167" customFormat="false" ht="15" hidden="false" customHeight="false" outlineLevel="0" collapsed="false">
      <c r="A167" s="7" t="s">
        <v>606</v>
      </c>
      <c r="B167" s="7" t="s">
        <v>69</v>
      </c>
      <c r="C167" s="7" t="s">
        <v>447</v>
      </c>
      <c r="D167" s="7" t="n">
        <v>3</v>
      </c>
      <c r="E167" s="7" t="s">
        <v>453</v>
      </c>
      <c r="F167" s="7" t="n">
        <v>1</v>
      </c>
      <c r="G167" s="7" t="n">
        <v>34675</v>
      </c>
      <c r="H167" s="7" t="n">
        <v>3467186</v>
      </c>
      <c r="I167" s="7" t="n">
        <v>0.1851</v>
      </c>
      <c r="J167" s="7" t="s">
        <v>454</v>
      </c>
      <c r="K167" s="7" t="n">
        <v>99.99</v>
      </c>
      <c r="L167" s="7" t="n">
        <v>23582</v>
      </c>
      <c r="M167" s="7" t="n">
        <v>4.5</v>
      </c>
      <c r="N167" s="7" t="n">
        <v>155</v>
      </c>
      <c r="O167" s="7" t="n">
        <v>23582</v>
      </c>
      <c r="P167" s="7" t="s">
        <v>455</v>
      </c>
      <c r="Q167" s="7" t="s">
        <v>451</v>
      </c>
      <c r="R167" s="7" t="s">
        <v>452</v>
      </c>
    </row>
    <row r="168" customFormat="false" ht="15" hidden="false" customHeight="false" outlineLevel="0" collapsed="false">
      <c r="A168" s="7" t="s">
        <v>606</v>
      </c>
      <c r="B168" s="7" t="s">
        <v>69</v>
      </c>
      <c r="C168" s="7" t="s">
        <v>447</v>
      </c>
      <c r="D168" s="7" t="n">
        <v>4</v>
      </c>
      <c r="E168" s="7" t="s">
        <v>456</v>
      </c>
      <c r="F168" s="7" t="n">
        <v>2</v>
      </c>
      <c r="G168" s="7" t="n">
        <v>14493</v>
      </c>
      <c r="H168" s="7" t="n">
        <v>289663</v>
      </c>
      <c r="I168" s="7" t="n">
        <v>0.0774</v>
      </c>
      <c r="J168" s="7" t="s">
        <v>610</v>
      </c>
      <c r="K168" s="7" t="n">
        <v>19.99</v>
      </c>
      <c r="L168" s="7" t="n">
        <v>5813</v>
      </c>
      <c r="M168" s="7" t="n">
        <v>4.5</v>
      </c>
      <c r="N168" s="7" t="n">
        <v>1226</v>
      </c>
      <c r="O168" s="7" t="n">
        <v>5813</v>
      </c>
      <c r="P168" s="7" t="s">
        <v>478</v>
      </c>
      <c r="Q168" s="7" t="s">
        <v>497</v>
      </c>
      <c r="R168" s="7" t="s">
        <v>452</v>
      </c>
    </row>
    <row r="169" customFormat="false" ht="15" hidden="false" customHeight="false" outlineLevel="0" collapsed="false">
      <c r="A169" s="7" t="s">
        <v>606</v>
      </c>
      <c r="B169" s="7" t="s">
        <v>69</v>
      </c>
      <c r="C169" s="7" t="s">
        <v>447</v>
      </c>
      <c r="D169" s="7" t="n">
        <v>5</v>
      </c>
      <c r="E169" s="7" t="s">
        <v>459</v>
      </c>
      <c r="F169" s="7" t="n">
        <v>2</v>
      </c>
      <c r="G169" s="7" t="n">
        <v>12554</v>
      </c>
      <c r="H169" s="7" t="n">
        <v>1589276</v>
      </c>
      <c r="I169" s="7" t="n">
        <v>0.067</v>
      </c>
      <c r="J169" s="7" t="s">
        <v>460</v>
      </c>
      <c r="K169" s="7" t="n">
        <v>134.99</v>
      </c>
      <c r="L169" s="7" t="n">
        <v>5940</v>
      </c>
      <c r="M169" s="7" t="n">
        <v>4.4</v>
      </c>
      <c r="N169" s="7" t="n">
        <v>2365</v>
      </c>
      <c r="O169" s="7" t="n">
        <v>5940</v>
      </c>
      <c r="P169" s="7" t="s">
        <v>552</v>
      </c>
      <c r="Q169" s="7" t="s">
        <v>451</v>
      </c>
      <c r="R169" s="7" t="s">
        <v>452</v>
      </c>
    </row>
    <row r="170" customFormat="false" ht="15" hidden="false" customHeight="false" outlineLevel="0" collapsed="false">
      <c r="A170" s="7" t="s">
        <v>606</v>
      </c>
      <c r="B170" s="7" t="s">
        <v>69</v>
      </c>
      <c r="C170" s="7" t="s">
        <v>447</v>
      </c>
      <c r="D170" s="7" t="n">
        <v>6</v>
      </c>
      <c r="E170" s="7" t="s">
        <v>500</v>
      </c>
      <c r="F170" s="7" t="n">
        <v>1</v>
      </c>
      <c r="G170" s="7" t="n">
        <v>10331</v>
      </c>
      <c r="H170" s="7" t="n">
        <v>330478</v>
      </c>
      <c r="I170" s="7" t="n">
        <v>0.0551</v>
      </c>
      <c r="J170" s="7" t="s">
        <v>611</v>
      </c>
      <c r="K170" s="7" t="n">
        <v>31.99</v>
      </c>
      <c r="L170" s="7" t="n">
        <v>17945</v>
      </c>
      <c r="M170" s="7" t="n">
        <v>4.4</v>
      </c>
      <c r="N170" s="7" t="n">
        <v>1860</v>
      </c>
      <c r="O170" s="7" t="n">
        <v>17945</v>
      </c>
      <c r="P170" s="7" t="s">
        <v>471</v>
      </c>
      <c r="Q170" s="7" t="s">
        <v>451</v>
      </c>
      <c r="R170" s="7" t="s">
        <v>452</v>
      </c>
    </row>
    <row r="171" customFormat="false" ht="15" hidden="false" customHeight="false" outlineLevel="0" collapsed="false">
      <c r="A171" s="7" t="s">
        <v>606</v>
      </c>
      <c r="B171" s="7" t="s">
        <v>69</v>
      </c>
      <c r="C171" s="7" t="s">
        <v>447</v>
      </c>
      <c r="D171" s="7" t="n">
        <v>7</v>
      </c>
      <c r="E171" s="7" t="s">
        <v>463</v>
      </c>
      <c r="F171" s="7" t="n">
        <v>1</v>
      </c>
      <c r="G171" s="7" t="n">
        <v>6712</v>
      </c>
      <c r="H171" s="7" t="n">
        <v>570548</v>
      </c>
      <c r="I171" s="7" t="n">
        <v>0.0358</v>
      </c>
      <c r="J171" s="7" t="s">
        <v>464</v>
      </c>
      <c r="K171" s="7" t="n">
        <v>85</v>
      </c>
      <c r="L171" s="7" t="n">
        <v>1915</v>
      </c>
      <c r="M171" s="7" t="n">
        <v>4.4</v>
      </c>
      <c r="N171" s="7" t="n">
        <v>5165</v>
      </c>
      <c r="O171" s="7" t="n">
        <v>1915</v>
      </c>
      <c r="P171" s="7" t="s">
        <v>458</v>
      </c>
      <c r="Q171" s="7" t="s">
        <v>451</v>
      </c>
      <c r="R171" s="7" t="s">
        <v>452</v>
      </c>
    </row>
    <row r="172" customFormat="false" ht="15" hidden="false" customHeight="false" outlineLevel="0" collapsed="false">
      <c r="A172" s="7" t="s">
        <v>606</v>
      </c>
      <c r="B172" s="7" t="s">
        <v>69</v>
      </c>
      <c r="C172" s="7" t="s">
        <v>447</v>
      </c>
      <c r="D172" s="7" t="n">
        <v>8</v>
      </c>
      <c r="E172" s="7" t="s">
        <v>553</v>
      </c>
      <c r="F172" s="7" t="n">
        <v>2</v>
      </c>
      <c r="G172" s="7" t="n">
        <v>5906</v>
      </c>
      <c r="H172" s="7" t="n">
        <v>1698839</v>
      </c>
      <c r="I172" s="7" t="n">
        <v>0.0315</v>
      </c>
      <c r="J172" s="7" t="s">
        <v>582</v>
      </c>
      <c r="K172" s="7" t="n">
        <v>349</v>
      </c>
      <c r="L172" s="7" t="n">
        <v>1163</v>
      </c>
      <c r="M172" s="7" t="n">
        <v>4.3</v>
      </c>
      <c r="N172" s="7" t="n">
        <v>13601</v>
      </c>
      <c r="O172" s="7" t="n">
        <v>1163</v>
      </c>
      <c r="P172" s="7" t="s">
        <v>552</v>
      </c>
      <c r="Q172" s="7" t="s">
        <v>451</v>
      </c>
      <c r="R172" s="7" t="s">
        <v>452</v>
      </c>
    </row>
    <row r="173" customFormat="false" ht="15" hidden="false" customHeight="false" outlineLevel="0" collapsed="false">
      <c r="A173" s="7" t="s">
        <v>606</v>
      </c>
      <c r="B173" s="7" t="s">
        <v>69</v>
      </c>
      <c r="C173" s="7" t="s">
        <v>447</v>
      </c>
      <c r="D173" s="7" t="n">
        <v>9</v>
      </c>
      <c r="E173" s="7" t="s">
        <v>482</v>
      </c>
      <c r="F173" s="7" t="n">
        <v>1</v>
      </c>
      <c r="G173" s="7" t="n">
        <v>4871</v>
      </c>
      <c r="H173" s="7" t="n">
        <v>511372</v>
      </c>
      <c r="I173" s="7" t="n">
        <v>0.026</v>
      </c>
      <c r="J173" s="7" t="s">
        <v>483</v>
      </c>
      <c r="K173" s="7" t="n">
        <v>104.99</v>
      </c>
      <c r="L173" s="7" t="n">
        <v>2802</v>
      </c>
      <c r="M173" s="7" t="n">
        <v>4.3</v>
      </c>
      <c r="N173" s="7" t="n">
        <v>11303</v>
      </c>
      <c r="O173" s="7" t="n">
        <v>2802</v>
      </c>
      <c r="P173" s="7" t="s">
        <v>458</v>
      </c>
      <c r="Q173" s="7" t="s">
        <v>451</v>
      </c>
      <c r="R173" s="7" t="s">
        <v>452</v>
      </c>
    </row>
    <row r="174" customFormat="false" ht="15" hidden="false" customHeight="false" outlineLevel="0" collapsed="false">
      <c r="A174" s="7" t="s">
        <v>606</v>
      </c>
      <c r="B174" s="7" t="s">
        <v>69</v>
      </c>
      <c r="C174" s="7" t="s">
        <v>447</v>
      </c>
      <c r="D174" s="7" t="n">
        <v>10</v>
      </c>
      <c r="E174" s="7" t="s">
        <v>472</v>
      </c>
      <c r="F174" s="7" t="n">
        <v>1</v>
      </c>
      <c r="G174" s="7" t="n">
        <v>4134</v>
      </c>
      <c r="H174" s="7" t="n">
        <v>372019</v>
      </c>
      <c r="I174" s="7" t="n">
        <v>0.0221</v>
      </c>
      <c r="J174" s="7" t="s">
        <v>473</v>
      </c>
      <c r="K174" s="7" t="n">
        <v>89.99</v>
      </c>
      <c r="L174" s="7" t="n">
        <v>3787</v>
      </c>
      <c r="M174" s="7" t="n">
        <v>4.5</v>
      </c>
      <c r="N174" s="7" t="n">
        <v>9955</v>
      </c>
      <c r="O174" s="7" t="n">
        <v>3787</v>
      </c>
      <c r="P174" s="7" t="s">
        <v>458</v>
      </c>
      <c r="Q174" s="7" t="s">
        <v>451</v>
      </c>
      <c r="R174" s="7" t="s">
        <v>452</v>
      </c>
    </row>
    <row r="175" customFormat="false" ht="15" hidden="false" customHeight="false" outlineLevel="0" collapsed="false">
      <c r="A175" s="7" t="s">
        <v>606</v>
      </c>
      <c r="B175" s="7" t="s">
        <v>69</v>
      </c>
      <c r="C175" s="7" t="s">
        <v>447</v>
      </c>
      <c r="D175" s="7" t="n">
        <v>11</v>
      </c>
      <c r="E175" s="7" t="s">
        <v>612</v>
      </c>
      <c r="F175" s="7" t="n">
        <v>1</v>
      </c>
      <c r="G175" s="7" t="n">
        <v>4056</v>
      </c>
      <c r="H175" s="7" t="n">
        <v>117583</v>
      </c>
      <c r="I175" s="7" t="n">
        <v>0.0217</v>
      </c>
      <c r="J175" s="7" t="s">
        <v>613</v>
      </c>
      <c r="K175" s="7" t="n">
        <v>28.99</v>
      </c>
      <c r="L175" s="7" t="n">
        <v>1054</v>
      </c>
      <c r="M175" s="7" t="n">
        <v>4.3</v>
      </c>
      <c r="N175" s="7" t="n">
        <v>12257</v>
      </c>
      <c r="O175" s="7" t="n">
        <v>1054</v>
      </c>
      <c r="P175" s="7" t="s">
        <v>458</v>
      </c>
      <c r="Q175" s="7" t="s">
        <v>451</v>
      </c>
      <c r="R175" s="7" t="s">
        <v>452</v>
      </c>
    </row>
    <row r="176" customFormat="false" ht="15" hidden="false" customHeight="false" outlineLevel="0" collapsed="false">
      <c r="A176" s="7" t="s">
        <v>606</v>
      </c>
      <c r="B176" s="7" t="s">
        <v>69</v>
      </c>
      <c r="C176" s="7" t="s">
        <v>447</v>
      </c>
      <c r="D176" s="7" t="n">
        <v>12</v>
      </c>
      <c r="E176" s="7" t="s">
        <v>484</v>
      </c>
      <c r="F176" s="7" t="n">
        <v>1</v>
      </c>
      <c r="G176" s="7" t="n">
        <v>3176</v>
      </c>
      <c r="H176" s="7" t="n">
        <v>139727</v>
      </c>
      <c r="I176" s="7" t="n">
        <v>0.017</v>
      </c>
      <c r="J176" s="7" t="s">
        <v>485</v>
      </c>
      <c r="K176" s="7" t="n">
        <v>43.99</v>
      </c>
      <c r="L176" s="7" t="n">
        <v>707</v>
      </c>
      <c r="M176" s="7" t="n">
        <v>4.5</v>
      </c>
      <c r="N176" s="7" t="n">
        <v>38216</v>
      </c>
      <c r="O176" s="7" t="n">
        <v>707</v>
      </c>
      <c r="P176" s="7" t="s">
        <v>486</v>
      </c>
      <c r="Q176" s="7" t="s">
        <v>451</v>
      </c>
      <c r="R176" s="7" t="s">
        <v>452</v>
      </c>
    </row>
    <row r="177" customFormat="false" ht="15" hidden="false" customHeight="false" outlineLevel="0" collapsed="false">
      <c r="A177" s="7" t="s">
        <v>606</v>
      </c>
      <c r="B177" s="7" t="s">
        <v>69</v>
      </c>
      <c r="C177" s="7" t="s">
        <v>447</v>
      </c>
      <c r="D177" s="7" t="n">
        <v>13</v>
      </c>
      <c r="E177" s="7" t="s">
        <v>614</v>
      </c>
      <c r="F177" s="7" t="n">
        <v>1</v>
      </c>
      <c r="G177" s="7" t="n">
        <v>3055</v>
      </c>
      <c r="H177" s="7" t="n">
        <v>42739</v>
      </c>
      <c r="I177" s="7" t="n">
        <v>0.0163</v>
      </c>
      <c r="J177" s="7" t="s">
        <v>615</v>
      </c>
      <c r="K177" s="7" t="n">
        <v>13.99</v>
      </c>
      <c r="L177" s="7" t="n">
        <v>680</v>
      </c>
      <c r="M177" s="7" t="n">
        <v>4.4</v>
      </c>
      <c r="N177" s="7" t="n">
        <v>15862</v>
      </c>
      <c r="O177" s="7" t="n">
        <v>680</v>
      </c>
      <c r="P177" s="7" t="s">
        <v>458</v>
      </c>
      <c r="Q177" s="7" t="s">
        <v>451</v>
      </c>
      <c r="R177" s="7" t="s">
        <v>452</v>
      </c>
    </row>
    <row r="178" customFormat="false" ht="15" hidden="false" customHeight="false" outlineLevel="0" collapsed="false">
      <c r="A178" s="7" t="s">
        <v>606</v>
      </c>
      <c r="B178" s="7" t="s">
        <v>69</v>
      </c>
      <c r="C178" s="7" t="s">
        <v>447</v>
      </c>
      <c r="D178" s="7" t="n">
        <v>14</v>
      </c>
      <c r="E178" s="7" t="s">
        <v>616</v>
      </c>
      <c r="F178" s="7" t="n">
        <v>2</v>
      </c>
      <c r="G178" s="7" t="n">
        <v>2288</v>
      </c>
      <c r="H178" s="7" t="n">
        <v>41404</v>
      </c>
      <c r="I178" s="7" t="n">
        <v>0.0122</v>
      </c>
      <c r="J178" s="7" t="s">
        <v>617</v>
      </c>
      <c r="K178" s="7" t="n">
        <v>18.99</v>
      </c>
      <c r="L178" s="7" t="n">
        <v>758</v>
      </c>
      <c r="M178" s="7" t="n">
        <v>4.2</v>
      </c>
      <c r="N178" s="7" t="n">
        <v>41238</v>
      </c>
      <c r="O178" s="7" t="n">
        <v>758</v>
      </c>
      <c r="P178" s="7" t="s">
        <v>458</v>
      </c>
      <c r="Q178" s="7" t="s">
        <v>451</v>
      </c>
      <c r="R178" s="7" t="s">
        <v>452</v>
      </c>
    </row>
    <row r="179" customFormat="false" ht="15" hidden="false" customHeight="false" outlineLevel="0" collapsed="false">
      <c r="A179" s="7" t="s">
        <v>606</v>
      </c>
      <c r="B179" s="7" t="s">
        <v>69</v>
      </c>
      <c r="C179" s="7" t="s">
        <v>447</v>
      </c>
      <c r="D179" s="7" t="n">
        <v>15</v>
      </c>
      <c r="E179" s="7" t="s">
        <v>487</v>
      </c>
      <c r="F179" s="7" t="n">
        <v>1</v>
      </c>
      <c r="G179" s="7" t="n">
        <v>2119</v>
      </c>
      <c r="H179" s="7" t="n">
        <v>82005</v>
      </c>
      <c r="I179" s="7" t="n">
        <v>0.0113</v>
      </c>
      <c r="J179" s="7" t="s">
        <v>618</v>
      </c>
      <c r="K179" s="7" t="n">
        <v>38.7</v>
      </c>
      <c r="L179" s="7" t="n">
        <v>982</v>
      </c>
      <c r="M179" s="7" t="n">
        <v>4.6</v>
      </c>
      <c r="N179" s="7" t="n">
        <v>26345</v>
      </c>
      <c r="O179" s="7" t="n">
        <v>982</v>
      </c>
      <c r="P179" s="7" t="s">
        <v>455</v>
      </c>
      <c r="Q179" s="7" t="s">
        <v>451</v>
      </c>
      <c r="R179" s="7" t="s">
        <v>452</v>
      </c>
    </row>
    <row r="180" customFormat="false" ht="15" hidden="false" customHeight="false" outlineLevel="0" collapsed="false">
      <c r="A180" s="7" t="s">
        <v>606</v>
      </c>
      <c r="B180" s="7" t="s">
        <v>69</v>
      </c>
      <c r="C180" s="7" t="s">
        <v>447</v>
      </c>
      <c r="D180" s="7" t="n">
        <v>16</v>
      </c>
      <c r="E180" s="7" t="s">
        <v>465</v>
      </c>
      <c r="F180" s="7" t="n">
        <v>1</v>
      </c>
      <c r="G180" s="7" t="n">
        <v>1933</v>
      </c>
      <c r="H180" s="7" t="n">
        <v>164258</v>
      </c>
      <c r="I180" s="7" t="n">
        <v>0.0103</v>
      </c>
      <c r="J180" s="7" t="s">
        <v>619</v>
      </c>
      <c r="K180" s="7" t="n">
        <v>84.99</v>
      </c>
      <c r="L180" s="7" t="n">
        <v>8488</v>
      </c>
      <c r="M180" s="7" t="n">
        <v>4.4</v>
      </c>
      <c r="N180" s="7" t="n">
        <v>41940</v>
      </c>
      <c r="O180" s="7" t="n">
        <v>8488</v>
      </c>
      <c r="P180" s="7" t="s">
        <v>471</v>
      </c>
      <c r="Q180" s="7" t="s">
        <v>451</v>
      </c>
      <c r="R180" s="7" t="s">
        <v>452</v>
      </c>
    </row>
    <row r="181" customFormat="false" ht="15" hidden="false" customHeight="false" outlineLevel="0" collapsed="false">
      <c r="A181" s="7" t="s">
        <v>606</v>
      </c>
      <c r="B181" s="7" t="s">
        <v>69</v>
      </c>
      <c r="C181" s="7" t="s">
        <v>447</v>
      </c>
      <c r="D181" s="7" t="n">
        <v>17</v>
      </c>
      <c r="E181" s="7" t="s">
        <v>620</v>
      </c>
      <c r="F181" s="7" t="n">
        <v>1</v>
      </c>
      <c r="G181" s="7" t="n">
        <v>1075</v>
      </c>
      <c r="H181" s="7" t="n">
        <v>50284</v>
      </c>
      <c r="I181" s="7" t="n">
        <v>0.0057</v>
      </c>
      <c r="J181" s="7" t="s">
        <v>621</v>
      </c>
      <c r="K181" s="7" t="n">
        <v>46.79</v>
      </c>
      <c r="L181" s="7" t="n">
        <v>176</v>
      </c>
      <c r="M181" s="7" t="n">
        <v>4.4</v>
      </c>
      <c r="N181" s="7" t="n">
        <v>27007</v>
      </c>
      <c r="O181" s="7" t="n">
        <v>176</v>
      </c>
      <c r="P181" s="7" t="s">
        <v>458</v>
      </c>
      <c r="Q181" s="7" t="s">
        <v>451</v>
      </c>
      <c r="R181" s="7" t="s">
        <v>452</v>
      </c>
    </row>
    <row r="182" customFormat="false" ht="15" hidden="false" customHeight="false" outlineLevel="0" collapsed="false">
      <c r="A182" s="7" t="s">
        <v>606</v>
      </c>
      <c r="B182" s="7" t="s">
        <v>69</v>
      </c>
      <c r="C182" s="7" t="s">
        <v>447</v>
      </c>
      <c r="D182" s="7" t="n">
        <v>18</v>
      </c>
      <c r="E182" s="7" t="s">
        <v>622</v>
      </c>
      <c r="F182" s="7" t="n">
        <v>1</v>
      </c>
      <c r="G182" s="7" t="n">
        <v>888</v>
      </c>
      <c r="H182" s="7" t="n">
        <v>13316</v>
      </c>
      <c r="I182" s="7" t="n">
        <v>0.0047</v>
      </c>
      <c r="J182" s="7" t="s">
        <v>623</v>
      </c>
      <c r="K182" s="7" t="n">
        <v>14.99</v>
      </c>
      <c r="L182" s="7" t="n">
        <v>610</v>
      </c>
      <c r="M182" s="7" t="n">
        <v>4.4</v>
      </c>
      <c r="N182" s="7" t="n">
        <v>66108</v>
      </c>
      <c r="O182" s="7" t="n">
        <v>610</v>
      </c>
      <c r="P182" s="7" t="s">
        <v>486</v>
      </c>
      <c r="Q182" s="7" t="s">
        <v>451</v>
      </c>
      <c r="R182" s="7" t="s">
        <v>452</v>
      </c>
    </row>
    <row r="183" customFormat="false" ht="15" hidden="false" customHeight="false" outlineLevel="0" collapsed="false">
      <c r="A183" s="7" t="s">
        <v>606</v>
      </c>
      <c r="B183" s="7" t="s">
        <v>69</v>
      </c>
      <c r="C183" s="7" t="s">
        <v>447</v>
      </c>
      <c r="D183" s="7" t="n">
        <v>19</v>
      </c>
      <c r="E183" s="7" t="s">
        <v>592</v>
      </c>
      <c r="F183" s="7" t="n">
        <v>1</v>
      </c>
      <c r="G183" s="7" t="n">
        <v>273</v>
      </c>
      <c r="H183" s="7" t="n">
        <v>8187</v>
      </c>
      <c r="I183" s="7" t="n">
        <v>0.0015</v>
      </c>
      <c r="J183" s="7" t="s">
        <v>593</v>
      </c>
      <c r="K183" s="7" t="n">
        <v>29.99</v>
      </c>
      <c r="L183" s="7" t="n">
        <v>124</v>
      </c>
      <c r="M183" s="7" t="n">
        <v>4</v>
      </c>
      <c r="N183" s="7" t="n">
        <v>90495</v>
      </c>
      <c r="O183" s="7" t="n">
        <v>124</v>
      </c>
      <c r="P183" s="7" t="s">
        <v>458</v>
      </c>
      <c r="Q183" s="7" t="s">
        <v>451</v>
      </c>
      <c r="R183" s="7" t="s">
        <v>452</v>
      </c>
    </row>
    <row r="184" customFormat="false" ht="15" hidden="false" customHeight="false" outlineLevel="0" collapsed="false">
      <c r="A184" s="7" t="s">
        <v>606</v>
      </c>
      <c r="B184" s="7" t="s">
        <v>69</v>
      </c>
      <c r="C184" s="7" t="s">
        <v>447</v>
      </c>
      <c r="D184" s="7" t="n">
        <v>20</v>
      </c>
      <c r="E184" s="7" t="s">
        <v>555</v>
      </c>
      <c r="F184" s="7" t="n">
        <v>1</v>
      </c>
      <c r="G184" s="7" t="n">
        <v>195</v>
      </c>
      <c r="H184" s="7" t="n">
        <v>16573</v>
      </c>
      <c r="I184" s="7" t="n">
        <v>0.001</v>
      </c>
      <c r="J184" s="7" t="s">
        <v>624</v>
      </c>
      <c r="K184" s="7" t="n">
        <v>84.99</v>
      </c>
      <c r="L184" s="7" t="n">
        <v>459</v>
      </c>
      <c r="M184" s="7" t="n">
        <v>4.5</v>
      </c>
      <c r="N184" s="7" t="n">
        <v>153163</v>
      </c>
      <c r="O184" s="7" t="n">
        <v>459</v>
      </c>
      <c r="P184" s="7" t="s">
        <v>458</v>
      </c>
      <c r="Q184" s="7" t="s">
        <v>531</v>
      </c>
      <c r="R184" s="7" t="s">
        <v>452</v>
      </c>
    </row>
    <row r="185" customFormat="false" ht="15" hidden="false" customHeight="false" outlineLevel="0" collapsed="false">
      <c r="A185" s="7" t="s">
        <v>606</v>
      </c>
      <c r="B185" s="7" t="s">
        <v>69</v>
      </c>
      <c r="C185" s="7" t="s">
        <v>447</v>
      </c>
      <c r="D185" s="7" t="n">
        <v>21</v>
      </c>
      <c r="E185" s="7" t="s">
        <v>625</v>
      </c>
      <c r="F185" s="7" t="n">
        <v>1</v>
      </c>
      <c r="G185" s="7" t="n">
        <v>152</v>
      </c>
      <c r="H185" s="7" t="n">
        <v>1518</v>
      </c>
      <c r="I185" s="7" t="n">
        <v>0.0008</v>
      </c>
      <c r="J185" s="7" t="s">
        <v>626</v>
      </c>
      <c r="K185" s="7" t="n">
        <v>9.99</v>
      </c>
      <c r="L185" s="7" t="n">
        <v>413</v>
      </c>
      <c r="M185" s="7" t="n">
        <v>4.4</v>
      </c>
      <c r="N185" s="7" t="n">
        <v>188516</v>
      </c>
      <c r="O185" s="7" t="n">
        <v>413</v>
      </c>
      <c r="P185" s="7" t="s">
        <v>486</v>
      </c>
      <c r="Q185" s="7" t="s">
        <v>531</v>
      </c>
      <c r="R185" s="7" t="s">
        <v>452</v>
      </c>
    </row>
    <row r="186" customFormat="false" ht="15" hidden="false" customHeight="false" outlineLevel="0" collapsed="false">
      <c r="A186" s="7" t="s">
        <v>606</v>
      </c>
      <c r="B186" s="7" t="s">
        <v>69</v>
      </c>
      <c r="C186" s="7" t="s">
        <v>447</v>
      </c>
      <c r="D186" s="7" t="n">
        <v>22</v>
      </c>
      <c r="E186" s="7" t="s">
        <v>627</v>
      </c>
      <c r="F186" s="7" t="n">
        <v>1</v>
      </c>
      <c r="G186" s="7" t="n">
        <v>136</v>
      </c>
      <c r="H186" s="7" t="n">
        <v>1359</v>
      </c>
      <c r="I186" s="7" t="n">
        <v>0.0007</v>
      </c>
      <c r="J186" s="7" t="s">
        <v>628</v>
      </c>
      <c r="K186" s="7" t="n">
        <v>9.99</v>
      </c>
      <c r="L186" s="7" t="n">
        <v>257</v>
      </c>
      <c r="M186" s="7" t="n">
        <v>4.4</v>
      </c>
      <c r="N186" s="7" t="n">
        <v>206282</v>
      </c>
      <c r="O186" s="7" t="n">
        <v>257</v>
      </c>
      <c r="P186" s="7" t="s">
        <v>471</v>
      </c>
      <c r="Q186" s="7" t="s">
        <v>531</v>
      </c>
      <c r="R186" s="7" t="s">
        <v>452</v>
      </c>
    </row>
    <row r="187" customFormat="false" ht="15" hidden="false" customHeight="false" outlineLevel="0" collapsed="false">
      <c r="A187" s="7" t="s">
        <v>606</v>
      </c>
      <c r="B187" s="7" t="s">
        <v>69</v>
      </c>
      <c r="C187" s="7" t="s">
        <v>447</v>
      </c>
      <c r="D187" s="7" t="n">
        <v>23</v>
      </c>
      <c r="E187" s="7" t="s">
        <v>629</v>
      </c>
      <c r="F187" s="7" t="n">
        <v>1</v>
      </c>
      <c r="G187" s="7" t="n">
        <v>59</v>
      </c>
      <c r="H187" s="7" t="n">
        <v>884</v>
      </c>
      <c r="I187" s="7" t="n">
        <v>0.0003</v>
      </c>
      <c r="J187" s="7" t="s">
        <v>630</v>
      </c>
      <c r="K187" s="7" t="n">
        <v>14.99</v>
      </c>
      <c r="L187" s="7" t="n">
        <v>748</v>
      </c>
      <c r="M187" s="7" t="n">
        <v>4.5</v>
      </c>
      <c r="N187" s="7" t="n">
        <v>396013</v>
      </c>
      <c r="O187" s="7" t="n">
        <v>748</v>
      </c>
      <c r="P187" s="7" t="s">
        <v>486</v>
      </c>
      <c r="Q187" s="7" t="s">
        <v>531</v>
      </c>
      <c r="R187" s="7" t="s">
        <v>452</v>
      </c>
    </row>
    <row r="188" customFormat="false" ht="15" hidden="false" customHeight="false" outlineLevel="0" collapsed="false">
      <c r="A188" s="7" t="s">
        <v>606</v>
      </c>
      <c r="B188" s="7" t="s">
        <v>69</v>
      </c>
      <c r="C188" s="7" t="s">
        <v>548</v>
      </c>
      <c r="D188" s="7" t="n">
        <v>1</v>
      </c>
      <c r="E188" s="7" t="s">
        <v>525</v>
      </c>
      <c r="F188" s="7" t="n">
        <v>2</v>
      </c>
      <c r="G188" s="7" t="n">
        <v>9750</v>
      </c>
      <c r="H188" s="7" t="n">
        <v>191328</v>
      </c>
      <c r="I188" s="7" t="n">
        <v>0.3639</v>
      </c>
      <c r="J188" s="7" t="s">
        <v>631</v>
      </c>
      <c r="K188" s="7" t="n">
        <v>17.99</v>
      </c>
      <c r="L188" s="7" t="n">
        <v>1879</v>
      </c>
      <c r="M188" s="7" t="n">
        <v>4.4</v>
      </c>
      <c r="N188" s="7" t="n">
        <v>3715</v>
      </c>
      <c r="O188" s="7" t="n">
        <v>1879</v>
      </c>
      <c r="P188" s="7" t="s">
        <v>458</v>
      </c>
      <c r="Q188" s="7" t="s">
        <v>451</v>
      </c>
      <c r="R188" s="7" t="s">
        <v>452</v>
      </c>
    </row>
    <row r="189" customFormat="false" ht="15" hidden="false" customHeight="false" outlineLevel="0" collapsed="false">
      <c r="A189" s="7" t="s">
        <v>606</v>
      </c>
      <c r="B189" s="7" t="s">
        <v>69</v>
      </c>
      <c r="C189" s="7" t="s">
        <v>548</v>
      </c>
      <c r="D189" s="7" t="n">
        <v>2</v>
      </c>
      <c r="E189" s="7" t="s">
        <v>612</v>
      </c>
      <c r="F189" s="7" t="n">
        <v>1</v>
      </c>
      <c r="G189" s="7" t="n">
        <v>4056</v>
      </c>
      <c r="H189" s="7" t="n">
        <v>117583</v>
      </c>
      <c r="I189" s="7" t="n">
        <v>0.1514</v>
      </c>
      <c r="J189" s="7" t="s">
        <v>613</v>
      </c>
      <c r="K189" s="7" t="n">
        <v>28.99</v>
      </c>
      <c r="L189" s="7" t="n">
        <v>1054</v>
      </c>
      <c r="M189" s="7" t="n">
        <v>4.3</v>
      </c>
      <c r="N189" s="7" t="n">
        <v>12257</v>
      </c>
      <c r="O189" s="7" t="n">
        <v>1054</v>
      </c>
      <c r="P189" s="7" t="s">
        <v>458</v>
      </c>
      <c r="Q189" s="7" t="s">
        <v>451</v>
      </c>
      <c r="R189" s="7" t="s">
        <v>452</v>
      </c>
    </row>
    <row r="190" customFormat="false" ht="15" hidden="false" customHeight="false" outlineLevel="0" collapsed="false">
      <c r="A190" s="7" t="s">
        <v>606</v>
      </c>
      <c r="B190" s="7" t="s">
        <v>69</v>
      </c>
      <c r="C190" s="7" t="s">
        <v>548</v>
      </c>
      <c r="D190" s="7" t="n">
        <v>3</v>
      </c>
      <c r="E190" s="7" t="s">
        <v>614</v>
      </c>
      <c r="F190" s="7" t="n">
        <v>1</v>
      </c>
      <c r="G190" s="7" t="n">
        <v>3055</v>
      </c>
      <c r="H190" s="7" t="n">
        <v>42739</v>
      </c>
      <c r="I190" s="7" t="n">
        <v>0.114</v>
      </c>
      <c r="J190" s="7" t="s">
        <v>615</v>
      </c>
      <c r="K190" s="7" t="n">
        <v>13.99</v>
      </c>
      <c r="L190" s="7" t="n">
        <v>680</v>
      </c>
      <c r="M190" s="7" t="n">
        <v>4.4</v>
      </c>
      <c r="N190" s="7" t="n">
        <v>15862</v>
      </c>
      <c r="O190" s="7" t="n">
        <v>680</v>
      </c>
      <c r="P190" s="7" t="s">
        <v>458</v>
      </c>
      <c r="Q190" s="7" t="s">
        <v>451</v>
      </c>
      <c r="R190" s="7" t="s">
        <v>452</v>
      </c>
    </row>
    <row r="191" customFormat="false" ht="15" hidden="false" customHeight="false" outlineLevel="0" collapsed="false">
      <c r="A191" s="7" t="s">
        <v>606</v>
      </c>
      <c r="B191" s="7" t="s">
        <v>69</v>
      </c>
      <c r="C191" s="7" t="s">
        <v>548</v>
      </c>
      <c r="D191" s="7" t="n">
        <v>4</v>
      </c>
      <c r="E191" s="7" t="s">
        <v>616</v>
      </c>
      <c r="F191" s="7" t="n">
        <v>2</v>
      </c>
      <c r="G191" s="7" t="n">
        <v>2288</v>
      </c>
      <c r="H191" s="7" t="n">
        <v>41404</v>
      </c>
      <c r="I191" s="7" t="n">
        <v>0.0854</v>
      </c>
      <c r="J191" s="7" t="s">
        <v>617</v>
      </c>
      <c r="K191" s="7" t="n">
        <v>18.99</v>
      </c>
      <c r="L191" s="7" t="n">
        <v>758</v>
      </c>
      <c r="M191" s="7" t="n">
        <v>4.2</v>
      </c>
      <c r="N191" s="7" t="n">
        <v>41238</v>
      </c>
      <c r="O191" s="7" t="n">
        <v>758</v>
      </c>
      <c r="P191" s="7" t="s">
        <v>458</v>
      </c>
      <c r="Q191" s="7" t="s">
        <v>451</v>
      </c>
      <c r="R191" s="7" t="s">
        <v>452</v>
      </c>
    </row>
    <row r="192" customFormat="false" ht="15" hidden="false" customHeight="false" outlineLevel="0" collapsed="false">
      <c r="A192" s="7" t="s">
        <v>606</v>
      </c>
      <c r="B192" s="7" t="s">
        <v>69</v>
      </c>
      <c r="C192" s="7" t="s">
        <v>548</v>
      </c>
      <c r="D192" s="7" t="n">
        <v>5</v>
      </c>
      <c r="E192" s="7" t="s">
        <v>487</v>
      </c>
      <c r="F192" s="7" t="n">
        <v>1</v>
      </c>
      <c r="G192" s="7" t="n">
        <v>2119</v>
      </c>
      <c r="H192" s="7" t="n">
        <v>82005</v>
      </c>
      <c r="I192" s="7" t="n">
        <v>0.0791</v>
      </c>
      <c r="J192" s="7" t="s">
        <v>618</v>
      </c>
      <c r="K192" s="7" t="n">
        <v>38.7</v>
      </c>
      <c r="L192" s="7" t="n">
        <v>982</v>
      </c>
      <c r="M192" s="7" t="n">
        <v>4.6</v>
      </c>
      <c r="N192" s="7" t="n">
        <v>26345</v>
      </c>
      <c r="O192" s="7" t="n">
        <v>982</v>
      </c>
      <c r="P192" s="7" t="s">
        <v>455</v>
      </c>
      <c r="Q192" s="7" t="s">
        <v>451</v>
      </c>
      <c r="R192" s="7" t="s">
        <v>452</v>
      </c>
    </row>
    <row r="193" customFormat="false" ht="15" hidden="false" customHeight="false" outlineLevel="0" collapsed="false">
      <c r="A193" s="7" t="s">
        <v>606</v>
      </c>
      <c r="B193" s="7" t="s">
        <v>69</v>
      </c>
      <c r="C193" s="7" t="s">
        <v>548</v>
      </c>
      <c r="D193" s="7" t="n">
        <v>6</v>
      </c>
      <c r="E193" s="7" t="s">
        <v>553</v>
      </c>
      <c r="F193" s="7" t="n">
        <v>1</v>
      </c>
      <c r="G193" s="7" t="n">
        <v>1577</v>
      </c>
      <c r="H193" s="7" t="n">
        <v>188018</v>
      </c>
      <c r="I193" s="7" t="n">
        <v>0.0589</v>
      </c>
      <c r="J193" s="7" t="s">
        <v>632</v>
      </c>
      <c r="K193" s="7" t="n">
        <v>119.2</v>
      </c>
      <c r="L193" s="7" t="n">
        <v>671</v>
      </c>
      <c r="M193" s="7" t="n">
        <v>4.4</v>
      </c>
      <c r="N193" s="7" t="n">
        <v>36991</v>
      </c>
      <c r="O193" s="7" t="n">
        <v>671</v>
      </c>
      <c r="P193" s="7" t="s">
        <v>458</v>
      </c>
      <c r="Q193" s="7" t="s">
        <v>451</v>
      </c>
      <c r="R193" s="7" t="s">
        <v>452</v>
      </c>
    </row>
    <row r="194" customFormat="false" ht="15" hidden="false" customHeight="false" outlineLevel="0" collapsed="false">
      <c r="A194" s="7" t="s">
        <v>606</v>
      </c>
      <c r="B194" s="7" t="s">
        <v>69</v>
      </c>
      <c r="C194" s="7" t="s">
        <v>548</v>
      </c>
      <c r="D194" s="7" t="n">
        <v>7</v>
      </c>
      <c r="E194" s="7" t="s">
        <v>459</v>
      </c>
      <c r="F194" s="7" t="n">
        <v>1</v>
      </c>
      <c r="G194" s="7" t="n">
        <v>1239</v>
      </c>
      <c r="H194" s="7" t="n">
        <v>61954</v>
      </c>
      <c r="I194" s="7" t="n">
        <v>0.0462</v>
      </c>
      <c r="J194" s="7" t="s">
        <v>633</v>
      </c>
      <c r="K194" s="7" t="n">
        <v>49.99</v>
      </c>
      <c r="L194" s="7" t="n">
        <v>342</v>
      </c>
      <c r="M194" s="7" t="n">
        <v>4.5</v>
      </c>
      <c r="N194" s="7" t="n">
        <v>13156</v>
      </c>
      <c r="O194" s="7" t="n">
        <v>342</v>
      </c>
      <c r="P194" s="7" t="s">
        <v>471</v>
      </c>
      <c r="Q194" s="7" t="s">
        <v>451</v>
      </c>
      <c r="R194" s="7" t="s">
        <v>452</v>
      </c>
    </row>
    <row r="195" customFormat="false" ht="15" hidden="false" customHeight="false" outlineLevel="0" collapsed="false">
      <c r="A195" s="7" t="s">
        <v>606</v>
      </c>
      <c r="B195" s="7" t="s">
        <v>69</v>
      </c>
      <c r="C195" s="7" t="s">
        <v>548</v>
      </c>
      <c r="D195" s="7" t="n">
        <v>8</v>
      </c>
      <c r="E195" s="7" t="s">
        <v>620</v>
      </c>
      <c r="F195" s="7" t="n">
        <v>1</v>
      </c>
      <c r="G195" s="7" t="n">
        <v>1075</v>
      </c>
      <c r="H195" s="7" t="n">
        <v>50284</v>
      </c>
      <c r="I195" s="7" t="n">
        <v>0.0401</v>
      </c>
      <c r="J195" s="7" t="s">
        <v>621</v>
      </c>
      <c r="K195" s="7" t="n">
        <v>46.79</v>
      </c>
      <c r="L195" s="7" t="n">
        <v>176</v>
      </c>
      <c r="M195" s="7" t="n">
        <v>4.4</v>
      </c>
      <c r="N195" s="7" t="n">
        <v>27007</v>
      </c>
      <c r="O195" s="7" t="n">
        <v>176</v>
      </c>
      <c r="P195" s="7" t="s">
        <v>458</v>
      </c>
      <c r="Q195" s="7" t="s">
        <v>451</v>
      </c>
      <c r="R195" s="7" t="s">
        <v>452</v>
      </c>
    </row>
    <row r="196" customFormat="false" ht="15" hidden="false" customHeight="false" outlineLevel="0" collapsed="false">
      <c r="A196" s="7" t="s">
        <v>606</v>
      </c>
      <c r="B196" s="7" t="s">
        <v>69</v>
      </c>
      <c r="C196" s="7" t="s">
        <v>548</v>
      </c>
      <c r="D196" s="7" t="n">
        <v>9</v>
      </c>
      <c r="E196" s="7" t="s">
        <v>622</v>
      </c>
      <c r="F196" s="7" t="n">
        <v>1</v>
      </c>
      <c r="G196" s="7" t="n">
        <v>888</v>
      </c>
      <c r="H196" s="7" t="n">
        <v>13316</v>
      </c>
      <c r="I196" s="7" t="n">
        <v>0.0331</v>
      </c>
      <c r="J196" s="7" t="s">
        <v>623</v>
      </c>
      <c r="K196" s="7" t="n">
        <v>14.99</v>
      </c>
      <c r="L196" s="7" t="n">
        <v>610</v>
      </c>
      <c r="M196" s="7" t="n">
        <v>4.4</v>
      </c>
      <c r="N196" s="7" t="n">
        <v>66108</v>
      </c>
      <c r="O196" s="7" t="n">
        <v>610</v>
      </c>
      <c r="P196" s="7" t="s">
        <v>486</v>
      </c>
      <c r="Q196" s="7" t="s">
        <v>451</v>
      </c>
      <c r="R196" s="7" t="s">
        <v>452</v>
      </c>
    </row>
    <row r="197" customFormat="false" ht="15" hidden="false" customHeight="false" outlineLevel="0" collapsed="false">
      <c r="A197" s="7" t="s">
        <v>606</v>
      </c>
      <c r="B197" s="7" t="s">
        <v>69</v>
      </c>
      <c r="C197" s="7" t="s">
        <v>548</v>
      </c>
      <c r="D197" s="7" t="n">
        <v>10</v>
      </c>
      <c r="E197" s="7" t="s">
        <v>592</v>
      </c>
      <c r="F197" s="7" t="n">
        <v>1</v>
      </c>
      <c r="G197" s="7" t="n">
        <v>273</v>
      </c>
      <c r="H197" s="7" t="n">
        <v>8187</v>
      </c>
      <c r="I197" s="7" t="n">
        <v>0.0102</v>
      </c>
      <c r="J197" s="7" t="s">
        <v>593</v>
      </c>
      <c r="K197" s="7" t="n">
        <v>29.99</v>
      </c>
      <c r="L197" s="7" t="n">
        <v>124</v>
      </c>
      <c r="M197" s="7" t="n">
        <v>4</v>
      </c>
      <c r="N197" s="7" t="n">
        <v>90495</v>
      </c>
      <c r="O197" s="7" t="n">
        <v>124</v>
      </c>
      <c r="P197" s="7" t="s">
        <v>458</v>
      </c>
      <c r="Q197" s="7" t="s">
        <v>451</v>
      </c>
      <c r="R197" s="7" t="s">
        <v>452</v>
      </c>
    </row>
    <row r="198" customFormat="false" ht="15" hidden="false" customHeight="false" outlineLevel="0" collapsed="false">
      <c r="A198" s="7" t="s">
        <v>606</v>
      </c>
      <c r="B198" s="7" t="s">
        <v>69</v>
      </c>
      <c r="C198" s="7" t="s">
        <v>548</v>
      </c>
      <c r="D198" s="7" t="n">
        <v>11</v>
      </c>
      <c r="E198" s="7" t="s">
        <v>555</v>
      </c>
      <c r="F198" s="7" t="n">
        <v>1</v>
      </c>
      <c r="G198" s="7" t="n">
        <v>195</v>
      </c>
      <c r="H198" s="7" t="n">
        <v>16573</v>
      </c>
      <c r="I198" s="7" t="n">
        <v>0.0073</v>
      </c>
      <c r="J198" s="7" t="s">
        <v>624</v>
      </c>
      <c r="K198" s="7" t="n">
        <v>84.99</v>
      </c>
      <c r="L198" s="7" t="n">
        <v>459</v>
      </c>
      <c r="M198" s="7" t="n">
        <v>4.5</v>
      </c>
      <c r="N198" s="7" t="n">
        <v>153163</v>
      </c>
      <c r="O198" s="7" t="n">
        <v>459</v>
      </c>
      <c r="P198" s="7" t="s">
        <v>458</v>
      </c>
      <c r="Q198" s="7" t="s">
        <v>531</v>
      </c>
      <c r="R198" s="7" t="s">
        <v>452</v>
      </c>
    </row>
    <row r="199" customFormat="false" ht="15" hidden="false" customHeight="false" outlineLevel="0" collapsed="false">
      <c r="A199" s="7" t="s">
        <v>606</v>
      </c>
      <c r="B199" s="7" t="s">
        <v>69</v>
      </c>
      <c r="C199" s="7" t="s">
        <v>548</v>
      </c>
      <c r="D199" s="7" t="n">
        <v>12</v>
      </c>
      <c r="E199" s="7" t="s">
        <v>625</v>
      </c>
      <c r="F199" s="7" t="n">
        <v>1</v>
      </c>
      <c r="G199" s="7" t="n">
        <v>152</v>
      </c>
      <c r="H199" s="7" t="n">
        <v>1518</v>
      </c>
      <c r="I199" s="7" t="n">
        <v>0.0057</v>
      </c>
      <c r="J199" s="7" t="s">
        <v>626</v>
      </c>
      <c r="K199" s="7" t="n">
        <v>9.99</v>
      </c>
      <c r="L199" s="7" t="n">
        <v>413</v>
      </c>
      <c r="M199" s="7" t="n">
        <v>4.4</v>
      </c>
      <c r="N199" s="7" t="n">
        <v>188516</v>
      </c>
      <c r="O199" s="7" t="n">
        <v>413</v>
      </c>
      <c r="P199" s="7" t="s">
        <v>486</v>
      </c>
      <c r="Q199" s="7" t="s">
        <v>531</v>
      </c>
      <c r="R199" s="7" t="s">
        <v>452</v>
      </c>
    </row>
    <row r="200" customFormat="false" ht="15" hidden="false" customHeight="false" outlineLevel="0" collapsed="false">
      <c r="A200" s="7" t="s">
        <v>606</v>
      </c>
      <c r="B200" s="7" t="s">
        <v>69</v>
      </c>
      <c r="C200" s="7" t="s">
        <v>548</v>
      </c>
      <c r="D200" s="7" t="n">
        <v>13</v>
      </c>
      <c r="E200" s="7" t="s">
        <v>629</v>
      </c>
      <c r="F200" s="7" t="n">
        <v>1</v>
      </c>
      <c r="G200" s="7" t="n">
        <v>59</v>
      </c>
      <c r="H200" s="7" t="n">
        <v>884</v>
      </c>
      <c r="I200" s="7" t="n">
        <v>0.0022</v>
      </c>
      <c r="J200" s="7" t="s">
        <v>630</v>
      </c>
      <c r="K200" s="7" t="n">
        <v>14.99</v>
      </c>
      <c r="L200" s="7" t="n">
        <v>748</v>
      </c>
      <c r="M200" s="7" t="n">
        <v>4.5</v>
      </c>
      <c r="N200" s="7" t="n">
        <v>396013</v>
      </c>
      <c r="O200" s="7" t="n">
        <v>748</v>
      </c>
      <c r="P200" s="7" t="s">
        <v>486</v>
      </c>
      <c r="Q200" s="7" t="s">
        <v>531</v>
      </c>
      <c r="R200" s="7" t="s">
        <v>452</v>
      </c>
    </row>
    <row r="201" customFormat="false" ht="15" hidden="false" customHeight="false" outlineLevel="0" collapsed="false">
      <c r="A201" s="7" t="s">
        <v>606</v>
      </c>
      <c r="B201" s="7" t="s">
        <v>69</v>
      </c>
      <c r="C201" s="7" t="s">
        <v>548</v>
      </c>
      <c r="D201" s="7" t="n">
        <v>14</v>
      </c>
      <c r="E201" s="7" t="s">
        <v>448</v>
      </c>
      <c r="F201" s="7" t="n">
        <v>2</v>
      </c>
      <c r="G201" s="7" t="n">
        <v>49</v>
      </c>
      <c r="H201" s="7" t="n">
        <v>1559</v>
      </c>
      <c r="I201" s="7" t="n">
        <v>0.0018</v>
      </c>
      <c r="J201" s="7" t="s">
        <v>634</v>
      </c>
      <c r="K201" s="7" t="n">
        <v>21.95</v>
      </c>
      <c r="L201" s="7" t="n">
        <v>223</v>
      </c>
      <c r="M201" s="7" t="n">
        <v>4.5</v>
      </c>
      <c r="N201" s="7" t="n">
        <v>732930</v>
      </c>
      <c r="O201" s="7" t="n">
        <v>223</v>
      </c>
      <c r="P201" s="7" t="s">
        <v>486</v>
      </c>
      <c r="Q201" s="7" t="s">
        <v>531</v>
      </c>
      <c r="R201" s="7" t="s">
        <v>608</v>
      </c>
    </row>
    <row r="202" customFormat="false" ht="15" hidden="false" customHeight="false" outlineLevel="0" collapsed="false">
      <c r="A202" s="7" t="s">
        <v>606</v>
      </c>
      <c r="B202" s="7" t="s">
        <v>69</v>
      </c>
      <c r="C202" s="7" t="s">
        <v>548</v>
      </c>
      <c r="D202" s="7" t="n">
        <v>15</v>
      </c>
      <c r="E202" s="7" t="s">
        <v>456</v>
      </c>
      <c r="F202" s="7" t="n">
        <v>1</v>
      </c>
      <c r="G202" s="7" t="n">
        <v>15</v>
      </c>
      <c r="H202" s="7" t="n">
        <v>255</v>
      </c>
      <c r="I202" s="7" t="n">
        <v>0.0006</v>
      </c>
      <c r="J202" s="7" t="s">
        <v>635</v>
      </c>
      <c r="K202" s="7" t="n">
        <v>16.99</v>
      </c>
      <c r="L202" s="7" t="n">
        <v>81</v>
      </c>
      <c r="M202" s="7" t="n">
        <v>4.5</v>
      </c>
      <c r="N202" s="7" t="n">
        <v>1111110</v>
      </c>
      <c r="O202" s="7" t="n">
        <v>81</v>
      </c>
      <c r="P202" s="7" t="s">
        <v>486</v>
      </c>
      <c r="Q202" s="7" t="s">
        <v>531</v>
      </c>
      <c r="R202" s="7" t="s">
        <v>452</v>
      </c>
    </row>
    <row r="203" customFormat="false" ht="15" hidden="false" customHeight="false" outlineLevel="0" collapsed="false">
      <c r="A203" s="7" t="s">
        <v>636</v>
      </c>
      <c r="B203" s="7" t="s">
        <v>69</v>
      </c>
      <c r="C203" s="7" t="s">
        <v>447</v>
      </c>
      <c r="D203" s="7" t="n">
        <v>1</v>
      </c>
      <c r="E203" s="7" t="s">
        <v>637</v>
      </c>
      <c r="F203" s="7" t="n">
        <v>2</v>
      </c>
      <c r="G203" s="7" t="n">
        <v>51762</v>
      </c>
      <c r="H203" s="7" t="n">
        <v>2285688</v>
      </c>
      <c r="I203" s="7" t="n">
        <v>0.2106</v>
      </c>
      <c r="J203" s="7" t="s">
        <v>638</v>
      </c>
      <c r="K203" s="7" t="n">
        <v>64.95</v>
      </c>
      <c r="L203" s="7" t="n">
        <v>10553</v>
      </c>
      <c r="M203" s="7" t="n">
        <v>4.5</v>
      </c>
      <c r="N203" s="7" t="n">
        <v>735</v>
      </c>
      <c r="O203" s="7" t="n">
        <v>10553</v>
      </c>
      <c r="P203" s="7" t="s">
        <v>639</v>
      </c>
      <c r="Q203" s="7" t="s">
        <v>451</v>
      </c>
      <c r="R203" s="7" t="s">
        <v>452</v>
      </c>
    </row>
    <row r="204" customFormat="false" ht="15" hidden="false" customHeight="false" outlineLevel="0" collapsed="false">
      <c r="A204" s="7" t="s">
        <v>636</v>
      </c>
      <c r="B204" s="7" t="s">
        <v>69</v>
      </c>
      <c r="C204" s="7" t="s">
        <v>447</v>
      </c>
      <c r="D204" s="7" t="n">
        <v>2</v>
      </c>
      <c r="E204" s="7" t="s">
        <v>640</v>
      </c>
      <c r="F204" s="7" t="n">
        <v>1</v>
      </c>
      <c r="G204" s="7" t="n">
        <v>42744</v>
      </c>
      <c r="H204" s="7" t="n">
        <v>382559</v>
      </c>
      <c r="I204" s="7" t="n">
        <v>0.1739</v>
      </c>
      <c r="J204" s="7" t="s">
        <v>641</v>
      </c>
      <c r="K204" s="7" t="n">
        <v>8.95</v>
      </c>
      <c r="L204" s="7" t="n">
        <v>21988</v>
      </c>
      <c r="M204" s="7" t="n">
        <v>4.5</v>
      </c>
      <c r="N204" s="7" t="n">
        <v>328</v>
      </c>
      <c r="O204" s="7" t="n">
        <v>21988</v>
      </c>
      <c r="P204" s="7" t="s">
        <v>471</v>
      </c>
      <c r="Q204" s="7" t="s">
        <v>451</v>
      </c>
      <c r="R204" s="7" t="s">
        <v>452</v>
      </c>
    </row>
    <row r="205" customFormat="false" ht="15" hidden="false" customHeight="false" outlineLevel="0" collapsed="false">
      <c r="A205" s="7" t="s">
        <v>636</v>
      </c>
      <c r="B205" s="7" t="s">
        <v>69</v>
      </c>
      <c r="C205" s="7" t="s">
        <v>447</v>
      </c>
      <c r="D205" s="7" t="n">
        <v>3</v>
      </c>
      <c r="E205" s="7" t="s">
        <v>642</v>
      </c>
      <c r="F205" s="7" t="n">
        <v>1</v>
      </c>
      <c r="G205" s="7" t="n">
        <v>38029</v>
      </c>
      <c r="H205" s="7" t="n">
        <v>581468</v>
      </c>
      <c r="I205" s="7" t="n">
        <v>0.1547</v>
      </c>
      <c r="J205" s="7" t="s">
        <v>643</v>
      </c>
      <c r="K205" s="7" t="n">
        <v>15.29</v>
      </c>
      <c r="L205" s="7" t="n">
        <v>3291</v>
      </c>
      <c r="M205" s="7" t="n">
        <v>4.6</v>
      </c>
      <c r="N205" s="7" t="n">
        <v>132</v>
      </c>
      <c r="O205" s="7" t="n">
        <v>3291</v>
      </c>
      <c r="P205" s="7" t="s">
        <v>471</v>
      </c>
      <c r="Q205" s="7" t="s">
        <v>451</v>
      </c>
      <c r="R205" s="7" t="s">
        <v>452</v>
      </c>
    </row>
    <row r="206" customFormat="false" ht="15" hidden="false" customHeight="false" outlineLevel="0" collapsed="false">
      <c r="A206" s="7" t="s">
        <v>636</v>
      </c>
      <c r="B206" s="7" t="s">
        <v>69</v>
      </c>
      <c r="C206" s="7" t="s">
        <v>447</v>
      </c>
      <c r="D206" s="7" t="n">
        <v>4</v>
      </c>
      <c r="E206" s="7" t="s">
        <v>644</v>
      </c>
      <c r="F206" s="7" t="n">
        <v>3</v>
      </c>
      <c r="G206" s="7" t="n">
        <v>26169</v>
      </c>
      <c r="H206" s="7" t="n">
        <v>978469</v>
      </c>
      <c r="I206" s="7" t="n">
        <v>0.1065</v>
      </c>
      <c r="J206" s="7" t="s">
        <v>645</v>
      </c>
      <c r="K206" s="7" t="n">
        <v>36.99</v>
      </c>
      <c r="L206" s="7" t="n">
        <v>52278</v>
      </c>
      <c r="M206" s="7" t="n">
        <v>4.6</v>
      </c>
      <c r="N206" s="7" t="n">
        <v>573</v>
      </c>
      <c r="O206" s="7" t="n">
        <v>52278</v>
      </c>
      <c r="P206" s="7" t="s">
        <v>450</v>
      </c>
      <c r="Q206" s="7" t="s">
        <v>451</v>
      </c>
      <c r="R206" s="7" t="s">
        <v>452</v>
      </c>
    </row>
    <row r="207" customFormat="false" ht="15" hidden="false" customHeight="false" outlineLevel="0" collapsed="false">
      <c r="A207" s="7" t="s">
        <v>636</v>
      </c>
      <c r="B207" s="7" t="s">
        <v>69</v>
      </c>
      <c r="C207" s="7" t="s">
        <v>447</v>
      </c>
      <c r="D207" s="7" t="n">
        <v>5</v>
      </c>
      <c r="E207" s="7" t="s">
        <v>646</v>
      </c>
      <c r="F207" s="7" t="n">
        <v>1</v>
      </c>
      <c r="G207" s="7" t="n">
        <v>14348</v>
      </c>
      <c r="H207" s="7" t="n">
        <v>172029</v>
      </c>
      <c r="I207" s="7" t="n">
        <v>0.0584</v>
      </c>
      <c r="J207" s="7" t="s">
        <v>647</v>
      </c>
      <c r="K207" s="7" t="n">
        <v>11.99</v>
      </c>
      <c r="L207" s="7" t="n">
        <v>41773</v>
      </c>
      <c r="M207" s="7" t="n">
        <v>4.5</v>
      </c>
      <c r="N207" s="7" t="n">
        <v>532</v>
      </c>
      <c r="O207" s="7" t="n">
        <v>41773</v>
      </c>
      <c r="P207" s="7" t="s">
        <v>471</v>
      </c>
      <c r="Q207" s="7" t="s">
        <v>451</v>
      </c>
      <c r="R207" s="7" t="s">
        <v>452</v>
      </c>
    </row>
    <row r="208" customFormat="false" ht="15" hidden="false" customHeight="false" outlineLevel="0" collapsed="false">
      <c r="A208" s="7" t="s">
        <v>636</v>
      </c>
      <c r="B208" s="7" t="s">
        <v>69</v>
      </c>
      <c r="C208" s="7" t="s">
        <v>447</v>
      </c>
      <c r="D208" s="7" t="n">
        <v>6</v>
      </c>
      <c r="E208" s="7" t="s">
        <v>648</v>
      </c>
      <c r="F208" s="7" t="n">
        <v>1</v>
      </c>
      <c r="G208" s="7" t="n">
        <v>8818</v>
      </c>
      <c r="H208" s="7" t="n">
        <v>149823</v>
      </c>
      <c r="I208" s="7" t="n">
        <v>0.0359</v>
      </c>
      <c r="J208" s="7" t="s">
        <v>649</v>
      </c>
      <c r="K208" s="7" t="n">
        <v>16.99</v>
      </c>
      <c r="L208" s="7" t="n">
        <v>55071</v>
      </c>
      <c r="M208" s="7" t="n">
        <v>4.6</v>
      </c>
      <c r="N208" s="7" t="n">
        <v>3171</v>
      </c>
      <c r="O208" s="7" t="n">
        <v>55071</v>
      </c>
      <c r="P208" s="7" t="s">
        <v>471</v>
      </c>
      <c r="Q208" s="7" t="s">
        <v>451</v>
      </c>
      <c r="R208" s="7" t="s">
        <v>452</v>
      </c>
    </row>
    <row r="209" customFormat="false" ht="15" hidden="false" customHeight="false" outlineLevel="0" collapsed="false">
      <c r="A209" s="7" t="s">
        <v>636</v>
      </c>
      <c r="B209" s="7" t="s">
        <v>69</v>
      </c>
      <c r="C209" s="7" t="s">
        <v>447</v>
      </c>
      <c r="D209" s="7" t="n">
        <v>7</v>
      </c>
      <c r="E209" s="7" t="s">
        <v>650</v>
      </c>
      <c r="F209" s="7" t="n">
        <v>1</v>
      </c>
      <c r="G209" s="7" t="n">
        <v>6942</v>
      </c>
      <c r="H209" s="7" t="n">
        <v>138771</v>
      </c>
      <c r="I209" s="7" t="n">
        <v>0.0282</v>
      </c>
      <c r="J209" s="7" t="s">
        <v>651</v>
      </c>
      <c r="K209" s="7" t="n">
        <v>19.99</v>
      </c>
      <c r="L209" s="7" t="n">
        <v>7255</v>
      </c>
      <c r="M209" s="7" t="n">
        <v>4.4</v>
      </c>
      <c r="N209" s="7" t="n">
        <v>3720</v>
      </c>
      <c r="O209" s="7" t="n">
        <v>7255</v>
      </c>
      <c r="P209" s="7" t="s">
        <v>455</v>
      </c>
      <c r="Q209" s="7" t="s">
        <v>451</v>
      </c>
      <c r="R209" s="7" t="s">
        <v>452</v>
      </c>
    </row>
    <row r="210" customFormat="false" ht="15" hidden="false" customHeight="false" outlineLevel="0" collapsed="false">
      <c r="A210" s="7" t="s">
        <v>636</v>
      </c>
      <c r="B210" s="7" t="s">
        <v>69</v>
      </c>
      <c r="C210" s="7" t="s">
        <v>447</v>
      </c>
      <c r="D210" s="7" t="n">
        <v>8</v>
      </c>
      <c r="E210" s="7" t="s">
        <v>652</v>
      </c>
      <c r="F210" s="7" t="n">
        <v>1</v>
      </c>
      <c r="G210" s="7" t="n">
        <v>5551</v>
      </c>
      <c r="H210" s="7" t="n">
        <v>121400</v>
      </c>
      <c r="I210" s="7" t="n">
        <v>0.0226</v>
      </c>
      <c r="J210" s="7" t="s">
        <v>653</v>
      </c>
      <c r="K210" s="7" t="n">
        <v>21.87</v>
      </c>
      <c r="L210" s="7" t="n">
        <v>3567</v>
      </c>
      <c r="M210" s="7" t="n">
        <v>4.3</v>
      </c>
      <c r="N210" s="7" t="n">
        <v>9002</v>
      </c>
      <c r="O210" s="7" t="n">
        <v>3567</v>
      </c>
      <c r="P210" s="7" t="s">
        <v>455</v>
      </c>
      <c r="Q210" s="7" t="s">
        <v>451</v>
      </c>
      <c r="R210" s="7" t="s">
        <v>452</v>
      </c>
    </row>
    <row r="211" customFormat="false" ht="15" hidden="false" customHeight="false" outlineLevel="0" collapsed="false">
      <c r="A211" s="7" t="s">
        <v>636</v>
      </c>
      <c r="B211" s="7" t="s">
        <v>69</v>
      </c>
      <c r="C211" s="7" t="s">
        <v>447</v>
      </c>
      <c r="D211" s="7" t="n">
        <v>9</v>
      </c>
      <c r="E211" s="7" t="s">
        <v>654</v>
      </c>
      <c r="F211" s="7" t="n">
        <v>2</v>
      </c>
      <c r="G211" s="7" t="n">
        <v>4221</v>
      </c>
      <c r="H211" s="7" t="n">
        <v>301531</v>
      </c>
      <c r="I211" s="7" t="n">
        <v>0.0172</v>
      </c>
      <c r="J211" s="7" t="s">
        <v>655</v>
      </c>
      <c r="K211" s="7" t="n">
        <v>65.99</v>
      </c>
      <c r="L211" s="7" t="n">
        <v>9044</v>
      </c>
      <c r="M211" s="7" t="n">
        <v>4.6</v>
      </c>
      <c r="N211" s="7" t="n">
        <v>13589</v>
      </c>
      <c r="O211" s="7" t="n">
        <v>9044</v>
      </c>
      <c r="P211" s="7" t="s">
        <v>450</v>
      </c>
      <c r="Q211" s="7" t="s">
        <v>451</v>
      </c>
      <c r="R211" s="7" t="s">
        <v>452</v>
      </c>
    </row>
    <row r="212" customFormat="false" ht="15" hidden="false" customHeight="false" outlineLevel="0" collapsed="false">
      <c r="A212" s="7" t="s">
        <v>636</v>
      </c>
      <c r="B212" s="7" t="s">
        <v>69</v>
      </c>
      <c r="C212" s="7" t="s">
        <v>447</v>
      </c>
      <c r="D212" s="7" t="n">
        <v>10</v>
      </c>
      <c r="E212" s="7" t="s">
        <v>656</v>
      </c>
      <c r="F212" s="7" t="n">
        <v>1</v>
      </c>
      <c r="G212" s="7" t="n">
        <v>4125</v>
      </c>
      <c r="H212" s="7" t="n">
        <v>119181</v>
      </c>
      <c r="I212" s="7" t="n">
        <v>0.0168</v>
      </c>
      <c r="J212" s="7" t="s">
        <v>657</v>
      </c>
      <c r="K212" s="7" t="n">
        <v>28.89</v>
      </c>
      <c r="L212" s="7" t="n">
        <v>31722</v>
      </c>
      <c r="M212" s="7" t="n">
        <v>4.5</v>
      </c>
      <c r="N212" s="7" t="n">
        <v>8519</v>
      </c>
      <c r="O212" s="7" t="n">
        <v>31722</v>
      </c>
      <c r="P212" s="7" t="s">
        <v>471</v>
      </c>
      <c r="Q212" s="7" t="s">
        <v>451</v>
      </c>
      <c r="R212" s="7" t="s">
        <v>452</v>
      </c>
    </row>
    <row r="213" customFormat="false" ht="15" hidden="false" customHeight="false" outlineLevel="0" collapsed="false">
      <c r="A213" s="7" t="s">
        <v>636</v>
      </c>
      <c r="B213" s="7" t="s">
        <v>69</v>
      </c>
      <c r="C213" s="7" t="s">
        <v>447</v>
      </c>
      <c r="D213" s="7" t="n">
        <v>11</v>
      </c>
      <c r="E213" s="7" t="s">
        <v>658</v>
      </c>
      <c r="F213" s="7" t="n">
        <v>1</v>
      </c>
      <c r="G213" s="7" t="n">
        <v>3813</v>
      </c>
      <c r="H213" s="7" t="n">
        <v>48010</v>
      </c>
      <c r="I213" s="7" t="n">
        <v>0.0155</v>
      </c>
      <c r="J213" s="7" t="s">
        <v>659</v>
      </c>
      <c r="K213" s="7" t="n">
        <v>12.59</v>
      </c>
      <c r="L213" s="7" t="n">
        <v>9849</v>
      </c>
      <c r="M213" s="7" t="n">
        <v>4.5</v>
      </c>
      <c r="N213" s="7" t="n">
        <v>16017</v>
      </c>
      <c r="O213" s="7" t="n">
        <v>9849</v>
      </c>
      <c r="P213" s="7" t="s">
        <v>471</v>
      </c>
      <c r="Q213" s="7" t="s">
        <v>451</v>
      </c>
      <c r="R213" s="7" t="s">
        <v>452</v>
      </c>
    </row>
    <row r="214" customFormat="false" ht="15" hidden="false" customHeight="false" outlineLevel="0" collapsed="false">
      <c r="A214" s="7" t="s">
        <v>636</v>
      </c>
      <c r="B214" s="7" t="s">
        <v>69</v>
      </c>
      <c r="C214" s="7" t="s">
        <v>447</v>
      </c>
      <c r="D214" s="7" t="n">
        <v>12</v>
      </c>
      <c r="E214" s="7" t="s">
        <v>660</v>
      </c>
      <c r="F214" s="7" t="n">
        <v>1</v>
      </c>
      <c r="G214" s="7" t="n">
        <v>3783</v>
      </c>
      <c r="H214" s="7" t="n">
        <v>71839</v>
      </c>
      <c r="I214" s="7" t="n">
        <v>0.0154</v>
      </c>
      <c r="J214" s="7" t="s">
        <v>661</v>
      </c>
      <c r="K214" s="7" t="n">
        <v>18.99</v>
      </c>
      <c r="L214" s="7" t="n">
        <v>2006</v>
      </c>
      <c r="M214" s="7" t="n">
        <v>4.6</v>
      </c>
      <c r="N214" s="7" t="n">
        <v>18738</v>
      </c>
      <c r="O214" s="7" t="n">
        <v>2006</v>
      </c>
      <c r="P214" s="7" t="s">
        <v>455</v>
      </c>
      <c r="Q214" s="7" t="s">
        <v>451</v>
      </c>
      <c r="R214" s="7" t="s">
        <v>452</v>
      </c>
    </row>
    <row r="215" customFormat="false" ht="15" hidden="false" customHeight="false" outlineLevel="0" collapsed="false">
      <c r="A215" s="7" t="s">
        <v>636</v>
      </c>
      <c r="B215" s="7" t="s">
        <v>69</v>
      </c>
      <c r="C215" s="7" t="s">
        <v>447</v>
      </c>
      <c r="D215" s="7" t="n">
        <v>13</v>
      </c>
      <c r="E215" s="7" t="s">
        <v>662</v>
      </c>
      <c r="F215" s="7" t="n">
        <v>1</v>
      </c>
      <c r="G215" s="7" t="n">
        <v>3415</v>
      </c>
      <c r="H215" s="7" t="n">
        <v>68259</v>
      </c>
      <c r="I215" s="7" t="n">
        <v>0.0139</v>
      </c>
      <c r="J215" s="7" t="s">
        <v>663</v>
      </c>
      <c r="K215" s="7" t="n">
        <v>19.99</v>
      </c>
      <c r="L215" s="7" t="n">
        <v>3906</v>
      </c>
      <c r="M215" s="7" t="n">
        <v>4.5</v>
      </c>
      <c r="N215" s="7" t="n">
        <v>7791</v>
      </c>
      <c r="O215" s="7" t="n">
        <v>3906</v>
      </c>
      <c r="P215" s="7" t="s">
        <v>471</v>
      </c>
      <c r="Q215" s="7" t="s">
        <v>451</v>
      </c>
      <c r="R215" s="7" t="s">
        <v>452</v>
      </c>
    </row>
    <row r="216" customFormat="false" ht="15" hidden="false" customHeight="false" outlineLevel="0" collapsed="false">
      <c r="A216" s="7" t="s">
        <v>636</v>
      </c>
      <c r="B216" s="7" t="s">
        <v>69</v>
      </c>
      <c r="C216" s="7" t="s">
        <v>447</v>
      </c>
      <c r="D216" s="7" t="n">
        <v>14</v>
      </c>
      <c r="E216" s="7" t="s">
        <v>553</v>
      </c>
      <c r="F216" s="7" t="n">
        <v>1</v>
      </c>
      <c r="G216" s="7" t="n">
        <v>3315</v>
      </c>
      <c r="H216" s="7" t="n">
        <v>196414</v>
      </c>
      <c r="I216" s="7" t="n">
        <v>0.0135</v>
      </c>
      <c r="J216" s="7" t="s">
        <v>664</v>
      </c>
      <c r="K216" s="7" t="n">
        <v>59.25</v>
      </c>
      <c r="L216" s="7" t="n">
        <v>1242</v>
      </c>
      <c r="M216" s="7" t="n">
        <v>4.4</v>
      </c>
      <c r="N216" s="7" t="n">
        <v>6484</v>
      </c>
      <c r="O216" s="7" t="n">
        <v>1242</v>
      </c>
      <c r="P216" s="7" t="s">
        <v>458</v>
      </c>
      <c r="Q216" s="7" t="s">
        <v>451</v>
      </c>
      <c r="R216" s="7" t="s">
        <v>452</v>
      </c>
    </row>
    <row r="217" customFormat="false" ht="15" hidden="false" customHeight="false" outlineLevel="0" collapsed="false">
      <c r="A217" s="7" t="s">
        <v>636</v>
      </c>
      <c r="B217" s="7" t="s">
        <v>69</v>
      </c>
      <c r="C217" s="7" t="s">
        <v>447</v>
      </c>
      <c r="D217" s="7" t="n">
        <v>15</v>
      </c>
      <c r="E217" s="7" t="s">
        <v>665</v>
      </c>
      <c r="F217" s="7" t="n">
        <v>2</v>
      </c>
      <c r="G217" s="7" t="n">
        <v>3276</v>
      </c>
      <c r="H217" s="7" t="n">
        <v>48508</v>
      </c>
      <c r="I217" s="7" t="n">
        <v>0.0133</v>
      </c>
      <c r="J217" s="7" t="s">
        <v>666</v>
      </c>
      <c r="K217" s="7" t="n">
        <v>15.19</v>
      </c>
      <c r="L217" s="7" t="n">
        <v>3823</v>
      </c>
      <c r="M217" s="7" t="n">
        <v>4.4</v>
      </c>
      <c r="N217" s="7" t="n">
        <v>13281</v>
      </c>
      <c r="O217" s="7" t="n">
        <v>3888</v>
      </c>
      <c r="P217" s="7" t="s">
        <v>455</v>
      </c>
      <c r="Q217" s="7" t="s">
        <v>451</v>
      </c>
      <c r="R217" s="7" t="s">
        <v>667</v>
      </c>
    </row>
    <row r="218" customFormat="false" ht="15" hidden="false" customHeight="false" outlineLevel="0" collapsed="false">
      <c r="A218" s="7" t="s">
        <v>636</v>
      </c>
      <c r="B218" s="7" t="s">
        <v>69</v>
      </c>
      <c r="C218" s="7" t="s">
        <v>447</v>
      </c>
      <c r="D218" s="7" t="n">
        <v>16</v>
      </c>
      <c r="E218" s="7" t="s">
        <v>668</v>
      </c>
      <c r="F218" s="7" t="n">
        <v>1</v>
      </c>
      <c r="G218" s="7" t="n">
        <v>2760</v>
      </c>
      <c r="H218" s="7" t="n">
        <v>55179</v>
      </c>
      <c r="I218" s="7" t="n">
        <v>0.0112</v>
      </c>
      <c r="J218" s="7" t="s">
        <v>669</v>
      </c>
      <c r="K218" s="7" t="n">
        <v>19.99</v>
      </c>
      <c r="L218" s="7" t="n">
        <v>18988</v>
      </c>
      <c r="M218" s="7" t="n">
        <v>4.4</v>
      </c>
      <c r="N218" s="7" t="n">
        <v>11461</v>
      </c>
      <c r="O218" s="7" t="n">
        <v>18988</v>
      </c>
      <c r="P218" s="7" t="s">
        <v>471</v>
      </c>
      <c r="Q218" s="7" t="s">
        <v>451</v>
      </c>
      <c r="R218" s="7" t="s">
        <v>452</v>
      </c>
    </row>
    <row r="219" customFormat="false" ht="15" hidden="false" customHeight="false" outlineLevel="0" collapsed="false">
      <c r="A219" s="7" t="s">
        <v>636</v>
      </c>
      <c r="B219" s="7" t="s">
        <v>69</v>
      </c>
      <c r="C219" s="7" t="s">
        <v>447</v>
      </c>
      <c r="D219" s="7" t="n">
        <v>17</v>
      </c>
      <c r="E219" s="7" t="s">
        <v>670</v>
      </c>
      <c r="F219" s="7" t="n">
        <v>1</v>
      </c>
      <c r="G219" s="7" t="n">
        <v>2297</v>
      </c>
      <c r="H219" s="7" t="n">
        <v>41317</v>
      </c>
      <c r="I219" s="7" t="n">
        <v>0.0093</v>
      </c>
      <c r="J219" s="7" t="s">
        <v>671</v>
      </c>
      <c r="K219" s="7" t="n">
        <v>17.99</v>
      </c>
      <c r="L219" s="7" t="n">
        <v>11669</v>
      </c>
      <c r="M219" s="7" t="n">
        <v>4.5</v>
      </c>
      <c r="N219" s="7" t="n">
        <v>13534</v>
      </c>
      <c r="O219" s="7" t="n">
        <v>11669</v>
      </c>
      <c r="P219" s="7" t="s">
        <v>471</v>
      </c>
      <c r="Q219" s="7" t="s">
        <v>451</v>
      </c>
      <c r="R219" s="7" t="s">
        <v>452</v>
      </c>
    </row>
    <row r="220" customFormat="false" ht="15" hidden="false" customHeight="false" outlineLevel="0" collapsed="false">
      <c r="A220" s="7" t="s">
        <v>636</v>
      </c>
      <c r="B220" s="7" t="s">
        <v>69</v>
      </c>
      <c r="C220" s="7" t="s">
        <v>447</v>
      </c>
      <c r="D220" s="7" t="n">
        <v>18</v>
      </c>
      <c r="E220" s="7" t="s">
        <v>672</v>
      </c>
      <c r="F220" s="7" t="n">
        <v>1</v>
      </c>
      <c r="G220" s="7" t="n">
        <v>2106</v>
      </c>
      <c r="H220" s="7" t="n">
        <v>61053</v>
      </c>
      <c r="I220" s="7" t="n">
        <v>0.0086</v>
      </c>
      <c r="J220" s="7" t="s">
        <v>673</v>
      </c>
      <c r="K220" s="7" t="n">
        <v>28.99</v>
      </c>
      <c r="L220" s="7" t="n">
        <v>33606</v>
      </c>
      <c r="M220" s="7" t="n">
        <v>4.5</v>
      </c>
      <c r="N220" s="7" t="n">
        <v>17644</v>
      </c>
      <c r="O220" s="7" t="n">
        <v>33606</v>
      </c>
      <c r="P220" s="7" t="s">
        <v>471</v>
      </c>
      <c r="Q220" s="7" t="s">
        <v>451</v>
      </c>
      <c r="R220" s="7" t="s">
        <v>452</v>
      </c>
    </row>
    <row r="221" customFormat="false" ht="15" hidden="false" customHeight="false" outlineLevel="0" collapsed="false">
      <c r="A221" s="7" t="s">
        <v>636</v>
      </c>
      <c r="B221" s="7" t="s">
        <v>69</v>
      </c>
      <c r="C221" s="7" t="s">
        <v>447</v>
      </c>
      <c r="D221" s="7" t="n">
        <v>19</v>
      </c>
      <c r="E221" s="7" t="s">
        <v>674</v>
      </c>
      <c r="F221" s="7" t="n">
        <v>1</v>
      </c>
      <c r="G221" s="7" t="n">
        <v>2028</v>
      </c>
      <c r="H221" s="7" t="n">
        <v>36484</v>
      </c>
      <c r="I221" s="7" t="n">
        <v>0.0083</v>
      </c>
      <c r="J221" s="7" t="s">
        <v>675</v>
      </c>
      <c r="K221" s="7" t="n">
        <v>17.99</v>
      </c>
      <c r="L221" s="7" t="n">
        <v>1631</v>
      </c>
      <c r="M221" s="7" t="n">
        <v>4.3</v>
      </c>
      <c r="N221" s="7" t="n">
        <v>16420</v>
      </c>
      <c r="O221" s="7" t="n">
        <v>1631</v>
      </c>
      <c r="P221" s="7" t="s">
        <v>458</v>
      </c>
      <c r="Q221" s="7" t="s">
        <v>451</v>
      </c>
      <c r="R221" s="7" t="s">
        <v>452</v>
      </c>
    </row>
    <row r="222" customFormat="false" ht="15" hidden="false" customHeight="false" outlineLevel="0" collapsed="false">
      <c r="A222" s="7" t="s">
        <v>636</v>
      </c>
      <c r="B222" s="7" t="s">
        <v>69</v>
      </c>
      <c r="C222" s="7" t="s">
        <v>447</v>
      </c>
      <c r="D222" s="7" t="n">
        <v>20</v>
      </c>
      <c r="E222" s="7" t="s">
        <v>676</v>
      </c>
      <c r="F222" s="7" t="n">
        <v>1</v>
      </c>
      <c r="G222" s="7" t="n">
        <v>1850</v>
      </c>
      <c r="H222" s="7" t="n">
        <v>55491</v>
      </c>
      <c r="I222" s="7" t="n">
        <v>0.0075</v>
      </c>
      <c r="J222" s="7" t="s">
        <v>677</v>
      </c>
      <c r="K222" s="7" t="n">
        <v>29.99</v>
      </c>
      <c r="L222" s="7" t="n">
        <v>25292</v>
      </c>
      <c r="M222" s="7" t="n">
        <v>4.6</v>
      </c>
      <c r="N222" s="7" t="n">
        <v>18589</v>
      </c>
      <c r="O222" s="7" t="n">
        <v>25292</v>
      </c>
      <c r="P222" s="7" t="s">
        <v>455</v>
      </c>
      <c r="Q222" s="7" t="s">
        <v>451</v>
      </c>
      <c r="R222" s="7" t="s">
        <v>452</v>
      </c>
    </row>
    <row r="223" customFormat="false" ht="15" hidden="false" customHeight="false" outlineLevel="0" collapsed="false">
      <c r="A223" s="7" t="s">
        <v>636</v>
      </c>
      <c r="B223" s="7" t="s">
        <v>69</v>
      </c>
      <c r="C223" s="7" t="s">
        <v>447</v>
      </c>
      <c r="D223" s="7" t="n">
        <v>21</v>
      </c>
      <c r="E223" s="7" t="s">
        <v>678</v>
      </c>
      <c r="F223" s="7" t="n">
        <v>2</v>
      </c>
      <c r="G223" s="7" t="n">
        <v>1738</v>
      </c>
      <c r="H223" s="7" t="n">
        <v>57989</v>
      </c>
      <c r="I223" s="7" t="n">
        <v>0.0071</v>
      </c>
      <c r="J223" s="7" t="s">
        <v>679</v>
      </c>
      <c r="K223" s="7" t="n">
        <v>33.15</v>
      </c>
      <c r="L223" s="7" t="n">
        <v>513</v>
      </c>
      <c r="M223" s="7" t="n">
        <v>4.5</v>
      </c>
      <c r="N223" s="7" t="n">
        <v>17098</v>
      </c>
      <c r="O223" s="7" t="n">
        <v>1163</v>
      </c>
      <c r="P223" s="7" t="s">
        <v>458</v>
      </c>
      <c r="Q223" s="7" t="s">
        <v>451</v>
      </c>
      <c r="R223" s="7" t="s">
        <v>452</v>
      </c>
    </row>
    <row r="224" customFormat="false" ht="15" hidden="false" customHeight="false" outlineLevel="0" collapsed="false">
      <c r="A224" s="7" t="s">
        <v>636</v>
      </c>
      <c r="B224" s="7" t="s">
        <v>69</v>
      </c>
      <c r="C224" s="7" t="s">
        <v>447</v>
      </c>
      <c r="D224" s="7" t="n">
        <v>22</v>
      </c>
      <c r="E224" s="7" t="s">
        <v>680</v>
      </c>
      <c r="F224" s="7" t="n">
        <v>1</v>
      </c>
      <c r="G224" s="7" t="n">
        <v>1655</v>
      </c>
      <c r="H224" s="7" t="n">
        <v>26585</v>
      </c>
      <c r="I224" s="7" t="n">
        <v>0.0067</v>
      </c>
      <c r="J224" s="7" t="s">
        <v>681</v>
      </c>
      <c r="K224" s="7" t="n">
        <v>16.06</v>
      </c>
      <c r="L224" s="7" t="n">
        <v>1778</v>
      </c>
      <c r="M224" s="7" t="n">
        <v>4.4</v>
      </c>
      <c r="N224" s="7" t="n">
        <v>20226</v>
      </c>
      <c r="O224" s="7" t="n">
        <v>1778</v>
      </c>
      <c r="P224" s="7" t="s">
        <v>458</v>
      </c>
      <c r="Q224" s="7" t="s">
        <v>451</v>
      </c>
      <c r="R224" s="7" t="s">
        <v>452</v>
      </c>
    </row>
    <row r="225" customFormat="false" ht="15" hidden="false" customHeight="false" outlineLevel="0" collapsed="false">
      <c r="A225" s="7" t="s">
        <v>636</v>
      </c>
      <c r="B225" s="7" t="s">
        <v>69</v>
      </c>
      <c r="C225" s="7" t="s">
        <v>447</v>
      </c>
      <c r="D225" s="7" t="n">
        <v>23</v>
      </c>
      <c r="E225" s="7" t="s">
        <v>682</v>
      </c>
      <c r="F225" s="7" t="n">
        <v>1</v>
      </c>
      <c r="G225" s="7" t="n">
        <v>1404</v>
      </c>
      <c r="H225" s="7" t="n">
        <v>28066</v>
      </c>
      <c r="I225" s="7" t="n">
        <v>0.0057</v>
      </c>
      <c r="J225" s="7" t="s">
        <v>683</v>
      </c>
      <c r="K225" s="7" t="n">
        <v>19.99</v>
      </c>
      <c r="L225" s="7" t="n">
        <v>1506</v>
      </c>
      <c r="M225" s="7" t="n">
        <v>4.3</v>
      </c>
      <c r="N225" s="7" t="n">
        <v>27879</v>
      </c>
      <c r="O225" s="7" t="n">
        <v>1506</v>
      </c>
      <c r="P225" s="7" t="s">
        <v>471</v>
      </c>
      <c r="Q225" s="7" t="s">
        <v>451</v>
      </c>
      <c r="R225" s="7" t="s">
        <v>452</v>
      </c>
    </row>
    <row r="226" customFormat="false" ht="15" hidden="false" customHeight="false" outlineLevel="0" collapsed="false">
      <c r="A226" s="7" t="s">
        <v>636</v>
      </c>
      <c r="B226" s="7" t="s">
        <v>69</v>
      </c>
      <c r="C226" s="7" t="s">
        <v>447</v>
      </c>
      <c r="D226" s="7" t="n">
        <v>24</v>
      </c>
      <c r="E226" s="7" t="s">
        <v>684</v>
      </c>
      <c r="F226" s="7" t="n">
        <v>1</v>
      </c>
      <c r="G226" s="7" t="n">
        <v>1144</v>
      </c>
      <c r="H226" s="7" t="n">
        <v>18247</v>
      </c>
      <c r="I226" s="7" t="n">
        <v>0.0047</v>
      </c>
      <c r="J226" s="7" t="s">
        <v>685</v>
      </c>
      <c r="K226" s="7" t="n">
        <v>15.95</v>
      </c>
      <c r="L226" s="7" t="n">
        <v>6721</v>
      </c>
      <c r="M226" s="7" t="n">
        <v>4.2</v>
      </c>
      <c r="N226" s="7" t="n">
        <v>59925</v>
      </c>
      <c r="O226" s="7" t="n">
        <v>6721</v>
      </c>
      <c r="P226" s="7" t="s">
        <v>455</v>
      </c>
      <c r="Q226" s="7" t="s">
        <v>451</v>
      </c>
      <c r="R226" s="7" t="s">
        <v>452</v>
      </c>
    </row>
    <row r="227" customFormat="false" ht="15" hidden="false" customHeight="false" outlineLevel="0" collapsed="false">
      <c r="A227" s="7" t="s">
        <v>636</v>
      </c>
      <c r="B227" s="7" t="s">
        <v>69</v>
      </c>
      <c r="C227" s="7" t="s">
        <v>447</v>
      </c>
      <c r="D227" s="7" t="n">
        <v>25</v>
      </c>
      <c r="E227" s="7" t="s">
        <v>686</v>
      </c>
      <c r="F227" s="7" t="n">
        <v>1</v>
      </c>
      <c r="G227" s="7" t="n">
        <v>1023</v>
      </c>
      <c r="H227" s="7" t="n">
        <v>47033</v>
      </c>
      <c r="I227" s="7" t="n">
        <v>0.0042</v>
      </c>
      <c r="J227" s="7" t="s">
        <v>687</v>
      </c>
      <c r="K227" s="7" t="n">
        <v>45.99</v>
      </c>
      <c r="L227" s="7" t="n">
        <v>1050</v>
      </c>
      <c r="M227" s="7" t="n">
        <v>4.4</v>
      </c>
      <c r="N227" s="7" t="n">
        <v>38334</v>
      </c>
      <c r="O227" s="7" t="n">
        <v>1050</v>
      </c>
      <c r="P227" s="7" t="s">
        <v>458</v>
      </c>
      <c r="Q227" s="7" t="s">
        <v>451</v>
      </c>
      <c r="R227" s="7" t="s">
        <v>452</v>
      </c>
    </row>
    <row r="228" customFormat="false" ht="15" hidden="false" customHeight="false" outlineLevel="0" collapsed="false">
      <c r="A228" s="7" t="s">
        <v>636</v>
      </c>
      <c r="B228" s="7" t="s">
        <v>69</v>
      </c>
      <c r="C228" s="7" t="s">
        <v>447</v>
      </c>
      <c r="D228" s="7" t="n">
        <v>26</v>
      </c>
      <c r="E228" s="7" t="s">
        <v>571</v>
      </c>
      <c r="F228" s="7" t="n">
        <v>1</v>
      </c>
      <c r="G228" s="7" t="n">
        <v>1014</v>
      </c>
      <c r="H228" s="7" t="n">
        <v>17116</v>
      </c>
      <c r="I228" s="7" t="n">
        <v>0.0041</v>
      </c>
      <c r="J228" s="7" t="s">
        <v>688</v>
      </c>
      <c r="K228" s="7" t="n">
        <v>16.88</v>
      </c>
      <c r="L228" s="7" t="n">
        <v>8409</v>
      </c>
      <c r="M228" s="7" t="n">
        <v>4.3</v>
      </c>
      <c r="N228" s="7" t="n">
        <v>49196</v>
      </c>
      <c r="O228" s="7" t="n">
        <v>8409</v>
      </c>
      <c r="P228" s="7" t="s">
        <v>455</v>
      </c>
      <c r="Q228" s="7" t="s">
        <v>451</v>
      </c>
      <c r="R228" s="7" t="s">
        <v>452</v>
      </c>
    </row>
    <row r="229" customFormat="false" ht="15" hidden="false" customHeight="false" outlineLevel="0" collapsed="false">
      <c r="A229" s="7" t="s">
        <v>636</v>
      </c>
      <c r="B229" s="7" t="s">
        <v>69</v>
      </c>
      <c r="C229" s="7" t="s">
        <v>447</v>
      </c>
      <c r="D229" s="7" t="n">
        <v>27</v>
      </c>
      <c r="E229" s="7" t="s">
        <v>557</v>
      </c>
      <c r="F229" s="7" t="n">
        <v>1</v>
      </c>
      <c r="G229" s="7" t="n">
        <v>875</v>
      </c>
      <c r="H229" s="7" t="n">
        <v>8307</v>
      </c>
      <c r="I229" s="7" t="n">
        <v>0.0036</v>
      </c>
      <c r="J229" s="7" t="s">
        <v>689</v>
      </c>
      <c r="K229" s="7" t="n">
        <v>9.49</v>
      </c>
      <c r="L229" s="7" t="n">
        <v>828</v>
      </c>
      <c r="M229" s="7" t="n">
        <v>4.4</v>
      </c>
      <c r="N229" s="7" t="n">
        <v>94661</v>
      </c>
      <c r="O229" s="7" t="n">
        <v>828</v>
      </c>
      <c r="P229" s="7" t="s">
        <v>458</v>
      </c>
      <c r="Q229" s="7" t="s">
        <v>451</v>
      </c>
      <c r="R229" s="7" t="s">
        <v>452</v>
      </c>
    </row>
    <row r="230" customFormat="false" ht="15" hidden="false" customHeight="false" outlineLevel="0" collapsed="false">
      <c r="A230" s="7" t="s">
        <v>636</v>
      </c>
      <c r="B230" s="7" t="s">
        <v>69</v>
      </c>
      <c r="C230" s="7" t="s">
        <v>447</v>
      </c>
      <c r="D230" s="7" t="n">
        <v>28</v>
      </c>
      <c r="E230" s="7" t="s">
        <v>690</v>
      </c>
      <c r="F230" s="7" t="n">
        <v>1</v>
      </c>
      <c r="G230" s="7" t="n">
        <v>782</v>
      </c>
      <c r="H230" s="7" t="n">
        <v>21888</v>
      </c>
      <c r="I230" s="7" t="n">
        <v>0.0032</v>
      </c>
      <c r="J230" s="7" t="s">
        <v>691</v>
      </c>
      <c r="K230" s="7" t="n">
        <v>27.99</v>
      </c>
      <c r="L230" s="7" t="n">
        <v>21426</v>
      </c>
      <c r="M230" s="7" t="n">
        <v>4.7</v>
      </c>
      <c r="N230" s="7" t="n">
        <v>44267</v>
      </c>
      <c r="O230" s="7" t="n">
        <v>21426</v>
      </c>
      <c r="P230" s="7" t="s">
        <v>471</v>
      </c>
      <c r="Q230" s="7" t="s">
        <v>531</v>
      </c>
      <c r="R230" s="7" t="s">
        <v>452</v>
      </c>
    </row>
    <row r="231" customFormat="false" ht="15" hidden="false" customHeight="false" outlineLevel="0" collapsed="false">
      <c r="A231" s="7" t="s">
        <v>636</v>
      </c>
      <c r="B231" s="7" t="s">
        <v>69</v>
      </c>
      <c r="C231" s="7" t="s">
        <v>447</v>
      </c>
      <c r="D231" s="7" t="n">
        <v>29</v>
      </c>
      <c r="E231" s="7" t="s">
        <v>692</v>
      </c>
      <c r="F231" s="7" t="n">
        <v>1</v>
      </c>
      <c r="G231" s="7" t="n">
        <v>776</v>
      </c>
      <c r="H231" s="7" t="n">
        <v>14730</v>
      </c>
      <c r="I231" s="7" t="n">
        <v>0.0032</v>
      </c>
      <c r="J231" s="7" t="s">
        <v>693</v>
      </c>
      <c r="K231" s="7" t="n">
        <v>18.99</v>
      </c>
      <c r="L231" s="7" t="n">
        <v>781</v>
      </c>
      <c r="M231" s="7" t="n">
        <v>4.4</v>
      </c>
      <c r="N231" s="7" t="n">
        <v>48374</v>
      </c>
      <c r="O231" s="7" t="n">
        <v>781</v>
      </c>
      <c r="P231" s="7" t="s">
        <v>458</v>
      </c>
      <c r="Q231" s="7" t="s">
        <v>451</v>
      </c>
      <c r="R231" s="7" t="s">
        <v>452</v>
      </c>
    </row>
    <row r="232" customFormat="false" ht="15" hidden="false" customHeight="false" outlineLevel="0" collapsed="false">
      <c r="A232" s="7" t="s">
        <v>636</v>
      </c>
      <c r="B232" s="7" t="s">
        <v>69</v>
      </c>
      <c r="C232" s="7" t="s">
        <v>447</v>
      </c>
      <c r="D232" s="7" t="n">
        <v>30</v>
      </c>
      <c r="E232" s="7" t="s">
        <v>694</v>
      </c>
      <c r="F232" s="7" t="n">
        <v>1</v>
      </c>
      <c r="G232" s="7" t="n">
        <v>726</v>
      </c>
      <c r="H232" s="7" t="n">
        <v>43553</v>
      </c>
      <c r="I232" s="7" t="n">
        <v>0.003</v>
      </c>
      <c r="J232" s="7" t="s">
        <v>695</v>
      </c>
      <c r="K232" s="7" t="n">
        <v>59.99</v>
      </c>
      <c r="L232" s="7" t="n">
        <v>1971</v>
      </c>
      <c r="M232" s="7" t="n">
        <v>4.6</v>
      </c>
      <c r="N232" s="7" t="n">
        <v>47484</v>
      </c>
      <c r="O232" s="7" t="n">
        <v>1971</v>
      </c>
      <c r="P232" s="7" t="s">
        <v>458</v>
      </c>
      <c r="Q232" s="7" t="s">
        <v>531</v>
      </c>
      <c r="R232" s="7" t="s">
        <v>452</v>
      </c>
    </row>
    <row r="233" customFormat="false" ht="15" hidden="false" customHeight="false" outlineLevel="0" collapsed="false">
      <c r="A233" s="7" t="s">
        <v>636</v>
      </c>
      <c r="B233" s="7" t="s">
        <v>69</v>
      </c>
      <c r="C233" s="7" t="s">
        <v>447</v>
      </c>
      <c r="D233" s="7" t="n">
        <v>31</v>
      </c>
      <c r="E233" s="7" t="s">
        <v>696</v>
      </c>
      <c r="F233" s="7" t="n">
        <v>1</v>
      </c>
      <c r="G233" s="7" t="n">
        <v>704</v>
      </c>
      <c r="H233" s="7" t="n">
        <v>28118</v>
      </c>
      <c r="I233" s="7" t="n">
        <v>0.0029</v>
      </c>
      <c r="J233" s="7" t="s">
        <v>697</v>
      </c>
      <c r="K233" s="7" t="n">
        <v>39.94</v>
      </c>
      <c r="L233" s="7" t="n">
        <v>2544</v>
      </c>
      <c r="M233" s="7" t="n">
        <v>4.6</v>
      </c>
      <c r="N233" s="7" t="n">
        <v>48889</v>
      </c>
      <c r="O233" s="7" t="n">
        <v>2544</v>
      </c>
      <c r="P233" s="7" t="s">
        <v>458</v>
      </c>
      <c r="Q233" s="7" t="s">
        <v>531</v>
      </c>
      <c r="R233" s="7" t="s">
        <v>452</v>
      </c>
    </row>
    <row r="234" customFormat="false" ht="15" hidden="false" customHeight="false" outlineLevel="0" collapsed="false">
      <c r="A234" s="7" t="s">
        <v>636</v>
      </c>
      <c r="B234" s="7" t="s">
        <v>69</v>
      </c>
      <c r="C234" s="7" t="s">
        <v>447</v>
      </c>
      <c r="D234" s="7" t="n">
        <v>32</v>
      </c>
      <c r="E234" s="7" t="s">
        <v>555</v>
      </c>
      <c r="F234" s="7" t="n">
        <v>1</v>
      </c>
      <c r="G234" s="7" t="n">
        <v>698</v>
      </c>
      <c r="H234" s="7" t="n">
        <v>13946</v>
      </c>
      <c r="I234" s="7" t="n">
        <v>0.0028</v>
      </c>
      <c r="J234" s="7" t="s">
        <v>698</v>
      </c>
      <c r="K234" s="7" t="n">
        <v>19.99</v>
      </c>
      <c r="L234" s="7" t="n">
        <v>713</v>
      </c>
      <c r="M234" s="7" t="n">
        <v>4.5</v>
      </c>
      <c r="N234" s="7" t="n">
        <v>62093</v>
      </c>
      <c r="O234" s="7" t="n">
        <v>713</v>
      </c>
      <c r="P234" s="7" t="s">
        <v>458</v>
      </c>
      <c r="Q234" s="7" t="s">
        <v>451</v>
      </c>
      <c r="R234" s="7" t="s">
        <v>452</v>
      </c>
    </row>
    <row r="235" customFormat="false" ht="15" hidden="false" customHeight="false" outlineLevel="0" collapsed="false">
      <c r="A235" s="7" t="s">
        <v>636</v>
      </c>
      <c r="B235" s="7" t="s">
        <v>69</v>
      </c>
      <c r="C235" s="7" t="s">
        <v>447</v>
      </c>
      <c r="D235" s="7" t="n">
        <v>33</v>
      </c>
      <c r="E235" s="7" t="s">
        <v>699</v>
      </c>
      <c r="F235" s="7" t="n">
        <v>1</v>
      </c>
      <c r="G235" s="7" t="n">
        <v>394</v>
      </c>
      <c r="H235" s="7" t="n">
        <v>8664</v>
      </c>
      <c r="I235" s="7" t="n">
        <v>0.0016</v>
      </c>
      <c r="J235" s="7" t="s">
        <v>700</v>
      </c>
      <c r="K235" s="7" t="n">
        <v>21.99</v>
      </c>
      <c r="L235" s="7" t="n">
        <v>14841</v>
      </c>
      <c r="M235" s="7" t="n">
        <v>4.4</v>
      </c>
      <c r="N235" s="7" t="n">
        <v>83391</v>
      </c>
      <c r="O235" s="7" t="n">
        <v>14841</v>
      </c>
      <c r="P235" s="7" t="s">
        <v>471</v>
      </c>
      <c r="Q235" s="7" t="s">
        <v>531</v>
      </c>
      <c r="R235" s="7" t="s">
        <v>452</v>
      </c>
    </row>
    <row r="236" customFormat="false" ht="15" hidden="false" customHeight="false" outlineLevel="0" collapsed="false">
      <c r="A236" s="7" t="s">
        <v>636</v>
      </c>
      <c r="B236" s="7" t="s">
        <v>69</v>
      </c>
      <c r="C236" s="7" t="s">
        <v>447</v>
      </c>
      <c r="D236" s="7" t="n">
        <v>34</v>
      </c>
      <c r="E236" s="7" t="s">
        <v>701</v>
      </c>
      <c r="F236" s="7" t="n">
        <v>1</v>
      </c>
      <c r="G236" s="7" t="n">
        <v>360</v>
      </c>
      <c r="H236" s="7" t="n">
        <v>7549</v>
      </c>
      <c r="I236" s="7" t="n">
        <v>0.0015</v>
      </c>
      <c r="J236" s="7" t="s">
        <v>702</v>
      </c>
      <c r="K236" s="7" t="n">
        <v>20.99</v>
      </c>
      <c r="L236" s="7" t="n">
        <v>1471</v>
      </c>
      <c r="M236" s="7" t="n">
        <v>4.4</v>
      </c>
      <c r="N236" s="7" t="n">
        <v>87180</v>
      </c>
      <c r="O236" s="7" t="n">
        <v>1471</v>
      </c>
      <c r="P236" s="7" t="s">
        <v>471</v>
      </c>
      <c r="Q236" s="7" t="s">
        <v>451</v>
      </c>
      <c r="R236" s="7" t="s">
        <v>452</v>
      </c>
    </row>
    <row r="237" customFormat="false" ht="15" hidden="false" customHeight="false" outlineLevel="0" collapsed="false">
      <c r="A237" s="7" t="s">
        <v>636</v>
      </c>
      <c r="B237" s="7" t="s">
        <v>69</v>
      </c>
      <c r="C237" s="7" t="s">
        <v>447</v>
      </c>
      <c r="D237" s="7" t="n">
        <v>35</v>
      </c>
      <c r="E237" s="7" t="s">
        <v>569</v>
      </c>
      <c r="F237" s="7" t="n">
        <v>1</v>
      </c>
      <c r="G237" s="7" t="n">
        <v>360</v>
      </c>
      <c r="H237" s="7" t="n">
        <v>15822</v>
      </c>
      <c r="I237" s="7" t="n">
        <v>0.0015</v>
      </c>
      <c r="J237" s="7" t="s">
        <v>703</v>
      </c>
      <c r="K237" s="7" t="n">
        <v>43.99</v>
      </c>
      <c r="L237" s="7" t="n">
        <v>309</v>
      </c>
      <c r="M237" s="7" t="n">
        <v>4.4</v>
      </c>
      <c r="N237" s="7" t="n">
        <v>135161</v>
      </c>
      <c r="O237" s="7" t="n">
        <v>309</v>
      </c>
      <c r="P237" s="7" t="s">
        <v>458</v>
      </c>
      <c r="Q237" s="7" t="s">
        <v>451</v>
      </c>
      <c r="R237" s="7" t="s">
        <v>452</v>
      </c>
    </row>
    <row r="238" customFormat="false" ht="15" hidden="false" customHeight="false" outlineLevel="0" collapsed="false">
      <c r="A238" s="7" t="s">
        <v>636</v>
      </c>
      <c r="B238" s="7" t="s">
        <v>69</v>
      </c>
      <c r="C238" s="7" t="s">
        <v>447</v>
      </c>
      <c r="D238" s="7" t="n">
        <v>36</v>
      </c>
      <c r="E238" s="7" t="s">
        <v>704</v>
      </c>
      <c r="F238" s="7" t="n">
        <v>1</v>
      </c>
      <c r="G238" s="7" t="n">
        <v>270</v>
      </c>
      <c r="H238" s="7" t="n">
        <v>5397</v>
      </c>
      <c r="I238" s="7" t="n">
        <v>0.0011</v>
      </c>
      <c r="J238" s="7" t="s">
        <v>705</v>
      </c>
      <c r="K238" s="7" t="n">
        <v>19.99</v>
      </c>
      <c r="L238" s="7" t="n">
        <v>1347</v>
      </c>
      <c r="M238" s="7" t="n">
        <v>4.3</v>
      </c>
      <c r="N238" s="7" t="n">
        <v>115889</v>
      </c>
      <c r="O238" s="7" t="n">
        <v>1347</v>
      </c>
      <c r="P238" s="7" t="s">
        <v>458</v>
      </c>
      <c r="Q238" s="7" t="s">
        <v>531</v>
      </c>
      <c r="R238" s="7" t="s">
        <v>452</v>
      </c>
    </row>
    <row r="239" customFormat="false" ht="15" hidden="false" customHeight="false" outlineLevel="0" collapsed="false">
      <c r="A239" s="7" t="s">
        <v>636</v>
      </c>
      <c r="B239" s="7" t="s">
        <v>69</v>
      </c>
      <c r="C239" s="7" t="s">
        <v>447</v>
      </c>
      <c r="D239" s="7" t="n">
        <v>37</v>
      </c>
      <c r="E239" s="7" t="s">
        <v>706</v>
      </c>
      <c r="F239" s="7" t="n">
        <v>1</v>
      </c>
      <c r="G239" s="7" t="n">
        <v>212</v>
      </c>
      <c r="H239" s="7" t="n">
        <v>5298</v>
      </c>
      <c r="I239" s="7" t="n">
        <v>0.0009</v>
      </c>
      <c r="J239" s="7" t="s">
        <v>707</v>
      </c>
      <c r="K239" s="7" t="n">
        <v>24.99</v>
      </c>
      <c r="L239" s="7" t="n">
        <v>8039</v>
      </c>
      <c r="M239" s="7" t="n">
        <v>4.4</v>
      </c>
      <c r="N239" s="7" t="n">
        <v>142315</v>
      </c>
      <c r="O239" s="7" t="n">
        <v>8039</v>
      </c>
      <c r="P239" s="7" t="s">
        <v>471</v>
      </c>
      <c r="Q239" s="7" t="s">
        <v>531</v>
      </c>
      <c r="R239" s="7" t="s">
        <v>452</v>
      </c>
    </row>
    <row r="240" customFormat="false" ht="15" hidden="false" customHeight="false" outlineLevel="0" collapsed="false">
      <c r="A240" s="7" t="s">
        <v>636</v>
      </c>
      <c r="B240" s="7" t="s">
        <v>69</v>
      </c>
      <c r="C240" s="7" t="s">
        <v>447</v>
      </c>
      <c r="D240" s="7" t="n">
        <v>38</v>
      </c>
      <c r="E240" s="7" t="s">
        <v>448</v>
      </c>
      <c r="F240" s="7" t="n">
        <v>1</v>
      </c>
      <c r="G240" s="7" t="n">
        <v>109</v>
      </c>
      <c r="H240" s="7" t="n">
        <v>2030</v>
      </c>
      <c r="I240" s="7" t="n">
        <v>0.0004</v>
      </c>
      <c r="J240" s="7" t="s">
        <v>708</v>
      </c>
      <c r="K240" s="7" t="n">
        <v>18.62</v>
      </c>
      <c r="L240" s="7" t="n">
        <v>684</v>
      </c>
      <c r="M240" s="7" t="n">
        <v>4.5</v>
      </c>
      <c r="N240" s="7" t="n">
        <v>246598</v>
      </c>
      <c r="O240" s="7" t="n">
        <v>684</v>
      </c>
      <c r="P240" s="7" t="s">
        <v>458</v>
      </c>
      <c r="Q240" s="7" t="s">
        <v>531</v>
      </c>
      <c r="R240" s="7" t="s">
        <v>452</v>
      </c>
    </row>
    <row r="241" customFormat="false" ht="15" hidden="false" customHeight="false" outlineLevel="0" collapsed="false">
      <c r="A241" s="7" t="s">
        <v>636</v>
      </c>
      <c r="B241" s="7" t="s">
        <v>69</v>
      </c>
      <c r="C241" s="7" t="s">
        <v>447</v>
      </c>
      <c r="D241" s="7" t="n">
        <v>39</v>
      </c>
      <c r="E241" s="7" t="s">
        <v>709</v>
      </c>
      <c r="F241" s="7" t="n">
        <v>1</v>
      </c>
      <c r="G241" s="7" t="n">
        <v>57</v>
      </c>
      <c r="H241" s="7" t="n">
        <v>1332</v>
      </c>
      <c r="I241" s="7" t="n">
        <v>0.0002</v>
      </c>
      <c r="J241" s="7" t="s">
        <v>710</v>
      </c>
      <c r="K241" s="7" t="n">
        <v>23.36</v>
      </c>
      <c r="L241" s="7" t="n">
        <v>1247</v>
      </c>
      <c r="M241" s="7" t="n">
        <v>4.3</v>
      </c>
      <c r="N241" s="7" t="n">
        <v>410871</v>
      </c>
      <c r="O241" s="7" t="n">
        <v>1247</v>
      </c>
      <c r="P241" s="7" t="s">
        <v>458</v>
      </c>
      <c r="Q241" s="7" t="s">
        <v>531</v>
      </c>
      <c r="R241" s="7" t="s">
        <v>452</v>
      </c>
    </row>
    <row r="242" customFormat="false" ht="15" hidden="false" customHeight="false" outlineLevel="0" collapsed="false">
      <c r="A242" s="7" t="s">
        <v>636</v>
      </c>
      <c r="B242" s="7" t="s">
        <v>69</v>
      </c>
      <c r="C242" s="7" t="s">
        <v>447</v>
      </c>
      <c r="D242" s="7" t="n">
        <v>40</v>
      </c>
      <c r="E242" s="7" t="s">
        <v>711</v>
      </c>
      <c r="F242" s="7" t="n">
        <v>1</v>
      </c>
      <c r="G242" s="7" t="n">
        <v>44</v>
      </c>
      <c r="H242" s="7" t="n">
        <v>616</v>
      </c>
      <c r="I242" s="7" t="n">
        <v>0.0002</v>
      </c>
      <c r="J242" s="7" t="s">
        <v>712</v>
      </c>
      <c r="K242" s="7" t="n">
        <v>13.99</v>
      </c>
      <c r="L242" s="7" t="n">
        <v>224</v>
      </c>
      <c r="M242" s="7" t="n">
        <v>4.4</v>
      </c>
      <c r="N242" s="7" t="n">
        <v>501176</v>
      </c>
      <c r="O242" s="7" t="n">
        <v>224</v>
      </c>
      <c r="P242" s="7" t="s">
        <v>458</v>
      </c>
      <c r="Q242" s="7" t="s">
        <v>531</v>
      </c>
      <c r="R242" s="7" t="s">
        <v>452</v>
      </c>
    </row>
    <row r="243" customFormat="false" ht="15" hidden="false" customHeight="false" outlineLevel="0" collapsed="false">
      <c r="A243" s="7" t="s">
        <v>636</v>
      </c>
      <c r="B243" s="7" t="s">
        <v>69</v>
      </c>
      <c r="C243" s="7" t="s">
        <v>447</v>
      </c>
      <c r="D243" s="7" t="n">
        <v>41</v>
      </c>
      <c r="E243" s="7" t="s">
        <v>713</v>
      </c>
      <c r="F243" s="7" t="n">
        <v>1</v>
      </c>
      <c r="G243" s="7" t="n">
        <v>35</v>
      </c>
      <c r="H243" s="7" t="n">
        <v>2590</v>
      </c>
      <c r="I243" s="7" t="n">
        <v>0.0001</v>
      </c>
      <c r="J243" s="7" t="s">
        <v>714</v>
      </c>
      <c r="K243" s="7" t="n">
        <v>74</v>
      </c>
      <c r="L243" s="7" t="n">
        <v>148</v>
      </c>
      <c r="M243" s="7" t="n">
        <v>4.4</v>
      </c>
      <c r="N243" s="7" t="n">
        <v>593537</v>
      </c>
      <c r="O243" s="7" t="n">
        <v>148</v>
      </c>
      <c r="P243" s="7" t="s">
        <v>486</v>
      </c>
      <c r="Q243" s="7" t="s">
        <v>531</v>
      </c>
      <c r="R243" s="7" t="s">
        <v>452</v>
      </c>
    </row>
    <row r="244" customFormat="false" ht="15" hidden="false" customHeight="false" outlineLevel="0" collapsed="false">
      <c r="A244" s="7" t="s">
        <v>636</v>
      </c>
      <c r="B244" s="7" t="s">
        <v>69</v>
      </c>
      <c r="C244" s="7" t="s">
        <v>447</v>
      </c>
      <c r="D244" s="7" t="n">
        <v>42</v>
      </c>
      <c r="E244" s="7" t="s">
        <v>715</v>
      </c>
      <c r="F244" s="7" t="n">
        <v>1</v>
      </c>
      <c r="G244" s="7" t="n">
        <v>26</v>
      </c>
      <c r="H244" s="7" t="n">
        <v>491</v>
      </c>
      <c r="I244" s="7" t="n">
        <v>0.0001</v>
      </c>
      <c r="J244" s="7" t="s">
        <v>716</v>
      </c>
      <c r="K244" s="7" t="n">
        <v>18.89</v>
      </c>
      <c r="L244" s="7" t="n">
        <v>675</v>
      </c>
      <c r="M244" s="7" t="n">
        <v>4.5</v>
      </c>
      <c r="N244" s="7" t="n">
        <v>732374</v>
      </c>
      <c r="O244" s="7" t="n">
        <v>675</v>
      </c>
      <c r="P244" s="7" t="s">
        <v>471</v>
      </c>
      <c r="Q244" s="7" t="s">
        <v>531</v>
      </c>
      <c r="R244" s="7" t="s">
        <v>452</v>
      </c>
    </row>
    <row r="245" customFormat="false" ht="15" hidden="false" customHeight="false" outlineLevel="0" collapsed="false">
      <c r="A245" s="7" t="s">
        <v>636</v>
      </c>
      <c r="B245" s="7" t="s">
        <v>69</v>
      </c>
      <c r="C245" s="7" t="s">
        <v>447</v>
      </c>
      <c r="D245" s="7" t="n">
        <v>43</v>
      </c>
      <c r="E245" s="7" t="s">
        <v>717</v>
      </c>
      <c r="F245" s="7" t="n">
        <v>1</v>
      </c>
      <c r="G245" s="7" t="n">
        <v>11</v>
      </c>
      <c r="H245" s="7" t="n">
        <v>130</v>
      </c>
      <c r="I245" s="7" t="n">
        <v>0</v>
      </c>
      <c r="J245" s="7" t="s">
        <v>718</v>
      </c>
      <c r="K245" s="7" t="n">
        <v>11.83</v>
      </c>
      <c r="L245" s="7" t="n">
        <v>109</v>
      </c>
      <c r="M245" s="7" t="n">
        <v>4.4</v>
      </c>
      <c r="N245" s="7" t="n">
        <v>1385628</v>
      </c>
      <c r="O245" s="7" t="n">
        <v>109</v>
      </c>
      <c r="P245" s="7" t="s">
        <v>486</v>
      </c>
      <c r="Q245" s="7" t="s">
        <v>531</v>
      </c>
      <c r="R245" s="7" t="s">
        <v>452</v>
      </c>
    </row>
    <row r="246" customFormat="false" ht="15" hidden="false" customHeight="false" outlineLevel="0" collapsed="false">
      <c r="A246" s="7" t="s">
        <v>636</v>
      </c>
      <c r="B246" s="7" t="s">
        <v>69</v>
      </c>
      <c r="C246" s="7" t="s">
        <v>447</v>
      </c>
      <c r="D246" s="7" t="n">
        <v>44</v>
      </c>
      <c r="E246" s="7" t="s">
        <v>719</v>
      </c>
      <c r="F246" s="7" t="n">
        <v>1</v>
      </c>
      <c r="G246" s="7" t="n">
        <v>11</v>
      </c>
      <c r="H246" s="7" t="n">
        <v>186</v>
      </c>
      <c r="I246" s="7" t="n">
        <v>0</v>
      </c>
      <c r="J246" s="7" t="s">
        <v>720</v>
      </c>
      <c r="K246" s="7" t="n">
        <v>16.88</v>
      </c>
      <c r="L246" s="7" t="n">
        <v>227</v>
      </c>
      <c r="M246" s="7" t="n">
        <v>4.3</v>
      </c>
      <c r="N246" s="7" t="n">
        <v>1322481</v>
      </c>
      <c r="O246" s="7" t="n">
        <v>227</v>
      </c>
      <c r="P246" s="7" t="s">
        <v>458</v>
      </c>
      <c r="Q246" s="7" t="s">
        <v>531</v>
      </c>
      <c r="R246" s="7" t="s">
        <v>452</v>
      </c>
    </row>
    <row r="247" customFormat="false" ht="15" hidden="false" customHeight="false" outlineLevel="0" collapsed="false">
      <c r="A247" s="7" t="s">
        <v>636</v>
      </c>
      <c r="B247" s="7" t="s">
        <v>69</v>
      </c>
      <c r="C247" s="7" t="s">
        <v>548</v>
      </c>
      <c r="D247" s="7" t="n">
        <v>1</v>
      </c>
      <c r="E247" s="7" t="s">
        <v>644</v>
      </c>
      <c r="F247" s="7" t="n">
        <v>3</v>
      </c>
      <c r="G247" s="7" t="n">
        <v>26169</v>
      </c>
      <c r="H247" s="7" t="n">
        <v>978469</v>
      </c>
      <c r="I247" s="7" t="n">
        <v>0.2769</v>
      </c>
      <c r="J247" s="7" t="s">
        <v>645</v>
      </c>
      <c r="K247" s="7" t="n">
        <v>36.99</v>
      </c>
      <c r="L247" s="7" t="n">
        <v>52278</v>
      </c>
      <c r="M247" s="7" t="n">
        <v>4.6</v>
      </c>
      <c r="N247" s="7" t="n">
        <v>573</v>
      </c>
      <c r="O247" s="7" t="n">
        <v>52278</v>
      </c>
      <c r="P247" s="7" t="s">
        <v>450</v>
      </c>
      <c r="Q247" s="7" t="s">
        <v>451</v>
      </c>
      <c r="R247" s="7" t="s">
        <v>452</v>
      </c>
    </row>
    <row r="248" customFormat="false" ht="15" hidden="false" customHeight="false" outlineLevel="0" collapsed="false">
      <c r="A248" s="7" t="s">
        <v>636</v>
      </c>
      <c r="B248" s="7" t="s">
        <v>69</v>
      </c>
      <c r="C248" s="7" t="s">
        <v>548</v>
      </c>
      <c r="D248" s="7" t="n">
        <v>2</v>
      </c>
      <c r="E248" s="7" t="s">
        <v>637</v>
      </c>
      <c r="F248" s="7" t="n">
        <v>1</v>
      </c>
      <c r="G248" s="7" t="n">
        <v>26113</v>
      </c>
      <c r="H248" s="7" t="n">
        <v>1696018</v>
      </c>
      <c r="I248" s="7" t="n">
        <v>0.2763</v>
      </c>
      <c r="J248" s="7" t="s">
        <v>638</v>
      </c>
      <c r="K248" s="7" t="n">
        <v>64.95</v>
      </c>
      <c r="L248" s="7" t="n">
        <v>10553</v>
      </c>
      <c r="M248" s="7" t="n">
        <v>4.5</v>
      </c>
      <c r="N248" s="7" t="n">
        <v>735</v>
      </c>
      <c r="O248" s="7" t="n">
        <v>10553</v>
      </c>
      <c r="P248" s="7" t="s">
        <v>455</v>
      </c>
      <c r="Q248" s="7" t="s">
        <v>451</v>
      </c>
      <c r="R248" s="7" t="s">
        <v>452</v>
      </c>
    </row>
    <row r="249" customFormat="false" ht="15" hidden="false" customHeight="false" outlineLevel="0" collapsed="false">
      <c r="A249" s="7" t="s">
        <v>636</v>
      </c>
      <c r="B249" s="7" t="s">
        <v>69</v>
      </c>
      <c r="C249" s="7" t="s">
        <v>548</v>
      </c>
      <c r="D249" s="7" t="n">
        <v>3</v>
      </c>
      <c r="E249" s="7" t="s">
        <v>650</v>
      </c>
      <c r="F249" s="7" t="n">
        <v>1</v>
      </c>
      <c r="G249" s="7" t="n">
        <v>6942</v>
      </c>
      <c r="H249" s="7" t="n">
        <v>138771</v>
      </c>
      <c r="I249" s="7" t="n">
        <v>0.0735</v>
      </c>
      <c r="J249" s="7" t="s">
        <v>651</v>
      </c>
      <c r="K249" s="7" t="n">
        <v>19.99</v>
      </c>
      <c r="L249" s="7" t="n">
        <v>7255</v>
      </c>
      <c r="M249" s="7" t="n">
        <v>4.4</v>
      </c>
      <c r="N249" s="7" t="n">
        <v>3720</v>
      </c>
      <c r="O249" s="7" t="n">
        <v>7255</v>
      </c>
      <c r="P249" s="7" t="s">
        <v>455</v>
      </c>
      <c r="Q249" s="7" t="s">
        <v>451</v>
      </c>
      <c r="R249" s="7" t="s">
        <v>452</v>
      </c>
    </row>
    <row r="250" customFormat="false" ht="15" hidden="false" customHeight="false" outlineLevel="0" collapsed="false">
      <c r="A250" s="7" t="s">
        <v>636</v>
      </c>
      <c r="B250" s="7" t="s">
        <v>69</v>
      </c>
      <c r="C250" s="7" t="s">
        <v>548</v>
      </c>
      <c r="D250" s="7" t="n">
        <v>4</v>
      </c>
      <c r="E250" s="7" t="s">
        <v>652</v>
      </c>
      <c r="F250" s="7" t="n">
        <v>1</v>
      </c>
      <c r="G250" s="7" t="n">
        <v>5551</v>
      </c>
      <c r="H250" s="7" t="n">
        <v>121400</v>
      </c>
      <c r="I250" s="7" t="n">
        <v>0.0587</v>
      </c>
      <c r="J250" s="7" t="s">
        <v>653</v>
      </c>
      <c r="K250" s="7" t="n">
        <v>21.87</v>
      </c>
      <c r="L250" s="7" t="n">
        <v>3567</v>
      </c>
      <c r="M250" s="7" t="n">
        <v>4.3</v>
      </c>
      <c r="N250" s="7" t="n">
        <v>9002</v>
      </c>
      <c r="O250" s="7" t="n">
        <v>3567</v>
      </c>
      <c r="P250" s="7" t="s">
        <v>455</v>
      </c>
      <c r="Q250" s="7" t="s">
        <v>451</v>
      </c>
      <c r="R250" s="7" t="s">
        <v>452</v>
      </c>
    </row>
    <row r="251" customFormat="false" ht="15" hidden="false" customHeight="false" outlineLevel="0" collapsed="false">
      <c r="A251" s="7" t="s">
        <v>636</v>
      </c>
      <c r="B251" s="7" t="s">
        <v>69</v>
      </c>
      <c r="C251" s="7" t="s">
        <v>548</v>
      </c>
      <c r="D251" s="7" t="n">
        <v>5</v>
      </c>
      <c r="E251" s="7" t="s">
        <v>654</v>
      </c>
      <c r="F251" s="7" t="n">
        <v>2</v>
      </c>
      <c r="G251" s="7" t="n">
        <v>4221</v>
      </c>
      <c r="H251" s="7" t="n">
        <v>301531</v>
      </c>
      <c r="I251" s="7" t="n">
        <v>0.0447</v>
      </c>
      <c r="J251" s="7" t="s">
        <v>655</v>
      </c>
      <c r="K251" s="7" t="n">
        <v>65.99</v>
      </c>
      <c r="L251" s="7" t="n">
        <v>9044</v>
      </c>
      <c r="M251" s="7" t="n">
        <v>4.6</v>
      </c>
      <c r="N251" s="7" t="n">
        <v>13589</v>
      </c>
      <c r="O251" s="7" t="n">
        <v>9044</v>
      </c>
      <c r="P251" s="7" t="s">
        <v>450</v>
      </c>
      <c r="Q251" s="7" t="s">
        <v>451</v>
      </c>
      <c r="R251" s="7" t="s">
        <v>452</v>
      </c>
    </row>
    <row r="252" customFormat="false" ht="15" hidden="false" customHeight="false" outlineLevel="0" collapsed="false">
      <c r="A252" s="7" t="s">
        <v>636</v>
      </c>
      <c r="B252" s="7" t="s">
        <v>69</v>
      </c>
      <c r="C252" s="7" t="s">
        <v>548</v>
      </c>
      <c r="D252" s="7" t="n">
        <v>6</v>
      </c>
      <c r="E252" s="7" t="s">
        <v>660</v>
      </c>
      <c r="F252" s="7" t="n">
        <v>1</v>
      </c>
      <c r="G252" s="7" t="n">
        <v>3783</v>
      </c>
      <c r="H252" s="7" t="n">
        <v>71839</v>
      </c>
      <c r="I252" s="7" t="n">
        <v>0.04</v>
      </c>
      <c r="J252" s="7" t="s">
        <v>661</v>
      </c>
      <c r="K252" s="7" t="n">
        <v>18.99</v>
      </c>
      <c r="L252" s="7" t="n">
        <v>2006</v>
      </c>
      <c r="M252" s="7" t="n">
        <v>4.6</v>
      </c>
      <c r="N252" s="7" t="n">
        <v>18738</v>
      </c>
      <c r="O252" s="7" t="n">
        <v>2006</v>
      </c>
      <c r="P252" s="7" t="s">
        <v>455</v>
      </c>
      <c r="Q252" s="7" t="s">
        <v>451</v>
      </c>
      <c r="R252" s="7" t="s">
        <v>452</v>
      </c>
    </row>
    <row r="253" customFormat="false" ht="15" hidden="false" customHeight="false" outlineLevel="0" collapsed="false">
      <c r="A253" s="7" t="s">
        <v>636</v>
      </c>
      <c r="B253" s="7" t="s">
        <v>69</v>
      </c>
      <c r="C253" s="7" t="s">
        <v>548</v>
      </c>
      <c r="D253" s="7" t="n">
        <v>7</v>
      </c>
      <c r="E253" s="7" t="s">
        <v>553</v>
      </c>
      <c r="F253" s="7" t="n">
        <v>1</v>
      </c>
      <c r="G253" s="7" t="n">
        <v>3315</v>
      </c>
      <c r="H253" s="7" t="n">
        <v>196414</v>
      </c>
      <c r="I253" s="7" t="n">
        <v>0.0351</v>
      </c>
      <c r="J253" s="7" t="s">
        <v>664</v>
      </c>
      <c r="K253" s="7" t="n">
        <v>59.25</v>
      </c>
      <c r="L253" s="7" t="n">
        <v>1242</v>
      </c>
      <c r="M253" s="7" t="n">
        <v>4.4</v>
      </c>
      <c r="N253" s="7" t="n">
        <v>6484</v>
      </c>
      <c r="O253" s="7" t="n">
        <v>1242</v>
      </c>
      <c r="P253" s="7" t="s">
        <v>458</v>
      </c>
      <c r="Q253" s="7" t="s">
        <v>451</v>
      </c>
      <c r="R253" s="7" t="s">
        <v>452</v>
      </c>
    </row>
    <row r="254" customFormat="false" ht="15" hidden="false" customHeight="false" outlineLevel="0" collapsed="false">
      <c r="A254" s="7" t="s">
        <v>636</v>
      </c>
      <c r="B254" s="7" t="s">
        <v>69</v>
      </c>
      <c r="C254" s="7" t="s">
        <v>548</v>
      </c>
      <c r="D254" s="7" t="n">
        <v>8</v>
      </c>
      <c r="E254" s="7" t="s">
        <v>665</v>
      </c>
      <c r="F254" s="7" t="n">
        <v>2</v>
      </c>
      <c r="G254" s="7" t="n">
        <v>3276</v>
      </c>
      <c r="H254" s="7" t="n">
        <v>48508</v>
      </c>
      <c r="I254" s="7" t="n">
        <v>0.0347</v>
      </c>
      <c r="J254" s="7" t="s">
        <v>666</v>
      </c>
      <c r="K254" s="7" t="n">
        <v>15.19</v>
      </c>
      <c r="L254" s="7" t="n">
        <v>3823</v>
      </c>
      <c r="M254" s="7" t="n">
        <v>4.4</v>
      </c>
      <c r="N254" s="7" t="n">
        <v>13281</v>
      </c>
      <c r="O254" s="7" t="n">
        <v>3888</v>
      </c>
      <c r="P254" s="7" t="s">
        <v>455</v>
      </c>
      <c r="Q254" s="7" t="s">
        <v>451</v>
      </c>
      <c r="R254" s="7" t="s">
        <v>667</v>
      </c>
    </row>
    <row r="255" customFormat="false" ht="15" hidden="false" customHeight="false" outlineLevel="0" collapsed="false">
      <c r="A255" s="7" t="s">
        <v>636</v>
      </c>
      <c r="B255" s="7" t="s">
        <v>69</v>
      </c>
      <c r="C255" s="7" t="s">
        <v>548</v>
      </c>
      <c r="D255" s="7" t="n">
        <v>9</v>
      </c>
      <c r="E255" s="7" t="s">
        <v>674</v>
      </c>
      <c r="F255" s="7" t="n">
        <v>1</v>
      </c>
      <c r="G255" s="7" t="n">
        <v>2028</v>
      </c>
      <c r="H255" s="7" t="n">
        <v>36484</v>
      </c>
      <c r="I255" s="7" t="n">
        <v>0.0215</v>
      </c>
      <c r="J255" s="7" t="s">
        <v>675</v>
      </c>
      <c r="K255" s="7" t="n">
        <v>17.99</v>
      </c>
      <c r="L255" s="7" t="n">
        <v>1631</v>
      </c>
      <c r="M255" s="7" t="n">
        <v>4.3</v>
      </c>
      <c r="N255" s="7" t="n">
        <v>16420</v>
      </c>
      <c r="O255" s="7" t="n">
        <v>1631</v>
      </c>
      <c r="P255" s="7" t="s">
        <v>458</v>
      </c>
      <c r="Q255" s="7" t="s">
        <v>451</v>
      </c>
      <c r="R255" s="7" t="s">
        <v>452</v>
      </c>
    </row>
    <row r="256" customFormat="false" ht="15" hidden="false" customHeight="false" outlineLevel="0" collapsed="false">
      <c r="A256" s="7" t="s">
        <v>636</v>
      </c>
      <c r="B256" s="7" t="s">
        <v>69</v>
      </c>
      <c r="C256" s="7" t="s">
        <v>548</v>
      </c>
      <c r="D256" s="7" t="n">
        <v>10</v>
      </c>
      <c r="E256" s="7" t="s">
        <v>676</v>
      </c>
      <c r="F256" s="7" t="n">
        <v>1</v>
      </c>
      <c r="G256" s="7" t="n">
        <v>1850</v>
      </c>
      <c r="H256" s="7" t="n">
        <v>55491</v>
      </c>
      <c r="I256" s="7" t="n">
        <v>0.0196</v>
      </c>
      <c r="J256" s="7" t="s">
        <v>677</v>
      </c>
      <c r="K256" s="7" t="n">
        <v>29.99</v>
      </c>
      <c r="L256" s="7" t="n">
        <v>25292</v>
      </c>
      <c r="M256" s="7" t="n">
        <v>4.6</v>
      </c>
      <c r="N256" s="7" t="n">
        <v>18589</v>
      </c>
      <c r="O256" s="7" t="n">
        <v>25292</v>
      </c>
      <c r="P256" s="7" t="s">
        <v>455</v>
      </c>
      <c r="Q256" s="7" t="s">
        <v>451</v>
      </c>
      <c r="R256" s="7" t="s">
        <v>452</v>
      </c>
    </row>
    <row r="257" customFormat="false" ht="15" hidden="false" customHeight="false" outlineLevel="0" collapsed="false">
      <c r="A257" s="7" t="s">
        <v>636</v>
      </c>
      <c r="B257" s="7" t="s">
        <v>69</v>
      </c>
      <c r="C257" s="7" t="s">
        <v>548</v>
      </c>
      <c r="D257" s="7" t="n">
        <v>11</v>
      </c>
      <c r="E257" s="7" t="s">
        <v>678</v>
      </c>
      <c r="F257" s="7" t="n">
        <v>2</v>
      </c>
      <c r="G257" s="7" t="n">
        <v>1738</v>
      </c>
      <c r="H257" s="7" t="n">
        <v>57989</v>
      </c>
      <c r="I257" s="7" t="n">
        <v>0.0184</v>
      </c>
      <c r="J257" s="7" t="s">
        <v>679</v>
      </c>
      <c r="K257" s="7" t="n">
        <v>33.15</v>
      </c>
      <c r="L257" s="7" t="n">
        <v>513</v>
      </c>
      <c r="M257" s="7" t="n">
        <v>4.5</v>
      </c>
      <c r="N257" s="7" t="n">
        <v>17098</v>
      </c>
      <c r="O257" s="7" t="n">
        <v>1163</v>
      </c>
      <c r="P257" s="7" t="s">
        <v>458</v>
      </c>
      <c r="Q257" s="7" t="s">
        <v>451</v>
      </c>
      <c r="R257" s="7" t="s">
        <v>452</v>
      </c>
    </row>
    <row r="258" customFormat="false" ht="15" hidden="false" customHeight="false" outlineLevel="0" collapsed="false">
      <c r="A258" s="7" t="s">
        <v>636</v>
      </c>
      <c r="B258" s="7" t="s">
        <v>69</v>
      </c>
      <c r="C258" s="7" t="s">
        <v>548</v>
      </c>
      <c r="D258" s="7" t="n">
        <v>12</v>
      </c>
      <c r="E258" s="7" t="s">
        <v>680</v>
      </c>
      <c r="F258" s="7" t="n">
        <v>1</v>
      </c>
      <c r="G258" s="7" t="n">
        <v>1655</v>
      </c>
      <c r="H258" s="7" t="n">
        <v>26585</v>
      </c>
      <c r="I258" s="7" t="n">
        <v>0.0175</v>
      </c>
      <c r="J258" s="7" t="s">
        <v>681</v>
      </c>
      <c r="K258" s="7" t="n">
        <v>16.06</v>
      </c>
      <c r="L258" s="7" t="n">
        <v>1778</v>
      </c>
      <c r="M258" s="7" t="n">
        <v>4.4</v>
      </c>
      <c r="N258" s="7" t="n">
        <v>20226</v>
      </c>
      <c r="O258" s="7" t="n">
        <v>1778</v>
      </c>
      <c r="P258" s="7" t="s">
        <v>458</v>
      </c>
      <c r="Q258" s="7" t="s">
        <v>451</v>
      </c>
      <c r="R258" s="7" t="s">
        <v>452</v>
      </c>
    </row>
    <row r="259" customFormat="false" ht="15" hidden="false" customHeight="false" outlineLevel="0" collapsed="false">
      <c r="A259" s="7" t="s">
        <v>636</v>
      </c>
      <c r="B259" s="7" t="s">
        <v>69</v>
      </c>
      <c r="C259" s="7" t="s">
        <v>548</v>
      </c>
      <c r="D259" s="7" t="n">
        <v>13</v>
      </c>
      <c r="E259" s="7" t="s">
        <v>684</v>
      </c>
      <c r="F259" s="7" t="n">
        <v>1</v>
      </c>
      <c r="G259" s="7" t="n">
        <v>1144</v>
      </c>
      <c r="H259" s="7" t="n">
        <v>18247</v>
      </c>
      <c r="I259" s="7" t="n">
        <v>0.0121</v>
      </c>
      <c r="J259" s="7" t="s">
        <v>685</v>
      </c>
      <c r="K259" s="7" t="n">
        <v>15.95</v>
      </c>
      <c r="L259" s="7" t="n">
        <v>6721</v>
      </c>
      <c r="M259" s="7" t="n">
        <v>4.2</v>
      </c>
      <c r="N259" s="7" t="n">
        <v>59925</v>
      </c>
      <c r="O259" s="7" t="n">
        <v>6721</v>
      </c>
      <c r="P259" s="7" t="s">
        <v>455</v>
      </c>
      <c r="Q259" s="7" t="s">
        <v>451</v>
      </c>
      <c r="R259" s="7" t="s">
        <v>452</v>
      </c>
    </row>
    <row r="260" customFormat="false" ht="15" hidden="false" customHeight="false" outlineLevel="0" collapsed="false">
      <c r="A260" s="7" t="s">
        <v>636</v>
      </c>
      <c r="B260" s="7" t="s">
        <v>69</v>
      </c>
      <c r="C260" s="7" t="s">
        <v>548</v>
      </c>
      <c r="D260" s="7" t="n">
        <v>14</v>
      </c>
      <c r="E260" s="7" t="s">
        <v>686</v>
      </c>
      <c r="F260" s="7" t="n">
        <v>1</v>
      </c>
      <c r="G260" s="7" t="n">
        <v>1023</v>
      </c>
      <c r="H260" s="7" t="n">
        <v>47033</v>
      </c>
      <c r="I260" s="7" t="n">
        <v>0.0108</v>
      </c>
      <c r="J260" s="7" t="s">
        <v>687</v>
      </c>
      <c r="K260" s="7" t="n">
        <v>45.99</v>
      </c>
      <c r="L260" s="7" t="n">
        <v>1050</v>
      </c>
      <c r="M260" s="7" t="n">
        <v>4.4</v>
      </c>
      <c r="N260" s="7" t="n">
        <v>38334</v>
      </c>
      <c r="O260" s="7" t="n">
        <v>1050</v>
      </c>
      <c r="P260" s="7" t="s">
        <v>458</v>
      </c>
      <c r="Q260" s="7" t="s">
        <v>451</v>
      </c>
      <c r="R260" s="7" t="s">
        <v>452</v>
      </c>
    </row>
    <row r="261" customFormat="false" ht="15" hidden="false" customHeight="false" outlineLevel="0" collapsed="false">
      <c r="A261" s="7" t="s">
        <v>636</v>
      </c>
      <c r="B261" s="7" t="s">
        <v>69</v>
      </c>
      <c r="C261" s="7" t="s">
        <v>548</v>
      </c>
      <c r="D261" s="7" t="n">
        <v>15</v>
      </c>
      <c r="E261" s="7" t="s">
        <v>571</v>
      </c>
      <c r="F261" s="7" t="n">
        <v>1</v>
      </c>
      <c r="G261" s="7" t="n">
        <v>1014</v>
      </c>
      <c r="H261" s="7" t="n">
        <v>17116</v>
      </c>
      <c r="I261" s="7" t="n">
        <v>0.0107</v>
      </c>
      <c r="J261" s="7" t="s">
        <v>688</v>
      </c>
      <c r="K261" s="7" t="n">
        <v>16.88</v>
      </c>
      <c r="L261" s="7" t="n">
        <v>8409</v>
      </c>
      <c r="M261" s="7" t="n">
        <v>4.3</v>
      </c>
      <c r="N261" s="7" t="n">
        <v>49196</v>
      </c>
      <c r="O261" s="7" t="n">
        <v>8409</v>
      </c>
      <c r="P261" s="7" t="s">
        <v>455</v>
      </c>
      <c r="Q261" s="7" t="s">
        <v>451</v>
      </c>
      <c r="R261" s="7" t="s">
        <v>452</v>
      </c>
    </row>
    <row r="262" customFormat="false" ht="15" hidden="false" customHeight="false" outlineLevel="0" collapsed="false">
      <c r="A262" s="7" t="s">
        <v>636</v>
      </c>
      <c r="B262" s="7" t="s">
        <v>69</v>
      </c>
      <c r="C262" s="7" t="s">
        <v>548</v>
      </c>
      <c r="D262" s="7" t="n">
        <v>16</v>
      </c>
      <c r="E262" s="7" t="s">
        <v>557</v>
      </c>
      <c r="F262" s="7" t="n">
        <v>1</v>
      </c>
      <c r="G262" s="7" t="n">
        <v>875</v>
      </c>
      <c r="H262" s="7" t="n">
        <v>8307</v>
      </c>
      <c r="I262" s="7" t="n">
        <v>0.0093</v>
      </c>
      <c r="J262" s="7" t="s">
        <v>689</v>
      </c>
      <c r="K262" s="7" t="n">
        <v>9.49</v>
      </c>
      <c r="L262" s="7" t="n">
        <v>828</v>
      </c>
      <c r="M262" s="7" t="n">
        <v>4.4</v>
      </c>
      <c r="N262" s="7" t="n">
        <v>94661</v>
      </c>
      <c r="O262" s="7" t="n">
        <v>828</v>
      </c>
      <c r="P262" s="7" t="s">
        <v>458</v>
      </c>
      <c r="Q262" s="7" t="s">
        <v>451</v>
      </c>
      <c r="R262" s="7" t="s">
        <v>452</v>
      </c>
    </row>
    <row r="263" customFormat="false" ht="15" hidden="false" customHeight="false" outlineLevel="0" collapsed="false">
      <c r="A263" s="7" t="s">
        <v>636</v>
      </c>
      <c r="B263" s="7" t="s">
        <v>69</v>
      </c>
      <c r="C263" s="7" t="s">
        <v>548</v>
      </c>
      <c r="D263" s="7" t="n">
        <v>17</v>
      </c>
      <c r="E263" s="7" t="s">
        <v>692</v>
      </c>
      <c r="F263" s="7" t="n">
        <v>1</v>
      </c>
      <c r="G263" s="7" t="n">
        <v>776</v>
      </c>
      <c r="H263" s="7" t="n">
        <v>14730</v>
      </c>
      <c r="I263" s="7" t="n">
        <v>0.0082</v>
      </c>
      <c r="J263" s="7" t="s">
        <v>693</v>
      </c>
      <c r="K263" s="7" t="n">
        <v>18.99</v>
      </c>
      <c r="L263" s="7" t="n">
        <v>781</v>
      </c>
      <c r="M263" s="7" t="n">
        <v>4.4</v>
      </c>
      <c r="N263" s="7" t="n">
        <v>48374</v>
      </c>
      <c r="O263" s="7" t="n">
        <v>781</v>
      </c>
      <c r="P263" s="7" t="s">
        <v>458</v>
      </c>
      <c r="Q263" s="7" t="s">
        <v>451</v>
      </c>
      <c r="R263" s="7" t="s">
        <v>452</v>
      </c>
    </row>
    <row r="264" customFormat="false" ht="15" hidden="false" customHeight="false" outlineLevel="0" collapsed="false">
      <c r="A264" s="7" t="s">
        <v>636</v>
      </c>
      <c r="B264" s="7" t="s">
        <v>69</v>
      </c>
      <c r="C264" s="7" t="s">
        <v>548</v>
      </c>
      <c r="D264" s="7" t="n">
        <v>18</v>
      </c>
      <c r="E264" s="7" t="s">
        <v>694</v>
      </c>
      <c r="F264" s="7" t="n">
        <v>1</v>
      </c>
      <c r="G264" s="7" t="n">
        <v>726</v>
      </c>
      <c r="H264" s="7" t="n">
        <v>43553</v>
      </c>
      <c r="I264" s="7" t="n">
        <v>0.0077</v>
      </c>
      <c r="J264" s="7" t="s">
        <v>695</v>
      </c>
      <c r="K264" s="7" t="n">
        <v>59.99</v>
      </c>
      <c r="L264" s="7" t="n">
        <v>1971</v>
      </c>
      <c r="M264" s="7" t="n">
        <v>4.6</v>
      </c>
      <c r="N264" s="7" t="n">
        <v>47484</v>
      </c>
      <c r="O264" s="7" t="n">
        <v>1971</v>
      </c>
      <c r="P264" s="7" t="s">
        <v>458</v>
      </c>
      <c r="Q264" s="7" t="s">
        <v>531</v>
      </c>
      <c r="R264" s="7" t="s">
        <v>452</v>
      </c>
    </row>
    <row r="265" customFormat="false" ht="15" hidden="false" customHeight="false" outlineLevel="0" collapsed="false">
      <c r="A265" s="7" t="s">
        <v>636</v>
      </c>
      <c r="B265" s="7" t="s">
        <v>69</v>
      </c>
      <c r="C265" s="7" t="s">
        <v>548</v>
      </c>
      <c r="D265" s="7" t="n">
        <v>19</v>
      </c>
      <c r="E265" s="7" t="s">
        <v>696</v>
      </c>
      <c r="F265" s="7" t="n">
        <v>1</v>
      </c>
      <c r="G265" s="7" t="n">
        <v>704</v>
      </c>
      <c r="H265" s="7" t="n">
        <v>28118</v>
      </c>
      <c r="I265" s="7" t="n">
        <v>0.0074</v>
      </c>
      <c r="J265" s="7" t="s">
        <v>697</v>
      </c>
      <c r="K265" s="7" t="n">
        <v>39.94</v>
      </c>
      <c r="L265" s="7" t="n">
        <v>2544</v>
      </c>
      <c r="M265" s="7" t="n">
        <v>4.6</v>
      </c>
      <c r="N265" s="7" t="n">
        <v>48889</v>
      </c>
      <c r="O265" s="7" t="n">
        <v>2544</v>
      </c>
      <c r="P265" s="7" t="s">
        <v>458</v>
      </c>
      <c r="Q265" s="7" t="s">
        <v>531</v>
      </c>
      <c r="R265" s="7" t="s">
        <v>452</v>
      </c>
    </row>
    <row r="266" customFormat="false" ht="15" hidden="false" customHeight="false" outlineLevel="0" collapsed="false">
      <c r="A266" s="7" t="s">
        <v>636</v>
      </c>
      <c r="B266" s="7" t="s">
        <v>69</v>
      </c>
      <c r="C266" s="7" t="s">
        <v>548</v>
      </c>
      <c r="D266" s="7" t="n">
        <v>20</v>
      </c>
      <c r="E266" s="7" t="s">
        <v>555</v>
      </c>
      <c r="F266" s="7" t="n">
        <v>1</v>
      </c>
      <c r="G266" s="7" t="n">
        <v>698</v>
      </c>
      <c r="H266" s="7" t="n">
        <v>13946</v>
      </c>
      <c r="I266" s="7" t="n">
        <v>0.0074</v>
      </c>
      <c r="J266" s="7" t="s">
        <v>698</v>
      </c>
      <c r="K266" s="7" t="n">
        <v>19.99</v>
      </c>
      <c r="L266" s="7" t="n">
        <v>713</v>
      </c>
      <c r="M266" s="7" t="n">
        <v>4.5</v>
      </c>
      <c r="N266" s="7" t="n">
        <v>62093</v>
      </c>
      <c r="O266" s="7" t="n">
        <v>713</v>
      </c>
      <c r="P266" s="7" t="s">
        <v>458</v>
      </c>
      <c r="Q266" s="7" t="s">
        <v>451</v>
      </c>
      <c r="R266" s="7" t="s">
        <v>452</v>
      </c>
    </row>
    <row r="267" customFormat="false" ht="15" hidden="false" customHeight="false" outlineLevel="0" collapsed="false">
      <c r="A267" s="7" t="s">
        <v>636</v>
      </c>
      <c r="B267" s="7" t="s">
        <v>69</v>
      </c>
      <c r="C267" s="7" t="s">
        <v>548</v>
      </c>
      <c r="D267" s="7" t="n">
        <v>21</v>
      </c>
      <c r="E267" s="7" t="s">
        <v>569</v>
      </c>
      <c r="F267" s="7" t="n">
        <v>1</v>
      </c>
      <c r="G267" s="7" t="n">
        <v>360</v>
      </c>
      <c r="H267" s="7" t="n">
        <v>15822</v>
      </c>
      <c r="I267" s="7" t="n">
        <v>0.0038</v>
      </c>
      <c r="J267" s="7" t="s">
        <v>703</v>
      </c>
      <c r="K267" s="7" t="n">
        <v>43.99</v>
      </c>
      <c r="L267" s="7" t="n">
        <v>309</v>
      </c>
      <c r="M267" s="7" t="n">
        <v>4.4</v>
      </c>
      <c r="N267" s="7" t="n">
        <v>135161</v>
      </c>
      <c r="O267" s="7" t="n">
        <v>309</v>
      </c>
      <c r="P267" s="7" t="s">
        <v>458</v>
      </c>
      <c r="Q267" s="7" t="s">
        <v>451</v>
      </c>
      <c r="R267" s="7" t="s">
        <v>452</v>
      </c>
    </row>
    <row r="268" customFormat="false" ht="15" hidden="false" customHeight="false" outlineLevel="0" collapsed="false">
      <c r="A268" s="7" t="s">
        <v>636</v>
      </c>
      <c r="B268" s="7" t="s">
        <v>69</v>
      </c>
      <c r="C268" s="7" t="s">
        <v>548</v>
      </c>
      <c r="D268" s="7" t="n">
        <v>22</v>
      </c>
      <c r="E268" s="7" t="s">
        <v>704</v>
      </c>
      <c r="F268" s="7" t="n">
        <v>1</v>
      </c>
      <c r="G268" s="7" t="n">
        <v>270</v>
      </c>
      <c r="H268" s="7" t="n">
        <v>5397</v>
      </c>
      <c r="I268" s="7" t="n">
        <v>0.0029</v>
      </c>
      <c r="J268" s="7" t="s">
        <v>705</v>
      </c>
      <c r="K268" s="7" t="n">
        <v>19.99</v>
      </c>
      <c r="L268" s="7" t="n">
        <v>1347</v>
      </c>
      <c r="M268" s="7" t="n">
        <v>4.3</v>
      </c>
      <c r="N268" s="7" t="n">
        <v>115889</v>
      </c>
      <c r="O268" s="7" t="n">
        <v>1347</v>
      </c>
      <c r="P268" s="7" t="s">
        <v>458</v>
      </c>
      <c r="Q268" s="7" t="s">
        <v>531</v>
      </c>
      <c r="R268" s="7" t="s">
        <v>452</v>
      </c>
    </row>
    <row r="269" customFormat="false" ht="15" hidden="false" customHeight="false" outlineLevel="0" collapsed="false">
      <c r="A269" s="7" t="s">
        <v>636</v>
      </c>
      <c r="B269" s="7" t="s">
        <v>69</v>
      </c>
      <c r="C269" s="7" t="s">
        <v>548</v>
      </c>
      <c r="D269" s="7" t="n">
        <v>23</v>
      </c>
      <c r="E269" s="7" t="s">
        <v>448</v>
      </c>
      <c r="F269" s="7" t="n">
        <v>1</v>
      </c>
      <c r="G269" s="7" t="n">
        <v>109</v>
      </c>
      <c r="H269" s="7" t="n">
        <v>2030</v>
      </c>
      <c r="I269" s="7" t="n">
        <v>0.0012</v>
      </c>
      <c r="J269" s="7" t="s">
        <v>708</v>
      </c>
      <c r="K269" s="7" t="n">
        <v>18.62</v>
      </c>
      <c r="L269" s="7" t="n">
        <v>684</v>
      </c>
      <c r="M269" s="7" t="n">
        <v>4.5</v>
      </c>
      <c r="N269" s="7" t="n">
        <v>246598</v>
      </c>
      <c r="O269" s="7" t="n">
        <v>684</v>
      </c>
      <c r="P269" s="7" t="s">
        <v>458</v>
      </c>
      <c r="Q269" s="7" t="s">
        <v>531</v>
      </c>
      <c r="R269" s="7" t="s">
        <v>452</v>
      </c>
    </row>
    <row r="270" customFormat="false" ht="15" hidden="false" customHeight="false" outlineLevel="0" collapsed="false">
      <c r="A270" s="7" t="s">
        <v>636</v>
      </c>
      <c r="B270" s="7" t="s">
        <v>69</v>
      </c>
      <c r="C270" s="7" t="s">
        <v>548</v>
      </c>
      <c r="D270" s="7" t="n">
        <v>24</v>
      </c>
      <c r="E270" s="7" t="s">
        <v>709</v>
      </c>
      <c r="F270" s="7" t="n">
        <v>1</v>
      </c>
      <c r="G270" s="7" t="n">
        <v>57</v>
      </c>
      <c r="H270" s="7" t="n">
        <v>1332</v>
      </c>
      <c r="I270" s="7" t="n">
        <v>0.0006</v>
      </c>
      <c r="J270" s="7" t="s">
        <v>710</v>
      </c>
      <c r="K270" s="7" t="n">
        <v>23.36</v>
      </c>
      <c r="L270" s="7" t="n">
        <v>1247</v>
      </c>
      <c r="M270" s="7" t="n">
        <v>4.3</v>
      </c>
      <c r="N270" s="7" t="n">
        <v>410871</v>
      </c>
      <c r="O270" s="7" t="n">
        <v>1247</v>
      </c>
      <c r="P270" s="7" t="s">
        <v>458</v>
      </c>
      <c r="Q270" s="7" t="s">
        <v>531</v>
      </c>
      <c r="R270" s="7" t="s">
        <v>452</v>
      </c>
    </row>
    <row r="271" customFormat="false" ht="15" hidden="false" customHeight="false" outlineLevel="0" collapsed="false">
      <c r="A271" s="7" t="s">
        <v>636</v>
      </c>
      <c r="B271" s="7" t="s">
        <v>69</v>
      </c>
      <c r="C271" s="7" t="s">
        <v>548</v>
      </c>
      <c r="D271" s="7" t="n">
        <v>25</v>
      </c>
      <c r="E271" s="7" t="s">
        <v>711</v>
      </c>
      <c r="F271" s="7" t="n">
        <v>1</v>
      </c>
      <c r="G271" s="7" t="n">
        <v>44</v>
      </c>
      <c r="H271" s="7" t="n">
        <v>616</v>
      </c>
      <c r="I271" s="7" t="n">
        <v>0.0005</v>
      </c>
      <c r="J271" s="7" t="s">
        <v>712</v>
      </c>
      <c r="K271" s="7" t="n">
        <v>13.99</v>
      </c>
      <c r="L271" s="7" t="n">
        <v>224</v>
      </c>
      <c r="M271" s="7" t="n">
        <v>4.4</v>
      </c>
      <c r="N271" s="7" t="n">
        <v>501176</v>
      </c>
      <c r="O271" s="7" t="n">
        <v>224</v>
      </c>
      <c r="P271" s="7" t="s">
        <v>458</v>
      </c>
      <c r="Q271" s="7" t="s">
        <v>531</v>
      </c>
      <c r="R271" s="7" t="s">
        <v>452</v>
      </c>
    </row>
    <row r="272" customFormat="false" ht="15" hidden="false" customHeight="false" outlineLevel="0" collapsed="false">
      <c r="A272" s="7" t="s">
        <v>636</v>
      </c>
      <c r="B272" s="7" t="s">
        <v>69</v>
      </c>
      <c r="C272" s="7" t="s">
        <v>548</v>
      </c>
      <c r="D272" s="7" t="n">
        <v>26</v>
      </c>
      <c r="E272" s="7" t="s">
        <v>713</v>
      </c>
      <c r="F272" s="7" t="n">
        <v>1</v>
      </c>
      <c r="G272" s="7" t="n">
        <v>35</v>
      </c>
      <c r="H272" s="7" t="n">
        <v>2590</v>
      </c>
      <c r="I272" s="7" t="n">
        <v>0.0004</v>
      </c>
      <c r="J272" s="7" t="s">
        <v>714</v>
      </c>
      <c r="K272" s="7" t="n">
        <v>74</v>
      </c>
      <c r="L272" s="7" t="n">
        <v>148</v>
      </c>
      <c r="M272" s="7" t="n">
        <v>4.4</v>
      </c>
      <c r="N272" s="7" t="n">
        <v>593537</v>
      </c>
      <c r="O272" s="7" t="n">
        <v>148</v>
      </c>
      <c r="P272" s="7" t="s">
        <v>486</v>
      </c>
      <c r="Q272" s="7" t="s">
        <v>531</v>
      </c>
      <c r="R272" s="7" t="s">
        <v>452</v>
      </c>
    </row>
    <row r="273" customFormat="false" ht="15" hidden="false" customHeight="false" outlineLevel="0" collapsed="false">
      <c r="A273" s="7" t="s">
        <v>636</v>
      </c>
      <c r="B273" s="7" t="s">
        <v>69</v>
      </c>
      <c r="C273" s="7" t="s">
        <v>548</v>
      </c>
      <c r="D273" s="7" t="n">
        <v>27</v>
      </c>
      <c r="E273" s="7" t="s">
        <v>717</v>
      </c>
      <c r="F273" s="7" t="n">
        <v>1</v>
      </c>
      <c r="G273" s="7" t="n">
        <v>11</v>
      </c>
      <c r="H273" s="7" t="n">
        <v>130</v>
      </c>
      <c r="I273" s="7" t="n">
        <v>0.0001</v>
      </c>
      <c r="J273" s="7" t="s">
        <v>718</v>
      </c>
      <c r="K273" s="7" t="n">
        <v>11.83</v>
      </c>
      <c r="L273" s="7" t="n">
        <v>109</v>
      </c>
      <c r="M273" s="7" t="n">
        <v>4.4</v>
      </c>
      <c r="N273" s="7" t="n">
        <v>1385628</v>
      </c>
      <c r="O273" s="7" t="n">
        <v>109</v>
      </c>
      <c r="P273" s="7" t="s">
        <v>486</v>
      </c>
      <c r="Q273" s="7" t="s">
        <v>531</v>
      </c>
      <c r="R273" s="7" t="s">
        <v>452</v>
      </c>
    </row>
    <row r="274" customFormat="false" ht="15" hidden="false" customHeight="false" outlineLevel="0" collapsed="false">
      <c r="A274" s="7" t="s">
        <v>636</v>
      </c>
      <c r="B274" s="7" t="s">
        <v>69</v>
      </c>
      <c r="C274" s="7" t="s">
        <v>548</v>
      </c>
      <c r="D274" s="7" t="n">
        <v>28</v>
      </c>
      <c r="E274" s="7" t="s">
        <v>719</v>
      </c>
      <c r="F274" s="7" t="n">
        <v>1</v>
      </c>
      <c r="G274" s="7" t="n">
        <v>11</v>
      </c>
      <c r="H274" s="7" t="n">
        <v>186</v>
      </c>
      <c r="I274" s="7" t="n">
        <v>0.0001</v>
      </c>
      <c r="J274" s="7" t="s">
        <v>720</v>
      </c>
      <c r="K274" s="7" t="n">
        <v>16.88</v>
      </c>
      <c r="L274" s="7" t="n">
        <v>227</v>
      </c>
      <c r="M274" s="7" t="n">
        <v>4.3</v>
      </c>
      <c r="N274" s="7" t="n">
        <v>1322481</v>
      </c>
      <c r="O274" s="7" t="n">
        <v>227</v>
      </c>
      <c r="P274" s="7" t="s">
        <v>458</v>
      </c>
      <c r="Q274" s="7" t="s">
        <v>531</v>
      </c>
      <c r="R274" s="7" t="s">
        <v>452</v>
      </c>
    </row>
    <row r="275" customFormat="false" ht="15" hidden="false" customHeight="false" outlineLevel="0" collapsed="false">
      <c r="A275" s="7" t="s">
        <v>209</v>
      </c>
      <c r="B275" s="7" t="s">
        <v>69</v>
      </c>
      <c r="C275" s="7" t="s">
        <v>447</v>
      </c>
      <c r="D275" s="7" t="n">
        <v>1</v>
      </c>
      <c r="E275" s="7" t="s">
        <v>456</v>
      </c>
      <c r="F275" s="7" t="n">
        <v>1</v>
      </c>
      <c r="G275" s="7" t="n">
        <v>26056</v>
      </c>
      <c r="H275" s="7" t="n">
        <v>703260</v>
      </c>
      <c r="I275" s="7" t="n">
        <v>0.3109</v>
      </c>
      <c r="J275" s="7" t="s">
        <v>721</v>
      </c>
      <c r="K275" s="7" t="n">
        <v>26.99</v>
      </c>
      <c r="L275" s="7" t="n">
        <v>9544</v>
      </c>
      <c r="M275" s="7" t="n">
        <v>4.6</v>
      </c>
      <c r="N275" s="7" t="n">
        <v>368</v>
      </c>
      <c r="O275" s="7" t="n">
        <v>9544</v>
      </c>
      <c r="P275" s="7" t="s">
        <v>455</v>
      </c>
      <c r="Q275" s="7" t="s">
        <v>451</v>
      </c>
      <c r="R275" s="7" t="s">
        <v>452</v>
      </c>
    </row>
    <row r="276" customFormat="false" ht="15" hidden="false" customHeight="false" outlineLevel="0" collapsed="false">
      <c r="A276" s="7" t="s">
        <v>209</v>
      </c>
      <c r="B276" s="7" t="s">
        <v>69</v>
      </c>
      <c r="C276" s="7" t="s">
        <v>447</v>
      </c>
      <c r="D276" s="7" t="n">
        <v>2</v>
      </c>
      <c r="E276" s="7" t="s">
        <v>722</v>
      </c>
      <c r="F276" s="7" t="n">
        <v>1</v>
      </c>
      <c r="G276" s="7" t="n">
        <v>17407</v>
      </c>
      <c r="H276" s="7" t="n">
        <v>783141</v>
      </c>
      <c r="I276" s="7" t="n">
        <v>0.2077</v>
      </c>
      <c r="J276" s="7" t="s">
        <v>723</v>
      </c>
      <c r="K276" s="7" t="n">
        <v>44.99</v>
      </c>
      <c r="L276" s="7" t="n">
        <v>5967</v>
      </c>
      <c r="M276" s="7" t="n">
        <v>4.3</v>
      </c>
      <c r="N276" s="7" t="n">
        <v>626</v>
      </c>
      <c r="O276" s="7" t="n">
        <v>5967</v>
      </c>
      <c r="P276" s="7" t="s">
        <v>458</v>
      </c>
      <c r="Q276" s="7" t="s">
        <v>451</v>
      </c>
      <c r="R276" s="7" t="s">
        <v>452</v>
      </c>
    </row>
    <row r="277" customFormat="false" ht="15" hidden="false" customHeight="false" outlineLevel="0" collapsed="false">
      <c r="A277" s="7" t="s">
        <v>209</v>
      </c>
      <c r="B277" s="7" t="s">
        <v>69</v>
      </c>
      <c r="C277" s="7" t="s">
        <v>447</v>
      </c>
      <c r="D277" s="7" t="n">
        <v>3</v>
      </c>
      <c r="E277" s="7" t="s">
        <v>724</v>
      </c>
      <c r="F277" s="7" t="n">
        <v>1</v>
      </c>
      <c r="G277" s="7" t="n">
        <v>5594</v>
      </c>
      <c r="H277" s="7" t="n">
        <v>139802</v>
      </c>
      <c r="I277" s="7" t="n">
        <v>0.0668</v>
      </c>
      <c r="J277" s="7" t="s">
        <v>725</v>
      </c>
      <c r="K277" s="7" t="n">
        <v>24.99</v>
      </c>
      <c r="L277" s="7" t="n">
        <v>17386</v>
      </c>
      <c r="M277" s="7" t="n">
        <v>4.5</v>
      </c>
      <c r="N277" s="7" t="n">
        <v>3911</v>
      </c>
      <c r="O277" s="7" t="n">
        <v>17386</v>
      </c>
      <c r="P277" s="7" t="s">
        <v>455</v>
      </c>
      <c r="Q277" s="7" t="s">
        <v>451</v>
      </c>
      <c r="R277" s="7" t="s">
        <v>452</v>
      </c>
    </row>
    <row r="278" customFormat="false" ht="15" hidden="false" customHeight="false" outlineLevel="0" collapsed="false">
      <c r="A278" s="7" t="s">
        <v>209</v>
      </c>
      <c r="B278" s="7" t="s">
        <v>69</v>
      </c>
      <c r="C278" s="7" t="s">
        <v>447</v>
      </c>
      <c r="D278" s="7" t="n">
        <v>4</v>
      </c>
      <c r="E278" s="7" t="s">
        <v>726</v>
      </c>
      <c r="F278" s="7" t="n">
        <v>1</v>
      </c>
      <c r="G278" s="7" t="n">
        <v>5261</v>
      </c>
      <c r="H278" s="7" t="n">
        <v>284024</v>
      </c>
      <c r="I278" s="7" t="n">
        <v>0.0628</v>
      </c>
      <c r="J278" s="7" t="s">
        <v>727</v>
      </c>
      <c r="K278" s="7" t="n">
        <v>53.99</v>
      </c>
      <c r="L278" s="7" t="n">
        <v>976</v>
      </c>
      <c r="M278" s="7" t="n">
        <v>4.5</v>
      </c>
      <c r="N278" s="7" t="n">
        <v>3566</v>
      </c>
      <c r="O278" s="7" t="n">
        <v>976</v>
      </c>
      <c r="P278" s="7" t="s">
        <v>458</v>
      </c>
      <c r="Q278" s="7" t="s">
        <v>451</v>
      </c>
      <c r="R278" s="7" t="s">
        <v>452</v>
      </c>
    </row>
    <row r="279" customFormat="false" ht="15" hidden="false" customHeight="false" outlineLevel="0" collapsed="false">
      <c r="A279" s="7" t="s">
        <v>209</v>
      </c>
      <c r="B279" s="7" t="s">
        <v>69</v>
      </c>
      <c r="C279" s="7" t="s">
        <v>447</v>
      </c>
      <c r="D279" s="7" t="n">
        <v>5</v>
      </c>
      <c r="E279" s="7" t="s">
        <v>728</v>
      </c>
      <c r="F279" s="7" t="n">
        <v>1</v>
      </c>
      <c r="G279" s="7" t="n">
        <v>4511</v>
      </c>
      <c r="H279" s="7" t="n">
        <v>180395</v>
      </c>
      <c r="I279" s="7" t="n">
        <v>0.0538</v>
      </c>
      <c r="J279" s="7" t="s">
        <v>729</v>
      </c>
      <c r="K279" s="7" t="n">
        <v>39.99</v>
      </c>
      <c r="L279" s="7" t="n">
        <v>9114</v>
      </c>
      <c r="M279" s="7" t="n">
        <v>4.6</v>
      </c>
      <c r="N279" s="7" t="n">
        <v>5574</v>
      </c>
      <c r="O279" s="7" t="n">
        <v>9114</v>
      </c>
      <c r="P279" s="7" t="s">
        <v>455</v>
      </c>
      <c r="Q279" s="7" t="s">
        <v>451</v>
      </c>
      <c r="R279" s="7" t="s">
        <v>452</v>
      </c>
    </row>
    <row r="280" customFormat="false" ht="15" hidden="false" customHeight="false" outlineLevel="0" collapsed="false">
      <c r="A280" s="7" t="s">
        <v>209</v>
      </c>
      <c r="B280" s="7" t="s">
        <v>69</v>
      </c>
      <c r="C280" s="7" t="s">
        <v>447</v>
      </c>
      <c r="D280" s="7" t="n">
        <v>6</v>
      </c>
      <c r="E280" s="7" t="s">
        <v>730</v>
      </c>
      <c r="F280" s="7" t="n">
        <v>1</v>
      </c>
      <c r="G280" s="7" t="n">
        <v>3991</v>
      </c>
      <c r="H280" s="7" t="n">
        <v>107717</v>
      </c>
      <c r="I280" s="7" t="n">
        <v>0.0476</v>
      </c>
      <c r="J280" s="7" t="s">
        <v>731</v>
      </c>
      <c r="K280" s="7" t="n">
        <v>26.99</v>
      </c>
      <c r="L280" s="7" t="n">
        <v>1529</v>
      </c>
      <c r="M280" s="7" t="n">
        <v>4.4</v>
      </c>
      <c r="N280" s="7" t="n">
        <v>8718</v>
      </c>
      <c r="O280" s="7" t="n">
        <v>1529</v>
      </c>
      <c r="P280" s="7" t="s">
        <v>455</v>
      </c>
      <c r="Q280" s="7" t="s">
        <v>451</v>
      </c>
      <c r="R280" s="7" t="s">
        <v>452</v>
      </c>
    </row>
    <row r="281" customFormat="false" ht="15" hidden="false" customHeight="false" outlineLevel="0" collapsed="false">
      <c r="A281" s="7" t="s">
        <v>209</v>
      </c>
      <c r="B281" s="7" t="s">
        <v>69</v>
      </c>
      <c r="C281" s="7" t="s">
        <v>447</v>
      </c>
      <c r="D281" s="7" t="n">
        <v>7</v>
      </c>
      <c r="E281" s="7" t="s">
        <v>732</v>
      </c>
      <c r="F281" s="7" t="n">
        <v>1</v>
      </c>
      <c r="G281" s="7" t="n">
        <v>3857</v>
      </c>
      <c r="H281" s="7" t="n">
        <v>107948</v>
      </c>
      <c r="I281" s="7" t="n">
        <v>0.046</v>
      </c>
      <c r="J281" s="7" t="s">
        <v>733</v>
      </c>
      <c r="K281" s="7" t="n">
        <v>27.99</v>
      </c>
      <c r="L281" s="7" t="n">
        <v>1438</v>
      </c>
      <c r="M281" s="7" t="n">
        <v>4.4</v>
      </c>
      <c r="N281" s="7" t="n">
        <v>13531</v>
      </c>
      <c r="O281" s="7" t="n">
        <v>1438</v>
      </c>
      <c r="P281" s="7" t="s">
        <v>458</v>
      </c>
      <c r="Q281" s="7" t="s">
        <v>451</v>
      </c>
      <c r="R281" s="7" t="s">
        <v>452</v>
      </c>
    </row>
    <row r="282" customFormat="false" ht="15" hidden="false" customHeight="false" outlineLevel="0" collapsed="false">
      <c r="A282" s="7" t="s">
        <v>209</v>
      </c>
      <c r="B282" s="7" t="s">
        <v>69</v>
      </c>
      <c r="C282" s="7" t="s">
        <v>447</v>
      </c>
      <c r="D282" s="7" t="n">
        <v>8</v>
      </c>
      <c r="E282" s="7" t="s">
        <v>734</v>
      </c>
      <c r="F282" s="7" t="n">
        <v>1</v>
      </c>
      <c r="G282" s="7" t="n">
        <v>3592</v>
      </c>
      <c r="H282" s="7" t="n">
        <v>245392</v>
      </c>
      <c r="I282" s="7" t="n">
        <v>0.0429</v>
      </c>
      <c r="J282" s="7" t="s">
        <v>735</v>
      </c>
      <c r="K282" s="7" t="n">
        <v>68.31</v>
      </c>
      <c r="L282" s="7" t="n">
        <v>1121</v>
      </c>
      <c r="M282" s="7" t="n">
        <v>4.5</v>
      </c>
      <c r="N282" s="7" t="n">
        <v>9336</v>
      </c>
      <c r="O282" s="7" t="n">
        <v>1121</v>
      </c>
      <c r="P282" s="7" t="s">
        <v>458</v>
      </c>
      <c r="Q282" s="7" t="s">
        <v>451</v>
      </c>
      <c r="R282" s="7" t="s">
        <v>452</v>
      </c>
    </row>
    <row r="283" customFormat="false" ht="15" hidden="false" customHeight="false" outlineLevel="0" collapsed="false">
      <c r="A283" s="7" t="s">
        <v>209</v>
      </c>
      <c r="B283" s="7" t="s">
        <v>69</v>
      </c>
      <c r="C283" s="7" t="s">
        <v>447</v>
      </c>
      <c r="D283" s="7" t="n">
        <v>9</v>
      </c>
      <c r="E283" s="7" t="s">
        <v>736</v>
      </c>
      <c r="F283" s="7" t="n">
        <v>1</v>
      </c>
      <c r="G283" s="7" t="n">
        <v>3506</v>
      </c>
      <c r="H283" s="7" t="n">
        <v>157720</v>
      </c>
      <c r="I283" s="7" t="n">
        <v>0.0418</v>
      </c>
      <c r="J283" s="7" t="s">
        <v>737</v>
      </c>
      <c r="K283" s="7" t="n">
        <v>44.99</v>
      </c>
      <c r="L283" s="7" t="n">
        <v>4420</v>
      </c>
      <c r="M283" s="7" t="n">
        <v>4.6</v>
      </c>
      <c r="N283" s="7" t="n">
        <v>6818</v>
      </c>
      <c r="O283" s="7" t="n">
        <v>4420</v>
      </c>
      <c r="P283" s="7" t="s">
        <v>455</v>
      </c>
      <c r="Q283" s="7" t="s">
        <v>451</v>
      </c>
      <c r="R283" s="7" t="s">
        <v>452</v>
      </c>
    </row>
    <row r="284" customFormat="false" ht="15" hidden="false" customHeight="false" outlineLevel="0" collapsed="false">
      <c r="A284" s="7" t="s">
        <v>209</v>
      </c>
      <c r="B284" s="7" t="s">
        <v>69</v>
      </c>
      <c r="C284" s="7" t="s">
        <v>447</v>
      </c>
      <c r="D284" s="7" t="n">
        <v>10</v>
      </c>
      <c r="E284" s="7" t="s">
        <v>738</v>
      </c>
      <c r="F284" s="7" t="n">
        <v>1</v>
      </c>
      <c r="G284" s="7" t="n">
        <v>2253</v>
      </c>
      <c r="H284" s="7" t="n">
        <v>67577</v>
      </c>
      <c r="I284" s="7" t="n">
        <v>0.0269</v>
      </c>
      <c r="J284" s="7" t="s">
        <v>739</v>
      </c>
      <c r="K284" s="7" t="n">
        <v>29.99</v>
      </c>
      <c r="L284" s="7" t="n">
        <v>2769</v>
      </c>
      <c r="M284" s="7" t="n">
        <v>4.4</v>
      </c>
      <c r="N284" s="7" t="n">
        <v>32210</v>
      </c>
      <c r="O284" s="7" t="n">
        <v>2769</v>
      </c>
      <c r="P284" s="7" t="s">
        <v>455</v>
      </c>
      <c r="Q284" s="7" t="s">
        <v>451</v>
      </c>
      <c r="R284" s="7" t="s">
        <v>452</v>
      </c>
    </row>
    <row r="285" customFormat="false" ht="15" hidden="false" customHeight="false" outlineLevel="0" collapsed="false">
      <c r="A285" s="7" t="s">
        <v>209</v>
      </c>
      <c r="B285" s="7" t="s">
        <v>69</v>
      </c>
      <c r="C285" s="7" t="s">
        <v>447</v>
      </c>
      <c r="D285" s="7" t="n">
        <v>11</v>
      </c>
      <c r="E285" s="7" t="s">
        <v>740</v>
      </c>
      <c r="F285" s="7" t="n">
        <v>1</v>
      </c>
      <c r="G285" s="7" t="n">
        <v>1790</v>
      </c>
      <c r="H285" s="7" t="n">
        <v>71569</v>
      </c>
      <c r="I285" s="7" t="n">
        <v>0.0214</v>
      </c>
      <c r="J285" s="7" t="s">
        <v>741</v>
      </c>
      <c r="K285" s="7" t="n">
        <v>39.99</v>
      </c>
      <c r="L285" s="7" t="n">
        <v>5937</v>
      </c>
      <c r="M285" s="7" t="n">
        <v>4.6</v>
      </c>
      <c r="N285" s="7" t="n">
        <v>31441</v>
      </c>
      <c r="O285" s="7" t="n">
        <v>5937</v>
      </c>
      <c r="P285" s="7" t="s">
        <v>455</v>
      </c>
      <c r="Q285" s="7" t="s">
        <v>451</v>
      </c>
      <c r="R285" s="7" t="s">
        <v>452</v>
      </c>
    </row>
    <row r="286" customFormat="false" ht="15" hidden="false" customHeight="false" outlineLevel="0" collapsed="false">
      <c r="A286" s="7" t="s">
        <v>209</v>
      </c>
      <c r="B286" s="7" t="s">
        <v>69</v>
      </c>
      <c r="C286" s="7" t="s">
        <v>447</v>
      </c>
      <c r="D286" s="7" t="n">
        <v>12</v>
      </c>
      <c r="E286" s="7" t="s">
        <v>742</v>
      </c>
      <c r="F286" s="7" t="n">
        <v>1</v>
      </c>
      <c r="G286" s="7" t="n">
        <v>1391</v>
      </c>
      <c r="H286" s="7" t="n">
        <v>63972</v>
      </c>
      <c r="I286" s="7" t="n">
        <v>0.0166</v>
      </c>
      <c r="J286" s="7" t="s">
        <v>743</v>
      </c>
      <c r="K286" s="7" t="n">
        <v>45.99</v>
      </c>
      <c r="L286" s="7" t="n">
        <v>1873</v>
      </c>
      <c r="M286" s="7" t="n">
        <v>4.7</v>
      </c>
      <c r="N286" s="7" t="n">
        <v>26435</v>
      </c>
      <c r="O286" s="7" t="n">
        <v>1873</v>
      </c>
      <c r="P286" s="7" t="s">
        <v>458</v>
      </c>
      <c r="Q286" s="7" t="s">
        <v>451</v>
      </c>
      <c r="R286" s="7" t="s">
        <v>452</v>
      </c>
    </row>
    <row r="287" customFormat="false" ht="15" hidden="false" customHeight="false" outlineLevel="0" collapsed="false">
      <c r="A287" s="7" t="s">
        <v>209</v>
      </c>
      <c r="B287" s="7" t="s">
        <v>69</v>
      </c>
      <c r="C287" s="7" t="s">
        <v>447</v>
      </c>
      <c r="D287" s="7" t="n">
        <v>13</v>
      </c>
      <c r="E287" s="7" t="s">
        <v>744</v>
      </c>
      <c r="F287" s="7" t="n">
        <v>1</v>
      </c>
      <c r="G287" s="7" t="n">
        <v>1330</v>
      </c>
      <c r="H287" s="7" t="n">
        <v>51870</v>
      </c>
      <c r="I287" s="7" t="n">
        <v>0.0159</v>
      </c>
      <c r="J287" s="7" t="s">
        <v>745</v>
      </c>
      <c r="K287" s="7" t="n">
        <v>38.99</v>
      </c>
      <c r="L287" s="7" t="n">
        <v>1626</v>
      </c>
      <c r="M287" s="7" t="n">
        <v>4.6</v>
      </c>
      <c r="N287" s="7" t="n">
        <v>29114</v>
      </c>
      <c r="O287" s="7" t="n">
        <v>1626</v>
      </c>
      <c r="P287" s="7" t="s">
        <v>458</v>
      </c>
      <c r="Q287" s="7" t="s">
        <v>451</v>
      </c>
      <c r="R287" s="7" t="s">
        <v>452</v>
      </c>
    </row>
    <row r="288" customFormat="false" ht="15" hidden="false" customHeight="false" outlineLevel="0" collapsed="false">
      <c r="A288" s="7" t="s">
        <v>209</v>
      </c>
      <c r="B288" s="7" t="s">
        <v>69</v>
      </c>
      <c r="C288" s="7" t="s">
        <v>447</v>
      </c>
      <c r="D288" s="7" t="n">
        <v>14</v>
      </c>
      <c r="E288" s="7" t="s">
        <v>448</v>
      </c>
      <c r="F288" s="7" t="n">
        <v>1</v>
      </c>
      <c r="G288" s="7" t="n">
        <v>1044</v>
      </c>
      <c r="H288" s="7" t="n">
        <v>59516</v>
      </c>
      <c r="I288" s="7" t="n">
        <v>0.0125</v>
      </c>
      <c r="J288" s="7" t="s">
        <v>746</v>
      </c>
      <c r="K288" s="7" t="n">
        <v>56.99</v>
      </c>
      <c r="L288" s="7" t="n">
        <v>1302</v>
      </c>
      <c r="M288" s="7" t="n">
        <v>4.6</v>
      </c>
      <c r="N288" s="7" t="n">
        <v>51557</v>
      </c>
      <c r="O288" s="7" t="n">
        <v>1302</v>
      </c>
      <c r="P288" s="7" t="s">
        <v>458</v>
      </c>
      <c r="Q288" s="7" t="s">
        <v>451</v>
      </c>
      <c r="R288" s="7" t="s">
        <v>452</v>
      </c>
    </row>
    <row r="289" customFormat="false" ht="15" hidden="false" customHeight="false" outlineLevel="0" collapsed="false">
      <c r="A289" s="7" t="s">
        <v>209</v>
      </c>
      <c r="B289" s="7" t="s">
        <v>69</v>
      </c>
      <c r="C289" s="7" t="s">
        <v>447</v>
      </c>
      <c r="D289" s="7" t="n">
        <v>15</v>
      </c>
      <c r="E289" s="7" t="s">
        <v>747</v>
      </c>
      <c r="F289" s="7" t="n">
        <v>1</v>
      </c>
      <c r="G289" s="7" t="n">
        <v>1023</v>
      </c>
      <c r="H289" s="7" t="n">
        <v>26579</v>
      </c>
      <c r="I289" s="7" t="n">
        <v>0.0122</v>
      </c>
      <c r="J289" s="7" t="s">
        <v>748</v>
      </c>
      <c r="K289" s="7" t="n">
        <v>25.99</v>
      </c>
      <c r="L289" s="7" t="n">
        <v>529</v>
      </c>
      <c r="M289" s="7" t="n">
        <v>4.6</v>
      </c>
      <c r="N289" s="7" t="n">
        <v>29722</v>
      </c>
      <c r="O289" s="7" t="n">
        <v>529</v>
      </c>
      <c r="P289" s="7" t="s">
        <v>455</v>
      </c>
      <c r="Q289" s="7" t="s">
        <v>451</v>
      </c>
      <c r="R289" s="7" t="s">
        <v>452</v>
      </c>
    </row>
    <row r="290" customFormat="false" ht="15" hidden="false" customHeight="false" outlineLevel="0" collapsed="false">
      <c r="A290" s="7" t="s">
        <v>209</v>
      </c>
      <c r="B290" s="7" t="s">
        <v>69</v>
      </c>
      <c r="C290" s="7" t="s">
        <v>447</v>
      </c>
      <c r="D290" s="7" t="n">
        <v>16</v>
      </c>
      <c r="E290" s="7" t="s">
        <v>749</v>
      </c>
      <c r="F290" s="7" t="n">
        <v>1</v>
      </c>
      <c r="G290" s="7" t="n">
        <v>997</v>
      </c>
      <c r="H290" s="7" t="n">
        <v>37863</v>
      </c>
      <c r="I290" s="7" t="n">
        <v>0.0119</v>
      </c>
      <c r="J290" s="7" t="s">
        <v>750</v>
      </c>
      <c r="K290" s="7" t="n">
        <v>37.99</v>
      </c>
      <c r="L290" s="7" t="n">
        <v>381</v>
      </c>
      <c r="M290" s="7" t="n">
        <v>4.7</v>
      </c>
      <c r="N290" s="7" t="n">
        <v>80923</v>
      </c>
      <c r="O290" s="7" t="n">
        <v>381</v>
      </c>
      <c r="P290" s="7" t="s">
        <v>486</v>
      </c>
      <c r="Q290" s="7" t="s">
        <v>451</v>
      </c>
      <c r="R290" s="7" t="s">
        <v>452</v>
      </c>
    </row>
    <row r="291" customFormat="false" ht="15" hidden="false" customHeight="false" outlineLevel="0" collapsed="false">
      <c r="A291" s="7" t="s">
        <v>209</v>
      </c>
      <c r="B291" s="7" t="s">
        <v>69</v>
      </c>
      <c r="C291" s="7" t="s">
        <v>447</v>
      </c>
      <c r="D291" s="7" t="n">
        <v>17</v>
      </c>
      <c r="E291" s="7" t="s">
        <v>751</v>
      </c>
      <c r="F291" s="7" t="n">
        <v>1</v>
      </c>
      <c r="G291" s="7" t="n">
        <v>165</v>
      </c>
      <c r="H291" s="7" t="n">
        <v>5171</v>
      </c>
      <c r="I291" s="7" t="n">
        <v>0.002</v>
      </c>
      <c r="J291" s="7" t="s">
        <v>752</v>
      </c>
      <c r="K291" s="7" t="n">
        <v>31.34</v>
      </c>
      <c r="L291" s="7" t="n">
        <v>426</v>
      </c>
      <c r="M291" s="7" t="n">
        <v>4.6</v>
      </c>
      <c r="N291" s="7" t="n">
        <v>175667</v>
      </c>
      <c r="O291" s="7" t="n">
        <v>426</v>
      </c>
      <c r="P291" s="7" t="s">
        <v>486</v>
      </c>
      <c r="Q291" s="7" t="s">
        <v>531</v>
      </c>
      <c r="R291" s="7" t="s">
        <v>452</v>
      </c>
    </row>
    <row r="292" customFormat="false" ht="15" hidden="false" customHeight="false" outlineLevel="0" collapsed="false">
      <c r="A292" s="7" t="s">
        <v>209</v>
      </c>
      <c r="B292" s="7" t="s">
        <v>69</v>
      </c>
      <c r="C292" s="7" t="s">
        <v>447</v>
      </c>
      <c r="D292" s="7" t="n">
        <v>18</v>
      </c>
      <c r="E292" s="7" t="s">
        <v>753</v>
      </c>
      <c r="F292" s="7" t="n">
        <v>1</v>
      </c>
      <c r="G292" s="7" t="n">
        <v>27</v>
      </c>
      <c r="H292" s="7" t="n">
        <v>1161</v>
      </c>
      <c r="I292" s="7" t="n">
        <v>0.0003</v>
      </c>
      <c r="J292" s="7" t="s">
        <v>754</v>
      </c>
      <c r="K292" s="7" t="n">
        <v>42.99</v>
      </c>
      <c r="L292" s="7" t="n">
        <v>1265</v>
      </c>
      <c r="M292" s="7" t="n">
        <v>4.5</v>
      </c>
      <c r="N292" s="7" t="n">
        <v>705518</v>
      </c>
      <c r="O292" s="7" t="n">
        <v>1265</v>
      </c>
      <c r="P292" s="7" t="s">
        <v>458</v>
      </c>
      <c r="Q292" s="7" t="s">
        <v>531</v>
      </c>
      <c r="R292" s="7" t="s">
        <v>452</v>
      </c>
    </row>
    <row r="293" customFormat="false" ht="15" hidden="false" customHeight="false" outlineLevel="0" collapsed="false">
      <c r="A293" s="7" t="s">
        <v>209</v>
      </c>
      <c r="B293" s="7" t="s">
        <v>69</v>
      </c>
      <c r="C293" s="7" t="s">
        <v>447</v>
      </c>
      <c r="D293" s="7" t="n">
        <v>19</v>
      </c>
      <c r="E293" s="7" t="s">
        <v>755</v>
      </c>
      <c r="F293" s="7" t="n">
        <v>1</v>
      </c>
      <c r="G293" s="7" t="n">
        <v>8</v>
      </c>
      <c r="H293" s="7" t="n">
        <v>272</v>
      </c>
      <c r="I293" s="7" t="n">
        <v>0.0001</v>
      </c>
      <c r="J293" s="7" t="s">
        <v>756</v>
      </c>
      <c r="K293" s="7" t="n">
        <v>33.99</v>
      </c>
      <c r="L293" s="7" t="n">
        <v>42</v>
      </c>
      <c r="M293" s="7" t="n">
        <v>4.6</v>
      </c>
      <c r="N293" s="7" t="n">
        <v>1638552</v>
      </c>
      <c r="O293" s="7" t="n">
        <v>42</v>
      </c>
      <c r="P293" s="7" t="s">
        <v>458</v>
      </c>
      <c r="Q293" s="7" t="s">
        <v>531</v>
      </c>
      <c r="R293" s="7" t="s">
        <v>452</v>
      </c>
    </row>
    <row r="294" customFormat="false" ht="15" hidden="false" customHeight="false" outlineLevel="0" collapsed="false">
      <c r="A294" s="7" t="s">
        <v>209</v>
      </c>
      <c r="B294" s="7" t="s">
        <v>69</v>
      </c>
      <c r="C294" s="7" t="s">
        <v>548</v>
      </c>
      <c r="D294" s="7" t="n">
        <v>1</v>
      </c>
      <c r="E294" s="7" t="s">
        <v>456</v>
      </c>
      <c r="F294" s="7" t="n">
        <v>1</v>
      </c>
      <c r="G294" s="7" t="n">
        <v>26056</v>
      </c>
      <c r="H294" s="7" t="n">
        <v>703260</v>
      </c>
      <c r="I294" s="7" t="n">
        <v>0.3109</v>
      </c>
      <c r="J294" s="7" t="s">
        <v>721</v>
      </c>
      <c r="K294" s="7" t="n">
        <v>26.99</v>
      </c>
      <c r="L294" s="7" t="n">
        <v>9544</v>
      </c>
      <c r="M294" s="7" t="n">
        <v>4.6</v>
      </c>
      <c r="N294" s="7" t="n">
        <v>368</v>
      </c>
      <c r="O294" s="7" t="n">
        <v>9544</v>
      </c>
      <c r="P294" s="7" t="s">
        <v>455</v>
      </c>
      <c r="Q294" s="7" t="s">
        <v>451</v>
      </c>
      <c r="R294" s="7" t="s">
        <v>452</v>
      </c>
    </row>
    <row r="295" customFormat="false" ht="15" hidden="false" customHeight="false" outlineLevel="0" collapsed="false">
      <c r="A295" s="7" t="s">
        <v>209</v>
      </c>
      <c r="B295" s="7" t="s">
        <v>69</v>
      </c>
      <c r="C295" s="7" t="s">
        <v>548</v>
      </c>
      <c r="D295" s="7" t="n">
        <v>2</v>
      </c>
      <c r="E295" s="7" t="s">
        <v>722</v>
      </c>
      <c r="F295" s="7" t="n">
        <v>1</v>
      </c>
      <c r="G295" s="7" t="n">
        <v>17407</v>
      </c>
      <c r="H295" s="7" t="n">
        <v>783141</v>
      </c>
      <c r="I295" s="7" t="n">
        <v>0.2077</v>
      </c>
      <c r="J295" s="7" t="s">
        <v>723</v>
      </c>
      <c r="K295" s="7" t="n">
        <v>44.99</v>
      </c>
      <c r="L295" s="7" t="n">
        <v>5967</v>
      </c>
      <c r="M295" s="7" t="n">
        <v>4.3</v>
      </c>
      <c r="N295" s="7" t="n">
        <v>626</v>
      </c>
      <c r="O295" s="7" t="n">
        <v>5967</v>
      </c>
      <c r="P295" s="7" t="s">
        <v>458</v>
      </c>
      <c r="Q295" s="7" t="s">
        <v>451</v>
      </c>
      <c r="R295" s="7" t="s">
        <v>452</v>
      </c>
    </row>
    <row r="296" customFormat="false" ht="15" hidden="false" customHeight="false" outlineLevel="0" collapsed="false">
      <c r="A296" s="7" t="s">
        <v>209</v>
      </c>
      <c r="B296" s="7" t="s">
        <v>69</v>
      </c>
      <c r="C296" s="7" t="s">
        <v>548</v>
      </c>
      <c r="D296" s="7" t="n">
        <v>3</v>
      </c>
      <c r="E296" s="7" t="s">
        <v>724</v>
      </c>
      <c r="F296" s="7" t="n">
        <v>1</v>
      </c>
      <c r="G296" s="7" t="n">
        <v>5594</v>
      </c>
      <c r="H296" s="7" t="n">
        <v>139802</v>
      </c>
      <c r="I296" s="7" t="n">
        <v>0.0668</v>
      </c>
      <c r="J296" s="7" t="s">
        <v>725</v>
      </c>
      <c r="K296" s="7" t="n">
        <v>24.99</v>
      </c>
      <c r="L296" s="7" t="n">
        <v>17386</v>
      </c>
      <c r="M296" s="7" t="n">
        <v>4.5</v>
      </c>
      <c r="N296" s="7" t="n">
        <v>3911</v>
      </c>
      <c r="O296" s="7" t="n">
        <v>17386</v>
      </c>
      <c r="P296" s="7" t="s">
        <v>455</v>
      </c>
      <c r="Q296" s="7" t="s">
        <v>451</v>
      </c>
      <c r="R296" s="7" t="s">
        <v>452</v>
      </c>
    </row>
    <row r="297" customFormat="false" ht="15" hidden="false" customHeight="false" outlineLevel="0" collapsed="false">
      <c r="A297" s="7" t="s">
        <v>209</v>
      </c>
      <c r="B297" s="7" t="s">
        <v>69</v>
      </c>
      <c r="C297" s="7" t="s">
        <v>548</v>
      </c>
      <c r="D297" s="7" t="n">
        <v>4</v>
      </c>
      <c r="E297" s="7" t="s">
        <v>726</v>
      </c>
      <c r="F297" s="7" t="n">
        <v>1</v>
      </c>
      <c r="G297" s="7" t="n">
        <v>5261</v>
      </c>
      <c r="H297" s="7" t="n">
        <v>284024</v>
      </c>
      <c r="I297" s="7" t="n">
        <v>0.0628</v>
      </c>
      <c r="J297" s="7" t="s">
        <v>727</v>
      </c>
      <c r="K297" s="7" t="n">
        <v>53.99</v>
      </c>
      <c r="L297" s="7" t="n">
        <v>976</v>
      </c>
      <c r="M297" s="7" t="n">
        <v>4.5</v>
      </c>
      <c r="N297" s="7" t="n">
        <v>3566</v>
      </c>
      <c r="O297" s="7" t="n">
        <v>976</v>
      </c>
      <c r="P297" s="7" t="s">
        <v>458</v>
      </c>
      <c r="Q297" s="7" t="s">
        <v>451</v>
      </c>
      <c r="R297" s="7" t="s">
        <v>452</v>
      </c>
    </row>
    <row r="298" customFormat="false" ht="15" hidden="false" customHeight="false" outlineLevel="0" collapsed="false">
      <c r="A298" s="7" t="s">
        <v>209</v>
      </c>
      <c r="B298" s="7" t="s">
        <v>69</v>
      </c>
      <c r="C298" s="7" t="s">
        <v>548</v>
      </c>
      <c r="D298" s="7" t="n">
        <v>5</v>
      </c>
      <c r="E298" s="7" t="s">
        <v>728</v>
      </c>
      <c r="F298" s="7" t="n">
        <v>1</v>
      </c>
      <c r="G298" s="7" t="n">
        <v>4511</v>
      </c>
      <c r="H298" s="7" t="n">
        <v>180395</v>
      </c>
      <c r="I298" s="7" t="n">
        <v>0.0538</v>
      </c>
      <c r="J298" s="7" t="s">
        <v>729</v>
      </c>
      <c r="K298" s="7" t="n">
        <v>39.99</v>
      </c>
      <c r="L298" s="7" t="n">
        <v>9114</v>
      </c>
      <c r="M298" s="7" t="n">
        <v>4.6</v>
      </c>
      <c r="N298" s="7" t="n">
        <v>5574</v>
      </c>
      <c r="O298" s="7" t="n">
        <v>9114</v>
      </c>
      <c r="P298" s="7" t="s">
        <v>455</v>
      </c>
      <c r="Q298" s="7" t="s">
        <v>451</v>
      </c>
      <c r="R298" s="7" t="s">
        <v>452</v>
      </c>
    </row>
    <row r="299" customFormat="false" ht="15" hidden="false" customHeight="false" outlineLevel="0" collapsed="false">
      <c r="A299" s="7" t="s">
        <v>209</v>
      </c>
      <c r="B299" s="7" t="s">
        <v>69</v>
      </c>
      <c r="C299" s="7" t="s">
        <v>548</v>
      </c>
      <c r="D299" s="7" t="n">
        <v>6</v>
      </c>
      <c r="E299" s="7" t="s">
        <v>730</v>
      </c>
      <c r="F299" s="7" t="n">
        <v>1</v>
      </c>
      <c r="G299" s="7" t="n">
        <v>3991</v>
      </c>
      <c r="H299" s="7" t="n">
        <v>107717</v>
      </c>
      <c r="I299" s="7" t="n">
        <v>0.0476</v>
      </c>
      <c r="J299" s="7" t="s">
        <v>731</v>
      </c>
      <c r="K299" s="7" t="n">
        <v>26.99</v>
      </c>
      <c r="L299" s="7" t="n">
        <v>1529</v>
      </c>
      <c r="M299" s="7" t="n">
        <v>4.4</v>
      </c>
      <c r="N299" s="7" t="n">
        <v>8718</v>
      </c>
      <c r="O299" s="7" t="n">
        <v>1529</v>
      </c>
      <c r="P299" s="7" t="s">
        <v>455</v>
      </c>
      <c r="Q299" s="7" t="s">
        <v>451</v>
      </c>
      <c r="R299" s="7" t="s">
        <v>452</v>
      </c>
    </row>
    <row r="300" customFormat="false" ht="15" hidden="false" customHeight="false" outlineLevel="0" collapsed="false">
      <c r="A300" s="7" t="s">
        <v>209</v>
      </c>
      <c r="B300" s="7" t="s">
        <v>69</v>
      </c>
      <c r="C300" s="7" t="s">
        <v>548</v>
      </c>
      <c r="D300" s="7" t="n">
        <v>7</v>
      </c>
      <c r="E300" s="7" t="s">
        <v>732</v>
      </c>
      <c r="F300" s="7" t="n">
        <v>1</v>
      </c>
      <c r="G300" s="7" t="n">
        <v>3857</v>
      </c>
      <c r="H300" s="7" t="n">
        <v>107948</v>
      </c>
      <c r="I300" s="7" t="n">
        <v>0.046</v>
      </c>
      <c r="J300" s="7" t="s">
        <v>733</v>
      </c>
      <c r="K300" s="7" t="n">
        <v>27.99</v>
      </c>
      <c r="L300" s="7" t="n">
        <v>1438</v>
      </c>
      <c r="M300" s="7" t="n">
        <v>4.4</v>
      </c>
      <c r="N300" s="7" t="n">
        <v>13531</v>
      </c>
      <c r="O300" s="7" t="n">
        <v>1438</v>
      </c>
      <c r="P300" s="7" t="s">
        <v>458</v>
      </c>
      <c r="Q300" s="7" t="s">
        <v>451</v>
      </c>
      <c r="R300" s="7" t="s">
        <v>452</v>
      </c>
    </row>
    <row r="301" customFormat="false" ht="15" hidden="false" customHeight="false" outlineLevel="0" collapsed="false">
      <c r="A301" s="7" t="s">
        <v>209</v>
      </c>
      <c r="B301" s="7" t="s">
        <v>69</v>
      </c>
      <c r="C301" s="7" t="s">
        <v>548</v>
      </c>
      <c r="D301" s="7" t="n">
        <v>8</v>
      </c>
      <c r="E301" s="7" t="s">
        <v>734</v>
      </c>
      <c r="F301" s="7" t="n">
        <v>1</v>
      </c>
      <c r="G301" s="7" t="n">
        <v>3592</v>
      </c>
      <c r="H301" s="7" t="n">
        <v>245392</v>
      </c>
      <c r="I301" s="7" t="n">
        <v>0.0429</v>
      </c>
      <c r="J301" s="7" t="s">
        <v>735</v>
      </c>
      <c r="K301" s="7" t="n">
        <v>68.31</v>
      </c>
      <c r="L301" s="7" t="n">
        <v>1121</v>
      </c>
      <c r="M301" s="7" t="n">
        <v>4.5</v>
      </c>
      <c r="N301" s="7" t="n">
        <v>9336</v>
      </c>
      <c r="O301" s="7" t="n">
        <v>1121</v>
      </c>
      <c r="P301" s="7" t="s">
        <v>458</v>
      </c>
      <c r="Q301" s="7" t="s">
        <v>451</v>
      </c>
      <c r="R301" s="7" t="s">
        <v>452</v>
      </c>
    </row>
    <row r="302" customFormat="false" ht="15" hidden="false" customHeight="false" outlineLevel="0" collapsed="false">
      <c r="A302" s="7" t="s">
        <v>209</v>
      </c>
      <c r="B302" s="7" t="s">
        <v>69</v>
      </c>
      <c r="C302" s="7" t="s">
        <v>548</v>
      </c>
      <c r="D302" s="7" t="n">
        <v>9</v>
      </c>
      <c r="E302" s="7" t="s">
        <v>736</v>
      </c>
      <c r="F302" s="7" t="n">
        <v>1</v>
      </c>
      <c r="G302" s="7" t="n">
        <v>3506</v>
      </c>
      <c r="H302" s="7" t="n">
        <v>157720</v>
      </c>
      <c r="I302" s="7" t="n">
        <v>0.0418</v>
      </c>
      <c r="J302" s="7" t="s">
        <v>737</v>
      </c>
      <c r="K302" s="7" t="n">
        <v>44.99</v>
      </c>
      <c r="L302" s="7" t="n">
        <v>4420</v>
      </c>
      <c r="M302" s="7" t="n">
        <v>4.6</v>
      </c>
      <c r="N302" s="7" t="n">
        <v>6818</v>
      </c>
      <c r="O302" s="7" t="n">
        <v>4420</v>
      </c>
      <c r="P302" s="7" t="s">
        <v>455</v>
      </c>
      <c r="Q302" s="7" t="s">
        <v>451</v>
      </c>
      <c r="R302" s="7" t="s">
        <v>452</v>
      </c>
    </row>
    <row r="303" customFormat="false" ht="15" hidden="false" customHeight="false" outlineLevel="0" collapsed="false">
      <c r="A303" s="7" t="s">
        <v>209</v>
      </c>
      <c r="B303" s="7" t="s">
        <v>69</v>
      </c>
      <c r="C303" s="7" t="s">
        <v>548</v>
      </c>
      <c r="D303" s="7" t="n">
        <v>10</v>
      </c>
      <c r="E303" s="7" t="s">
        <v>738</v>
      </c>
      <c r="F303" s="7" t="n">
        <v>1</v>
      </c>
      <c r="G303" s="7" t="n">
        <v>2253</v>
      </c>
      <c r="H303" s="7" t="n">
        <v>67577</v>
      </c>
      <c r="I303" s="7" t="n">
        <v>0.0269</v>
      </c>
      <c r="J303" s="7" t="s">
        <v>739</v>
      </c>
      <c r="K303" s="7" t="n">
        <v>29.99</v>
      </c>
      <c r="L303" s="7" t="n">
        <v>2769</v>
      </c>
      <c r="M303" s="7" t="n">
        <v>4.4</v>
      </c>
      <c r="N303" s="7" t="n">
        <v>32210</v>
      </c>
      <c r="O303" s="7" t="n">
        <v>2769</v>
      </c>
      <c r="P303" s="7" t="s">
        <v>455</v>
      </c>
      <c r="Q303" s="7" t="s">
        <v>451</v>
      </c>
      <c r="R303" s="7" t="s">
        <v>452</v>
      </c>
    </row>
    <row r="304" customFormat="false" ht="15" hidden="false" customHeight="false" outlineLevel="0" collapsed="false">
      <c r="A304" s="7" t="s">
        <v>209</v>
      </c>
      <c r="B304" s="7" t="s">
        <v>69</v>
      </c>
      <c r="C304" s="7" t="s">
        <v>548</v>
      </c>
      <c r="D304" s="7" t="n">
        <v>11</v>
      </c>
      <c r="E304" s="7" t="s">
        <v>740</v>
      </c>
      <c r="F304" s="7" t="n">
        <v>1</v>
      </c>
      <c r="G304" s="7" t="n">
        <v>1790</v>
      </c>
      <c r="H304" s="7" t="n">
        <v>71569</v>
      </c>
      <c r="I304" s="7" t="n">
        <v>0.0214</v>
      </c>
      <c r="J304" s="7" t="s">
        <v>741</v>
      </c>
      <c r="K304" s="7" t="n">
        <v>39.99</v>
      </c>
      <c r="L304" s="7" t="n">
        <v>5937</v>
      </c>
      <c r="M304" s="7" t="n">
        <v>4.6</v>
      </c>
      <c r="N304" s="7" t="n">
        <v>31441</v>
      </c>
      <c r="O304" s="7" t="n">
        <v>5937</v>
      </c>
      <c r="P304" s="7" t="s">
        <v>455</v>
      </c>
      <c r="Q304" s="7" t="s">
        <v>451</v>
      </c>
      <c r="R304" s="7" t="s">
        <v>452</v>
      </c>
    </row>
    <row r="305" customFormat="false" ht="15" hidden="false" customHeight="false" outlineLevel="0" collapsed="false">
      <c r="A305" s="7" t="s">
        <v>209</v>
      </c>
      <c r="B305" s="7" t="s">
        <v>69</v>
      </c>
      <c r="C305" s="7" t="s">
        <v>548</v>
      </c>
      <c r="D305" s="7" t="n">
        <v>12</v>
      </c>
      <c r="E305" s="7" t="s">
        <v>742</v>
      </c>
      <c r="F305" s="7" t="n">
        <v>1</v>
      </c>
      <c r="G305" s="7" t="n">
        <v>1391</v>
      </c>
      <c r="H305" s="7" t="n">
        <v>63972</v>
      </c>
      <c r="I305" s="7" t="n">
        <v>0.0166</v>
      </c>
      <c r="J305" s="7" t="s">
        <v>743</v>
      </c>
      <c r="K305" s="7" t="n">
        <v>45.99</v>
      </c>
      <c r="L305" s="7" t="n">
        <v>1873</v>
      </c>
      <c r="M305" s="7" t="n">
        <v>4.7</v>
      </c>
      <c r="N305" s="7" t="n">
        <v>26435</v>
      </c>
      <c r="O305" s="7" t="n">
        <v>1873</v>
      </c>
      <c r="P305" s="7" t="s">
        <v>458</v>
      </c>
      <c r="Q305" s="7" t="s">
        <v>451</v>
      </c>
      <c r="R305" s="7" t="s">
        <v>452</v>
      </c>
    </row>
    <row r="306" customFormat="false" ht="15" hidden="false" customHeight="false" outlineLevel="0" collapsed="false">
      <c r="A306" s="7" t="s">
        <v>209</v>
      </c>
      <c r="B306" s="7" t="s">
        <v>69</v>
      </c>
      <c r="C306" s="7" t="s">
        <v>548</v>
      </c>
      <c r="D306" s="7" t="n">
        <v>13</v>
      </c>
      <c r="E306" s="7" t="s">
        <v>744</v>
      </c>
      <c r="F306" s="7" t="n">
        <v>1</v>
      </c>
      <c r="G306" s="7" t="n">
        <v>1330</v>
      </c>
      <c r="H306" s="7" t="n">
        <v>51870</v>
      </c>
      <c r="I306" s="7" t="n">
        <v>0.0159</v>
      </c>
      <c r="J306" s="7" t="s">
        <v>745</v>
      </c>
      <c r="K306" s="7" t="n">
        <v>38.99</v>
      </c>
      <c r="L306" s="7" t="n">
        <v>1626</v>
      </c>
      <c r="M306" s="7" t="n">
        <v>4.6</v>
      </c>
      <c r="N306" s="7" t="n">
        <v>29114</v>
      </c>
      <c r="O306" s="7" t="n">
        <v>1626</v>
      </c>
      <c r="P306" s="7" t="s">
        <v>458</v>
      </c>
      <c r="Q306" s="7" t="s">
        <v>451</v>
      </c>
      <c r="R306" s="7" t="s">
        <v>452</v>
      </c>
    </row>
    <row r="307" customFormat="false" ht="15" hidden="false" customHeight="false" outlineLevel="0" collapsed="false">
      <c r="A307" s="7" t="s">
        <v>209</v>
      </c>
      <c r="B307" s="7" t="s">
        <v>69</v>
      </c>
      <c r="C307" s="7" t="s">
        <v>548</v>
      </c>
      <c r="D307" s="7" t="n">
        <v>14</v>
      </c>
      <c r="E307" s="7" t="s">
        <v>448</v>
      </c>
      <c r="F307" s="7" t="n">
        <v>1</v>
      </c>
      <c r="G307" s="7" t="n">
        <v>1044</v>
      </c>
      <c r="H307" s="7" t="n">
        <v>59516</v>
      </c>
      <c r="I307" s="7" t="n">
        <v>0.0125</v>
      </c>
      <c r="J307" s="7" t="s">
        <v>746</v>
      </c>
      <c r="K307" s="7" t="n">
        <v>56.99</v>
      </c>
      <c r="L307" s="7" t="n">
        <v>1302</v>
      </c>
      <c r="M307" s="7" t="n">
        <v>4.6</v>
      </c>
      <c r="N307" s="7" t="n">
        <v>51557</v>
      </c>
      <c r="O307" s="7" t="n">
        <v>1302</v>
      </c>
      <c r="P307" s="7" t="s">
        <v>458</v>
      </c>
      <c r="Q307" s="7" t="s">
        <v>451</v>
      </c>
      <c r="R307" s="7" t="s">
        <v>452</v>
      </c>
    </row>
    <row r="308" customFormat="false" ht="15" hidden="false" customHeight="false" outlineLevel="0" collapsed="false">
      <c r="A308" s="7" t="s">
        <v>209</v>
      </c>
      <c r="B308" s="7" t="s">
        <v>69</v>
      </c>
      <c r="C308" s="7" t="s">
        <v>548</v>
      </c>
      <c r="D308" s="7" t="n">
        <v>15</v>
      </c>
      <c r="E308" s="7" t="s">
        <v>747</v>
      </c>
      <c r="F308" s="7" t="n">
        <v>1</v>
      </c>
      <c r="G308" s="7" t="n">
        <v>1023</v>
      </c>
      <c r="H308" s="7" t="n">
        <v>26579</v>
      </c>
      <c r="I308" s="7" t="n">
        <v>0.0122</v>
      </c>
      <c r="J308" s="7" t="s">
        <v>748</v>
      </c>
      <c r="K308" s="7" t="n">
        <v>25.99</v>
      </c>
      <c r="L308" s="7" t="n">
        <v>529</v>
      </c>
      <c r="M308" s="7" t="n">
        <v>4.6</v>
      </c>
      <c r="N308" s="7" t="n">
        <v>29722</v>
      </c>
      <c r="O308" s="7" t="n">
        <v>529</v>
      </c>
      <c r="P308" s="7" t="s">
        <v>455</v>
      </c>
      <c r="Q308" s="7" t="s">
        <v>451</v>
      </c>
      <c r="R308" s="7" t="s">
        <v>452</v>
      </c>
    </row>
    <row r="309" customFormat="false" ht="15" hidden="false" customHeight="false" outlineLevel="0" collapsed="false">
      <c r="A309" s="7" t="s">
        <v>209</v>
      </c>
      <c r="B309" s="7" t="s">
        <v>69</v>
      </c>
      <c r="C309" s="7" t="s">
        <v>548</v>
      </c>
      <c r="D309" s="7" t="n">
        <v>16</v>
      </c>
      <c r="E309" s="7" t="s">
        <v>749</v>
      </c>
      <c r="F309" s="7" t="n">
        <v>1</v>
      </c>
      <c r="G309" s="7" t="n">
        <v>997</v>
      </c>
      <c r="H309" s="7" t="n">
        <v>37863</v>
      </c>
      <c r="I309" s="7" t="n">
        <v>0.0119</v>
      </c>
      <c r="J309" s="7" t="s">
        <v>750</v>
      </c>
      <c r="K309" s="7" t="n">
        <v>37.99</v>
      </c>
      <c r="L309" s="7" t="n">
        <v>381</v>
      </c>
      <c r="M309" s="7" t="n">
        <v>4.7</v>
      </c>
      <c r="N309" s="7" t="n">
        <v>80923</v>
      </c>
      <c r="O309" s="7" t="n">
        <v>381</v>
      </c>
      <c r="P309" s="7" t="s">
        <v>486</v>
      </c>
      <c r="Q309" s="7" t="s">
        <v>451</v>
      </c>
      <c r="R309" s="7" t="s">
        <v>452</v>
      </c>
    </row>
    <row r="310" customFormat="false" ht="15" hidden="false" customHeight="false" outlineLevel="0" collapsed="false">
      <c r="A310" s="7" t="s">
        <v>209</v>
      </c>
      <c r="B310" s="7" t="s">
        <v>69</v>
      </c>
      <c r="C310" s="7" t="s">
        <v>548</v>
      </c>
      <c r="D310" s="7" t="n">
        <v>17</v>
      </c>
      <c r="E310" s="7" t="s">
        <v>751</v>
      </c>
      <c r="F310" s="7" t="n">
        <v>1</v>
      </c>
      <c r="G310" s="7" t="n">
        <v>165</v>
      </c>
      <c r="H310" s="7" t="n">
        <v>5171</v>
      </c>
      <c r="I310" s="7" t="n">
        <v>0.002</v>
      </c>
      <c r="J310" s="7" t="s">
        <v>752</v>
      </c>
      <c r="K310" s="7" t="n">
        <v>31.34</v>
      </c>
      <c r="L310" s="7" t="n">
        <v>426</v>
      </c>
      <c r="M310" s="7" t="n">
        <v>4.6</v>
      </c>
      <c r="N310" s="7" t="n">
        <v>175667</v>
      </c>
      <c r="O310" s="7" t="n">
        <v>426</v>
      </c>
      <c r="P310" s="7" t="s">
        <v>486</v>
      </c>
      <c r="Q310" s="7" t="s">
        <v>531</v>
      </c>
      <c r="R310" s="7" t="s">
        <v>452</v>
      </c>
    </row>
    <row r="311" customFormat="false" ht="15" hidden="false" customHeight="false" outlineLevel="0" collapsed="false">
      <c r="A311" s="7" t="s">
        <v>209</v>
      </c>
      <c r="B311" s="7" t="s">
        <v>69</v>
      </c>
      <c r="C311" s="7" t="s">
        <v>548</v>
      </c>
      <c r="D311" s="7" t="n">
        <v>18</v>
      </c>
      <c r="E311" s="7" t="s">
        <v>753</v>
      </c>
      <c r="F311" s="7" t="n">
        <v>1</v>
      </c>
      <c r="G311" s="7" t="n">
        <v>27</v>
      </c>
      <c r="H311" s="7" t="n">
        <v>1161</v>
      </c>
      <c r="I311" s="7" t="n">
        <v>0.0003</v>
      </c>
      <c r="J311" s="7" t="s">
        <v>754</v>
      </c>
      <c r="K311" s="7" t="n">
        <v>42.99</v>
      </c>
      <c r="L311" s="7" t="n">
        <v>1265</v>
      </c>
      <c r="M311" s="7" t="n">
        <v>4.5</v>
      </c>
      <c r="N311" s="7" t="n">
        <v>705518</v>
      </c>
      <c r="O311" s="7" t="n">
        <v>1265</v>
      </c>
      <c r="P311" s="7" t="s">
        <v>458</v>
      </c>
      <c r="Q311" s="7" t="s">
        <v>531</v>
      </c>
      <c r="R311" s="7" t="s">
        <v>452</v>
      </c>
    </row>
    <row r="312" customFormat="false" ht="15" hidden="false" customHeight="false" outlineLevel="0" collapsed="false">
      <c r="A312" s="7" t="s">
        <v>209</v>
      </c>
      <c r="B312" s="7" t="s">
        <v>69</v>
      </c>
      <c r="C312" s="7" t="s">
        <v>548</v>
      </c>
      <c r="D312" s="7" t="n">
        <v>19</v>
      </c>
      <c r="E312" s="7" t="s">
        <v>755</v>
      </c>
      <c r="F312" s="7" t="n">
        <v>1</v>
      </c>
      <c r="G312" s="7" t="n">
        <v>8</v>
      </c>
      <c r="H312" s="7" t="n">
        <v>272</v>
      </c>
      <c r="I312" s="7" t="n">
        <v>0.0001</v>
      </c>
      <c r="J312" s="7" t="s">
        <v>756</v>
      </c>
      <c r="K312" s="7" t="n">
        <v>33.99</v>
      </c>
      <c r="L312" s="7" t="n">
        <v>42</v>
      </c>
      <c r="M312" s="7" t="n">
        <v>4.6</v>
      </c>
      <c r="N312" s="7" t="n">
        <v>1638552</v>
      </c>
      <c r="O312" s="7" t="n">
        <v>42</v>
      </c>
      <c r="P312" s="7" t="s">
        <v>458</v>
      </c>
      <c r="Q312" s="7" t="s">
        <v>531</v>
      </c>
      <c r="R312" s="7" t="s">
        <v>452</v>
      </c>
    </row>
    <row r="313" customFormat="false" ht="15" hidden="false" customHeight="false" outlineLevel="0" collapsed="false">
      <c r="A313" s="7" t="s">
        <v>172</v>
      </c>
      <c r="B313" s="7" t="s">
        <v>69</v>
      </c>
      <c r="C313" s="7" t="s">
        <v>447</v>
      </c>
      <c r="D313" s="7" t="n">
        <v>1</v>
      </c>
      <c r="E313" s="7" t="s">
        <v>525</v>
      </c>
      <c r="F313" s="7" t="n">
        <v>2</v>
      </c>
      <c r="G313" s="7" t="n">
        <v>33843</v>
      </c>
      <c r="H313" s="7" t="n">
        <v>1099851</v>
      </c>
      <c r="I313" s="7" t="n">
        <v>0.2998</v>
      </c>
      <c r="J313" s="7" t="s">
        <v>609</v>
      </c>
      <c r="K313" s="7" t="n">
        <v>35.99</v>
      </c>
      <c r="L313" s="7" t="n">
        <v>6798</v>
      </c>
      <c r="M313" s="7" t="n">
        <v>4.3</v>
      </c>
      <c r="N313" s="7" t="n">
        <v>358</v>
      </c>
      <c r="O313" s="7" t="n">
        <v>6798</v>
      </c>
      <c r="P313" s="7" t="s">
        <v>455</v>
      </c>
      <c r="Q313" s="7" t="s">
        <v>451</v>
      </c>
      <c r="R313" s="7" t="s">
        <v>452</v>
      </c>
    </row>
    <row r="314" customFormat="false" ht="15" hidden="false" customHeight="false" outlineLevel="0" collapsed="false">
      <c r="A314" s="7" t="s">
        <v>172</v>
      </c>
      <c r="B314" s="7" t="s">
        <v>69</v>
      </c>
      <c r="C314" s="7" t="s">
        <v>447</v>
      </c>
      <c r="D314" s="7" t="n">
        <v>2</v>
      </c>
      <c r="E314" s="7" t="s">
        <v>456</v>
      </c>
      <c r="F314" s="7" t="n">
        <v>1</v>
      </c>
      <c r="G314" s="7" t="n">
        <v>14478</v>
      </c>
      <c r="H314" s="7" t="n">
        <v>289409</v>
      </c>
      <c r="I314" s="7" t="n">
        <v>0.1282</v>
      </c>
      <c r="J314" s="7" t="s">
        <v>610</v>
      </c>
      <c r="K314" s="7" t="n">
        <v>19.99</v>
      </c>
      <c r="L314" s="7" t="n">
        <v>5813</v>
      </c>
      <c r="M314" s="7" t="n">
        <v>4.5</v>
      </c>
      <c r="N314" s="7" t="n">
        <v>1226</v>
      </c>
      <c r="O314" s="7" t="n">
        <v>5813</v>
      </c>
      <c r="P314" s="7" t="s">
        <v>455</v>
      </c>
      <c r="Q314" s="7" t="s">
        <v>451</v>
      </c>
      <c r="R314" s="7" t="s">
        <v>452</v>
      </c>
    </row>
    <row r="315" customFormat="false" ht="15" hidden="false" customHeight="false" outlineLevel="0" collapsed="false">
      <c r="A315" s="7" t="s">
        <v>172</v>
      </c>
      <c r="B315" s="7" t="s">
        <v>69</v>
      </c>
      <c r="C315" s="7" t="s">
        <v>447</v>
      </c>
      <c r="D315" s="7" t="n">
        <v>3</v>
      </c>
      <c r="E315" s="7" t="s">
        <v>500</v>
      </c>
      <c r="F315" s="7" t="n">
        <v>1</v>
      </c>
      <c r="G315" s="7" t="n">
        <v>10331</v>
      </c>
      <c r="H315" s="7" t="n">
        <v>330478</v>
      </c>
      <c r="I315" s="7" t="n">
        <v>0.0915</v>
      </c>
      <c r="J315" s="7" t="s">
        <v>611</v>
      </c>
      <c r="K315" s="7" t="n">
        <v>31.99</v>
      </c>
      <c r="L315" s="7" t="n">
        <v>17945</v>
      </c>
      <c r="M315" s="7" t="n">
        <v>4.4</v>
      </c>
      <c r="N315" s="7" t="n">
        <v>1860</v>
      </c>
      <c r="O315" s="7" t="n">
        <v>17945</v>
      </c>
      <c r="P315" s="7" t="s">
        <v>455</v>
      </c>
      <c r="Q315" s="7" t="s">
        <v>451</v>
      </c>
      <c r="R315" s="7" t="s">
        <v>452</v>
      </c>
    </row>
    <row r="316" customFormat="false" ht="15" hidden="false" customHeight="false" outlineLevel="0" collapsed="false">
      <c r="A316" s="7" t="s">
        <v>172</v>
      </c>
      <c r="B316" s="7" t="s">
        <v>69</v>
      </c>
      <c r="C316" s="7" t="s">
        <v>447</v>
      </c>
      <c r="D316" s="7" t="n">
        <v>4</v>
      </c>
      <c r="E316" s="7" t="s">
        <v>512</v>
      </c>
      <c r="F316" s="7" t="n">
        <v>1</v>
      </c>
      <c r="G316" s="7" t="n">
        <v>8554</v>
      </c>
      <c r="H316" s="7" t="n">
        <v>213764</v>
      </c>
      <c r="I316" s="7" t="n">
        <v>0.0758</v>
      </c>
      <c r="J316" s="7" t="s">
        <v>757</v>
      </c>
      <c r="K316" s="7" t="n">
        <v>24.99</v>
      </c>
      <c r="L316" s="7" t="n">
        <v>7128</v>
      </c>
      <c r="M316" s="7" t="n">
        <v>4.3</v>
      </c>
      <c r="N316" s="7" t="n">
        <v>2984</v>
      </c>
      <c r="O316" s="7" t="n">
        <v>7128</v>
      </c>
      <c r="P316" s="7" t="s">
        <v>458</v>
      </c>
      <c r="Q316" s="7" t="s">
        <v>451</v>
      </c>
      <c r="R316" s="7" t="s">
        <v>452</v>
      </c>
    </row>
    <row r="317" customFormat="false" ht="15" hidden="false" customHeight="false" outlineLevel="0" collapsed="false">
      <c r="A317" s="7" t="s">
        <v>172</v>
      </c>
      <c r="B317" s="7" t="s">
        <v>69</v>
      </c>
      <c r="C317" s="7" t="s">
        <v>447</v>
      </c>
      <c r="D317" s="7" t="n">
        <v>5</v>
      </c>
      <c r="E317" s="7" t="s">
        <v>758</v>
      </c>
      <c r="F317" s="7" t="n">
        <v>1</v>
      </c>
      <c r="G317" s="7" t="n">
        <v>6331</v>
      </c>
      <c r="H317" s="7" t="n">
        <v>202529</v>
      </c>
      <c r="I317" s="7" t="n">
        <v>0.0561</v>
      </c>
      <c r="J317" s="7" t="s">
        <v>759</v>
      </c>
      <c r="K317" s="7" t="n">
        <v>31.99</v>
      </c>
      <c r="L317" s="7" t="n">
        <v>5875</v>
      </c>
      <c r="M317" s="7" t="n">
        <v>4.3</v>
      </c>
      <c r="N317" s="7" t="n">
        <v>5433</v>
      </c>
      <c r="O317" s="7" t="n">
        <v>5875</v>
      </c>
      <c r="P317" s="7" t="s">
        <v>458</v>
      </c>
      <c r="Q317" s="7" t="s">
        <v>451</v>
      </c>
      <c r="R317" s="7" t="s">
        <v>452</v>
      </c>
    </row>
    <row r="318" customFormat="false" ht="15" hidden="false" customHeight="false" outlineLevel="0" collapsed="false">
      <c r="A318" s="7" t="s">
        <v>172</v>
      </c>
      <c r="B318" s="7" t="s">
        <v>69</v>
      </c>
      <c r="C318" s="7" t="s">
        <v>447</v>
      </c>
      <c r="D318" s="7" t="n">
        <v>6</v>
      </c>
      <c r="E318" s="7" t="s">
        <v>760</v>
      </c>
      <c r="F318" s="7" t="n">
        <v>1</v>
      </c>
      <c r="G318" s="7" t="n">
        <v>4515</v>
      </c>
      <c r="H318" s="7" t="n">
        <v>103807</v>
      </c>
      <c r="I318" s="7" t="n">
        <v>0.04</v>
      </c>
      <c r="J318" s="7" t="s">
        <v>761</v>
      </c>
      <c r="K318" s="7" t="n">
        <v>22.99</v>
      </c>
      <c r="L318" s="7" t="n">
        <v>987</v>
      </c>
      <c r="M318" s="7" t="n">
        <v>4.4</v>
      </c>
      <c r="N318" s="7" t="n">
        <v>97110</v>
      </c>
      <c r="O318" s="7" t="n">
        <v>987</v>
      </c>
      <c r="P318" s="7" t="s">
        <v>471</v>
      </c>
      <c r="Q318" s="7" t="s">
        <v>451</v>
      </c>
      <c r="R318" s="7" t="s">
        <v>452</v>
      </c>
    </row>
    <row r="319" customFormat="false" ht="15" hidden="false" customHeight="false" outlineLevel="0" collapsed="false">
      <c r="A319" s="7" t="s">
        <v>172</v>
      </c>
      <c r="B319" s="7" t="s">
        <v>69</v>
      </c>
      <c r="C319" s="7" t="s">
        <v>447</v>
      </c>
      <c r="D319" s="7" t="n">
        <v>7</v>
      </c>
      <c r="E319" s="7" t="s">
        <v>614</v>
      </c>
      <c r="F319" s="7" t="n">
        <v>2</v>
      </c>
      <c r="G319" s="7" t="n">
        <v>4338</v>
      </c>
      <c r="H319" s="7" t="n">
        <v>124089</v>
      </c>
      <c r="I319" s="7" t="n">
        <v>0.0384</v>
      </c>
      <c r="J319" s="7" t="s">
        <v>762</v>
      </c>
      <c r="K319" s="7" t="n">
        <v>27.99</v>
      </c>
      <c r="L319" s="7" t="n">
        <v>12133</v>
      </c>
      <c r="M319" s="7" t="n">
        <v>4.4</v>
      </c>
      <c r="N319" s="7" t="n">
        <v>29905</v>
      </c>
      <c r="O319" s="7" t="n">
        <v>12133</v>
      </c>
      <c r="P319" s="7" t="s">
        <v>458</v>
      </c>
      <c r="Q319" s="7" t="s">
        <v>451</v>
      </c>
      <c r="R319" s="7" t="s">
        <v>452</v>
      </c>
    </row>
    <row r="320" customFormat="false" ht="15" hidden="false" customHeight="false" outlineLevel="0" collapsed="false">
      <c r="A320" s="7" t="s">
        <v>172</v>
      </c>
      <c r="B320" s="7" t="s">
        <v>69</v>
      </c>
      <c r="C320" s="7" t="s">
        <v>447</v>
      </c>
      <c r="D320" s="7" t="n">
        <v>8</v>
      </c>
      <c r="E320" s="7" t="s">
        <v>616</v>
      </c>
      <c r="F320" s="7" t="n">
        <v>3</v>
      </c>
      <c r="G320" s="7" t="n">
        <v>3688</v>
      </c>
      <c r="H320" s="7" t="n">
        <v>65184</v>
      </c>
      <c r="I320" s="7" t="n">
        <v>0.0327</v>
      </c>
      <c r="J320" s="7" t="s">
        <v>763</v>
      </c>
      <c r="K320" s="7" t="n">
        <v>16.99</v>
      </c>
      <c r="L320" s="7" t="n">
        <v>1026</v>
      </c>
      <c r="M320" s="7" t="n">
        <v>4.5</v>
      </c>
      <c r="N320" s="7" t="n">
        <v>66638</v>
      </c>
      <c r="O320" s="7" t="n">
        <v>1026</v>
      </c>
      <c r="P320" s="7" t="s">
        <v>524</v>
      </c>
      <c r="Q320" s="7" t="s">
        <v>451</v>
      </c>
      <c r="R320" s="7" t="s">
        <v>452</v>
      </c>
    </row>
    <row r="321" customFormat="false" ht="15" hidden="false" customHeight="false" outlineLevel="0" collapsed="false">
      <c r="A321" s="7" t="s">
        <v>172</v>
      </c>
      <c r="B321" s="7" t="s">
        <v>69</v>
      </c>
      <c r="C321" s="7" t="s">
        <v>447</v>
      </c>
      <c r="D321" s="7" t="n">
        <v>9</v>
      </c>
      <c r="E321" s="7" t="s">
        <v>764</v>
      </c>
      <c r="F321" s="7" t="n">
        <v>1</v>
      </c>
      <c r="G321" s="7" t="n">
        <v>3423</v>
      </c>
      <c r="H321" s="7" t="n">
        <v>89623</v>
      </c>
      <c r="I321" s="7" t="n">
        <v>0.0303</v>
      </c>
      <c r="J321" s="7" t="s">
        <v>765</v>
      </c>
      <c r="K321" s="7" t="n">
        <v>26.18</v>
      </c>
      <c r="L321" s="7" t="n">
        <v>9835</v>
      </c>
      <c r="M321" s="7" t="n">
        <v>4.4</v>
      </c>
      <c r="N321" s="7" t="n">
        <v>53958</v>
      </c>
      <c r="O321" s="7" t="n">
        <v>9835</v>
      </c>
      <c r="P321" s="7" t="s">
        <v>458</v>
      </c>
      <c r="Q321" s="7" t="s">
        <v>451</v>
      </c>
      <c r="R321" s="7" t="s">
        <v>452</v>
      </c>
    </row>
    <row r="322" customFormat="false" ht="15" hidden="false" customHeight="false" outlineLevel="0" collapsed="false">
      <c r="A322" s="7" t="s">
        <v>172</v>
      </c>
      <c r="B322" s="7" t="s">
        <v>69</v>
      </c>
      <c r="C322" s="7" t="s">
        <v>447</v>
      </c>
      <c r="D322" s="7" t="n">
        <v>10</v>
      </c>
      <c r="E322" s="7" t="s">
        <v>766</v>
      </c>
      <c r="F322" s="7" t="n">
        <v>1</v>
      </c>
      <c r="G322" s="7" t="n">
        <v>3389</v>
      </c>
      <c r="H322" s="7" t="n">
        <v>94849</v>
      </c>
      <c r="I322" s="7" t="n">
        <v>0.03</v>
      </c>
      <c r="J322" s="7" t="s">
        <v>767</v>
      </c>
      <c r="K322" s="7" t="n">
        <v>27.99</v>
      </c>
      <c r="L322" s="7" t="n">
        <v>3970</v>
      </c>
      <c r="M322" s="7" t="n">
        <v>4.4</v>
      </c>
      <c r="N322" s="7" t="n">
        <v>28173</v>
      </c>
      <c r="O322" s="7" t="n">
        <v>3970</v>
      </c>
      <c r="P322" s="7" t="s">
        <v>486</v>
      </c>
      <c r="Q322" s="7" t="s">
        <v>451</v>
      </c>
      <c r="R322" s="7" t="s">
        <v>452</v>
      </c>
    </row>
    <row r="323" customFormat="false" ht="15" hidden="false" customHeight="false" outlineLevel="0" collapsed="false">
      <c r="A323" s="7" t="s">
        <v>172</v>
      </c>
      <c r="B323" s="7" t="s">
        <v>69</v>
      </c>
      <c r="C323" s="7" t="s">
        <v>447</v>
      </c>
      <c r="D323" s="7" t="n">
        <v>11</v>
      </c>
      <c r="E323" s="7" t="s">
        <v>768</v>
      </c>
      <c r="F323" s="7" t="n">
        <v>1</v>
      </c>
      <c r="G323" s="7" t="n">
        <v>2977</v>
      </c>
      <c r="H323" s="7" t="n">
        <v>75884</v>
      </c>
      <c r="I323" s="7" t="n">
        <v>0.0264</v>
      </c>
      <c r="J323" s="7" t="s">
        <v>769</v>
      </c>
      <c r="K323" s="7" t="n">
        <v>25.49</v>
      </c>
      <c r="L323" s="7" t="n">
        <v>819</v>
      </c>
      <c r="M323" s="7" t="n">
        <v>4.4</v>
      </c>
      <c r="N323" s="7" t="n">
        <v>19808</v>
      </c>
      <c r="O323" s="7" t="n">
        <v>819</v>
      </c>
      <c r="P323" s="7" t="s">
        <v>458</v>
      </c>
      <c r="Q323" s="7" t="s">
        <v>451</v>
      </c>
      <c r="R323" s="7" t="s">
        <v>452</v>
      </c>
    </row>
    <row r="324" customFormat="false" ht="15" hidden="false" customHeight="false" outlineLevel="0" collapsed="false">
      <c r="A324" s="7" t="s">
        <v>172</v>
      </c>
      <c r="B324" s="7" t="s">
        <v>69</v>
      </c>
      <c r="C324" s="7" t="s">
        <v>447</v>
      </c>
      <c r="D324" s="7" t="n">
        <v>12</v>
      </c>
      <c r="E324" s="7" t="s">
        <v>770</v>
      </c>
      <c r="F324" s="7" t="n">
        <v>1</v>
      </c>
      <c r="G324" s="7" t="n">
        <v>2951</v>
      </c>
      <c r="H324" s="7" t="n">
        <v>76696</v>
      </c>
      <c r="I324" s="7" t="n">
        <v>0.0261</v>
      </c>
      <c r="J324" s="7" t="s">
        <v>771</v>
      </c>
      <c r="K324" s="7" t="n">
        <v>25.99</v>
      </c>
      <c r="L324" s="7" t="n">
        <v>5359</v>
      </c>
      <c r="M324" s="7" t="n">
        <v>4.2</v>
      </c>
      <c r="N324" s="7" t="n">
        <v>87145</v>
      </c>
      <c r="O324" s="7" t="n">
        <v>5359</v>
      </c>
      <c r="P324" s="7" t="s">
        <v>486</v>
      </c>
      <c r="Q324" s="7" t="s">
        <v>451</v>
      </c>
      <c r="R324" s="7" t="s">
        <v>452</v>
      </c>
    </row>
    <row r="325" customFormat="false" ht="15" hidden="false" customHeight="false" outlineLevel="0" collapsed="false">
      <c r="A325" s="7" t="s">
        <v>172</v>
      </c>
      <c r="B325" s="7" t="s">
        <v>69</v>
      </c>
      <c r="C325" s="7" t="s">
        <v>447</v>
      </c>
      <c r="D325" s="7" t="n">
        <v>13</v>
      </c>
      <c r="E325" s="7" t="s">
        <v>772</v>
      </c>
      <c r="F325" s="7" t="n">
        <v>1</v>
      </c>
      <c r="G325" s="7" t="n">
        <v>2695</v>
      </c>
      <c r="H325" s="7" t="n">
        <v>47141</v>
      </c>
      <c r="I325" s="7" t="n">
        <v>0.0239</v>
      </c>
      <c r="J325" s="7" t="s">
        <v>773</v>
      </c>
      <c r="K325" s="7" t="n">
        <v>17.49</v>
      </c>
      <c r="L325" s="7" t="n">
        <v>6994</v>
      </c>
      <c r="M325" s="7" t="n">
        <v>4.4</v>
      </c>
      <c r="N325" s="7" t="n">
        <v>20917</v>
      </c>
      <c r="O325" s="7" t="n">
        <v>6994</v>
      </c>
      <c r="P325" s="7" t="s">
        <v>458</v>
      </c>
      <c r="Q325" s="7" t="s">
        <v>451</v>
      </c>
      <c r="R325" s="7" t="s">
        <v>452</v>
      </c>
    </row>
    <row r="326" customFormat="false" ht="15" hidden="false" customHeight="false" outlineLevel="0" collapsed="false">
      <c r="A326" s="7" t="s">
        <v>172</v>
      </c>
      <c r="B326" s="7" t="s">
        <v>69</v>
      </c>
      <c r="C326" s="7" t="s">
        <v>447</v>
      </c>
      <c r="D326" s="7" t="n">
        <v>14</v>
      </c>
      <c r="E326" s="7" t="s">
        <v>774</v>
      </c>
      <c r="F326" s="7" t="n">
        <v>1</v>
      </c>
      <c r="G326" s="7" t="n">
        <v>2028</v>
      </c>
      <c r="H326" s="7" t="n">
        <v>38512</v>
      </c>
      <c r="I326" s="7" t="n">
        <v>0.018</v>
      </c>
      <c r="J326" s="7" t="s">
        <v>775</v>
      </c>
      <c r="K326" s="7" t="n">
        <v>18.99</v>
      </c>
      <c r="L326" s="7" t="n">
        <v>10768</v>
      </c>
      <c r="M326" s="7" t="n">
        <v>4.3</v>
      </c>
      <c r="N326" s="7" t="n">
        <v>23993</v>
      </c>
      <c r="O326" s="7" t="n">
        <v>10768</v>
      </c>
      <c r="P326" s="7" t="s">
        <v>486</v>
      </c>
      <c r="Q326" s="7" t="s">
        <v>451</v>
      </c>
      <c r="R326" s="7" t="s">
        <v>452</v>
      </c>
    </row>
    <row r="327" customFormat="false" ht="15" hidden="false" customHeight="false" outlineLevel="0" collapsed="false">
      <c r="A327" s="7" t="s">
        <v>172</v>
      </c>
      <c r="B327" s="7" t="s">
        <v>69</v>
      </c>
      <c r="C327" s="7" t="s">
        <v>447</v>
      </c>
      <c r="D327" s="7" t="n">
        <v>15</v>
      </c>
      <c r="E327" s="7" t="s">
        <v>625</v>
      </c>
      <c r="F327" s="7" t="n">
        <v>1</v>
      </c>
      <c r="G327" s="7" t="n">
        <v>2002</v>
      </c>
      <c r="H327" s="7" t="n">
        <v>52032</v>
      </c>
      <c r="I327" s="7" t="n">
        <v>0.0177</v>
      </c>
      <c r="J327" s="7" t="s">
        <v>776</v>
      </c>
      <c r="K327" s="7" t="n">
        <v>25.99</v>
      </c>
      <c r="L327" s="7" t="n">
        <v>4049</v>
      </c>
      <c r="M327" s="7" t="n">
        <v>4.4</v>
      </c>
      <c r="N327" s="7" t="n">
        <v>18513</v>
      </c>
      <c r="O327" s="7" t="n">
        <v>4049</v>
      </c>
      <c r="P327" s="7" t="s">
        <v>486</v>
      </c>
      <c r="Q327" s="7" t="s">
        <v>451</v>
      </c>
      <c r="R327" s="7" t="s">
        <v>452</v>
      </c>
    </row>
    <row r="328" customFormat="false" ht="15" hidden="false" customHeight="false" outlineLevel="0" collapsed="false">
      <c r="A328" s="7" t="s">
        <v>172</v>
      </c>
      <c r="B328" s="7" t="s">
        <v>69</v>
      </c>
      <c r="C328" s="7" t="s">
        <v>447</v>
      </c>
      <c r="D328" s="7" t="n">
        <v>16</v>
      </c>
      <c r="E328" s="7" t="s">
        <v>448</v>
      </c>
      <c r="F328" s="7" t="n">
        <v>1</v>
      </c>
      <c r="G328" s="7" t="n">
        <v>1998</v>
      </c>
      <c r="H328" s="7" t="n">
        <v>57912</v>
      </c>
      <c r="I328" s="7" t="n">
        <v>0.0177</v>
      </c>
      <c r="J328" s="7" t="s">
        <v>777</v>
      </c>
      <c r="K328" s="7" t="n">
        <v>28.99</v>
      </c>
      <c r="L328" s="7" t="n">
        <v>2767</v>
      </c>
      <c r="M328" s="7" t="n">
        <v>4.3</v>
      </c>
      <c r="N328" s="7" t="n">
        <v>15743</v>
      </c>
      <c r="O328" s="7" t="n">
        <v>2767</v>
      </c>
      <c r="P328" s="7" t="s">
        <v>486</v>
      </c>
      <c r="Q328" s="7" t="s">
        <v>451</v>
      </c>
      <c r="R328" s="7" t="s">
        <v>452</v>
      </c>
    </row>
    <row r="329" customFormat="false" ht="15" hidden="false" customHeight="false" outlineLevel="0" collapsed="false">
      <c r="A329" s="7" t="s">
        <v>172</v>
      </c>
      <c r="B329" s="7" t="s">
        <v>69</v>
      </c>
      <c r="C329" s="7" t="s">
        <v>447</v>
      </c>
      <c r="D329" s="7" t="n">
        <v>17</v>
      </c>
      <c r="E329" s="7" t="s">
        <v>778</v>
      </c>
      <c r="F329" s="7" t="n">
        <v>1</v>
      </c>
      <c r="G329" s="7" t="n">
        <v>1400</v>
      </c>
      <c r="H329" s="7" t="n">
        <v>33578</v>
      </c>
      <c r="I329" s="7" t="n">
        <v>0.0124</v>
      </c>
      <c r="J329" s="7" t="s">
        <v>779</v>
      </c>
      <c r="K329" s="7" t="n">
        <v>23.99</v>
      </c>
      <c r="L329" s="7" t="n">
        <v>1034</v>
      </c>
      <c r="M329" s="7" t="n">
        <v>4.3</v>
      </c>
      <c r="N329" s="7" t="n">
        <v>144268</v>
      </c>
      <c r="O329" s="7" t="n">
        <v>1034</v>
      </c>
      <c r="P329" s="7" t="s">
        <v>486</v>
      </c>
      <c r="Q329" s="7" t="s">
        <v>451</v>
      </c>
      <c r="R329" s="7" t="s">
        <v>452</v>
      </c>
    </row>
    <row r="330" customFormat="false" ht="15" hidden="false" customHeight="false" outlineLevel="0" collapsed="false">
      <c r="A330" s="7" t="s">
        <v>172</v>
      </c>
      <c r="B330" s="7" t="s">
        <v>69</v>
      </c>
      <c r="C330" s="7" t="s">
        <v>447</v>
      </c>
      <c r="D330" s="7" t="n">
        <v>18</v>
      </c>
      <c r="E330" s="7" t="s">
        <v>780</v>
      </c>
      <c r="F330" s="7" t="n">
        <v>1</v>
      </c>
      <c r="G330" s="7" t="n">
        <v>966</v>
      </c>
      <c r="H330" s="7" t="n">
        <v>26081</v>
      </c>
      <c r="I330" s="7" t="n">
        <v>0.0086</v>
      </c>
      <c r="J330" s="7" t="s">
        <v>781</v>
      </c>
      <c r="K330" s="7" t="n">
        <v>26.99</v>
      </c>
      <c r="L330" s="7" t="n">
        <v>910</v>
      </c>
      <c r="M330" s="7" t="n">
        <v>4.2</v>
      </c>
      <c r="N330" s="7" t="n">
        <v>101196</v>
      </c>
      <c r="O330" s="7" t="n">
        <v>910</v>
      </c>
      <c r="P330" s="7" t="s">
        <v>486</v>
      </c>
      <c r="Q330" s="7" t="s">
        <v>451</v>
      </c>
      <c r="R330" s="7" t="s">
        <v>452</v>
      </c>
    </row>
    <row r="331" customFormat="false" ht="15" hidden="false" customHeight="false" outlineLevel="0" collapsed="false">
      <c r="A331" s="7" t="s">
        <v>172</v>
      </c>
      <c r="B331" s="7" t="s">
        <v>69</v>
      </c>
      <c r="C331" s="7" t="s">
        <v>447</v>
      </c>
      <c r="D331" s="7" t="n">
        <v>19</v>
      </c>
      <c r="E331" s="7" t="s">
        <v>782</v>
      </c>
      <c r="F331" s="7" t="n">
        <v>1</v>
      </c>
      <c r="G331" s="7" t="n">
        <v>845</v>
      </c>
      <c r="H331" s="7" t="n">
        <v>23652</v>
      </c>
      <c r="I331" s="7" t="n">
        <v>0.0075</v>
      </c>
      <c r="J331" s="7" t="s">
        <v>783</v>
      </c>
      <c r="K331" s="7" t="n">
        <v>27.99</v>
      </c>
      <c r="L331" s="7" t="n">
        <v>1670</v>
      </c>
      <c r="M331" s="7" t="n">
        <v>4.5</v>
      </c>
      <c r="N331" s="7" t="n">
        <v>87584</v>
      </c>
      <c r="O331" s="7" t="n">
        <v>1670</v>
      </c>
      <c r="P331" s="7" t="s">
        <v>458</v>
      </c>
      <c r="Q331" s="7" t="s">
        <v>451</v>
      </c>
      <c r="R331" s="7" t="s">
        <v>452</v>
      </c>
    </row>
    <row r="332" customFormat="false" ht="15" hidden="false" customHeight="false" outlineLevel="0" collapsed="false">
      <c r="A332" s="7" t="s">
        <v>172</v>
      </c>
      <c r="B332" s="7" t="s">
        <v>69</v>
      </c>
      <c r="C332" s="7" t="s">
        <v>447</v>
      </c>
      <c r="D332" s="7" t="n">
        <v>20</v>
      </c>
      <c r="E332" s="7" t="s">
        <v>784</v>
      </c>
      <c r="F332" s="7" t="n">
        <v>1</v>
      </c>
      <c r="G332" s="7" t="n">
        <v>728</v>
      </c>
      <c r="H332" s="7" t="n">
        <v>19649</v>
      </c>
      <c r="I332" s="7" t="n">
        <v>0.0064</v>
      </c>
      <c r="J332" s="7" t="s">
        <v>785</v>
      </c>
      <c r="K332" s="7" t="n">
        <v>26.99</v>
      </c>
      <c r="L332" s="7" t="n">
        <v>777</v>
      </c>
      <c r="M332" s="7" t="n">
        <v>4.4</v>
      </c>
      <c r="N332" s="7" t="n">
        <v>112724</v>
      </c>
      <c r="O332" s="7" t="n">
        <v>777</v>
      </c>
      <c r="P332" s="7" t="s">
        <v>458</v>
      </c>
      <c r="Q332" s="7" t="s">
        <v>451</v>
      </c>
      <c r="R332" s="7" t="s">
        <v>452</v>
      </c>
    </row>
    <row r="333" customFormat="false" ht="15" hidden="false" customHeight="false" outlineLevel="0" collapsed="false">
      <c r="A333" s="7" t="s">
        <v>172</v>
      </c>
      <c r="B333" s="7" t="s">
        <v>69</v>
      </c>
      <c r="C333" s="7" t="s">
        <v>447</v>
      </c>
      <c r="D333" s="7" t="n">
        <v>21</v>
      </c>
      <c r="E333" s="7" t="s">
        <v>786</v>
      </c>
      <c r="F333" s="7" t="n">
        <v>1</v>
      </c>
      <c r="G333" s="7" t="n">
        <v>506</v>
      </c>
      <c r="H333" s="7" t="n">
        <v>17518</v>
      </c>
      <c r="I333" s="7" t="n">
        <v>0.0045</v>
      </c>
      <c r="J333" s="7" t="s">
        <v>787</v>
      </c>
      <c r="K333" s="7" t="n">
        <v>34.62</v>
      </c>
      <c r="L333" s="7" t="n">
        <v>457</v>
      </c>
      <c r="M333" s="7" t="n">
        <v>4.4</v>
      </c>
      <c r="N333" s="7" t="n">
        <v>66431</v>
      </c>
      <c r="O333" s="7" t="n">
        <v>457</v>
      </c>
      <c r="P333" s="7" t="s">
        <v>486</v>
      </c>
      <c r="Q333" s="7" t="s">
        <v>531</v>
      </c>
      <c r="R333" s="7" t="s">
        <v>452</v>
      </c>
    </row>
    <row r="334" customFormat="false" ht="15" hidden="false" customHeight="false" outlineLevel="0" collapsed="false">
      <c r="A334" s="7" t="s">
        <v>172</v>
      </c>
      <c r="B334" s="7" t="s">
        <v>69</v>
      </c>
      <c r="C334" s="7" t="s">
        <v>447</v>
      </c>
      <c r="D334" s="7" t="n">
        <v>22</v>
      </c>
      <c r="E334" s="7" t="s">
        <v>788</v>
      </c>
      <c r="F334" s="7" t="n">
        <v>1</v>
      </c>
      <c r="G334" s="7" t="n">
        <v>468</v>
      </c>
      <c r="H334" s="7" t="n">
        <v>13834</v>
      </c>
      <c r="I334" s="7" t="n">
        <v>0.0041</v>
      </c>
      <c r="J334" s="7" t="s">
        <v>789</v>
      </c>
      <c r="K334" s="7" t="n">
        <v>29.56</v>
      </c>
      <c r="L334" s="7" t="n">
        <v>2263</v>
      </c>
      <c r="M334" s="7" t="n">
        <v>4.3</v>
      </c>
      <c r="N334" s="7" t="n">
        <v>71289</v>
      </c>
      <c r="O334" s="7" t="n">
        <v>2263</v>
      </c>
      <c r="P334" s="7" t="s">
        <v>458</v>
      </c>
      <c r="Q334" s="7" t="s">
        <v>531</v>
      </c>
      <c r="R334" s="7" t="s">
        <v>452</v>
      </c>
    </row>
    <row r="335" customFormat="false" ht="15" hidden="false" customHeight="false" outlineLevel="0" collapsed="false">
      <c r="A335" s="7" t="s">
        <v>172</v>
      </c>
      <c r="B335" s="7" t="s">
        <v>69</v>
      </c>
      <c r="C335" s="7" t="s">
        <v>447</v>
      </c>
      <c r="D335" s="7" t="n">
        <v>23</v>
      </c>
      <c r="E335" s="7" t="s">
        <v>790</v>
      </c>
      <c r="F335" s="7" t="n">
        <v>1</v>
      </c>
      <c r="G335" s="7" t="n">
        <v>283</v>
      </c>
      <c r="H335" s="7" t="n">
        <v>7921</v>
      </c>
      <c r="I335" s="7" t="n">
        <v>0.0025</v>
      </c>
      <c r="J335" s="7" t="s">
        <v>791</v>
      </c>
      <c r="K335" s="7" t="n">
        <v>27.99</v>
      </c>
      <c r="L335" s="7" t="n">
        <v>368</v>
      </c>
      <c r="M335" s="7" t="n">
        <v>4.2</v>
      </c>
      <c r="N335" s="7" t="n">
        <v>111238</v>
      </c>
      <c r="O335" s="7" t="n">
        <v>368</v>
      </c>
      <c r="P335" s="7" t="s">
        <v>458</v>
      </c>
      <c r="Q335" s="7" t="s">
        <v>531</v>
      </c>
      <c r="R335" s="7" t="s">
        <v>452</v>
      </c>
    </row>
    <row r="336" customFormat="false" ht="15" hidden="false" customHeight="false" outlineLevel="0" collapsed="false">
      <c r="A336" s="7" t="s">
        <v>172</v>
      </c>
      <c r="B336" s="7" t="s">
        <v>69</v>
      </c>
      <c r="C336" s="7" t="s">
        <v>447</v>
      </c>
      <c r="D336" s="7" t="n">
        <v>24</v>
      </c>
      <c r="E336" s="7" t="s">
        <v>792</v>
      </c>
      <c r="F336" s="7" t="n">
        <v>1</v>
      </c>
      <c r="G336" s="7" t="n">
        <v>105</v>
      </c>
      <c r="H336" s="7" t="n">
        <v>3044</v>
      </c>
      <c r="I336" s="7" t="n">
        <v>0.0009</v>
      </c>
      <c r="J336" s="7" t="s">
        <v>793</v>
      </c>
      <c r="K336" s="7" t="n">
        <v>28.99</v>
      </c>
      <c r="L336" s="7" t="n">
        <v>910</v>
      </c>
      <c r="M336" s="7" t="n">
        <v>4.3</v>
      </c>
      <c r="N336" s="7" t="n">
        <v>253994</v>
      </c>
      <c r="O336" s="7" t="n">
        <v>910</v>
      </c>
      <c r="P336" s="7" t="s">
        <v>458</v>
      </c>
      <c r="Q336" s="7" t="s">
        <v>531</v>
      </c>
      <c r="R336" s="7" t="s">
        <v>452</v>
      </c>
    </row>
    <row r="337" customFormat="false" ht="15" hidden="false" customHeight="false" outlineLevel="0" collapsed="false">
      <c r="A337" s="7" t="s">
        <v>172</v>
      </c>
      <c r="B337" s="7" t="s">
        <v>69</v>
      </c>
      <c r="C337" s="7" t="s">
        <v>447</v>
      </c>
      <c r="D337" s="7" t="n">
        <v>25</v>
      </c>
      <c r="E337" s="7" t="s">
        <v>794</v>
      </c>
      <c r="F337" s="7" t="n">
        <v>1</v>
      </c>
      <c r="G337" s="7" t="n">
        <v>55</v>
      </c>
      <c r="H337" s="7" t="n">
        <v>879</v>
      </c>
      <c r="I337" s="7" t="n">
        <v>0.0005</v>
      </c>
      <c r="J337" s="7" t="s">
        <v>795</v>
      </c>
      <c r="K337" s="7" t="n">
        <v>15.99</v>
      </c>
      <c r="L337" s="7" t="n">
        <v>5277</v>
      </c>
      <c r="M337" s="7" t="n">
        <v>4.3</v>
      </c>
      <c r="N337" s="7" t="n">
        <v>420044</v>
      </c>
      <c r="O337" s="7" t="n">
        <v>5277</v>
      </c>
      <c r="P337" s="7" t="s">
        <v>471</v>
      </c>
      <c r="Q337" s="7" t="s">
        <v>531</v>
      </c>
      <c r="R337" s="7" t="s">
        <v>602</v>
      </c>
    </row>
    <row r="338" customFormat="false" ht="15" hidden="false" customHeight="false" outlineLevel="0" collapsed="false">
      <c r="A338" s="7" t="s">
        <v>172</v>
      </c>
      <c r="B338" s="7" t="s">
        <v>69</v>
      </c>
      <c r="C338" s="7" t="s">
        <v>548</v>
      </c>
      <c r="D338" s="7" t="n">
        <v>1</v>
      </c>
      <c r="E338" s="7" t="s">
        <v>525</v>
      </c>
      <c r="F338" s="7" t="n">
        <v>2</v>
      </c>
      <c r="G338" s="7" t="n">
        <v>33843</v>
      </c>
      <c r="H338" s="7" t="n">
        <v>1099851</v>
      </c>
      <c r="I338" s="7" t="n">
        <v>0.2998</v>
      </c>
      <c r="J338" s="7" t="s">
        <v>609</v>
      </c>
      <c r="K338" s="7" t="n">
        <v>35.99</v>
      </c>
      <c r="L338" s="7" t="n">
        <v>6798</v>
      </c>
      <c r="M338" s="7" t="n">
        <v>4.3</v>
      </c>
      <c r="N338" s="7" t="n">
        <v>358</v>
      </c>
      <c r="O338" s="7" t="n">
        <v>6798</v>
      </c>
      <c r="P338" s="7" t="s">
        <v>455</v>
      </c>
      <c r="Q338" s="7" t="s">
        <v>451</v>
      </c>
      <c r="R338" s="7" t="s">
        <v>452</v>
      </c>
    </row>
    <row r="339" customFormat="false" ht="15" hidden="false" customHeight="false" outlineLevel="0" collapsed="false">
      <c r="A339" s="7" t="s">
        <v>172</v>
      </c>
      <c r="B339" s="7" t="s">
        <v>69</v>
      </c>
      <c r="C339" s="7" t="s">
        <v>548</v>
      </c>
      <c r="D339" s="7" t="n">
        <v>2</v>
      </c>
      <c r="E339" s="7" t="s">
        <v>456</v>
      </c>
      <c r="F339" s="7" t="n">
        <v>1</v>
      </c>
      <c r="G339" s="7" t="n">
        <v>14478</v>
      </c>
      <c r="H339" s="7" t="n">
        <v>289409</v>
      </c>
      <c r="I339" s="7" t="n">
        <v>0.1282</v>
      </c>
      <c r="J339" s="7" t="s">
        <v>610</v>
      </c>
      <c r="K339" s="7" t="n">
        <v>19.99</v>
      </c>
      <c r="L339" s="7" t="n">
        <v>5813</v>
      </c>
      <c r="M339" s="7" t="n">
        <v>4.5</v>
      </c>
      <c r="N339" s="7" t="n">
        <v>1226</v>
      </c>
      <c r="O339" s="7" t="n">
        <v>5813</v>
      </c>
      <c r="P339" s="7" t="s">
        <v>455</v>
      </c>
      <c r="Q339" s="7" t="s">
        <v>451</v>
      </c>
      <c r="R339" s="7" t="s">
        <v>452</v>
      </c>
    </row>
    <row r="340" customFormat="false" ht="15" hidden="false" customHeight="false" outlineLevel="0" collapsed="false">
      <c r="A340" s="7" t="s">
        <v>172</v>
      </c>
      <c r="B340" s="7" t="s">
        <v>69</v>
      </c>
      <c r="C340" s="7" t="s">
        <v>548</v>
      </c>
      <c r="D340" s="7" t="n">
        <v>3</v>
      </c>
      <c r="E340" s="7" t="s">
        <v>500</v>
      </c>
      <c r="F340" s="7" t="n">
        <v>1</v>
      </c>
      <c r="G340" s="7" t="n">
        <v>10331</v>
      </c>
      <c r="H340" s="7" t="n">
        <v>330478</v>
      </c>
      <c r="I340" s="7" t="n">
        <v>0.0915</v>
      </c>
      <c r="J340" s="7" t="s">
        <v>611</v>
      </c>
      <c r="K340" s="7" t="n">
        <v>31.99</v>
      </c>
      <c r="L340" s="7" t="n">
        <v>17945</v>
      </c>
      <c r="M340" s="7" t="n">
        <v>4.4</v>
      </c>
      <c r="N340" s="7" t="n">
        <v>1860</v>
      </c>
      <c r="O340" s="7" t="n">
        <v>17945</v>
      </c>
      <c r="P340" s="7" t="s">
        <v>455</v>
      </c>
      <c r="Q340" s="7" t="s">
        <v>451</v>
      </c>
      <c r="R340" s="7" t="s">
        <v>452</v>
      </c>
    </row>
    <row r="341" customFormat="false" ht="15" hidden="false" customHeight="false" outlineLevel="0" collapsed="false">
      <c r="A341" s="7" t="s">
        <v>172</v>
      </c>
      <c r="B341" s="7" t="s">
        <v>69</v>
      </c>
      <c r="C341" s="7" t="s">
        <v>548</v>
      </c>
      <c r="D341" s="7" t="n">
        <v>4</v>
      </c>
      <c r="E341" s="7" t="s">
        <v>512</v>
      </c>
      <c r="F341" s="7" t="n">
        <v>1</v>
      </c>
      <c r="G341" s="7" t="n">
        <v>8554</v>
      </c>
      <c r="H341" s="7" t="n">
        <v>213764</v>
      </c>
      <c r="I341" s="7" t="n">
        <v>0.0758</v>
      </c>
      <c r="J341" s="7" t="s">
        <v>757</v>
      </c>
      <c r="K341" s="7" t="n">
        <v>24.99</v>
      </c>
      <c r="L341" s="7" t="n">
        <v>7128</v>
      </c>
      <c r="M341" s="7" t="n">
        <v>4.3</v>
      </c>
      <c r="N341" s="7" t="n">
        <v>2984</v>
      </c>
      <c r="O341" s="7" t="n">
        <v>7128</v>
      </c>
      <c r="P341" s="7" t="s">
        <v>458</v>
      </c>
      <c r="Q341" s="7" t="s">
        <v>451</v>
      </c>
      <c r="R341" s="7" t="s">
        <v>452</v>
      </c>
    </row>
    <row r="342" customFormat="false" ht="15" hidden="false" customHeight="false" outlineLevel="0" collapsed="false">
      <c r="A342" s="7" t="s">
        <v>172</v>
      </c>
      <c r="B342" s="7" t="s">
        <v>69</v>
      </c>
      <c r="C342" s="7" t="s">
        <v>548</v>
      </c>
      <c r="D342" s="7" t="n">
        <v>5</v>
      </c>
      <c r="E342" s="7" t="s">
        <v>758</v>
      </c>
      <c r="F342" s="7" t="n">
        <v>1</v>
      </c>
      <c r="G342" s="7" t="n">
        <v>6331</v>
      </c>
      <c r="H342" s="7" t="n">
        <v>202529</v>
      </c>
      <c r="I342" s="7" t="n">
        <v>0.0561</v>
      </c>
      <c r="J342" s="7" t="s">
        <v>759</v>
      </c>
      <c r="K342" s="7" t="n">
        <v>31.99</v>
      </c>
      <c r="L342" s="7" t="n">
        <v>5875</v>
      </c>
      <c r="M342" s="7" t="n">
        <v>4.3</v>
      </c>
      <c r="N342" s="7" t="n">
        <v>5433</v>
      </c>
      <c r="O342" s="7" t="n">
        <v>5875</v>
      </c>
      <c r="P342" s="7" t="s">
        <v>458</v>
      </c>
      <c r="Q342" s="7" t="s">
        <v>451</v>
      </c>
      <c r="R342" s="7" t="s">
        <v>452</v>
      </c>
    </row>
    <row r="343" customFormat="false" ht="15" hidden="false" customHeight="false" outlineLevel="0" collapsed="false">
      <c r="A343" s="7" t="s">
        <v>172</v>
      </c>
      <c r="B343" s="7" t="s">
        <v>69</v>
      </c>
      <c r="C343" s="7" t="s">
        <v>548</v>
      </c>
      <c r="D343" s="7" t="n">
        <v>6</v>
      </c>
      <c r="E343" s="7" t="s">
        <v>760</v>
      </c>
      <c r="F343" s="7" t="n">
        <v>1</v>
      </c>
      <c r="G343" s="7" t="n">
        <v>4515</v>
      </c>
      <c r="H343" s="7" t="n">
        <v>103807</v>
      </c>
      <c r="I343" s="7" t="n">
        <v>0.04</v>
      </c>
      <c r="J343" s="7" t="s">
        <v>761</v>
      </c>
      <c r="K343" s="7" t="n">
        <v>22.99</v>
      </c>
      <c r="L343" s="7" t="n">
        <v>987</v>
      </c>
      <c r="M343" s="7" t="n">
        <v>4.4</v>
      </c>
      <c r="N343" s="7" t="n">
        <v>97110</v>
      </c>
      <c r="O343" s="7" t="n">
        <v>987</v>
      </c>
      <c r="P343" s="7" t="s">
        <v>471</v>
      </c>
      <c r="Q343" s="7" t="s">
        <v>451</v>
      </c>
      <c r="R343" s="7" t="s">
        <v>452</v>
      </c>
    </row>
    <row r="344" customFormat="false" ht="15" hidden="false" customHeight="false" outlineLevel="0" collapsed="false">
      <c r="A344" s="7" t="s">
        <v>172</v>
      </c>
      <c r="B344" s="7" t="s">
        <v>69</v>
      </c>
      <c r="C344" s="7" t="s">
        <v>548</v>
      </c>
      <c r="D344" s="7" t="n">
        <v>7</v>
      </c>
      <c r="E344" s="7" t="s">
        <v>614</v>
      </c>
      <c r="F344" s="7" t="n">
        <v>2</v>
      </c>
      <c r="G344" s="7" t="n">
        <v>4338</v>
      </c>
      <c r="H344" s="7" t="n">
        <v>124089</v>
      </c>
      <c r="I344" s="7" t="n">
        <v>0.0384</v>
      </c>
      <c r="J344" s="7" t="s">
        <v>762</v>
      </c>
      <c r="K344" s="7" t="n">
        <v>27.99</v>
      </c>
      <c r="L344" s="7" t="n">
        <v>12133</v>
      </c>
      <c r="M344" s="7" t="n">
        <v>4.4</v>
      </c>
      <c r="N344" s="7" t="n">
        <v>29905</v>
      </c>
      <c r="O344" s="7" t="n">
        <v>12133</v>
      </c>
      <c r="P344" s="7" t="s">
        <v>458</v>
      </c>
      <c r="Q344" s="7" t="s">
        <v>451</v>
      </c>
      <c r="R344" s="7" t="s">
        <v>452</v>
      </c>
    </row>
    <row r="345" customFormat="false" ht="15" hidden="false" customHeight="false" outlineLevel="0" collapsed="false">
      <c r="A345" s="7" t="s">
        <v>172</v>
      </c>
      <c r="B345" s="7" t="s">
        <v>69</v>
      </c>
      <c r="C345" s="7" t="s">
        <v>548</v>
      </c>
      <c r="D345" s="7" t="n">
        <v>8</v>
      </c>
      <c r="E345" s="7" t="s">
        <v>616</v>
      </c>
      <c r="F345" s="7" t="n">
        <v>3</v>
      </c>
      <c r="G345" s="7" t="n">
        <v>3688</v>
      </c>
      <c r="H345" s="7" t="n">
        <v>65184</v>
      </c>
      <c r="I345" s="7" t="n">
        <v>0.0327</v>
      </c>
      <c r="J345" s="7" t="s">
        <v>763</v>
      </c>
      <c r="K345" s="7" t="n">
        <v>16.99</v>
      </c>
      <c r="L345" s="7" t="n">
        <v>1026</v>
      </c>
      <c r="M345" s="7" t="n">
        <v>4.5</v>
      </c>
      <c r="N345" s="7" t="n">
        <v>66638</v>
      </c>
      <c r="O345" s="7" t="n">
        <v>1026</v>
      </c>
      <c r="P345" s="7" t="s">
        <v>524</v>
      </c>
      <c r="Q345" s="7" t="s">
        <v>451</v>
      </c>
      <c r="R345" s="7" t="s">
        <v>452</v>
      </c>
    </row>
    <row r="346" customFormat="false" ht="15" hidden="false" customHeight="false" outlineLevel="0" collapsed="false">
      <c r="A346" s="7" t="s">
        <v>172</v>
      </c>
      <c r="B346" s="7" t="s">
        <v>69</v>
      </c>
      <c r="C346" s="7" t="s">
        <v>548</v>
      </c>
      <c r="D346" s="7" t="n">
        <v>9</v>
      </c>
      <c r="E346" s="7" t="s">
        <v>764</v>
      </c>
      <c r="F346" s="7" t="n">
        <v>1</v>
      </c>
      <c r="G346" s="7" t="n">
        <v>3423</v>
      </c>
      <c r="H346" s="7" t="n">
        <v>89623</v>
      </c>
      <c r="I346" s="7" t="n">
        <v>0.0303</v>
      </c>
      <c r="J346" s="7" t="s">
        <v>765</v>
      </c>
      <c r="K346" s="7" t="n">
        <v>26.18</v>
      </c>
      <c r="L346" s="7" t="n">
        <v>9835</v>
      </c>
      <c r="M346" s="7" t="n">
        <v>4.4</v>
      </c>
      <c r="N346" s="7" t="n">
        <v>53958</v>
      </c>
      <c r="O346" s="7" t="n">
        <v>9835</v>
      </c>
      <c r="P346" s="7" t="s">
        <v>458</v>
      </c>
      <c r="Q346" s="7" t="s">
        <v>451</v>
      </c>
      <c r="R346" s="7" t="s">
        <v>452</v>
      </c>
    </row>
    <row r="347" customFormat="false" ht="15" hidden="false" customHeight="false" outlineLevel="0" collapsed="false">
      <c r="A347" s="7" t="s">
        <v>172</v>
      </c>
      <c r="B347" s="7" t="s">
        <v>69</v>
      </c>
      <c r="C347" s="7" t="s">
        <v>548</v>
      </c>
      <c r="D347" s="7" t="n">
        <v>10</v>
      </c>
      <c r="E347" s="7" t="s">
        <v>766</v>
      </c>
      <c r="F347" s="7" t="n">
        <v>1</v>
      </c>
      <c r="G347" s="7" t="n">
        <v>3389</v>
      </c>
      <c r="H347" s="7" t="n">
        <v>94849</v>
      </c>
      <c r="I347" s="7" t="n">
        <v>0.03</v>
      </c>
      <c r="J347" s="7" t="s">
        <v>767</v>
      </c>
      <c r="K347" s="7" t="n">
        <v>27.99</v>
      </c>
      <c r="L347" s="7" t="n">
        <v>3970</v>
      </c>
      <c r="M347" s="7" t="n">
        <v>4.4</v>
      </c>
      <c r="N347" s="7" t="n">
        <v>28173</v>
      </c>
      <c r="O347" s="7" t="n">
        <v>3970</v>
      </c>
      <c r="P347" s="7" t="s">
        <v>486</v>
      </c>
      <c r="Q347" s="7" t="s">
        <v>451</v>
      </c>
      <c r="R347" s="7" t="s">
        <v>452</v>
      </c>
    </row>
    <row r="348" customFormat="false" ht="15" hidden="false" customHeight="false" outlineLevel="0" collapsed="false">
      <c r="A348" s="7" t="s">
        <v>172</v>
      </c>
      <c r="B348" s="7" t="s">
        <v>69</v>
      </c>
      <c r="C348" s="7" t="s">
        <v>548</v>
      </c>
      <c r="D348" s="7" t="n">
        <v>11</v>
      </c>
      <c r="E348" s="7" t="s">
        <v>768</v>
      </c>
      <c r="F348" s="7" t="n">
        <v>1</v>
      </c>
      <c r="G348" s="7" t="n">
        <v>2977</v>
      </c>
      <c r="H348" s="7" t="n">
        <v>75884</v>
      </c>
      <c r="I348" s="7" t="n">
        <v>0.0264</v>
      </c>
      <c r="J348" s="7" t="s">
        <v>769</v>
      </c>
      <c r="K348" s="7" t="n">
        <v>25.49</v>
      </c>
      <c r="L348" s="7" t="n">
        <v>819</v>
      </c>
      <c r="M348" s="7" t="n">
        <v>4.4</v>
      </c>
      <c r="N348" s="7" t="n">
        <v>19808</v>
      </c>
      <c r="O348" s="7" t="n">
        <v>819</v>
      </c>
      <c r="P348" s="7" t="s">
        <v>458</v>
      </c>
      <c r="Q348" s="7" t="s">
        <v>451</v>
      </c>
      <c r="R348" s="7" t="s">
        <v>452</v>
      </c>
    </row>
    <row r="349" customFormat="false" ht="15" hidden="false" customHeight="false" outlineLevel="0" collapsed="false">
      <c r="A349" s="7" t="s">
        <v>172</v>
      </c>
      <c r="B349" s="7" t="s">
        <v>69</v>
      </c>
      <c r="C349" s="7" t="s">
        <v>548</v>
      </c>
      <c r="D349" s="7" t="n">
        <v>12</v>
      </c>
      <c r="E349" s="7" t="s">
        <v>770</v>
      </c>
      <c r="F349" s="7" t="n">
        <v>1</v>
      </c>
      <c r="G349" s="7" t="n">
        <v>2951</v>
      </c>
      <c r="H349" s="7" t="n">
        <v>76696</v>
      </c>
      <c r="I349" s="7" t="n">
        <v>0.0261</v>
      </c>
      <c r="J349" s="7" t="s">
        <v>771</v>
      </c>
      <c r="K349" s="7" t="n">
        <v>25.99</v>
      </c>
      <c r="L349" s="7" t="n">
        <v>5359</v>
      </c>
      <c r="M349" s="7" t="n">
        <v>4.2</v>
      </c>
      <c r="N349" s="7" t="n">
        <v>87145</v>
      </c>
      <c r="O349" s="7" t="n">
        <v>5359</v>
      </c>
      <c r="P349" s="7" t="s">
        <v>486</v>
      </c>
      <c r="Q349" s="7" t="s">
        <v>451</v>
      </c>
      <c r="R349" s="7" t="s">
        <v>452</v>
      </c>
    </row>
    <row r="350" customFormat="false" ht="15" hidden="false" customHeight="false" outlineLevel="0" collapsed="false">
      <c r="A350" s="7" t="s">
        <v>172</v>
      </c>
      <c r="B350" s="7" t="s">
        <v>69</v>
      </c>
      <c r="C350" s="7" t="s">
        <v>548</v>
      </c>
      <c r="D350" s="7" t="n">
        <v>13</v>
      </c>
      <c r="E350" s="7" t="s">
        <v>772</v>
      </c>
      <c r="F350" s="7" t="n">
        <v>1</v>
      </c>
      <c r="G350" s="7" t="n">
        <v>2695</v>
      </c>
      <c r="H350" s="7" t="n">
        <v>47141</v>
      </c>
      <c r="I350" s="7" t="n">
        <v>0.0239</v>
      </c>
      <c r="J350" s="7" t="s">
        <v>773</v>
      </c>
      <c r="K350" s="7" t="n">
        <v>17.49</v>
      </c>
      <c r="L350" s="7" t="n">
        <v>6994</v>
      </c>
      <c r="M350" s="7" t="n">
        <v>4.4</v>
      </c>
      <c r="N350" s="7" t="n">
        <v>20917</v>
      </c>
      <c r="O350" s="7" t="n">
        <v>6994</v>
      </c>
      <c r="P350" s="7" t="s">
        <v>458</v>
      </c>
      <c r="Q350" s="7" t="s">
        <v>451</v>
      </c>
      <c r="R350" s="7" t="s">
        <v>452</v>
      </c>
    </row>
    <row r="351" customFormat="false" ht="15" hidden="false" customHeight="false" outlineLevel="0" collapsed="false">
      <c r="A351" s="7" t="s">
        <v>172</v>
      </c>
      <c r="B351" s="7" t="s">
        <v>69</v>
      </c>
      <c r="C351" s="7" t="s">
        <v>548</v>
      </c>
      <c r="D351" s="7" t="n">
        <v>14</v>
      </c>
      <c r="E351" s="7" t="s">
        <v>774</v>
      </c>
      <c r="F351" s="7" t="n">
        <v>1</v>
      </c>
      <c r="G351" s="7" t="n">
        <v>2028</v>
      </c>
      <c r="H351" s="7" t="n">
        <v>38512</v>
      </c>
      <c r="I351" s="7" t="n">
        <v>0.018</v>
      </c>
      <c r="J351" s="7" t="s">
        <v>775</v>
      </c>
      <c r="K351" s="7" t="n">
        <v>18.99</v>
      </c>
      <c r="L351" s="7" t="n">
        <v>10768</v>
      </c>
      <c r="M351" s="7" t="n">
        <v>4.3</v>
      </c>
      <c r="N351" s="7" t="n">
        <v>23993</v>
      </c>
      <c r="O351" s="7" t="n">
        <v>10768</v>
      </c>
      <c r="P351" s="7" t="s">
        <v>486</v>
      </c>
      <c r="Q351" s="7" t="s">
        <v>451</v>
      </c>
      <c r="R351" s="7" t="s">
        <v>452</v>
      </c>
    </row>
    <row r="352" customFormat="false" ht="15" hidden="false" customHeight="false" outlineLevel="0" collapsed="false">
      <c r="A352" s="7" t="s">
        <v>172</v>
      </c>
      <c r="B352" s="7" t="s">
        <v>69</v>
      </c>
      <c r="C352" s="7" t="s">
        <v>548</v>
      </c>
      <c r="D352" s="7" t="n">
        <v>15</v>
      </c>
      <c r="E352" s="7" t="s">
        <v>625</v>
      </c>
      <c r="F352" s="7" t="n">
        <v>1</v>
      </c>
      <c r="G352" s="7" t="n">
        <v>2002</v>
      </c>
      <c r="H352" s="7" t="n">
        <v>52032</v>
      </c>
      <c r="I352" s="7" t="n">
        <v>0.0177</v>
      </c>
      <c r="J352" s="7" t="s">
        <v>776</v>
      </c>
      <c r="K352" s="7" t="n">
        <v>25.99</v>
      </c>
      <c r="L352" s="7" t="n">
        <v>4049</v>
      </c>
      <c r="M352" s="7" t="n">
        <v>4.4</v>
      </c>
      <c r="N352" s="7" t="n">
        <v>18513</v>
      </c>
      <c r="O352" s="7" t="n">
        <v>4049</v>
      </c>
      <c r="P352" s="7" t="s">
        <v>486</v>
      </c>
      <c r="Q352" s="7" t="s">
        <v>451</v>
      </c>
      <c r="R352" s="7" t="s">
        <v>452</v>
      </c>
    </row>
    <row r="353" customFormat="false" ht="15" hidden="false" customHeight="false" outlineLevel="0" collapsed="false">
      <c r="A353" s="7" t="s">
        <v>172</v>
      </c>
      <c r="B353" s="7" t="s">
        <v>69</v>
      </c>
      <c r="C353" s="7" t="s">
        <v>548</v>
      </c>
      <c r="D353" s="7" t="n">
        <v>16</v>
      </c>
      <c r="E353" s="7" t="s">
        <v>448</v>
      </c>
      <c r="F353" s="7" t="n">
        <v>1</v>
      </c>
      <c r="G353" s="7" t="n">
        <v>1998</v>
      </c>
      <c r="H353" s="7" t="n">
        <v>57912</v>
      </c>
      <c r="I353" s="7" t="n">
        <v>0.0177</v>
      </c>
      <c r="J353" s="7" t="s">
        <v>777</v>
      </c>
      <c r="K353" s="7" t="n">
        <v>28.99</v>
      </c>
      <c r="L353" s="7" t="n">
        <v>2767</v>
      </c>
      <c r="M353" s="7" t="n">
        <v>4.3</v>
      </c>
      <c r="N353" s="7" t="n">
        <v>15743</v>
      </c>
      <c r="O353" s="7" t="n">
        <v>2767</v>
      </c>
      <c r="P353" s="7" t="s">
        <v>486</v>
      </c>
      <c r="Q353" s="7" t="s">
        <v>451</v>
      </c>
      <c r="R353" s="7" t="s">
        <v>452</v>
      </c>
    </row>
    <row r="354" customFormat="false" ht="15" hidden="false" customHeight="false" outlineLevel="0" collapsed="false">
      <c r="A354" s="7" t="s">
        <v>172</v>
      </c>
      <c r="B354" s="7" t="s">
        <v>69</v>
      </c>
      <c r="C354" s="7" t="s">
        <v>548</v>
      </c>
      <c r="D354" s="7" t="n">
        <v>17</v>
      </c>
      <c r="E354" s="7" t="s">
        <v>778</v>
      </c>
      <c r="F354" s="7" t="n">
        <v>1</v>
      </c>
      <c r="G354" s="7" t="n">
        <v>1400</v>
      </c>
      <c r="H354" s="7" t="n">
        <v>33578</v>
      </c>
      <c r="I354" s="7" t="n">
        <v>0.0124</v>
      </c>
      <c r="J354" s="7" t="s">
        <v>779</v>
      </c>
      <c r="K354" s="7" t="n">
        <v>23.99</v>
      </c>
      <c r="L354" s="7" t="n">
        <v>1034</v>
      </c>
      <c r="M354" s="7" t="n">
        <v>4.3</v>
      </c>
      <c r="N354" s="7" t="n">
        <v>144268</v>
      </c>
      <c r="O354" s="7" t="n">
        <v>1034</v>
      </c>
      <c r="P354" s="7" t="s">
        <v>486</v>
      </c>
      <c r="Q354" s="7" t="s">
        <v>451</v>
      </c>
      <c r="R354" s="7" t="s">
        <v>452</v>
      </c>
    </row>
    <row r="355" customFormat="false" ht="15" hidden="false" customHeight="false" outlineLevel="0" collapsed="false">
      <c r="A355" s="7" t="s">
        <v>172</v>
      </c>
      <c r="B355" s="7" t="s">
        <v>69</v>
      </c>
      <c r="C355" s="7" t="s">
        <v>548</v>
      </c>
      <c r="D355" s="7" t="n">
        <v>18</v>
      </c>
      <c r="E355" s="7" t="s">
        <v>780</v>
      </c>
      <c r="F355" s="7" t="n">
        <v>1</v>
      </c>
      <c r="G355" s="7" t="n">
        <v>966</v>
      </c>
      <c r="H355" s="7" t="n">
        <v>26081</v>
      </c>
      <c r="I355" s="7" t="n">
        <v>0.0086</v>
      </c>
      <c r="J355" s="7" t="s">
        <v>781</v>
      </c>
      <c r="K355" s="7" t="n">
        <v>26.99</v>
      </c>
      <c r="L355" s="7" t="n">
        <v>910</v>
      </c>
      <c r="M355" s="7" t="n">
        <v>4.2</v>
      </c>
      <c r="N355" s="7" t="n">
        <v>101196</v>
      </c>
      <c r="O355" s="7" t="n">
        <v>910</v>
      </c>
      <c r="P355" s="7" t="s">
        <v>486</v>
      </c>
      <c r="Q355" s="7" t="s">
        <v>451</v>
      </c>
      <c r="R355" s="7" t="s">
        <v>452</v>
      </c>
    </row>
    <row r="356" customFormat="false" ht="15" hidden="false" customHeight="false" outlineLevel="0" collapsed="false">
      <c r="A356" s="7" t="s">
        <v>172</v>
      </c>
      <c r="B356" s="7" t="s">
        <v>69</v>
      </c>
      <c r="C356" s="7" t="s">
        <v>548</v>
      </c>
      <c r="D356" s="7" t="n">
        <v>19</v>
      </c>
      <c r="E356" s="7" t="s">
        <v>782</v>
      </c>
      <c r="F356" s="7" t="n">
        <v>1</v>
      </c>
      <c r="G356" s="7" t="n">
        <v>845</v>
      </c>
      <c r="H356" s="7" t="n">
        <v>23652</v>
      </c>
      <c r="I356" s="7" t="n">
        <v>0.0075</v>
      </c>
      <c r="J356" s="7" t="s">
        <v>783</v>
      </c>
      <c r="K356" s="7" t="n">
        <v>27.99</v>
      </c>
      <c r="L356" s="7" t="n">
        <v>1670</v>
      </c>
      <c r="M356" s="7" t="n">
        <v>4.5</v>
      </c>
      <c r="N356" s="7" t="n">
        <v>87584</v>
      </c>
      <c r="O356" s="7" t="n">
        <v>1670</v>
      </c>
      <c r="P356" s="7" t="s">
        <v>458</v>
      </c>
      <c r="Q356" s="7" t="s">
        <v>451</v>
      </c>
      <c r="R356" s="7" t="s">
        <v>452</v>
      </c>
    </row>
    <row r="357" customFormat="false" ht="15" hidden="false" customHeight="false" outlineLevel="0" collapsed="false">
      <c r="A357" s="7" t="s">
        <v>172</v>
      </c>
      <c r="B357" s="7" t="s">
        <v>69</v>
      </c>
      <c r="C357" s="7" t="s">
        <v>548</v>
      </c>
      <c r="D357" s="7" t="n">
        <v>20</v>
      </c>
      <c r="E357" s="7" t="s">
        <v>784</v>
      </c>
      <c r="F357" s="7" t="n">
        <v>1</v>
      </c>
      <c r="G357" s="7" t="n">
        <v>728</v>
      </c>
      <c r="H357" s="7" t="n">
        <v>19649</v>
      </c>
      <c r="I357" s="7" t="n">
        <v>0.0064</v>
      </c>
      <c r="J357" s="7" t="s">
        <v>785</v>
      </c>
      <c r="K357" s="7" t="n">
        <v>26.99</v>
      </c>
      <c r="L357" s="7" t="n">
        <v>777</v>
      </c>
      <c r="M357" s="7" t="n">
        <v>4.4</v>
      </c>
      <c r="N357" s="7" t="n">
        <v>112724</v>
      </c>
      <c r="O357" s="7" t="n">
        <v>777</v>
      </c>
      <c r="P357" s="7" t="s">
        <v>458</v>
      </c>
      <c r="Q357" s="7" t="s">
        <v>451</v>
      </c>
      <c r="R357" s="7" t="s">
        <v>452</v>
      </c>
    </row>
    <row r="358" customFormat="false" ht="15" hidden="false" customHeight="false" outlineLevel="0" collapsed="false">
      <c r="A358" s="7" t="s">
        <v>172</v>
      </c>
      <c r="B358" s="7" t="s">
        <v>69</v>
      </c>
      <c r="C358" s="7" t="s">
        <v>548</v>
      </c>
      <c r="D358" s="7" t="n">
        <v>21</v>
      </c>
      <c r="E358" s="7" t="s">
        <v>786</v>
      </c>
      <c r="F358" s="7" t="n">
        <v>1</v>
      </c>
      <c r="G358" s="7" t="n">
        <v>506</v>
      </c>
      <c r="H358" s="7" t="n">
        <v>17518</v>
      </c>
      <c r="I358" s="7" t="n">
        <v>0.0045</v>
      </c>
      <c r="J358" s="7" t="s">
        <v>787</v>
      </c>
      <c r="K358" s="7" t="n">
        <v>34.62</v>
      </c>
      <c r="L358" s="7" t="n">
        <v>457</v>
      </c>
      <c r="M358" s="7" t="n">
        <v>4.4</v>
      </c>
      <c r="N358" s="7" t="n">
        <v>66431</v>
      </c>
      <c r="O358" s="7" t="n">
        <v>457</v>
      </c>
      <c r="P358" s="7" t="s">
        <v>486</v>
      </c>
      <c r="Q358" s="7" t="s">
        <v>531</v>
      </c>
      <c r="R358" s="7" t="s">
        <v>452</v>
      </c>
    </row>
    <row r="359" customFormat="false" ht="15" hidden="false" customHeight="false" outlineLevel="0" collapsed="false">
      <c r="A359" s="7" t="s">
        <v>172</v>
      </c>
      <c r="B359" s="7" t="s">
        <v>69</v>
      </c>
      <c r="C359" s="7" t="s">
        <v>548</v>
      </c>
      <c r="D359" s="7" t="n">
        <v>22</v>
      </c>
      <c r="E359" s="7" t="s">
        <v>788</v>
      </c>
      <c r="F359" s="7" t="n">
        <v>1</v>
      </c>
      <c r="G359" s="7" t="n">
        <v>468</v>
      </c>
      <c r="H359" s="7" t="n">
        <v>13834</v>
      </c>
      <c r="I359" s="7" t="n">
        <v>0.0041</v>
      </c>
      <c r="J359" s="7" t="s">
        <v>789</v>
      </c>
      <c r="K359" s="7" t="n">
        <v>29.56</v>
      </c>
      <c r="L359" s="7" t="n">
        <v>2263</v>
      </c>
      <c r="M359" s="7" t="n">
        <v>4.3</v>
      </c>
      <c r="N359" s="7" t="n">
        <v>71289</v>
      </c>
      <c r="O359" s="7" t="n">
        <v>2263</v>
      </c>
      <c r="P359" s="7" t="s">
        <v>458</v>
      </c>
      <c r="Q359" s="7" t="s">
        <v>531</v>
      </c>
      <c r="R359" s="7" t="s">
        <v>452</v>
      </c>
    </row>
    <row r="360" customFormat="false" ht="15" hidden="false" customHeight="false" outlineLevel="0" collapsed="false">
      <c r="A360" s="7" t="s">
        <v>172</v>
      </c>
      <c r="B360" s="7" t="s">
        <v>69</v>
      </c>
      <c r="C360" s="7" t="s">
        <v>548</v>
      </c>
      <c r="D360" s="7" t="n">
        <v>23</v>
      </c>
      <c r="E360" s="7" t="s">
        <v>790</v>
      </c>
      <c r="F360" s="7" t="n">
        <v>1</v>
      </c>
      <c r="G360" s="7" t="n">
        <v>283</v>
      </c>
      <c r="H360" s="7" t="n">
        <v>7921</v>
      </c>
      <c r="I360" s="7" t="n">
        <v>0.0025</v>
      </c>
      <c r="J360" s="7" t="s">
        <v>791</v>
      </c>
      <c r="K360" s="7" t="n">
        <v>27.99</v>
      </c>
      <c r="L360" s="7" t="n">
        <v>368</v>
      </c>
      <c r="M360" s="7" t="n">
        <v>4.2</v>
      </c>
      <c r="N360" s="7" t="n">
        <v>111238</v>
      </c>
      <c r="O360" s="7" t="n">
        <v>368</v>
      </c>
      <c r="P360" s="7" t="s">
        <v>458</v>
      </c>
      <c r="Q360" s="7" t="s">
        <v>531</v>
      </c>
      <c r="R360" s="7" t="s">
        <v>452</v>
      </c>
    </row>
    <row r="361" customFormat="false" ht="15" hidden="false" customHeight="false" outlineLevel="0" collapsed="false">
      <c r="A361" s="7" t="s">
        <v>172</v>
      </c>
      <c r="B361" s="7" t="s">
        <v>69</v>
      </c>
      <c r="C361" s="7" t="s">
        <v>548</v>
      </c>
      <c r="D361" s="7" t="n">
        <v>24</v>
      </c>
      <c r="E361" s="7" t="s">
        <v>792</v>
      </c>
      <c r="F361" s="7" t="n">
        <v>1</v>
      </c>
      <c r="G361" s="7" t="n">
        <v>105</v>
      </c>
      <c r="H361" s="7" t="n">
        <v>3044</v>
      </c>
      <c r="I361" s="7" t="n">
        <v>0.0009</v>
      </c>
      <c r="J361" s="7" t="s">
        <v>793</v>
      </c>
      <c r="K361" s="7" t="n">
        <v>28.99</v>
      </c>
      <c r="L361" s="7" t="n">
        <v>910</v>
      </c>
      <c r="M361" s="7" t="n">
        <v>4.3</v>
      </c>
      <c r="N361" s="7" t="n">
        <v>253994</v>
      </c>
      <c r="O361" s="7" t="n">
        <v>910</v>
      </c>
      <c r="P361" s="7" t="s">
        <v>458</v>
      </c>
      <c r="Q361" s="7" t="s">
        <v>531</v>
      </c>
      <c r="R361" s="7" t="s">
        <v>452</v>
      </c>
    </row>
    <row r="362" customFormat="false" ht="15" hidden="false" customHeight="false" outlineLevel="0" collapsed="false">
      <c r="A362" s="7" t="s">
        <v>172</v>
      </c>
      <c r="B362" s="7" t="s">
        <v>69</v>
      </c>
      <c r="C362" s="7" t="s">
        <v>548</v>
      </c>
      <c r="D362" s="7" t="n">
        <v>25</v>
      </c>
      <c r="E362" s="7" t="s">
        <v>794</v>
      </c>
      <c r="F362" s="7" t="n">
        <v>1</v>
      </c>
      <c r="G362" s="7" t="n">
        <v>55</v>
      </c>
      <c r="H362" s="7" t="n">
        <v>879</v>
      </c>
      <c r="I362" s="7" t="n">
        <v>0.0005</v>
      </c>
      <c r="J362" s="7" t="s">
        <v>795</v>
      </c>
      <c r="K362" s="7" t="n">
        <v>15.99</v>
      </c>
      <c r="L362" s="7" t="n">
        <v>5277</v>
      </c>
      <c r="M362" s="7" t="n">
        <v>4.3</v>
      </c>
      <c r="N362" s="7" t="n">
        <v>420044</v>
      </c>
      <c r="O362" s="7" t="n">
        <v>5277</v>
      </c>
      <c r="P362" s="7" t="s">
        <v>471</v>
      </c>
      <c r="Q362" s="7" t="s">
        <v>531</v>
      </c>
      <c r="R362" s="7" t="s">
        <v>602</v>
      </c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customFormat="false" ht="15" hidden="false" customHeight="false" outlineLevel="0" collapsed="false">
      <c r="A364" s="12" t="s">
        <v>796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customFormat="false" ht="23.85" hidden="false" customHeight="false" outlineLevel="0" collapsed="false">
      <c r="A365" s="5" t="s">
        <v>154</v>
      </c>
      <c r="B365" s="5" t="s">
        <v>153</v>
      </c>
      <c r="C365" s="5" t="s">
        <v>431</v>
      </c>
      <c r="D365" s="5" t="s">
        <v>797</v>
      </c>
      <c r="E365" s="5" t="s">
        <v>798</v>
      </c>
      <c r="F365" s="5" t="s">
        <v>799</v>
      </c>
      <c r="G365" s="5" t="s">
        <v>800</v>
      </c>
      <c r="H365" s="5" t="s">
        <v>801</v>
      </c>
      <c r="I365" s="5" t="s">
        <v>802</v>
      </c>
      <c r="J365" s="5" t="s">
        <v>803</v>
      </c>
      <c r="K365" s="5" t="s">
        <v>160</v>
      </c>
      <c r="L365" s="5" t="s">
        <v>804</v>
      </c>
      <c r="M365" s="5" t="s">
        <v>805</v>
      </c>
      <c r="N365" s="5" t="s">
        <v>806</v>
      </c>
      <c r="O365" s="5" t="s">
        <v>807</v>
      </c>
      <c r="P365" s="5" t="s">
        <v>808</v>
      </c>
      <c r="Q365" s="2"/>
      <c r="R365" s="2"/>
    </row>
    <row r="366" customFormat="false" ht="15" hidden="false" customHeight="false" outlineLevel="0" collapsed="false">
      <c r="A366" s="7" t="s">
        <v>168</v>
      </c>
      <c r="B366" s="7" t="s">
        <v>69</v>
      </c>
      <c r="C366" s="7" t="s">
        <v>447</v>
      </c>
      <c r="D366" s="7" t="n">
        <v>60</v>
      </c>
      <c r="E366" s="7" t="n">
        <v>44</v>
      </c>
      <c r="F366" s="7" t="n">
        <v>194653</v>
      </c>
      <c r="G366" s="7" t="n">
        <v>15273361</v>
      </c>
      <c r="H366" s="7" t="n">
        <v>0.4721</v>
      </c>
      <c r="I366" s="7" t="n">
        <v>0.7182</v>
      </c>
      <c r="J366" s="7" t="n">
        <v>0.4219</v>
      </c>
      <c r="K366" s="7" t="n">
        <v>75.995</v>
      </c>
      <c r="L366" s="7" t="n">
        <v>1961</v>
      </c>
      <c r="M366" s="7" t="n">
        <v>5940</v>
      </c>
      <c r="N366" s="7" t="n">
        <v>3</v>
      </c>
      <c r="O366" s="7" t="n">
        <v>1885</v>
      </c>
      <c r="P366" s="7" t="n">
        <v>0.0096</v>
      </c>
      <c r="Q366" s="2"/>
      <c r="R366" s="2"/>
    </row>
    <row r="367" customFormat="false" ht="15" hidden="false" customHeight="false" outlineLevel="0" collapsed="false">
      <c r="A367" s="7" t="s">
        <v>168</v>
      </c>
      <c r="B367" s="7" t="s">
        <v>69</v>
      </c>
      <c r="C367" s="7" t="s">
        <v>548</v>
      </c>
      <c r="D367" s="7" t="n">
        <v>50</v>
      </c>
      <c r="E367" s="7" t="n">
        <v>36</v>
      </c>
      <c r="F367" s="7" t="n">
        <v>176656</v>
      </c>
      <c r="G367" s="7" t="n">
        <v>14410967</v>
      </c>
      <c r="H367" s="7" t="n">
        <v>0.5202</v>
      </c>
      <c r="I367" s="7" t="n">
        <v>0.7904</v>
      </c>
      <c r="J367" s="7" t="n">
        <v>0.4471</v>
      </c>
      <c r="K367" s="7" t="n">
        <v>82.49</v>
      </c>
      <c r="L367" s="7" t="n">
        <v>1961</v>
      </c>
      <c r="M367" s="7" t="n">
        <v>5940</v>
      </c>
      <c r="N367" s="7" t="n">
        <v>3</v>
      </c>
      <c r="O367" s="7" t="n">
        <v>1885</v>
      </c>
      <c r="P367" s="7" t="n">
        <v>0.0106</v>
      </c>
      <c r="Q367" s="2"/>
      <c r="R367" s="2"/>
    </row>
    <row r="368" customFormat="false" ht="15" hidden="false" customHeight="false" outlineLevel="0" collapsed="false">
      <c r="A368" s="7" t="s">
        <v>168</v>
      </c>
      <c r="B368" s="7" t="s">
        <v>395</v>
      </c>
      <c r="C368" s="7" t="s">
        <v>447</v>
      </c>
      <c r="D368" s="7" t="n">
        <v>0</v>
      </c>
      <c r="E368" s="7" t="n">
        <v>0</v>
      </c>
      <c r="F368" s="7" t="n">
        <v>0</v>
      </c>
      <c r="G368" s="7" t="n">
        <v>0</v>
      </c>
      <c r="H368" s="7"/>
      <c r="I368" s="7"/>
      <c r="J368" s="7"/>
      <c r="K368" s="7"/>
      <c r="L368" s="7"/>
      <c r="M368" s="7"/>
      <c r="N368" s="7" t="n">
        <v>3</v>
      </c>
      <c r="O368" s="7" t="n">
        <v>767</v>
      </c>
      <c r="P368" s="7" t="n">
        <v>1</v>
      </c>
      <c r="Q368" s="2"/>
      <c r="R368" s="2"/>
    </row>
    <row r="369" customFormat="false" ht="15" hidden="false" customHeight="false" outlineLevel="0" collapsed="false">
      <c r="A369" s="7" t="s">
        <v>168</v>
      </c>
      <c r="B369" s="7" t="s">
        <v>395</v>
      </c>
      <c r="C369" s="7" t="s">
        <v>548</v>
      </c>
      <c r="D369" s="7" t="n">
        <v>0</v>
      </c>
      <c r="E369" s="7" t="n">
        <v>0</v>
      </c>
      <c r="F369" s="7" t="n">
        <v>0</v>
      </c>
      <c r="G369" s="7" t="n">
        <v>0</v>
      </c>
      <c r="H369" s="7"/>
      <c r="I369" s="7"/>
      <c r="J369" s="7"/>
      <c r="K369" s="7"/>
      <c r="L369" s="7"/>
      <c r="M369" s="7"/>
      <c r="N369" s="7" t="n">
        <v>3</v>
      </c>
      <c r="O369" s="7" t="n">
        <v>767</v>
      </c>
      <c r="P369" s="7" t="n">
        <v>1</v>
      </c>
      <c r="Q369" s="2"/>
      <c r="R369" s="2"/>
    </row>
    <row r="370" customFormat="false" ht="15" hidden="false" customHeight="false" outlineLevel="0" collapsed="false">
      <c r="A370" s="7" t="s">
        <v>550</v>
      </c>
      <c r="B370" s="7" t="s">
        <v>69</v>
      </c>
      <c r="C370" s="7" t="s">
        <v>447</v>
      </c>
      <c r="D370" s="7" t="n">
        <v>18</v>
      </c>
      <c r="E370" s="7" t="n">
        <v>15</v>
      </c>
      <c r="F370" s="7" t="n">
        <v>40607</v>
      </c>
      <c r="G370" s="7" t="n">
        <v>3098761</v>
      </c>
      <c r="H370" s="7" t="n">
        <v>0.7372</v>
      </c>
      <c r="I370" s="7" t="n">
        <v>0.9816</v>
      </c>
      <c r="J370" s="7" t="n">
        <v>0.8215</v>
      </c>
      <c r="K370" s="7" t="n">
        <v>47.74</v>
      </c>
      <c r="L370" s="7" t="n">
        <v>664.5</v>
      </c>
      <c r="M370" s="7" t="n">
        <v>1106</v>
      </c>
      <c r="N370" s="7" t="n">
        <v>1</v>
      </c>
      <c r="O370" s="7" t="n">
        <v>22</v>
      </c>
      <c r="P370" s="7" t="n">
        <v>0.0005</v>
      </c>
      <c r="Q370" s="2"/>
      <c r="R370" s="2"/>
    </row>
    <row r="371" customFormat="false" ht="15" hidden="false" customHeight="false" outlineLevel="0" collapsed="false">
      <c r="A371" s="7" t="s">
        <v>550</v>
      </c>
      <c r="B371" s="7" t="s">
        <v>69</v>
      </c>
      <c r="C371" s="7" t="s">
        <v>548</v>
      </c>
      <c r="D371" s="7" t="n">
        <v>13</v>
      </c>
      <c r="E371" s="7" t="n">
        <v>11</v>
      </c>
      <c r="F371" s="7" t="n">
        <v>23035</v>
      </c>
      <c r="G371" s="7" t="n">
        <v>2283751</v>
      </c>
      <c r="H371" s="7" t="n">
        <v>0.6949</v>
      </c>
      <c r="I371" s="7" t="n">
        <v>0.9875</v>
      </c>
      <c r="J371" s="7" t="n">
        <v>0.8086</v>
      </c>
      <c r="K371" s="7" t="n">
        <v>53.99</v>
      </c>
      <c r="L371" s="7" t="n">
        <v>757</v>
      </c>
      <c r="M371" s="7" t="n">
        <v>1493</v>
      </c>
      <c r="N371" s="7" t="n">
        <v>1</v>
      </c>
      <c r="O371" s="7" t="n">
        <v>22</v>
      </c>
      <c r="P371" s="7" t="n">
        <v>0.0009</v>
      </c>
      <c r="Q371" s="2"/>
      <c r="R371" s="2"/>
    </row>
    <row r="372" customFormat="false" ht="15" hidden="false" customHeight="false" outlineLevel="0" collapsed="false">
      <c r="A372" s="7" t="s">
        <v>550</v>
      </c>
      <c r="B372" s="7" t="s">
        <v>395</v>
      </c>
      <c r="C372" s="7" t="s">
        <v>447</v>
      </c>
      <c r="D372" s="7" t="n">
        <v>0</v>
      </c>
      <c r="E372" s="7" t="n">
        <v>0</v>
      </c>
      <c r="F372" s="7" t="n">
        <v>0</v>
      </c>
      <c r="G372" s="7" t="n">
        <v>0</v>
      </c>
      <c r="H372" s="7"/>
      <c r="I372" s="7"/>
      <c r="J372" s="7"/>
      <c r="K372" s="7"/>
      <c r="L372" s="7"/>
      <c r="M372" s="7"/>
      <c r="N372" s="7" t="n">
        <v>1</v>
      </c>
      <c r="O372" s="7" t="n">
        <v>0</v>
      </c>
      <c r="P372" s="7"/>
      <c r="Q372" s="2"/>
      <c r="R372" s="2"/>
    </row>
    <row r="373" customFormat="false" ht="15" hidden="false" customHeight="false" outlineLevel="0" collapsed="false">
      <c r="A373" s="7" t="s">
        <v>550</v>
      </c>
      <c r="B373" s="7" t="s">
        <v>395</v>
      </c>
      <c r="C373" s="7" t="s">
        <v>548</v>
      </c>
      <c r="D373" s="7" t="n">
        <v>0</v>
      </c>
      <c r="E373" s="7" t="n">
        <v>0</v>
      </c>
      <c r="F373" s="7" t="n">
        <v>0</v>
      </c>
      <c r="G373" s="7" t="n">
        <v>0</v>
      </c>
      <c r="H373" s="7"/>
      <c r="I373" s="7"/>
      <c r="J373" s="7"/>
      <c r="K373" s="7"/>
      <c r="L373" s="7"/>
      <c r="M373" s="7"/>
      <c r="N373" s="7" t="n">
        <v>1</v>
      </c>
      <c r="O373" s="7" t="n">
        <v>0</v>
      </c>
      <c r="P373" s="7"/>
      <c r="Q373" s="2"/>
      <c r="R373" s="2"/>
    </row>
    <row r="374" customFormat="false" ht="15" hidden="false" customHeight="false" outlineLevel="0" collapsed="false">
      <c r="A374" s="7" t="s">
        <v>189</v>
      </c>
      <c r="B374" s="7" t="s">
        <v>69</v>
      </c>
      <c r="C374" s="7" t="s">
        <v>447</v>
      </c>
      <c r="D374" s="7" t="n">
        <v>46</v>
      </c>
      <c r="E374" s="7" t="n">
        <v>32</v>
      </c>
      <c r="F374" s="7" t="n">
        <v>190143</v>
      </c>
      <c r="G374" s="7" t="n">
        <v>16304155</v>
      </c>
      <c r="H374" s="7" t="n">
        <v>0.4836</v>
      </c>
      <c r="I374" s="7" t="n">
        <v>0.7518</v>
      </c>
      <c r="J374" s="7" t="n">
        <v>0.3953</v>
      </c>
      <c r="K374" s="7" t="n">
        <v>79.49</v>
      </c>
      <c r="L374" s="7" t="n">
        <v>3095.5</v>
      </c>
      <c r="M374" s="7" t="n">
        <v>13246</v>
      </c>
      <c r="N374" s="7" t="n">
        <v>3</v>
      </c>
      <c r="O374" s="7" t="n">
        <v>1005</v>
      </c>
      <c r="P374" s="7" t="n">
        <v>0.0053</v>
      </c>
      <c r="Q374" s="2"/>
      <c r="R374" s="2"/>
    </row>
    <row r="375" customFormat="false" ht="15" hidden="false" customHeight="false" outlineLevel="0" collapsed="false">
      <c r="A375" s="7" t="s">
        <v>189</v>
      </c>
      <c r="B375" s="7" t="s">
        <v>69</v>
      </c>
      <c r="C375" s="7" t="s">
        <v>548</v>
      </c>
      <c r="D375" s="7" t="n">
        <v>30</v>
      </c>
      <c r="E375" s="7" t="n">
        <v>22</v>
      </c>
      <c r="F375" s="7" t="n">
        <v>132274</v>
      </c>
      <c r="G375" s="7" t="n">
        <v>12965242</v>
      </c>
      <c r="H375" s="7" t="n">
        <v>0.6292</v>
      </c>
      <c r="I375" s="7" t="n">
        <v>0.9307</v>
      </c>
      <c r="J375" s="7" t="n">
        <v>0.5593</v>
      </c>
      <c r="K375" s="7" t="n">
        <v>87.495</v>
      </c>
      <c r="L375" s="7" t="n">
        <v>3323.5</v>
      </c>
      <c r="M375" s="7" t="n">
        <v>8488</v>
      </c>
      <c r="N375" s="7" t="n">
        <v>3</v>
      </c>
      <c r="O375" s="7" t="n">
        <v>1005</v>
      </c>
      <c r="P375" s="7" t="n">
        <v>0.0075</v>
      </c>
      <c r="Q375" s="2"/>
      <c r="R375" s="2"/>
    </row>
    <row r="376" customFormat="false" ht="15" hidden="false" customHeight="false" outlineLevel="0" collapsed="false">
      <c r="A376" s="7" t="s">
        <v>189</v>
      </c>
      <c r="B376" s="7" t="s">
        <v>395</v>
      </c>
      <c r="C376" s="7" t="s">
        <v>447</v>
      </c>
      <c r="D376" s="7" t="n">
        <v>0</v>
      </c>
      <c r="E376" s="7" t="n">
        <v>0</v>
      </c>
      <c r="F376" s="7" t="n">
        <v>0</v>
      </c>
      <c r="G376" s="7" t="n">
        <v>0</v>
      </c>
      <c r="H376" s="7"/>
      <c r="I376" s="7"/>
      <c r="J376" s="7"/>
      <c r="K376" s="7"/>
      <c r="L376" s="7"/>
      <c r="M376" s="7"/>
      <c r="N376" s="7" t="n">
        <v>2</v>
      </c>
      <c r="O376" s="7" t="n">
        <v>0</v>
      </c>
      <c r="P376" s="7"/>
      <c r="Q376" s="2"/>
      <c r="R376" s="2"/>
    </row>
    <row r="377" customFormat="false" ht="15" hidden="false" customHeight="false" outlineLevel="0" collapsed="false">
      <c r="A377" s="7" t="s">
        <v>189</v>
      </c>
      <c r="B377" s="7" t="s">
        <v>395</v>
      </c>
      <c r="C377" s="7" t="s">
        <v>548</v>
      </c>
      <c r="D377" s="7" t="n">
        <v>0</v>
      </c>
      <c r="E377" s="7" t="n">
        <v>0</v>
      </c>
      <c r="F377" s="7" t="n">
        <v>0</v>
      </c>
      <c r="G377" s="7" t="n">
        <v>0</v>
      </c>
      <c r="H377" s="7"/>
      <c r="I377" s="7"/>
      <c r="J377" s="7"/>
      <c r="K377" s="7"/>
      <c r="L377" s="7"/>
      <c r="M377" s="7"/>
      <c r="N377" s="7" t="n">
        <v>2</v>
      </c>
      <c r="O377" s="7" t="n">
        <v>0</v>
      </c>
      <c r="P377" s="7"/>
      <c r="Q377" s="2"/>
      <c r="R377" s="2"/>
    </row>
    <row r="378" customFormat="false" ht="15" hidden="false" customHeight="false" outlineLevel="0" collapsed="false">
      <c r="A378" s="7" t="s">
        <v>606</v>
      </c>
      <c r="B378" s="7" t="s">
        <v>69</v>
      </c>
      <c r="C378" s="7" t="s">
        <v>447</v>
      </c>
      <c r="D378" s="7" t="n">
        <v>32</v>
      </c>
      <c r="E378" s="7" t="n">
        <v>23</v>
      </c>
      <c r="F378" s="7" t="n">
        <v>187338</v>
      </c>
      <c r="G378" s="7" t="n">
        <v>12938867</v>
      </c>
      <c r="H378" s="7" t="n">
        <v>0.5815</v>
      </c>
      <c r="I378" s="7" t="n">
        <v>0.8964</v>
      </c>
      <c r="J378" s="7" t="n">
        <v>0.533</v>
      </c>
      <c r="K378" s="7" t="n">
        <v>37.345</v>
      </c>
      <c r="L378" s="7" t="n">
        <v>1897</v>
      </c>
      <c r="M378" s="7" t="n">
        <v>5940</v>
      </c>
      <c r="N378" s="7" t="n">
        <v>3</v>
      </c>
      <c r="O378" s="7" t="n">
        <v>1517</v>
      </c>
      <c r="P378" s="7" t="n">
        <v>0.008</v>
      </c>
      <c r="Q378" s="2"/>
      <c r="R378" s="2"/>
    </row>
    <row r="379" customFormat="false" ht="15" hidden="false" customHeight="false" outlineLevel="0" collapsed="false">
      <c r="A379" s="7" t="s">
        <v>606</v>
      </c>
      <c r="B379" s="7" t="s">
        <v>69</v>
      </c>
      <c r="C379" s="7" t="s">
        <v>548</v>
      </c>
      <c r="D379" s="7" t="n">
        <v>18</v>
      </c>
      <c r="E379" s="7" t="n">
        <v>15</v>
      </c>
      <c r="F379" s="7" t="n">
        <v>26790</v>
      </c>
      <c r="G379" s="7" t="n">
        <v>817607</v>
      </c>
      <c r="H379" s="7" t="n">
        <v>0.6294</v>
      </c>
      <c r="I379" s="7" t="n">
        <v>0.9825</v>
      </c>
      <c r="J379" s="7" t="n">
        <v>0.4301</v>
      </c>
      <c r="K379" s="7" t="n">
        <v>22.47</v>
      </c>
      <c r="L379" s="7" t="n">
        <v>501</v>
      </c>
      <c r="M379" s="7" t="n">
        <v>680</v>
      </c>
      <c r="N379" s="7" t="n">
        <v>3</v>
      </c>
      <c r="O379" s="7" t="n">
        <v>1517</v>
      </c>
      <c r="P379" s="7" t="n">
        <v>0.0536</v>
      </c>
      <c r="Q379" s="2"/>
      <c r="R379" s="2"/>
    </row>
    <row r="380" customFormat="false" ht="15" hidden="false" customHeight="false" outlineLevel="0" collapsed="false">
      <c r="A380" s="7" t="s">
        <v>606</v>
      </c>
      <c r="B380" s="7" t="s">
        <v>395</v>
      </c>
      <c r="C380" s="7" t="s">
        <v>447</v>
      </c>
      <c r="D380" s="7" t="n">
        <v>0</v>
      </c>
      <c r="E380" s="7" t="n">
        <v>0</v>
      </c>
      <c r="F380" s="7" t="n">
        <v>0</v>
      </c>
      <c r="G380" s="7" t="n">
        <v>0</v>
      </c>
      <c r="H380" s="7"/>
      <c r="I380" s="7"/>
      <c r="J380" s="7"/>
      <c r="K380" s="7"/>
      <c r="L380" s="7"/>
      <c r="M380" s="7"/>
      <c r="N380" s="7" t="n">
        <v>2</v>
      </c>
      <c r="O380" s="7" t="n">
        <v>225</v>
      </c>
      <c r="P380" s="7" t="n">
        <v>1</v>
      </c>
      <c r="Q380" s="2"/>
      <c r="R380" s="2"/>
    </row>
    <row r="381" customFormat="false" ht="15" hidden="false" customHeight="false" outlineLevel="0" collapsed="false">
      <c r="A381" s="7" t="s">
        <v>606</v>
      </c>
      <c r="B381" s="7" t="s">
        <v>395</v>
      </c>
      <c r="C381" s="7" t="s">
        <v>548</v>
      </c>
      <c r="D381" s="7" t="n">
        <v>0</v>
      </c>
      <c r="E381" s="7" t="n">
        <v>0</v>
      </c>
      <c r="F381" s="7" t="n">
        <v>0</v>
      </c>
      <c r="G381" s="7" t="n">
        <v>0</v>
      </c>
      <c r="H381" s="7"/>
      <c r="I381" s="7"/>
      <c r="J381" s="7"/>
      <c r="K381" s="7"/>
      <c r="L381" s="7"/>
      <c r="M381" s="7"/>
      <c r="N381" s="7" t="n">
        <v>2</v>
      </c>
      <c r="O381" s="7" t="n">
        <v>225</v>
      </c>
      <c r="P381" s="7" t="n">
        <v>1</v>
      </c>
      <c r="Q381" s="2"/>
      <c r="R381" s="2"/>
    </row>
    <row r="382" customFormat="false" ht="15" hidden="false" customHeight="false" outlineLevel="0" collapsed="false">
      <c r="A382" s="7" t="s">
        <v>636</v>
      </c>
      <c r="B382" s="7" t="s">
        <v>69</v>
      </c>
      <c r="C382" s="7" t="s">
        <v>447</v>
      </c>
      <c r="D382" s="7" t="n">
        <v>50</v>
      </c>
      <c r="E382" s="7" t="n">
        <v>44</v>
      </c>
      <c r="F382" s="7" t="n">
        <v>245780</v>
      </c>
      <c r="G382" s="7" t="n">
        <v>6289156</v>
      </c>
      <c r="H382" s="7" t="n">
        <v>0.5392</v>
      </c>
      <c r="I382" s="7" t="n">
        <v>0.8248</v>
      </c>
      <c r="J382" s="7" t="n">
        <v>0.5167</v>
      </c>
      <c r="K382" s="7" t="n">
        <v>19.99</v>
      </c>
      <c r="L382" s="7" t="n">
        <v>10201</v>
      </c>
      <c r="M382" s="7" t="n">
        <v>25292</v>
      </c>
      <c r="N382" s="7" t="n">
        <v>3</v>
      </c>
      <c r="O382" s="7" t="n">
        <v>1200</v>
      </c>
      <c r="P382" s="7" t="n">
        <v>0.0049</v>
      </c>
      <c r="Q382" s="2"/>
      <c r="R382" s="2"/>
    </row>
    <row r="383" customFormat="false" ht="15" hidden="false" customHeight="false" outlineLevel="0" collapsed="false">
      <c r="A383" s="7" t="s">
        <v>636</v>
      </c>
      <c r="B383" s="7" t="s">
        <v>69</v>
      </c>
      <c r="C383" s="7" t="s">
        <v>548</v>
      </c>
      <c r="D383" s="7" t="n">
        <v>33</v>
      </c>
      <c r="E383" s="7" t="n">
        <v>28</v>
      </c>
      <c r="F383" s="7" t="n">
        <v>94498</v>
      </c>
      <c r="G383" s="7" t="n">
        <v>3948652</v>
      </c>
      <c r="H383" s="7" t="n">
        <v>0.6267</v>
      </c>
      <c r="I383" s="7" t="n">
        <v>0.8809</v>
      </c>
      <c r="J383" s="7" t="n">
        <v>0.7125</v>
      </c>
      <c r="K383" s="7" t="n">
        <v>21.87</v>
      </c>
      <c r="L383" s="7" t="n">
        <v>3135</v>
      </c>
      <c r="M383" s="7" t="n">
        <v>7255</v>
      </c>
      <c r="N383" s="7" t="n">
        <v>3</v>
      </c>
      <c r="O383" s="7" t="n">
        <v>1200</v>
      </c>
      <c r="P383" s="7" t="n">
        <v>0.0125</v>
      </c>
      <c r="Q383" s="2"/>
      <c r="R383" s="2"/>
    </row>
    <row r="384" customFormat="false" ht="15" hidden="false" customHeight="false" outlineLevel="0" collapsed="false">
      <c r="A384" s="7" t="s">
        <v>636</v>
      </c>
      <c r="B384" s="7" t="s">
        <v>395</v>
      </c>
      <c r="C384" s="7" t="s">
        <v>447</v>
      </c>
      <c r="D384" s="7" t="n">
        <v>0</v>
      </c>
      <c r="E384" s="7" t="n">
        <v>0</v>
      </c>
      <c r="F384" s="7" t="n">
        <v>0</v>
      </c>
      <c r="G384" s="7" t="n">
        <v>0</v>
      </c>
      <c r="H384" s="7"/>
      <c r="I384" s="7"/>
      <c r="J384" s="7"/>
      <c r="K384" s="7"/>
      <c r="L384" s="7"/>
      <c r="M384" s="7"/>
      <c r="N384" s="7" t="n">
        <v>2</v>
      </c>
      <c r="O384" s="7" t="n">
        <v>4</v>
      </c>
      <c r="P384" s="7" t="n">
        <v>1</v>
      </c>
      <c r="Q384" s="2"/>
      <c r="R384" s="2"/>
    </row>
    <row r="385" customFormat="false" ht="15" hidden="false" customHeight="false" outlineLevel="0" collapsed="false">
      <c r="A385" s="7" t="s">
        <v>636</v>
      </c>
      <c r="B385" s="7" t="s">
        <v>395</v>
      </c>
      <c r="C385" s="7" t="s">
        <v>548</v>
      </c>
      <c r="D385" s="7" t="n">
        <v>0</v>
      </c>
      <c r="E385" s="7" t="n">
        <v>0</v>
      </c>
      <c r="F385" s="7" t="n">
        <v>0</v>
      </c>
      <c r="G385" s="7" t="n">
        <v>0</v>
      </c>
      <c r="H385" s="7"/>
      <c r="I385" s="7"/>
      <c r="J385" s="7"/>
      <c r="K385" s="7"/>
      <c r="L385" s="7"/>
      <c r="M385" s="7"/>
      <c r="N385" s="7" t="n">
        <v>2</v>
      </c>
      <c r="O385" s="7" t="n">
        <v>4</v>
      </c>
      <c r="P385" s="7" t="n">
        <v>1</v>
      </c>
      <c r="Q385" s="2"/>
      <c r="R385" s="2"/>
    </row>
    <row r="386" customFormat="false" ht="15" hidden="false" customHeight="false" outlineLevel="0" collapsed="false">
      <c r="A386" s="7" t="s">
        <v>209</v>
      </c>
      <c r="B386" s="7" t="s">
        <v>69</v>
      </c>
      <c r="C386" s="7" t="s">
        <v>447</v>
      </c>
      <c r="D386" s="7" t="n">
        <v>19</v>
      </c>
      <c r="E386" s="7" t="n">
        <v>19</v>
      </c>
      <c r="F386" s="7" t="n">
        <v>83803</v>
      </c>
      <c r="G386" s="7" t="n">
        <v>3094949</v>
      </c>
      <c r="H386" s="7" t="n">
        <v>0.5854</v>
      </c>
      <c r="I386" s="7" t="n">
        <v>0.9072</v>
      </c>
      <c r="J386" s="7" t="n">
        <v>0.5254</v>
      </c>
      <c r="K386" s="7" t="n">
        <v>38.99</v>
      </c>
      <c r="L386" s="7" t="n">
        <v>1529</v>
      </c>
      <c r="M386" s="7" t="n">
        <v>4420</v>
      </c>
      <c r="N386" s="7" t="n">
        <v>1</v>
      </c>
      <c r="O386" s="7" t="n">
        <v>22</v>
      </c>
      <c r="P386" s="7" t="n">
        <v>0.0003</v>
      </c>
      <c r="Q386" s="2"/>
      <c r="R386" s="2"/>
    </row>
    <row r="387" customFormat="false" ht="15" hidden="false" customHeight="false" outlineLevel="0" collapsed="false">
      <c r="A387" s="7" t="s">
        <v>209</v>
      </c>
      <c r="B387" s="7" t="s">
        <v>69</v>
      </c>
      <c r="C387" s="7" t="s">
        <v>548</v>
      </c>
      <c r="D387" s="7" t="n">
        <v>19</v>
      </c>
      <c r="E387" s="7" t="n">
        <v>19</v>
      </c>
      <c r="F387" s="7" t="n">
        <v>83803</v>
      </c>
      <c r="G387" s="7" t="n">
        <v>3094949</v>
      </c>
      <c r="H387" s="7" t="n">
        <v>0.5854</v>
      </c>
      <c r="I387" s="7" t="n">
        <v>0.9072</v>
      </c>
      <c r="J387" s="7" t="n">
        <v>0.5254</v>
      </c>
      <c r="K387" s="7" t="n">
        <v>38.99</v>
      </c>
      <c r="L387" s="7" t="n">
        <v>1529</v>
      </c>
      <c r="M387" s="7" t="n">
        <v>4420</v>
      </c>
      <c r="N387" s="7" t="n">
        <v>1</v>
      </c>
      <c r="O387" s="7" t="n">
        <v>22</v>
      </c>
      <c r="P387" s="7" t="n">
        <v>0.0003</v>
      </c>
      <c r="Q387" s="2"/>
      <c r="R387" s="2"/>
    </row>
    <row r="388" customFormat="false" ht="15" hidden="false" customHeight="false" outlineLevel="0" collapsed="false">
      <c r="A388" s="7" t="s">
        <v>209</v>
      </c>
      <c r="B388" s="7" t="s">
        <v>395</v>
      </c>
      <c r="C388" s="7" t="s">
        <v>447</v>
      </c>
      <c r="D388" s="7" t="n">
        <v>0</v>
      </c>
      <c r="E388" s="7" t="n">
        <v>0</v>
      </c>
      <c r="F388" s="7" t="n">
        <v>0</v>
      </c>
      <c r="G388" s="7" t="n">
        <v>0</v>
      </c>
      <c r="H388" s="7"/>
      <c r="I388" s="7"/>
      <c r="J388" s="7"/>
      <c r="K388" s="7"/>
      <c r="L388" s="7"/>
      <c r="M388" s="7"/>
      <c r="N388" s="7" t="n">
        <v>1</v>
      </c>
      <c r="O388" s="7" t="n">
        <v>0</v>
      </c>
      <c r="P388" s="7"/>
      <c r="Q388" s="2"/>
      <c r="R388" s="2"/>
    </row>
    <row r="389" customFormat="false" ht="15" hidden="false" customHeight="false" outlineLevel="0" collapsed="false">
      <c r="A389" s="7" t="s">
        <v>209</v>
      </c>
      <c r="B389" s="7" t="s">
        <v>395</v>
      </c>
      <c r="C389" s="7" t="s">
        <v>548</v>
      </c>
      <c r="D389" s="7" t="n">
        <v>0</v>
      </c>
      <c r="E389" s="7" t="n">
        <v>0</v>
      </c>
      <c r="F389" s="7" t="n">
        <v>0</v>
      </c>
      <c r="G389" s="7" t="n">
        <v>0</v>
      </c>
      <c r="H389" s="7"/>
      <c r="I389" s="7"/>
      <c r="J389" s="7"/>
      <c r="K389" s="7"/>
      <c r="L389" s="7"/>
      <c r="M389" s="7"/>
      <c r="N389" s="7" t="n">
        <v>1</v>
      </c>
      <c r="O389" s="7" t="n">
        <v>0</v>
      </c>
      <c r="P389" s="7"/>
      <c r="Q389" s="2"/>
      <c r="R389" s="2"/>
    </row>
    <row r="390" customFormat="false" ht="15" hidden="false" customHeight="false" outlineLevel="0" collapsed="false">
      <c r="A390" s="7" t="s">
        <v>172</v>
      </c>
      <c r="B390" s="7" t="s">
        <v>69</v>
      </c>
      <c r="C390" s="7" t="s">
        <v>447</v>
      </c>
      <c r="D390" s="7" t="n">
        <v>29</v>
      </c>
      <c r="E390" s="7" t="n">
        <v>25</v>
      </c>
      <c r="F390" s="7" t="n">
        <v>112897</v>
      </c>
      <c r="G390" s="7" t="n">
        <v>3107916</v>
      </c>
      <c r="H390" s="7" t="n">
        <v>0.5195</v>
      </c>
      <c r="I390" s="7" t="n">
        <v>0.8228</v>
      </c>
      <c r="J390" s="7" t="n">
        <v>0.5533</v>
      </c>
      <c r="K390" s="7" t="n">
        <v>26.18</v>
      </c>
      <c r="L390" s="7" t="n">
        <v>4704</v>
      </c>
      <c r="M390" s="7" t="n">
        <v>6994</v>
      </c>
      <c r="N390" s="7" t="n">
        <v>3</v>
      </c>
      <c r="O390" s="7" t="n">
        <v>3865</v>
      </c>
      <c r="P390" s="7" t="n">
        <v>0.0331</v>
      </c>
      <c r="Q390" s="2"/>
      <c r="R390" s="2"/>
    </row>
    <row r="391" customFormat="false" ht="15" hidden="false" customHeight="false" outlineLevel="0" collapsed="false">
      <c r="A391" s="7" t="s">
        <v>172</v>
      </c>
      <c r="B391" s="7" t="s">
        <v>69</v>
      </c>
      <c r="C391" s="7" t="s">
        <v>548</v>
      </c>
      <c r="D391" s="7" t="n">
        <v>29</v>
      </c>
      <c r="E391" s="7" t="n">
        <v>25</v>
      </c>
      <c r="F391" s="7" t="n">
        <v>112897</v>
      </c>
      <c r="G391" s="7" t="n">
        <v>3107916</v>
      </c>
      <c r="H391" s="7" t="n">
        <v>0.5195</v>
      </c>
      <c r="I391" s="7" t="n">
        <v>0.8228</v>
      </c>
      <c r="J391" s="7" t="n">
        <v>0.5533</v>
      </c>
      <c r="K391" s="7" t="n">
        <v>26.18</v>
      </c>
      <c r="L391" s="7" t="n">
        <v>4704</v>
      </c>
      <c r="M391" s="7" t="n">
        <v>6994</v>
      </c>
      <c r="N391" s="7" t="n">
        <v>3</v>
      </c>
      <c r="O391" s="7" t="n">
        <v>3865</v>
      </c>
      <c r="P391" s="7" t="n">
        <v>0.0331</v>
      </c>
      <c r="Q391" s="2"/>
      <c r="R391" s="2"/>
    </row>
    <row r="392" customFormat="false" ht="15" hidden="false" customHeight="false" outlineLevel="0" collapsed="false">
      <c r="A392" s="7" t="s">
        <v>172</v>
      </c>
      <c r="B392" s="7" t="s">
        <v>395</v>
      </c>
      <c r="C392" s="7" t="s">
        <v>447</v>
      </c>
      <c r="D392" s="7" t="n">
        <v>0</v>
      </c>
      <c r="E392" s="7" t="n">
        <v>0</v>
      </c>
      <c r="F392" s="7" t="n">
        <v>0</v>
      </c>
      <c r="G392" s="7" t="n">
        <v>0</v>
      </c>
      <c r="H392" s="7"/>
      <c r="I392" s="7"/>
      <c r="J392" s="7"/>
      <c r="K392" s="7"/>
      <c r="L392" s="7"/>
      <c r="M392" s="7"/>
      <c r="N392" s="7" t="n">
        <v>3</v>
      </c>
      <c r="O392" s="7" t="n">
        <v>819</v>
      </c>
      <c r="P392" s="7" t="n">
        <v>1</v>
      </c>
      <c r="Q392" s="2"/>
      <c r="R392" s="2"/>
    </row>
    <row r="393" customFormat="false" ht="15" hidden="false" customHeight="false" outlineLevel="0" collapsed="false">
      <c r="A393" s="7" t="s">
        <v>172</v>
      </c>
      <c r="B393" s="7" t="s">
        <v>395</v>
      </c>
      <c r="C393" s="7" t="s">
        <v>548</v>
      </c>
      <c r="D393" s="7" t="n">
        <v>0</v>
      </c>
      <c r="E393" s="7" t="n">
        <v>0</v>
      </c>
      <c r="F393" s="7" t="n">
        <v>0</v>
      </c>
      <c r="G393" s="7" t="n">
        <v>0</v>
      </c>
      <c r="H393" s="7"/>
      <c r="I393" s="7"/>
      <c r="J393" s="7"/>
      <c r="K393" s="7"/>
      <c r="L393" s="7"/>
      <c r="M393" s="7"/>
      <c r="N393" s="7" t="n">
        <v>3</v>
      </c>
      <c r="O393" s="7" t="n">
        <v>819</v>
      </c>
      <c r="P393" s="7" t="n">
        <v>1</v>
      </c>
      <c r="Q393" s="2"/>
      <c r="R39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809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5" hidden="false" customHeight="false" outlineLevel="0" collapsed="false">
      <c r="A2" s="4" t="s">
        <v>810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customFormat="false" ht="46.25" hidden="false" customHeight="false" outlineLevel="0" collapsed="false">
      <c r="A4" s="5" t="s">
        <v>811</v>
      </c>
      <c r="B4" s="5" t="s">
        <v>812</v>
      </c>
      <c r="C4" s="5" t="s">
        <v>813</v>
      </c>
      <c r="D4" s="5" t="s">
        <v>154</v>
      </c>
      <c r="E4" s="5" t="s">
        <v>153</v>
      </c>
      <c r="F4" s="5" t="s">
        <v>814</v>
      </c>
      <c r="G4" s="5" t="s">
        <v>815</v>
      </c>
      <c r="H4" s="5" t="s">
        <v>816</v>
      </c>
      <c r="I4" s="5" t="s">
        <v>817</v>
      </c>
      <c r="J4" s="5" t="s">
        <v>818</v>
      </c>
      <c r="K4" s="5" t="s">
        <v>819</v>
      </c>
      <c r="L4" s="5" t="s">
        <v>820</v>
      </c>
      <c r="M4" s="5" t="s">
        <v>821</v>
      </c>
      <c r="N4" s="5" t="s">
        <v>822</v>
      </c>
      <c r="O4" s="5" t="s">
        <v>823</v>
      </c>
      <c r="P4" s="5" t="s">
        <v>824</v>
      </c>
      <c r="Q4" s="5" t="s">
        <v>825</v>
      </c>
      <c r="R4" s="5" t="s">
        <v>826</v>
      </c>
      <c r="S4" s="5" t="s">
        <v>435</v>
      </c>
      <c r="T4" s="5" t="s">
        <v>436</v>
      </c>
      <c r="U4" s="5" t="s">
        <v>827</v>
      </c>
      <c r="V4" s="5" t="s">
        <v>828</v>
      </c>
      <c r="W4" s="5" t="s">
        <v>829</v>
      </c>
      <c r="X4" s="5" t="s">
        <v>830</v>
      </c>
      <c r="Y4" s="5" t="s">
        <v>831</v>
      </c>
      <c r="Z4" s="5" t="s">
        <v>832</v>
      </c>
      <c r="AA4" s="5" t="s">
        <v>833</v>
      </c>
      <c r="AB4" s="5" t="s">
        <v>834</v>
      </c>
      <c r="AC4" s="5" t="s">
        <v>835</v>
      </c>
      <c r="AD4" s="5" t="s">
        <v>836</v>
      </c>
      <c r="AE4" s="5" t="s">
        <v>837</v>
      </c>
      <c r="AF4" s="5" t="s">
        <v>838</v>
      </c>
      <c r="AG4" s="5" t="s">
        <v>839</v>
      </c>
      <c r="AH4" s="5" t="s">
        <v>840</v>
      </c>
      <c r="AI4" s="5" t="s">
        <v>841</v>
      </c>
      <c r="AJ4" s="5" t="s">
        <v>842</v>
      </c>
      <c r="AK4" s="5" t="s">
        <v>843</v>
      </c>
      <c r="AL4" s="5" t="s">
        <v>844</v>
      </c>
      <c r="AM4" s="5" t="s">
        <v>845</v>
      </c>
      <c r="AN4" s="5" t="s">
        <v>846</v>
      </c>
      <c r="AO4" s="5" t="s">
        <v>847</v>
      </c>
      <c r="AP4" s="5" t="s">
        <v>848</v>
      </c>
      <c r="AQ4" s="5" t="s">
        <v>849</v>
      </c>
      <c r="AR4" s="5" t="s">
        <v>850</v>
      </c>
      <c r="AS4" s="5" t="s">
        <v>851</v>
      </c>
      <c r="AT4" s="5" t="s">
        <v>852</v>
      </c>
      <c r="AU4" s="5" t="s">
        <v>853</v>
      </c>
      <c r="AV4" s="5" t="s">
        <v>854</v>
      </c>
    </row>
    <row r="5" customFormat="false" ht="15" hidden="false" customHeight="false" outlineLevel="0" collapsed="false">
      <c r="A5" s="7" t="n">
        <v>59</v>
      </c>
      <c r="B5" s="7" t="s">
        <v>855</v>
      </c>
      <c r="C5" s="7" t="s">
        <v>856</v>
      </c>
      <c r="D5" s="7" t="s">
        <v>168</v>
      </c>
      <c r="E5" s="7" t="s">
        <v>395</v>
      </c>
      <c r="F5" s="7" t="n">
        <v>1</v>
      </c>
      <c r="G5" s="7"/>
      <c r="H5" s="7" t="s">
        <v>855</v>
      </c>
      <c r="I5" s="7" t="s">
        <v>857</v>
      </c>
      <c r="J5" s="7" t="s">
        <v>858</v>
      </c>
      <c r="K5" s="7" t="s">
        <v>859</v>
      </c>
      <c r="L5" s="7"/>
      <c r="M5" s="7"/>
      <c r="N5" s="7" t="n">
        <v>99.99</v>
      </c>
      <c r="O5" s="7" t="n">
        <v>1</v>
      </c>
      <c r="P5" s="7" t="n">
        <v>74</v>
      </c>
      <c r="Q5" s="7"/>
      <c r="R5" s="7"/>
      <c r="S5" s="7" t="n">
        <v>320.67</v>
      </c>
      <c r="T5" s="7" t="n">
        <v>30468.79</v>
      </c>
      <c r="U5" s="7"/>
      <c r="V5" s="7"/>
      <c r="W5" s="7"/>
      <c r="X5" s="7" t="n">
        <v>320.67</v>
      </c>
      <c r="Y5" s="7" t="s">
        <v>860</v>
      </c>
      <c r="Z5" s="7" t="n">
        <v>32063.79</v>
      </c>
      <c r="AA5" s="7" t="s">
        <v>861</v>
      </c>
      <c r="AB5" s="7"/>
      <c r="AC5" s="7"/>
      <c r="AD5" s="7"/>
      <c r="AE5" s="7"/>
      <c r="AF5" s="7"/>
      <c r="AG5" s="7"/>
      <c r="AH5" s="7" t="n">
        <v>5877</v>
      </c>
      <c r="AI5" s="7" t="n">
        <v>22.1</v>
      </c>
      <c r="AJ5" s="7" t="n">
        <v>4.4</v>
      </c>
      <c r="AK5" s="7" t="n">
        <v>4436</v>
      </c>
      <c r="AL5" s="7" t="n">
        <v>32.62</v>
      </c>
      <c r="AM5" s="7" t="s">
        <v>862</v>
      </c>
      <c r="AN5" s="7"/>
      <c r="AO5" s="7"/>
      <c r="AP5" s="7" t="n">
        <v>20</v>
      </c>
      <c r="AQ5" s="17" t="b">
        <f aca="false">TRUE()</f>
        <v>1</v>
      </c>
      <c r="AR5" s="7"/>
      <c r="AS5" s="7"/>
      <c r="AT5" s="7"/>
      <c r="AU5" s="7" t="s">
        <v>452</v>
      </c>
      <c r="AV5" s="7" t="s">
        <v>190</v>
      </c>
    </row>
    <row r="6" customFormat="false" ht="15" hidden="false" customHeight="false" outlineLevel="0" collapsed="false">
      <c r="A6" s="7" t="n">
        <v>59</v>
      </c>
      <c r="B6" s="7" t="s">
        <v>855</v>
      </c>
      <c r="C6" s="7" t="s">
        <v>856</v>
      </c>
      <c r="D6" s="7" t="s">
        <v>168</v>
      </c>
      <c r="E6" s="7" t="s">
        <v>69</v>
      </c>
      <c r="F6" s="7" t="n">
        <v>1</v>
      </c>
      <c r="G6" s="7"/>
      <c r="H6" s="7" t="s">
        <v>855</v>
      </c>
      <c r="I6" s="7" t="s">
        <v>857</v>
      </c>
      <c r="J6" s="7" t="s">
        <v>858</v>
      </c>
      <c r="K6" s="7" t="s">
        <v>859</v>
      </c>
      <c r="L6" s="7"/>
      <c r="M6" s="7"/>
      <c r="N6" s="7" t="n">
        <v>94.99</v>
      </c>
      <c r="O6" s="7" t="n">
        <v>1</v>
      </c>
      <c r="P6" s="7" t="n">
        <v>156</v>
      </c>
      <c r="Q6" s="7"/>
      <c r="R6" s="7"/>
      <c r="S6" s="7" t="n">
        <v>676</v>
      </c>
      <c r="T6" s="7" t="n">
        <v>59533.24</v>
      </c>
      <c r="U6" s="7"/>
      <c r="V6" s="7"/>
      <c r="W6" s="7"/>
      <c r="X6" s="7" t="n">
        <v>676</v>
      </c>
      <c r="Y6" s="7" t="s">
        <v>860</v>
      </c>
      <c r="Z6" s="7" t="n">
        <v>64213.24</v>
      </c>
      <c r="AA6" s="7" t="s">
        <v>861</v>
      </c>
      <c r="AB6" s="7" t="n">
        <v>444.9</v>
      </c>
      <c r="AC6" s="7"/>
      <c r="AD6" s="7"/>
      <c r="AE6" s="7" t="s">
        <v>863</v>
      </c>
      <c r="AF6" s="7"/>
      <c r="AG6" s="7"/>
      <c r="AH6" s="7" t="n">
        <v>5955</v>
      </c>
      <c r="AI6" s="7" t="n">
        <v>12.8</v>
      </c>
      <c r="AJ6" s="7" t="n">
        <v>4.5</v>
      </c>
      <c r="AK6" s="7" t="n">
        <v>27567</v>
      </c>
      <c r="AL6" s="7" t="n">
        <v>4.8</v>
      </c>
      <c r="AM6" s="7" t="s">
        <v>862</v>
      </c>
      <c r="AN6" s="7"/>
      <c r="AO6" s="7" t="s">
        <v>864</v>
      </c>
      <c r="AP6" s="7" t="n">
        <v>15</v>
      </c>
      <c r="AQ6" s="17" t="b">
        <f aca="false">TRUE()</f>
        <v>1</v>
      </c>
      <c r="AR6" s="7"/>
      <c r="AS6" s="7"/>
      <c r="AT6" s="7"/>
      <c r="AU6" s="7" t="s">
        <v>452</v>
      </c>
      <c r="AV6" s="7" t="s">
        <v>190</v>
      </c>
    </row>
    <row r="7" customFormat="false" ht="15" hidden="false" customHeight="false" outlineLevel="0" collapsed="false">
      <c r="A7" s="7" t="n">
        <v>59</v>
      </c>
      <c r="B7" s="7" t="s">
        <v>855</v>
      </c>
      <c r="C7" s="7" t="s">
        <v>856</v>
      </c>
      <c r="D7" s="7" t="s">
        <v>168</v>
      </c>
      <c r="E7" s="7" t="s">
        <v>69</v>
      </c>
      <c r="F7" s="7" t="n">
        <v>0</v>
      </c>
      <c r="G7" s="7" t="n">
        <v>4</v>
      </c>
      <c r="H7" s="7" t="s">
        <v>453</v>
      </c>
      <c r="I7" s="7" t="s">
        <v>454</v>
      </c>
      <c r="J7" s="7" t="s">
        <v>865</v>
      </c>
      <c r="K7" s="7" t="s">
        <v>866</v>
      </c>
      <c r="L7" s="7" t="s">
        <v>455</v>
      </c>
      <c r="M7" s="7" t="s">
        <v>867</v>
      </c>
      <c r="N7" s="7" t="n">
        <v>99.99</v>
      </c>
      <c r="O7" s="7" t="n">
        <v>1.05</v>
      </c>
      <c r="P7" s="7" t="n">
        <v>8002</v>
      </c>
      <c r="Q7" s="7" t="n">
        <v>5200</v>
      </c>
      <c r="R7" s="7" t="n">
        <v>10639</v>
      </c>
      <c r="S7" s="7" t="n">
        <v>34675.33</v>
      </c>
      <c r="T7" s="7" t="n">
        <v>3467186.58</v>
      </c>
      <c r="U7" s="7"/>
      <c r="V7" s="7"/>
      <c r="W7" s="7"/>
      <c r="X7" s="7" t="n">
        <v>34675.33</v>
      </c>
      <c r="Y7" s="7" t="s">
        <v>451</v>
      </c>
      <c r="Z7" s="7" t="n">
        <v>3467186.25</v>
      </c>
      <c r="AA7" s="7" t="s">
        <v>868</v>
      </c>
      <c r="AB7" s="7" t="n">
        <v>6751.1</v>
      </c>
      <c r="AC7" s="7" t="n">
        <v>5178.4</v>
      </c>
      <c r="AD7" s="7" t="n">
        <v>8652.7</v>
      </c>
      <c r="AE7" s="7" t="s">
        <v>869</v>
      </c>
      <c r="AF7" s="7" t="s">
        <v>870</v>
      </c>
      <c r="AG7" s="17" t="b">
        <f aca="false">FALSE()</f>
        <v>0</v>
      </c>
      <c r="AH7" s="7" t="n">
        <v>23582</v>
      </c>
      <c r="AI7" s="7" t="n">
        <v>143.4</v>
      </c>
      <c r="AJ7" s="7" t="n">
        <v>4.5</v>
      </c>
      <c r="AK7" s="7" t="n">
        <v>155</v>
      </c>
      <c r="AL7" s="7" t="n">
        <v>149.14</v>
      </c>
      <c r="AM7" s="7" t="s">
        <v>862</v>
      </c>
      <c r="AN7" s="7" t="s">
        <v>871</v>
      </c>
      <c r="AO7" s="7" t="s">
        <v>864</v>
      </c>
      <c r="AP7" s="7" t="n">
        <v>38</v>
      </c>
      <c r="AQ7" s="7"/>
      <c r="AR7" s="17" t="b">
        <f aca="false">TRUE()</f>
        <v>1</v>
      </c>
      <c r="AS7" s="7" t="n">
        <v>1</v>
      </c>
      <c r="AT7" s="7" t="n">
        <v>5</v>
      </c>
      <c r="AU7" s="7" t="s">
        <v>452</v>
      </c>
      <c r="AV7" s="7"/>
    </row>
    <row r="8" customFormat="false" ht="15" hidden="false" customHeight="false" outlineLevel="0" collapsed="false">
      <c r="A8" s="7" t="n">
        <v>59</v>
      </c>
      <c r="B8" s="7" t="s">
        <v>855</v>
      </c>
      <c r="C8" s="7" t="s">
        <v>856</v>
      </c>
      <c r="D8" s="7" t="s">
        <v>168</v>
      </c>
      <c r="E8" s="7" t="s">
        <v>69</v>
      </c>
      <c r="F8" s="7" t="n">
        <v>0</v>
      </c>
      <c r="G8" s="7" t="n">
        <v>495</v>
      </c>
      <c r="H8" s="7" t="s">
        <v>448</v>
      </c>
      <c r="I8" s="7" t="s">
        <v>449</v>
      </c>
      <c r="J8" s="7" t="s">
        <v>872</v>
      </c>
      <c r="K8" s="7" t="s">
        <v>866</v>
      </c>
      <c r="L8" s="7" t="s">
        <v>455</v>
      </c>
      <c r="M8" s="7" t="s">
        <v>873</v>
      </c>
      <c r="N8" s="7" t="n">
        <v>55.99</v>
      </c>
      <c r="O8" s="7" t="n">
        <v>0.59</v>
      </c>
      <c r="P8" s="7" t="n">
        <v>7955</v>
      </c>
      <c r="Q8" s="7" t="n">
        <v>5140</v>
      </c>
      <c r="R8" s="7" t="n">
        <v>10648</v>
      </c>
      <c r="S8" s="7" t="n">
        <v>34471.67</v>
      </c>
      <c r="T8" s="7" t="n">
        <v>1930068.62</v>
      </c>
      <c r="U8" s="7"/>
      <c r="V8" s="7"/>
      <c r="W8" s="7"/>
      <c r="X8" s="7" t="n">
        <v>34471.67</v>
      </c>
      <c r="Y8" s="7" t="s">
        <v>451</v>
      </c>
      <c r="Z8" s="7" t="n">
        <v>1930068.8</v>
      </c>
      <c r="AA8" s="7" t="s">
        <v>868</v>
      </c>
      <c r="AB8" s="7" t="n">
        <v>6148.6</v>
      </c>
      <c r="AC8" s="7" t="n">
        <v>4833.1</v>
      </c>
      <c r="AD8" s="7" t="n">
        <v>7771.2</v>
      </c>
      <c r="AE8" s="7" t="s">
        <v>869</v>
      </c>
      <c r="AF8" s="7" t="s">
        <v>874</v>
      </c>
      <c r="AG8" s="17" t="b">
        <f aca="false">FALSE()</f>
        <v>0</v>
      </c>
      <c r="AH8" s="7" t="n">
        <v>65191</v>
      </c>
      <c r="AI8" s="7" t="n">
        <v>90.3</v>
      </c>
      <c r="AJ8" s="7" t="n">
        <v>4.4</v>
      </c>
      <c r="AK8" s="7" t="n">
        <v>534</v>
      </c>
      <c r="AL8" s="7" t="n">
        <v>23.56</v>
      </c>
      <c r="AM8" s="7" t="s">
        <v>862</v>
      </c>
      <c r="AN8" s="7"/>
      <c r="AO8" s="7" t="s">
        <v>875</v>
      </c>
      <c r="AP8" s="7" t="n">
        <v>34</v>
      </c>
      <c r="AQ8" s="17" t="b">
        <f aca="false">TRUE()</f>
        <v>1</v>
      </c>
      <c r="AR8" s="17" t="b">
        <f aca="false">TRUE()</f>
        <v>1</v>
      </c>
      <c r="AS8" s="7" t="n">
        <v>9</v>
      </c>
      <c r="AT8" s="7" t="n">
        <v>6</v>
      </c>
      <c r="AU8" s="7" t="s">
        <v>452</v>
      </c>
      <c r="AV8" s="7"/>
    </row>
    <row r="9" customFormat="false" ht="15" hidden="false" customHeight="false" outlineLevel="0" collapsed="false">
      <c r="A9" s="7" t="n">
        <v>59</v>
      </c>
      <c r="B9" s="7" t="s">
        <v>855</v>
      </c>
      <c r="C9" s="7" t="s">
        <v>856</v>
      </c>
      <c r="D9" s="7" t="s">
        <v>168</v>
      </c>
      <c r="E9" s="7" t="s">
        <v>69</v>
      </c>
      <c r="F9" s="7" t="n">
        <v>0</v>
      </c>
      <c r="G9" s="7" t="n">
        <v>696</v>
      </c>
      <c r="H9" s="7" t="s">
        <v>456</v>
      </c>
      <c r="I9" s="7" t="s">
        <v>457</v>
      </c>
      <c r="J9" s="7" t="s">
        <v>876</v>
      </c>
      <c r="K9" s="7" t="s">
        <v>877</v>
      </c>
      <c r="L9" s="7" t="s">
        <v>458</v>
      </c>
      <c r="M9" s="7" t="s">
        <v>873</v>
      </c>
      <c r="N9" s="7" t="n">
        <v>35.98</v>
      </c>
      <c r="O9" s="7" t="n">
        <v>0.38</v>
      </c>
      <c r="P9" s="7" t="n">
        <v>4624</v>
      </c>
      <c r="Q9" s="7" t="n">
        <v>3245</v>
      </c>
      <c r="R9" s="7" t="n">
        <v>5932</v>
      </c>
      <c r="S9" s="7" t="n">
        <v>20037.33</v>
      </c>
      <c r="T9" s="7" t="n">
        <v>720943.25</v>
      </c>
      <c r="U9" s="7"/>
      <c r="V9" s="7"/>
      <c r="W9" s="7"/>
      <c r="X9" s="7" t="n">
        <v>20037.33</v>
      </c>
      <c r="Y9" s="7" t="s">
        <v>451</v>
      </c>
      <c r="Z9" s="7" t="n">
        <v>720943.13</v>
      </c>
      <c r="AA9" s="7" t="s">
        <v>868</v>
      </c>
      <c r="AB9" s="7" t="n">
        <v>4074</v>
      </c>
      <c r="AC9" s="7" t="n">
        <v>3233.6</v>
      </c>
      <c r="AD9" s="7" t="n">
        <v>5018.2</v>
      </c>
      <c r="AE9" s="7" t="s">
        <v>869</v>
      </c>
      <c r="AF9" s="7" t="s">
        <v>874</v>
      </c>
      <c r="AG9" s="17" t="b">
        <f aca="false">FALSE()</f>
        <v>0</v>
      </c>
      <c r="AH9" s="7" t="n">
        <v>2007</v>
      </c>
      <c r="AI9" s="7" t="n">
        <v>67.9</v>
      </c>
      <c r="AJ9" s="7" t="n">
        <v>4.4</v>
      </c>
      <c r="AK9" s="7" t="n">
        <v>551</v>
      </c>
      <c r="AL9" s="7" t="n">
        <v>-10.24</v>
      </c>
      <c r="AM9" s="7" t="s">
        <v>878</v>
      </c>
      <c r="AN9" s="7"/>
      <c r="AO9" s="7" t="s">
        <v>875</v>
      </c>
      <c r="AP9" s="7" t="n">
        <v>34</v>
      </c>
      <c r="AQ9" s="17" t="b">
        <f aca="false">TRUE()</f>
        <v>1</v>
      </c>
      <c r="AR9" s="17" t="b">
        <f aca="false">TRUE()</f>
        <v>1</v>
      </c>
      <c r="AS9" s="7" t="n">
        <v>8</v>
      </c>
      <c r="AT9" s="7" t="n">
        <v>5</v>
      </c>
      <c r="AU9" s="7" t="s">
        <v>452</v>
      </c>
      <c r="AV9" s="7"/>
    </row>
    <row r="10" customFormat="false" ht="15" hidden="false" customHeight="false" outlineLevel="0" collapsed="false">
      <c r="A10" s="7" t="n">
        <v>59</v>
      </c>
      <c r="B10" s="7" t="s">
        <v>855</v>
      </c>
      <c r="C10" s="7" t="s">
        <v>856</v>
      </c>
      <c r="D10" s="7" t="s">
        <v>168</v>
      </c>
      <c r="E10" s="7" t="s">
        <v>69</v>
      </c>
      <c r="F10" s="7" t="n">
        <v>0</v>
      </c>
      <c r="G10" s="7" t="n">
        <v>637</v>
      </c>
      <c r="H10" s="7" t="s">
        <v>459</v>
      </c>
      <c r="I10" s="7" t="s">
        <v>460</v>
      </c>
      <c r="J10" s="7" t="s">
        <v>879</v>
      </c>
      <c r="K10" s="7" t="s">
        <v>866</v>
      </c>
      <c r="L10" s="7" t="s">
        <v>458</v>
      </c>
      <c r="M10" s="7" t="s">
        <v>867</v>
      </c>
      <c r="N10" s="7" t="n">
        <v>134.99</v>
      </c>
      <c r="O10" s="7" t="n">
        <v>1.42</v>
      </c>
      <c r="P10" s="7" t="n">
        <v>2611</v>
      </c>
      <c r="Q10" s="7" t="n">
        <v>1088</v>
      </c>
      <c r="R10" s="7" t="n">
        <v>3886</v>
      </c>
      <c r="S10" s="7" t="n">
        <v>11314.33</v>
      </c>
      <c r="T10" s="7" t="n">
        <v>1527321.86</v>
      </c>
      <c r="U10" s="7"/>
      <c r="V10" s="7"/>
      <c r="W10" s="7"/>
      <c r="X10" s="7" t="n">
        <v>11314.33</v>
      </c>
      <c r="Y10" s="7" t="s">
        <v>451</v>
      </c>
      <c r="Z10" s="7" t="n">
        <v>1527321.41</v>
      </c>
      <c r="AA10" s="7" t="s">
        <v>868</v>
      </c>
      <c r="AB10" s="7" t="n">
        <v>2139.3</v>
      </c>
      <c r="AC10" s="7" t="n">
        <v>1070.2</v>
      </c>
      <c r="AD10" s="7" t="n">
        <v>4026.2</v>
      </c>
      <c r="AE10" s="7" t="s">
        <v>869</v>
      </c>
      <c r="AF10" s="7" t="s">
        <v>870</v>
      </c>
      <c r="AG10" s="17" t="b">
        <f aca="false">FALSE()</f>
        <v>0</v>
      </c>
      <c r="AH10" s="7" t="n">
        <v>5940</v>
      </c>
      <c r="AI10" s="7" t="n">
        <v>22.2</v>
      </c>
      <c r="AJ10" s="7" t="n">
        <v>4.4</v>
      </c>
      <c r="AK10" s="7" t="n">
        <v>2365</v>
      </c>
      <c r="AL10" s="7" t="n">
        <v>6.62</v>
      </c>
      <c r="AM10" s="7" t="s">
        <v>862</v>
      </c>
      <c r="AN10" s="7"/>
      <c r="AO10" s="7" t="s">
        <v>864</v>
      </c>
      <c r="AP10" s="7" t="n">
        <v>38</v>
      </c>
      <c r="AQ10" s="17" t="b">
        <f aca="false">TRUE()</f>
        <v>1</v>
      </c>
      <c r="AR10" s="17" t="b">
        <f aca="false">TRUE()</f>
        <v>1</v>
      </c>
      <c r="AS10" s="7" t="n">
        <v>7</v>
      </c>
      <c r="AT10" s="7" t="n">
        <v>5</v>
      </c>
      <c r="AU10" s="7" t="s">
        <v>452</v>
      </c>
      <c r="AV10" s="7"/>
    </row>
    <row r="11" customFormat="false" ht="15" hidden="false" customHeight="false" outlineLevel="0" collapsed="false">
      <c r="A11" s="7" t="n">
        <v>59</v>
      </c>
      <c r="B11" s="7" t="s">
        <v>855</v>
      </c>
      <c r="C11" s="7" t="s">
        <v>856</v>
      </c>
      <c r="D11" s="7" t="s">
        <v>168</v>
      </c>
      <c r="E11" s="7" t="s">
        <v>69</v>
      </c>
      <c r="F11" s="7" t="n">
        <v>0</v>
      </c>
      <c r="G11" s="7" t="n">
        <v>27</v>
      </c>
      <c r="H11" s="7" t="s">
        <v>461</v>
      </c>
      <c r="I11" s="7" t="s">
        <v>462</v>
      </c>
      <c r="J11" s="7" t="s">
        <v>880</v>
      </c>
      <c r="K11" s="7" t="s">
        <v>866</v>
      </c>
      <c r="L11" s="7" t="s">
        <v>455</v>
      </c>
      <c r="M11" s="7" t="s">
        <v>867</v>
      </c>
      <c r="N11" s="7" t="n">
        <v>69.99</v>
      </c>
      <c r="O11" s="7" t="n">
        <v>0.74</v>
      </c>
      <c r="P11" s="7" t="n">
        <v>1674</v>
      </c>
      <c r="Q11" s="7" t="n">
        <v>963</v>
      </c>
      <c r="R11" s="7" t="n">
        <v>2313</v>
      </c>
      <c r="S11" s="7" t="n">
        <v>7254</v>
      </c>
      <c r="T11" s="7" t="n">
        <v>507707.46</v>
      </c>
      <c r="U11" s="7"/>
      <c r="V11" s="7"/>
      <c r="W11" s="7"/>
      <c r="X11" s="7" t="n">
        <v>7254</v>
      </c>
      <c r="Y11" s="7" t="s">
        <v>451</v>
      </c>
      <c r="Z11" s="7" t="n">
        <v>507707.46</v>
      </c>
      <c r="AA11" s="7" t="s">
        <v>868</v>
      </c>
      <c r="AB11" s="7" t="n">
        <v>1508.1</v>
      </c>
      <c r="AC11" s="7" t="n">
        <v>943.6</v>
      </c>
      <c r="AD11" s="7" t="n">
        <v>2280.3</v>
      </c>
      <c r="AE11" s="7" t="s">
        <v>869</v>
      </c>
      <c r="AF11" s="7" t="s">
        <v>874</v>
      </c>
      <c r="AG11" s="17" t="b">
        <f aca="false">FALSE()</f>
        <v>0</v>
      </c>
      <c r="AH11" s="7" t="n">
        <v>37110</v>
      </c>
      <c r="AI11" s="7" t="n">
        <v>15.8</v>
      </c>
      <c r="AJ11" s="7" t="n">
        <v>4.4</v>
      </c>
      <c r="AK11" s="7" t="n">
        <v>4861</v>
      </c>
      <c r="AL11" s="7" t="n">
        <v>9.68</v>
      </c>
      <c r="AM11" s="7" t="s">
        <v>862</v>
      </c>
      <c r="AN11" s="7"/>
      <c r="AO11" s="7" t="s">
        <v>864</v>
      </c>
      <c r="AP11" s="7" t="n">
        <v>48</v>
      </c>
      <c r="AQ11" s="17" t="b">
        <f aca="false">TRUE()</f>
        <v>1</v>
      </c>
      <c r="AR11" s="17" t="b">
        <f aca="false">TRUE()</f>
        <v>1</v>
      </c>
      <c r="AS11" s="7" t="n">
        <v>9</v>
      </c>
      <c r="AT11" s="7" t="n">
        <v>5</v>
      </c>
      <c r="AU11" s="7" t="s">
        <v>452</v>
      </c>
      <c r="AV11" s="7"/>
    </row>
    <row r="12" customFormat="false" ht="15" hidden="false" customHeight="false" outlineLevel="0" collapsed="false">
      <c r="A12" s="7" t="n">
        <v>59</v>
      </c>
      <c r="B12" s="7" t="s">
        <v>855</v>
      </c>
      <c r="C12" s="7" t="s">
        <v>856</v>
      </c>
      <c r="D12" s="7" t="s">
        <v>168</v>
      </c>
      <c r="E12" s="7" t="s">
        <v>69</v>
      </c>
      <c r="F12" s="7" t="n">
        <v>0</v>
      </c>
      <c r="G12" s="7" t="n">
        <v>1510</v>
      </c>
      <c r="H12" s="7" t="s">
        <v>463</v>
      </c>
      <c r="I12" s="7" t="s">
        <v>464</v>
      </c>
      <c r="J12" s="7" t="s">
        <v>881</v>
      </c>
      <c r="K12" s="7" t="s">
        <v>866</v>
      </c>
      <c r="L12" s="7" t="s">
        <v>458</v>
      </c>
      <c r="M12" s="7" t="s">
        <v>867</v>
      </c>
      <c r="N12" s="7" t="n">
        <v>85</v>
      </c>
      <c r="O12" s="7" t="n">
        <v>0.89</v>
      </c>
      <c r="P12" s="7" t="n">
        <v>1549</v>
      </c>
      <c r="Q12" s="7" t="n">
        <v>511</v>
      </c>
      <c r="R12" s="7" t="n">
        <v>2393</v>
      </c>
      <c r="S12" s="7" t="n">
        <v>6712.33</v>
      </c>
      <c r="T12" s="7" t="n">
        <v>570548.33</v>
      </c>
      <c r="U12" s="7"/>
      <c r="V12" s="7"/>
      <c r="W12" s="7"/>
      <c r="X12" s="7" t="n">
        <v>6712.33</v>
      </c>
      <c r="Y12" s="7" t="s">
        <v>451</v>
      </c>
      <c r="Z12" s="7" t="n">
        <v>570548.05</v>
      </c>
      <c r="AA12" s="7" t="s">
        <v>868</v>
      </c>
      <c r="AB12" s="7" t="n">
        <v>1230.5</v>
      </c>
      <c r="AC12" s="7" t="n">
        <v>494.8</v>
      </c>
      <c r="AD12" s="7" t="n">
        <v>2641.2</v>
      </c>
      <c r="AE12" s="7" t="s">
        <v>869</v>
      </c>
      <c r="AF12" s="7" t="s">
        <v>874</v>
      </c>
      <c r="AG12" s="17" t="b">
        <f aca="false">FALSE()</f>
        <v>0</v>
      </c>
      <c r="AH12" s="7" t="n">
        <v>1915</v>
      </c>
      <c r="AI12" s="7" t="n">
        <v>69.6</v>
      </c>
      <c r="AJ12" s="7" t="n">
        <v>4.4</v>
      </c>
      <c r="AK12" s="7" t="n">
        <v>5165</v>
      </c>
      <c r="AL12" s="7" t="n">
        <v>-8.19</v>
      </c>
      <c r="AM12" s="7" t="s">
        <v>878</v>
      </c>
      <c r="AN12" s="7"/>
      <c r="AO12" s="7" t="s">
        <v>864</v>
      </c>
      <c r="AP12" s="7" t="n">
        <v>40</v>
      </c>
      <c r="AQ12" s="17" t="b">
        <f aca="false">TRUE()</f>
        <v>1</v>
      </c>
      <c r="AR12" s="17" t="b">
        <f aca="false">TRUE()</f>
        <v>1</v>
      </c>
      <c r="AS12" s="7" t="n">
        <v>6</v>
      </c>
      <c r="AT12" s="7" t="n">
        <v>5</v>
      </c>
      <c r="AU12" s="7" t="s">
        <v>452</v>
      </c>
      <c r="AV12" s="7"/>
    </row>
    <row r="13" customFormat="false" ht="15" hidden="false" customHeight="false" outlineLevel="0" collapsed="false">
      <c r="A13" s="7" t="n">
        <v>59</v>
      </c>
      <c r="B13" s="7" t="s">
        <v>855</v>
      </c>
      <c r="C13" s="7" t="s">
        <v>856</v>
      </c>
      <c r="D13" s="7" t="s">
        <v>168</v>
      </c>
      <c r="E13" s="7" t="s">
        <v>69</v>
      </c>
      <c r="F13" s="7" t="n">
        <v>0</v>
      </c>
      <c r="G13" s="7" t="n">
        <v>1956</v>
      </c>
      <c r="H13" s="7" t="s">
        <v>467</v>
      </c>
      <c r="I13" s="7" t="s">
        <v>468</v>
      </c>
      <c r="J13" s="7" t="s">
        <v>882</v>
      </c>
      <c r="K13" s="7" t="s">
        <v>877</v>
      </c>
      <c r="L13" s="7" t="s">
        <v>458</v>
      </c>
      <c r="M13" s="7" t="s">
        <v>873</v>
      </c>
      <c r="N13" s="7" t="n">
        <v>99.99</v>
      </c>
      <c r="O13" s="7" t="n">
        <v>1.05</v>
      </c>
      <c r="P13" s="7" t="n">
        <v>1309</v>
      </c>
      <c r="Q13" s="7" t="n">
        <v>916</v>
      </c>
      <c r="R13" s="7" t="n">
        <v>1664</v>
      </c>
      <c r="S13" s="7" t="n">
        <v>5672.33</v>
      </c>
      <c r="T13" s="7" t="n">
        <v>567176.61</v>
      </c>
      <c r="U13" s="7"/>
      <c r="V13" s="7"/>
      <c r="W13" s="7"/>
      <c r="X13" s="7" t="n">
        <v>5672.33</v>
      </c>
      <c r="Y13" s="7" t="s">
        <v>451</v>
      </c>
      <c r="Z13" s="7" t="n">
        <v>567176.28</v>
      </c>
      <c r="AA13" s="7" t="s">
        <v>868</v>
      </c>
      <c r="AB13" s="7" t="n">
        <v>1146.4</v>
      </c>
      <c r="AC13" s="7" t="n">
        <v>897.6</v>
      </c>
      <c r="AD13" s="7" t="n">
        <v>1468.8</v>
      </c>
      <c r="AE13" s="7" t="s">
        <v>869</v>
      </c>
      <c r="AF13" s="7" t="s">
        <v>870</v>
      </c>
      <c r="AG13" s="17" t="b">
        <f aca="false">FALSE()</f>
        <v>0</v>
      </c>
      <c r="AH13" s="7" t="n">
        <v>209</v>
      </c>
      <c r="AI13" s="7" t="n">
        <v>15.6</v>
      </c>
      <c r="AJ13" s="7" t="n">
        <v>4.6</v>
      </c>
      <c r="AK13" s="7" t="n">
        <v>1443</v>
      </c>
      <c r="AL13" s="7" t="n">
        <v>-66.02</v>
      </c>
      <c r="AM13" s="7" t="s">
        <v>878</v>
      </c>
      <c r="AN13" s="7"/>
      <c r="AO13" s="7" t="s">
        <v>875</v>
      </c>
      <c r="AP13" s="7" t="n">
        <v>38</v>
      </c>
      <c r="AQ13" s="17" t="b">
        <f aca="false">TRUE()</f>
        <v>1</v>
      </c>
      <c r="AR13" s="17" t="b">
        <f aca="false">TRUE()</f>
        <v>1</v>
      </c>
      <c r="AS13" s="7" t="n">
        <v>8</v>
      </c>
      <c r="AT13" s="7" t="n">
        <v>5</v>
      </c>
      <c r="AU13" s="7" t="s">
        <v>452</v>
      </c>
      <c r="AV13" s="7"/>
    </row>
    <row r="14" customFormat="false" ht="15" hidden="false" customHeight="false" outlineLevel="0" collapsed="false">
      <c r="A14" s="7" t="n">
        <v>59</v>
      </c>
      <c r="B14" s="7" t="s">
        <v>855</v>
      </c>
      <c r="C14" s="7" t="s">
        <v>856</v>
      </c>
      <c r="D14" s="7" t="s">
        <v>168</v>
      </c>
      <c r="E14" s="7" t="s">
        <v>69</v>
      </c>
      <c r="F14" s="7" t="n">
        <v>0</v>
      </c>
      <c r="G14" s="7" t="n">
        <v>1942</v>
      </c>
      <c r="H14" s="7" t="s">
        <v>469</v>
      </c>
      <c r="I14" s="7" t="s">
        <v>470</v>
      </c>
      <c r="J14" s="7" t="s">
        <v>883</v>
      </c>
      <c r="K14" s="7" t="s">
        <v>884</v>
      </c>
      <c r="L14" s="7" t="s">
        <v>471</v>
      </c>
      <c r="M14" s="7"/>
      <c r="N14" s="7" t="n">
        <v>59.99</v>
      </c>
      <c r="O14" s="7" t="n">
        <v>0.63</v>
      </c>
      <c r="P14" s="7" t="n">
        <v>1302</v>
      </c>
      <c r="Q14" s="7" t="n">
        <v>732</v>
      </c>
      <c r="R14" s="7" t="n">
        <v>1816</v>
      </c>
      <c r="S14" s="7" t="n">
        <v>5642</v>
      </c>
      <c r="T14" s="7" t="n">
        <v>338463.58</v>
      </c>
      <c r="U14" s="7"/>
      <c r="V14" s="7"/>
      <c r="W14" s="7"/>
      <c r="X14" s="7" t="n">
        <v>5642</v>
      </c>
      <c r="Y14" s="7" t="s">
        <v>451</v>
      </c>
      <c r="Z14" s="7" t="n">
        <v>338463.58</v>
      </c>
      <c r="AA14" s="7" t="s">
        <v>868</v>
      </c>
      <c r="AB14" s="7" t="n">
        <v>1041.2</v>
      </c>
      <c r="AC14" s="7" t="n">
        <v>725</v>
      </c>
      <c r="AD14" s="7" t="n">
        <v>1500.1</v>
      </c>
      <c r="AE14" s="7" t="s">
        <v>869</v>
      </c>
      <c r="AF14" s="7" t="s">
        <v>874</v>
      </c>
      <c r="AG14" s="17" t="b">
        <f aca="false">FALSE()</f>
        <v>0</v>
      </c>
      <c r="AH14" s="7" t="n">
        <v>1219</v>
      </c>
      <c r="AI14" s="7" t="n">
        <v>18.2</v>
      </c>
      <c r="AJ14" s="7" t="n">
        <v>4.4</v>
      </c>
      <c r="AK14" s="7" t="n">
        <v>4585</v>
      </c>
      <c r="AL14" s="7" t="n">
        <v>28</v>
      </c>
      <c r="AM14" s="7" t="s">
        <v>862</v>
      </c>
      <c r="AN14" s="7"/>
      <c r="AO14" s="7" t="s">
        <v>864</v>
      </c>
      <c r="AP14" s="7" t="n">
        <v>34</v>
      </c>
      <c r="AQ14" s="17" t="b">
        <f aca="false">TRUE()</f>
        <v>1</v>
      </c>
      <c r="AR14" s="17" t="b">
        <f aca="false">TRUE()</f>
        <v>1</v>
      </c>
      <c r="AS14" s="7" t="n">
        <v>8</v>
      </c>
      <c r="AT14" s="7" t="n">
        <v>5</v>
      </c>
      <c r="AU14" s="7" t="s">
        <v>452</v>
      </c>
      <c r="AV14" s="7"/>
    </row>
    <row r="15" customFormat="false" ht="15" hidden="false" customHeight="false" outlineLevel="0" collapsed="false">
      <c r="A15" s="7" t="n">
        <v>59</v>
      </c>
      <c r="B15" s="7" t="s">
        <v>855</v>
      </c>
      <c r="C15" s="7" t="s">
        <v>856</v>
      </c>
      <c r="D15" s="7" t="s">
        <v>168</v>
      </c>
      <c r="E15" s="7" t="s">
        <v>69</v>
      </c>
      <c r="F15" s="7" t="n">
        <v>0</v>
      </c>
      <c r="G15" s="7" t="n">
        <v>33</v>
      </c>
      <c r="H15" s="7" t="s">
        <v>474</v>
      </c>
      <c r="I15" s="7" t="s">
        <v>475</v>
      </c>
      <c r="J15" s="7" t="s">
        <v>885</v>
      </c>
      <c r="K15" s="7" t="s">
        <v>866</v>
      </c>
      <c r="L15" s="7" t="s">
        <v>458</v>
      </c>
      <c r="M15" s="7" t="s">
        <v>867</v>
      </c>
      <c r="N15" s="7" t="n">
        <v>62.99</v>
      </c>
      <c r="O15" s="7" t="n">
        <v>0.66</v>
      </c>
      <c r="P15" s="7" t="n">
        <v>1261</v>
      </c>
      <c r="Q15" s="7" t="n">
        <v>707</v>
      </c>
      <c r="R15" s="7" t="n">
        <v>1761</v>
      </c>
      <c r="S15" s="7" t="n">
        <v>5464.33</v>
      </c>
      <c r="T15" s="7" t="n">
        <v>344198.36</v>
      </c>
      <c r="U15" s="7"/>
      <c r="V15" s="7"/>
      <c r="W15" s="7"/>
      <c r="X15" s="7" t="n">
        <v>5464.33</v>
      </c>
      <c r="Y15" s="7" t="s">
        <v>451</v>
      </c>
      <c r="Z15" s="7" t="n">
        <v>344198.15</v>
      </c>
      <c r="AA15" s="7" t="s">
        <v>868</v>
      </c>
      <c r="AB15" s="7" t="n">
        <v>967.9</v>
      </c>
      <c r="AC15" s="7" t="n">
        <v>678.9</v>
      </c>
      <c r="AD15" s="7" t="n">
        <v>1425.5</v>
      </c>
      <c r="AE15" s="7" t="s">
        <v>869</v>
      </c>
      <c r="AF15" s="7" t="s">
        <v>874</v>
      </c>
      <c r="AG15" s="17" t="b">
        <f aca="false">FALSE()</f>
        <v>0</v>
      </c>
      <c r="AH15" s="7" t="n">
        <v>311</v>
      </c>
      <c r="AI15" s="7" t="n">
        <v>5.7</v>
      </c>
      <c r="AJ15" s="7" t="n">
        <v>4.4</v>
      </c>
      <c r="AK15" s="7" t="n">
        <v>7789</v>
      </c>
      <c r="AL15" s="7" t="n">
        <v>44.76</v>
      </c>
      <c r="AM15" s="7" t="s">
        <v>862</v>
      </c>
      <c r="AN15" s="7"/>
      <c r="AO15" s="7" t="s">
        <v>875</v>
      </c>
      <c r="AP15" s="7" t="n">
        <v>33</v>
      </c>
      <c r="AQ15" s="17" t="b">
        <f aca="false">TRUE()</f>
        <v>1</v>
      </c>
      <c r="AR15" s="17" t="b">
        <f aca="false">TRUE()</f>
        <v>1</v>
      </c>
      <c r="AS15" s="7" t="n">
        <v>9</v>
      </c>
      <c r="AT15" s="7" t="n">
        <v>5</v>
      </c>
      <c r="AU15" s="7" t="s">
        <v>452</v>
      </c>
      <c r="AV15" s="7"/>
    </row>
    <row r="16" customFormat="false" ht="15" hidden="false" customHeight="false" outlineLevel="0" collapsed="false">
      <c r="A16" s="7" t="n">
        <v>59</v>
      </c>
      <c r="B16" s="7" t="s">
        <v>855</v>
      </c>
      <c r="C16" s="7" t="s">
        <v>856</v>
      </c>
      <c r="D16" s="7" t="s">
        <v>168</v>
      </c>
      <c r="E16" s="7" t="s">
        <v>69</v>
      </c>
      <c r="F16" s="7" t="n">
        <v>0</v>
      </c>
      <c r="G16" s="7" t="n">
        <v>1816</v>
      </c>
      <c r="H16" s="7" t="s">
        <v>480</v>
      </c>
      <c r="I16" s="7" t="s">
        <v>481</v>
      </c>
      <c r="J16" s="7" t="s">
        <v>886</v>
      </c>
      <c r="K16" s="7" t="s">
        <v>877</v>
      </c>
      <c r="L16" s="7" t="s">
        <v>458</v>
      </c>
      <c r="M16" s="7" t="s">
        <v>873</v>
      </c>
      <c r="N16" s="7" t="n">
        <v>129.99</v>
      </c>
      <c r="O16" s="7" t="n">
        <v>1.37</v>
      </c>
      <c r="P16" s="7" t="n">
        <v>1173</v>
      </c>
      <c r="Q16" s="7" t="n">
        <v>72</v>
      </c>
      <c r="R16" s="7" t="n">
        <v>2055</v>
      </c>
      <c r="S16" s="7" t="n">
        <v>5083</v>
      </c>
      <c r="T16" s="7" t="n">
        <v>660739.17</v>
      </c>
      <c r="U16" s="7"/>
      <c r="V16" s="7"/>
      <c r="W16" s="7"/>
      <c r="X16" s="7" t="n">
        <v>5083</v>
      </c>
      <c r="Y16" s="7" t="s">
        <v>451</v>
      </c>
      <c r="Z16" s="7" t="n">
        <v>660739.17</v>
      </c>
      <c r="AA16" s="7" t="s">
        <v>868</v>
      </c>
      <c r="AB16" s="7" t="n">
        <v>756.1</v>
      </c>
      <c r="AC16" s="7" t="n">
        <v>57.5</v>
      </c>
      <c r="AD16" s="7" t="n">
        <v>2380.7</v>
      </c>
      <c r="AE16" s="7" t="s">
        <v>869</v>
      </c>
      <c r="AF16" s="7" t="s">
        <v>887</v>
      </c>
      <c r="AG16" s="17" t="b">
        <f aca="false">FALSE()</f>
        <v>0</v>
      </c>
      <c r="AH16" s="7" t="n">
        <v>497</v>
      </c>
      <c r="AI16" s="7" t="n">
        <v>6.6</v>
      </c>
      <c r="AJ16" s="7" t="n">
        <v>4.3</v>
      </c>
      <c r="AK16" s="7" t="n">
        <v>14959</v>
      </c>
      <c r="AL16" s="7" t="n">
        <v>0.56</v>
      </c>
      <c r="AM16" s="7" t="s">
        <v>862</v>
      </c>
      <c r="AN16" s="7" t="s">
        <v>888</v>
      </c>
      <c r="AO16" s="7" t="s">
        <v>864</v>
      </c>
      <c r="AP16" s="7" t="n">
        <v>38</v>
      </c>
      <c r="AQ16" s="17" t="b">
        <f aca="false">TRUE()</f>
        <v>1</v>
      </c>
      <c r="AR16" s="17" t="b">
        <f aca="false">TRUE()</f>
        <v>1</v>
      </c>
      <c r="AS16" s="7" t="n">
        <v>9</v>
      </c>
      <c r="AT16" s="7" t="n">
        <v>5</v>
      </c>
      <c r="AU16" s="7" t="s">
        <v>452</v>
      </c>
      <c r="AV16" s="7"/>
    </row>
    <row r="17" customFormat="false" ht="15" hidden="false" customHeight="false" outlineLevel="0" collapsed="false">
      <c r="A17" s="7" t="n">
        <v>59</v>
      </c>
      <c r="B17" s="7" t="s">
        <v>855</v>
      </c>
      <c r="C17" s="7" t="s">
        <v>856</v>
      </c>
      <c r="D17" s="7" t="s">
        <v>168</v>
      </c>
      <c r="E17" s="7" t="s">
        <v>69</v>
      </c>
      <c r="F17" s="7" t="n">
        <v>0</v>
      </c>
      <c r="G17" s="7" t="n">
        <v>3</v>
      </c>
      <c r="H17" s="7" t="s">
        <v>482</v>
      </c>
      <c r="I17" s="7" t="s">
        <v>483</v>
      </c>
      <c r="J17" s="7" t="s">
        <v>889</v>
      </c>
      <c r="K17" s="7" t="s">
        <v>866</v>
      </c>
      <c r="L17" s="7" t="s">
        <v>458</v>
      </c>
      <c r="M17" s="7" t="s">
        <v>867</v>
      </c>
      <c r="N17" s="7" t="n">
        <v>104.99</v>
      </c>
      <c r="O17" s="7" t="n">
        <v>1.11</v>
      </c>
      <c r="P17" s="7" t="n">
        <v>1124</v>
      </c>
      <c r="Q17" s="7" t="n">
        <v>330</v>
      </c>
      <c r="R17" s="7" t="n">
        <v>1774</v>
      </c>
      <c r="S17" s="7" t="n">
        <v>4870.67</v>
      </c>
      <c r="T17" s="7" t="n">
        <v>511371.29</v>
      </c>
      <c r="U17" s="7"/>
      <c r="V17" s="7"/>
      <c r="W17" s="7"/>
      <c r="X17" s="7" t="n">
        <v>4870.67</v>
      </c>
      <c r="Y17" s="7" t="s">
        <v>451</v>
      </c>
      <c r="Z17" s="7" t="n">
        <v>511371.64</v>
      </c>
      <c r="AA17" s="7" t="s">
        <v>868</v>
      </c>
      <c r="AB17" s="7" t="n">
        <v>856.8</v>
      </c>
      <c r="AC17" s="7" t="n">
        <v>322.2</v>
      </c>
      <c r="AD17" s="7" t="n">
        <v>1923.6</v>
      </c>
      <c r="AE17" s="7" t="s">
        <v>869</v>
      </c>
      <c r="AF17" s="7" t="s">
        <v>887</v>
      </c>
      <c r="AG17" s="17" t="b">
        <f aca="false">FALSE()</f>
        <v>0</v>
      </c>
      <c r="AH17" s="7" t="n">
        <v>2802</v>
      </c>
      <c r="AI17" s="7" t="n">
        <v>4.8</v>
      </c>
      <c r="AJ17" s="7" t="n">
        <v>4.3</v>
      </c>
      <c r="AK17" s="7" t="n">
        <v>11303</v>
      </c>
      <c r="AL17" s="7" t="n">
        <v>9.79</v>
      </c>
      <c r="AM17" s="7" t="s">
        <v>862</v>
      </c>
      <c r="AN17" s="7"/>
      <c r="AO17" s="7" t="s">
        <v>864</v>
      </c>
      <c r="AP17" s="7" t="n">
        <v>38</v>
      </c>
      <c r="AQ17" s="17" t="b">
        <f aca="false">TRUE()</f>
        <v>1</v>
      </c>
      <c r="AR17" s="17" t="b">
        <f aca="false">TRUE()</f>
        <v>1</v>
      </c>
      <c r="AS17" s="7" t="n">
        <v>9</v>
      </c>
      <c r="AT17" s="7" t="n">
        <v>7</v>
      </c>
      <c r="AU17" s="7" t="s">
        <v>452</v>
      </c>
      <c r="AV17" s="7"/>
    </row>
    <row r="18" customFormat="false" ht="15" hidden="false" customHeight="false" outlineLevel="0" collapsed="false">
      <c r="A18" s="7" t="n">
        <v>59</v>
      </c>
      <c r="B18" s="7" t="s">
        <v>855</v>
      </c>
      <c r="C18" s="7" t="s">
        <v>856</v>
      </c>
      <c r="D18" s="7" t="s">
        <v>168</v>
      </c>
      <c r="E18" s="7" t="s">
        <v>69</v>
      </c>
      <c r="F18" s="7" t="n">
        <v>0</v>
      </c>
      <c r="G18" s="7" t="n">
        <v>1940</v>
      </c>
      <c r="H18" s="7" t="s">
        <v>476</v>
      </c>
      <c r="I18" s="7" t="s">
        <v>477</v>
      </c>
      <c r="J18" s="7" t="s">
        <v>890</v>
      </c>
      <c r="K18" s="7" t="s">
        <v>884</v>
      </c>
      <c r="L18" s="7" t="s">
        <v>471</v>
      </c>
      <c r="M18" s="7"/>
      <c r="N18" s="7" t="n">
        <v>45.9</v>
      </c>
      <c r="O18" s="7" t="n">
        <v>0.48</v>
      </c>
      <c r="P18" s="7" t="n">
        <v>1065</v>
      </c>
      <c r="Q18" s="7" t="n">
        <v>467</v>
      </c>
      <c r="R18" s="7" t="n">
        <v>1562</v>
      </c>
      <c r="S18" s="7" t="n">
        <v>4615</v>
      </c>
      <c r="T18" s="7" t="n">
        <v>211828.5</v>
      </c>
      <c r="U18" s="7"/>
      <c r="V18" s="7"/>
      <c r="W18" s="7"/>
      <c r="X18" s="7" t="n">
        <v>4615</v>
      </c>
      <c r="Y18" s="7" t="s">
        <v>451</v>
      </c>
      <c r="Z18" s="7" t="n">
        <v>211828.5</v>
      </c>
      <c r="AA18" s="7" t="s">
        <v>868</v>
      </c>
      <c r="AB18" s="7" t="n">
        <v>861.3</v>
      </c>
      <c r="AC18" s="7" t="n">
        <v>460.3</v>
      </c>
      <c r="AD18" s="7" t="n">
        <v>1625.8</v>
      </c>
      <c r="AE18" s="7" t="s">
        <v>869</v>
      </c>
      <c r="AF18" s="7" t="s">
        <v>874</v>
      </c>
      <c r="AG18" s="17" t="b">
        <f aca="false">FALSE()</f>
        <v>0</v>
      </c>
      <c r="AH18" s="7" t="n">
        <v>24373</v>
      </c>
      <c r="AI18" s="7" t="n">
        <v>7.8</v>
      </c>
      <c r="AJ18" s="7" t="n">
        <v>4.3</v>
      </c>
      <c r="AK18" s="7" t="n">
        <v>7254</v>
      </c>
      <c r="AL18" s="7" t="n">
        <v>16.02</v>
      </c>
      <c r="AM18" s="7" t="s">
        <v>862</v>
      </c>
      <c r="AN18" s="7" t="s">
        <v>891</v>
      </c>
      <c r="AO18" s="7" t="s">
        <v>864</v>
      </c>
      <c r="AP18" s="7" t="n">
        <v>40</v>
      </c>
      <c r="AQ18" s="17" t="b">
        <f aca="false">TRUE()</f>
        <v>1</v>
      </c>
      <c r="AR18" s="17" t="b">
        <f aca="false">TRUE()</f>
        <v>1</v>
      </c>
      <c r="AS18" s="7" t="n">
        <v>8</v>
      </c>
      <c r="AT18" s="7" t="n">
        <v>6</v>
      </c>
      <c r="AU18" s="7" t="s">
        <v>452</v>
      </c>
      <c r="AV18" s="7"/>
    </row>
    <row r="19" customFormat="false" ht="15" hidden="false" customHeight="false" outlineLevel="0" collapsed="false">
      <c r="A19" s="7" t="n">
        <v>59</v>
      </c>
      <c r="B19" s="7" t="s">
        <v>855</v>
      </c>
      <c r="C19" s="7" t="s">
        <v>856</v>
      </c>
      <c r="D19" s="7" t="s">
        <v>168</v>
      </c>
      <c r="E19" s="7" t="s">
        <v>69</v>
      </c>
      <c r="F19" s="7" t="n">
        <v>0</v>
      </c>
      <c r="G19" s="7" t="n">
        <v>1507</v>
      </c>
      <c r="H19" s="7" t="s">
        <v>472</v>
      </c>
      <c r="I19" s="7" t="s">
        <v>473</v>
      </c>
      <c r="J19" s="7" t="s">
        <v>892</v>
      </c>
      <c r="K19" s="7" t="s">
        <v>866</v>
      </c>
      <c r="L19" s="7" t="s">
        <v>458</v>
      </c>
      <c r="M19" s="7" t="s">
        <v>867</v>
      </c>
      <c r="N19" s="7" t="n">
        <v>89.99</v>
      </c>
      <c r="O19" s="7" t="n">
        <v>0.95</v>
      </c>
      <c r="P19" s="7" t="n">
        <v>954</v>
      </c>
      <c r="Q19" s="7" t="n">
        <v>567</v>
      </c>
      <c r="R19" s="7" t="n">
        <v>1303</v>
      </c>
      <c r="S19" s="7" t="n">
        <v>4134</v>
      </c>
      <c r="T19" s="7" t="n">
        <v>372018.66</v>
      </c>
      <c r="U19" s="7"/>
      <c r="V19" s="7"/>
      <c r="W19" s="7"/>
      <c r="X19" s="7" t="n">
        <v>4134</v>
      </c>
      <c r="Y19" s="7" t="s">
        <v>451</v>
      </c>
      <c r="Z19" s="7" t="n">
        <v>372018.66</v>
      </c>
      <c r="AA19" s="7" t="s">
        <v>868</v>
      </c>
      <c r="AB19" s="7" t="n">
        <v>818.5</v>
      </c>
      <c r="AC19" s="7" t="n">
        <v>563.9</v>
      </c>
      <c r="AD19" s="7" t="n">
        <v>1146.6</v>
      </c>
      <c r="AE19" s="7" t="s">
        <v>869</v>
      </c>
      <c r="AF19" s="7" t="s">
        <v>870</v>
      </c>
      <c r="AG19" s="17" t="b">
        <f aca="false">FALSE()</f>
        <v>0</v>
      </c>
      <c r="AH19" s="7" t="n">
        <v>3787</v>
      </c>
      <c r="AI19" s="7" t="n">
        <v>8.9</v>
      </c>
      <c r="AJ19" s="7" t="n">
        <v>4.5</v>
      </c>
      <c r="AK19" s="7" t="n">
        <v>9955</v>
      </c>
      <c r="AL19" s="7" t="n">
        <v>12.77</v>
      </c>
      <c r="AM19" s="7" t="s">
        <v>862</v>
      </c>
      <c r="AN19" s="7" t="s">
        <v>893</v>
      </c>
      <c r="AO19" s="7" t="s">
        <v>864</v>
      </c>
      <c r="AP19" s="7" t="n">
        <v>34</v>
      </c>
      <c r="AQ19" s="17" t="b">
        <f aca="false">TRUE()</f>
        <v>1</v>
      </c>
      <c r="AR19" s="17" t="b">
        <f aca="false">TRUE()</f>
        <v>1</v>
      </c>
      <c r="AS19" s="7" t="n">
        <v>9</v>
      </c>
      <c r="AT19" s="7" t="n">
        <v>5</v>
      </c>
      <c r="AU19" s="7" t="s">
        <v>452</v>
      </c>
      <c r="AV19" s="7"/>
    </row>
    <row r="20" customFormat="false" ht="15" hidden="false" customHeight="false" outlineLevel="0" collapsed="false">
      <c r="A20" s="7" t="n">
        <v>59</v>
      </c>
      <c r="B20" s="7" t="s">
        <v>855</v>
      </c>
      <c r="C20" s="7" t="s">
        <v>856</v>
      </c>
      <c r="D20" s="7" t="s">
        <v>168</v>
      </c>
      <c r="E20" s="7" t="s">
        <v>69</v>
      </c>
      <c r="F20" s="7" t="n">
        <v>0</v>
      </c>
      <c r="G20" s="7" t="n">
        <v>24</v>
      </c>
      <c r="H20" s="7" t="s">
        <v>484</v>
      </c>
      <c r="I20" s="7" t="s">
        <v>485</v>
      </c>
      <c r="J20" s="7" t="s">
        <v>894</v>
      </c>
      <c r="K20" s="7" t="s">
        <v>866</v>
      </c>
      <c r="L20" s="7" t="s">
        <v>486</v>
      </c>
      <c r="M20" s="7" t="s">
        <v>867</v>
      </c>
      <c r="N20" s="7" t="n">
        <v>43.99</v>
      </c>
      <c r="O20" s="7" t="n">
        <v>0.46</v>
      </c>
      <c r="P20" s="7" t="n">
        <v>733</v>
      </c>
      <c r="Q20" s="7" t="n">
        <v>12</v>
      </c>
      <c r="R20" s="7" t="n">
        <v>1310</v>
      </c>
      <c r="S20" s="7" t="n">
        <v>3176.33</v>
      </c>
      <c r="T20" s="7" t="n">
        <v>139726.9</v>
      </c>
      <c r="U20" s="7"/>
      <c r="V20" s="7"/>
      <c r="W20" s="7"/>
      <c r="X20" s="7" t="n">
        <v>3176.33</v>
      </c>
      <c r="Y20" s="7" t="s">
        <v>451</v>
      </c>
      <c r="Z20" s="7" t="n">
        <v>139726.76</v>
      </c>
      <c r="AA20" s="7" t="s">
        <v>868</v>
      </c>
      <c r="AB20" s="7" t="n">
        <v>464.9</v>
      </c>
      <c r="AC20" s="7" t="n">
        <v>11.5</v>
      </c>
      <c r="AD20" s="7" t="n">
        <v>1536.9</v>
      </c>
      <c r="AE20" s="7" t="s">
        <v>869</v>
      </c>
      <c r="AF20" s="7" t="s">
        <v>887</v>
      </c>
      <c r="AG20" s="17" t="b">
        <f aca="false">FALSE()</f>
        <v>0</v>
      </c>
      <c r="AH20" s="7" t="n">
        <v>707</v>
      </c>
      <c r="AI20" s="7" t="n">
        <v>8.1</v>
      </c>
      <c r="AJ20" s="7" t="n">
        <v>4.5</v>
      </c>
      <c r="AK20" s="7" t="n">
        <v>38216</v>
      </c>
      <c r="AL20" s="7" t="n">
        <v>41.03</v>
      </c>
      <c r="AM20" s="7" t="s">
        <v>862</v>
      </c>
      <c r="AN20" s="7"/>
      <c r="AO20" s="7" t="s">
        <v>864</v>
      </c>
      <c r="AP20" s="7" t="n">
        <v>38</v>
      </c>
      <c r="AQ20" s="7"/>
      <c r="AR20" s="17" t="b">
        <f aca="false">TRUE()</f>
        <v>1</v>
      </c>
      <c r="AS20" s="7" t="n">
        <v>9</v>
      </c>
      <c r="AT20" s="7" t="n">
        <v>5</v>
      </c>
      <c r="AU20" s="7" t="s">
        <v>452</v>
      </c>
      <c r="AV20" s="7"/>
    </row>
    <row r="21" customFormat="false" ht="15" hidden="false" customHeight="false" outlineLevel="0" collapsed="false">
      <c r="A21" s="7" t="n">
        <v>59</v>
      </c>
      <c r="B21" s="7" t="s">
        <v>855</v>
      </c>
      <c r="C21" s="7" t="s">
        <v>856</v>
      </c>
      <c r="D21" s="7" t="s">
        <v>168</v>
      </c>
      <c r="E21" s="7" t="s">
        <v>69</v>
      </c>
      <c r="F21" s="7" t="n">
        <v>0</v>
      </c>
      <c r="G21" s="7" t="n">
        <v>1819</v>
      </c>
      <c r="H21" s="7" t="s">
        <v>487</v>
      </c>
      <c r="I21" s="7" t="s">
        <v>488</v>
      </c>
      <c r="J21" s="7" t="s">
        <v>895</v>
      </c>
      <c r="K21" s="7" t="s">
        <v>866</v>
      </c>
      <c r="L21" s="7" t="s">
        <v>458</v>
      </c>
      <c r="M21" s="7" t="s">
        <v>873</v>
      </c>
      <c r="N21" s="7" t="n">
        <v>104</v>
      </c>
      <c r="O21" s="7" t="n">
        <v>1.09</v>
      </c>
      <c r="P21" s="7" t="n">
        <v>633</v>
      </c>
      <c r="Q21" s="7" t="n">
        <v>132</v>
      </c>
      <c r="R21" s="7" t="n">
        <v>1036</v>
      </c>
      <c r="S21" s="7" t="n">
        <v>2743</v>
      </c>
      <c r="T21" s="7" t="n">
        <v>285272</v>
      </c>
      <c r="U21" s="7"/>
      <c r="V21" s="7"/>
      <c r="W21" s="7"/>
      <c r="X21" s="7" t="n">
        <v>2743</v>
      </c>
      <c r="Y21" s="7" t="s">
        <v>451</v>
      </c>
      <c r="Z21" s="7" t="n">
        <v>285272</v>
      </c>
      <c r="AA21" s="7" t="s">
        <v>868</v>
      </c>
      <c r="AB21" s="7" t="n">
        <v>462.2</v>
      </c>
      <c r="AC21" s="7" t="n">
        <v>126.6</v>
      </c>
      <c r="AD21" s="7" t="n">
        <v>1174.2</v>
      </c>
      <c r="AE21" s="7" t="s">
        <v>869</v>
      </c>
      <c r="AF21" s="7" t="s">
        <v>887</v>
      </c>
      <c r="AG21" s="17" t="b">
        <f aca="false">FALSE()</f>
        <v>0</v>
      </c>
      <c r="AH21" s="7" t="n">
        <v>3389</v>
      </c>
      <c r="AI21" s="7" t="n">
        <v>9.2</v>
      </c>
      <c r="AJ21" s="7" t="n">
        <v>4.4</v>
      </c>
      <c r="AK21" s="7" t="n">
        <v>22966</v>
      </c>
      <c r="AL21" s="7" t="n">
        <v>4.48</v>
      </c>
      <c r="AM21" s="7" t="s">
        <v>862</v>
      </c>
      <c r="AN21" s="7" t="s">
        <v>871</v>
      </c>
      <c r="AO21" s="7" t="s">
        <v>864</v>
      </c>
      <c r="AP21" s="7" t="n">
        <v>51</v>
      </c>
      <c r="AQ21" s="17" t="b">
        <f aca="false">TRUE()</f>
        <v>1</v>
      </c>
      <c r="AR21" s="17" t="b">
        <f aca="false">TRUE()</f>
        <v>1</v>
      </c>
      <c r="AS21" s="7" t="n">
        <v>9</v>
      </c>
      <c r="AT21" s="7" t="n">
        <v>7</v>
      </c>
      <c r="AU21" s="7" t="s">
        <v>452</v>
      </c>
      <c r="AV21" s="7"/>
    </row>
    <row r="22" customFormat="false" ht="15" hidden="false" customHeight="false" outlineLevel="0" collapsed="false">
      <c r="A22" s="7" t="n">
        <v>59</v>
      </c>
      <c r="B22" s="7" t="s">
        <v>855</v>
      </c>
      <c r="C22" s="7" t="s">
        <v>856</v>
      </c>
      <c r="D22" s="7" t="s">
        <v>168</v>
      </c>
      <c r="E22" s="7" t="s">
        <v>69</v>
      </c>
      <c r="F22" s="7" t="n">
        <v>0</v>
      </c>
      <c r="G22" s="7" t="n">
        <v>6</v>
      </c>
      <c r="H22" s="7" t="s">
        <v>448</v>
      </c>
      <c r="I22" s="7" t="s">
        <v>896</v>
      </c>
      <c r="J22" s="7" t="s">
        <v>897</v>
      </c>
      <c r="K22" s="7" t="s">
        <v>866</v>
      </c>
      <c r="L22" s="7" t="s">
        <v>458</v>
      </c>
      <c r="M22" s="7" t="s">
        <v>867</v>
      </c>
      <c r="N22" s="7" t="n">
        <v>119.98</v>
      </c>
      <c r="O22" s="7" t="n">
        <v>1.26</v>
      </c>
      <c r="P22" s="7" t="n">
        <v>625</v>
      </c>
      <c r="Q22" s="7" t="n">
        <v>406</v>
      </c>
      <c r="R22" s="7" t="n">
        <v>817</v>
      </c>
      <c r="S22" s="7" t="n">
        <v>2708.33</v>
      </c>
      <c r="T22" s="7" t="n">
        <v>324945.83</v>
      </c>
      <c r="U22" s="7"/>
      <c r="V22" s="7"/>
      <c r="W22" s="7"/>
      <c r="X22" s="7" t="n">
        <v>2708.33</v>
      </c>
      <c r="Y22" s="7" t="s">
        <v>451</v>
      </c>
      <c r="Z22" s="7" t="n">
        <v>324945.43</v>
      </c>
      <c r="AA22" s="7" t="s">
        <v>868</v>
      </c>
      <c r="AB22" s="7" t="n">
        <v>597.8</v>
      </c>
      <c r="AC22" s="7" t="n">
        <v>402.8</v>
      </c>
      <c r="AD22" s="7" t="n">
        <v>831.8</v>
      </c>
      <c r="AE22" s="7" t="s">
        <v>869</v>
      </c>
      <c r="AF22" s="7" t="s">
        <v>887</v>
      </c>
      <c r="AG22" s="17" t="b">
        <f aca="false">FALSE()</f>
        <v>0</v>
      </c>
      <c r="AH22" s="7" t="n">
        <v>615</v>
      </c>
      <c r="AI22" s="7" t="n">
        <v>16.7</v>
      </c>
      <c r="AJ22" s="7" t="n">
        <v>4.5</v>
      </c>
      <c r="AK22" s="7" t="n">
        <v>12285</v>
      </c>
      <c r="AL22" s="7" t="n">
        <v>11.22</v>
      </c>
      <c r="AM22" s="7" t="s">
        <v>862</v>
      </c>
      <c r="AN22" s="7"/>
      <c r="AO22" s="7" t="s">
        <v>875</v>
      </c>
      <c r="AP22" s="7" t="n">
        <v>38</v>
      </c>
      <c r="AQ22" s="17" t="b">
        <f aca="false">TRUE()</f>
        <v>1</v>
      </c>
      <c r="AR22" s="17" t="b">
        <f aca="false">TRUE()</f>
        <v>1</v>
      </c>
      <c r="AS22" s="7" t="n">
        <v>9</v>
      </c>
      <c r="AT22" s="7" t="n">
        <v>5</v>
      </c>
      <c r="AU22" s="7" t="s">
        <v>452</v>
      </c>
      <c r="AV22" s="7"/>
    </row>
    <row r="23" customFormat="false" ht="15" hidden="false" customHeight="false" outlineLevel="0" collapsed="false">
      <c r="A23" s="7" t="n">
        <v>59</v>
      </c>
      <c r="B23" s="7" t="s">
        <v>855</v>
      </c>
      <c r="C23" s="7" t="s">
        <v>856</v>
      </c>
      <c r="D23" s="7" t="s">
        <v>168</v>
      </c>
      <c r="E23" s="7" t="s">
        <v>69</v>
      </c>
      <c r="F23" s="7" t="n">
        <v>0</v>
      </c>
      <c r="G23" s="7" t="n">
        <v>29</v>
      </c>
      <c r="H23" s="7" t="s">
        <v>465</v>
      </c>
      <c r="I23" s="7" t="s">
        <v>466</v>
      </c>
      <c r="J23" s="7" t="s">
        <v>898</v>
      </c>
      <c r="K23" s="7" t="s">
        <v>866</v>
      </c>
      <c r="L23" s="7" t="s">
        <v>458</v>
      </c>
      <c r="M23" s="7" t="s">
        <v>873</v>
      </c>
      <c r="N23" s="7" t="n">
        <v>84.99</v>
      </c>
      <c r="O23" s="7" t="n">
        <v>0.89</v>
      </c>
      <c r="P23" s="7" t="n">
        <v>540</v>
      </c>
      <c r="Q23" s="7" t="n">
        <v>210</v>
      </c>
      <c r="R23" s="7" t="n">
        <v>820</v>
      </c>
      <c r="S23" s="7" t="n">
        <v>2340</v>
      </c>
      <c r="T23" s="7" t="n">
        <v>198876.6</v>
      </c>
      <c r="U23" s="7"/>
      <c r="V23" s="7"/>
      <c r="W23" s="7"/>
      <c r="X23" s="7" t="n">
        <v>2340</v>
      </c>
      <c r="Y23" s="7" t="s">
        <v>451</v>
      </c>
      <c r="Z23" s="7" t="n">
        <v>198876.6</v>
      </c>
      <c r="AA23" s="7" t="s">
        <v>868</v>
      </c>
      <c r="AB23" s="7" t="n">
        <v>143.4</v>
      </c>
      <c r="AC23" s="7" t="n">
        <v>71.7</v>
      </c>
      <c r="AD23" s="7" t="n">
        <v>286.7</v>
      </c>
      <c r="AE23" s="7" t="s">
        <v>899</v>
      </c>
      <c r="AF23" s="7" t="s">
        <v>900</v>
      </c>
      <c r="AG23" s="17" t="b">
        <f aca="false">TRUE()</f>
        <v>1</v>
      </c>
      <c r="AH23" s="7" t="n">
        <v>8488</v>
      </c>
      <c r="AI23" s="7" t="n">
        <v>-6.5</v>
      </c>
      <c r="AJ23" s="7" t="n">
        <v>4.4</v>
      </c>
      <c r="AK23" s="7" t="n">
        <v>41940</v>
      </c>
      <c r="AL23" s="7" t="n">
        <v>0.3</v>
      </c>
      <c r="AM23" s="7" t="s">
        <v>862</v>
      </c>
      <c r="AN23" s="7"/>
      <c r="AO23" s="7" t="s">
        <v>864</v>
      </c>
      <c r="AP23" s="7" t="n">
        <v>34</v>
      </c>
      <c r="AQ23" s="17" t="b">
        <f aca="false">TRUE()</f>
        <v>1</v>
      </c>
      <c r="AR23" s="17" t="b">
        <f aca="false">TRUE()</f>
        <v>1</v>
      </c>
      <c r="AS23" s="7" t="n">
        <v>6</v>
      </c>
      <c r="AT23" s="7" t="n">
        <v>5</v>
      </c>
      <c r="AU23" s="7" t="s">
        <v>452</v>
      </c>
      <c r="AV23" s="7"/>
    </row>
    <row r="24" customFormat="false" ht="15" hidden="false" customHeight="false" outlineLevel="0" collapsed="false">
      <c r="A24" s="7" t="n">
        <v>59</v>
      </c>
      <c r="B24" s="7" t="s">
        <v>855</v>
      </c>
      <c r="C24" s="7" t="s">
        <v>856</v>
      </c>
      <c r="D24" s="7" t="s">
        <v>168</v>
      </c>
      <c r="E24" s="7" t="s">
        <v>69</v>
      </c>
      <c r="F24" s="7" t="n">
        <v>0</v>
      </c>
      <c r="G24" s="7" t="n">
        <v>1946</v>
      </c>
      <c r="H24" s="7" t="s">
        <v>489</v>
      </c>
      <c r="I24" s="7" t="s">
        <v>490</v>
      </c>
      <c r="J24" s="7" t="s">
        <v>901</v>
      </c>
      <c r="K24" s="7" t="s">
        <v>877</v>
      </c>
      <c r="L24" s="7" t="s">
        <v>471</v>
      </c>
      <c r="M24" s="7"/>
      <c r="N24" s="7" t="n">
        <v>21.99</v>
      </c>
      <c r="O24" s="7" t="n">
        <v>0.23</v>
      </c>
      <c r="P24" s="7" t="n">
        <v>525</v>
      </c>
      <c r="Q24" s="7" t="n">
        <v>300</v>
      </c>
      <c r="R24" s="7" t="n">
        <v>729</v>
      </c>
      <c r="S24" s="7" t="n">
        <v>2275</v>
      </c>
      <c r="T24" s="7" t="n">
        <v>50027.25</v>
      </c>
      <c r="U24" s="7"/>
      <c r="V24" s="7"/>
      <c r="W24" s="7"/>
      <c r="X24" s="7" t="n">
        <v>2275</v>
      </c>
      <c r="Y24" s="7" t="s">
        <v>451</v>
      </c>
      <c r="Z24" s="7" t="n">
        <v>50027.25</v>
      </c>
      <c r="AA24" s="7" t="s">
        <v>868</v>
      </c>
      <c r="AB24" s="7" t="n">
        <v>440.3</v>
      </c>
      <c r="AC24" s="7" t="n">
        <v>299.2</v>
      </c>
      <c r="AD24" s="7" t="n">
        <v>633.4</v>
      </c>
      <c r="AE24" s="7" t="s">
        <v>869</v>
      </c>
      <c r="AF24" s="7" t="s">
        <v>887</v>
      </c>
      <c r="AG24" s="17" t="b">
        <f aca="false">FALSE()</f>
        <v>0</v>
      </c>
      <c r="AH24" s="7" t="n">
        <v>52</v>
      </c>
      <c r="AI24" s="7" t="n">
        <v>7.6</v>
      </c>
      <c r="AJ24" s="7" t="n">
        <v>4.5</v>
      </c>
      <c r="AK24" s="7" t="n">
        <v>63784</v>
      </c>
      <c r="AL24" s="7" t="n">
        <v>51.05</v>
      </c>
      <c r="AM24" s="7" t="s">
        <v>862</v>
      </c>
      <c r="AN24" s="7"/>
      <c r="AO24" s="7" t="s">
        <v>864</v>
      </c>
      <c r="AP24" s="7" t="n">
        <v>34</v>
      </c>
      <c r="AQ24" s="17" t="b">
        <f aca="false">FALSE()</f>
        <v>0</v>
      </c>
      <c r="AR24" s="17" t="b">
        <f aca="false">TRUE()</f>
        <v>1</v>
      </c>
      <c r="AS24" s="7" t="n">
        <v>5</v>
      </c>
      <c r="AT24" s="7" t="n">
        <v>5</v>
      </c>
      <c r="AU24" s="7" t="s">
        <v>452</v>
      </c>
      <c r="AV24" s="7"/>
    </row>
    <row r="25" customFormat="false" ht="15" hidden="false" customHeight="false" outlineLevel="0" collapsed="false">
      <c r="A25" s="7" t="n">
        <v>59</v>
      </c>
      <c r="B25" s="7" t="s">
        <v>855</v>
      </c>
      <c r="C25" s="7" t="s">
        <v>856</v>
      </c>
      <c r="D25" s="7" t="s">
        <v>168</v>
      </c>
      <c r="E25" s="7" t="s">
        <v>69</v>
      </c>
      <c r="F25" s="7" t="n">
        <v>0</v>
      </c>
      <c r="G25" s="7" t="n">
        <v>1519</v>
      </c>
      <c r="H25" s="7" t="s">
        <v>491</v>
      </c>
      <c r="I25" s="7" t="s">
        <v>492</v>
      </c>
      <c r="J25" s="7" t="s">
        <v>902</v>
      </c>
      <c r="K25" s="7" t="s">
        <v>866</v>
      </c>
      <c r="L25" s="7" t="s">
        <v>486</v>
      </c>
      <c r="M25" s="7" t="s">
        <v>867</v>
      </c>
      <c r="N25" s="7" t="n">
        <v>99</v>
      </c>
      <c r="O25" s="7" t="n">
        <v>1.04</v>
      </c>
      <c r="P25" s="7" t="n">
        <v>523</v>
      </c>
      <c r="Q25" s="7" t="n">
        <v>231</v>
      </c>
      <c r="R25" s="7" t="n">
        <v>776</v>
      </c>
      <c r="S25" s="7" t="n">
        <v>2266.33</v>
      </c>
      <c r="T25" s="7" t="n">
        <v>224367</v>
      </c>
      <c r="U25" s="7"/>
      <c r="V25" s="7"/>
      <c r="W25" s="7"/>
      <c r="X25" s="7" t="n">
        <v>2266.33</v>
      </c>
      <c r="Y25" s="7" t="s">
        <v>451</v>
      </c>
      <c r="Z25" s="7" t="n">
        <v>224366.67</v>
      </c>
      <c r="AA25" s="7" t="s">
        <v>868</v>
      </c>
      <c r="AB25" s="7" t="n">
        <v>361.7</v>
      </c>
      <c r="AC25" s="7" t="n">
        <v>184.1</v>
      </c>
      <c r="AD25" s="7" t="n">
        <v>673.4</v>
      </c>
      <c r="AE25" s="7" t="s">
        <v>869</v>
      </c>
      <c r="AF25" s="7" t="s">
        <v>887</v>
      </c>
      <c r="AG25" s="17" t="b">
        <f aca="false">FALSE()</f>
        <v>0</v>
      </c>
      <c r="AH25" s="7" t="n">
        <v>443</v>
      </c>
      <c r="AI25" s="7" t="n">
        <v>11.3</v>
      </c>
      <c r="AJ25" s="7" t="n">
        <v>4.4</v>
      </c>
      <c r="AK25" s="7" t="n">
        <v>32911</v>
      </c>
      <c r="AL25" s="7" t="n">
        <v>8.87</v>
      </c>
      <c r="AM25" s="7" t="s">
        <v>862</v>
      </c>
      <c r="AN25" s="7" t="s">
        <v>903</v>
      </c>
      <c r="AO25" s="7" t="s">
        <v>864</v>
      </c>
      <c r="AP25" s="7" t="n">
        <v>38</v>
      </c>
      <c r="AQ25" s="17" t="b">
        <f aca="false">TRUE()</f>
        <v>1</v>
      </c>
      <c r="AR25" s="17" t="b">
        <f aca="false">TRUE()</f>
        <v>1</v>
      </c>
      <c r="AS25" s="7" t="n">
        <v>9</v>
      </c>
      <c r="AT25" s="7" t="n">
        <v>5</v>
      </c>
      <c r="AU25" s="7" t="s">
        <v>452</v>
      </c>
      <c r="AV25" s="7"/>
    </row>
    <row r="26" customFormat="false" ht="15" hidden="false" customHeight="false" outlineLevel="0" collapsed="false">
      <c r="A26" s="7" t="n">
        <v>59</v>
      </c>
      <c r="B26" s="7" t="s">
        <v>855</v>
      </c>
      <c r="C26" s="7" t="s">
        <v>856</v>
      </c>
      <c r="D26" s="7" t="s">
        <v>168</v>
      </c>
      <c r="E26" s="7" t="s">
        <v>69</v>
      </c>
      <c r="F26" s="7" t="n">
        <v>0</v>
      </c>
      <c r="G26" s="7" t="n">
        <v>1950</v>
      </c>
      <c r="H26" s="7" t="s">
        <v>493</v>
      </c>
      <c r="I26" s="7" t="s">
        <v>494</v>
      </c>
      <c r="J26" s="7" t="s">
        <v>904</v>
      </c>
      <c r="K26" s="7" t="s">
        <v>877</v>
      </c>
      <c r="L26" s="7" t="s">
        <v>458</v>
      </c>
      <c r="M26" s="7" t="s">
        <v>873</v>
      </c>
      <c r="N26" s="7" t="n">
        <v>79.99</v>
      </c>
      <c r="O26" s="7" t="n">
        <v>0.84</v>
      </c>
      <c r="P26" s="7" t="n">
        <v>505</v>
      </c>
      <c r="Q26" s="7" t="n">
        <v>60</v>
      </c>
      <c r="R26" s="7" t="n">
        <v>862</v>
      </c>
      <c r="S26" s="7" t="n">
        <v>2188.33</v>
      </c>
      <c r="T26" s="7" t="n">
        <v>175044.78</v>
      </c>
      <c r="U26" s="7"/>
      <c r="V26" s="7"/>
      <c r="W26" s="7"/>
      <c r="X26" s="7" t="n">
        <v>2188.33</v>
      </c>
      <c r="Y26" s="7" t="s">
        <v>451</v>
      </c>
      <c r="Z26" s="7" t="n">
        <v>175044.52</v>
      </c>
      <c r="AA26" s="7" t="s">
        <v>868</v>
      </c>
      <c r="AB26" s="7" t="n">
        <v>346.1</v>
      </c>
      <c r="AC26" s="7" t="n">
        <v>57.5</v>
      </c>
      <c r="AD26" s="7" t="n">
        <v>993.8</v>
      </c>
      <c r="AE26" s="7" t="s">
        <v>869</v>
      </c>
      <c r="AF26" s="7" t="s">
        <v>887</v>
      </c>
      <c r="AG26" s="17" t="b">
        <f aca="false">FALSE()</f>
        <v>0</v>
      </c>
      <c r="AH26" s="7" t="n">
        <v>88</v>
      </c>
      <c r="AI26" s="7" t="n">
        <v>8.8</v>
      </c>
      <c r="AJ26" s="7" t="n">
        <v>4.6</v>
      </c>
      <c r="AK26" s="7" t="n">
        <v>28842</v>
      </c>
      <c r="AL26" s="7" t="n">
        <v>11.48</v>
      </c>
      <c r="AM26" s="7" t="s">
        <v>862</v>
      </c>
      <c r="AN26" s="7"/>
      <c r="AO26" s="7" t="s">
        <v>864</v>
      </c>
      <c r="AP26" s="7" t="n">
        <v>40</v>
      </c>
      <c r="AQ26" s="17" t="b">
        <f aca="false">TRUE()</f>
        <v>1</v>
      </c>
      <c r="AR26" s="17" t="b">
        <f aca="false">TRUE()</f>
        <v>1</v>
      </c>
      <c r="AS26" s="7" t="n">
        <v>8</v>
      </c>
      <c r="AT26" s="7" t="n">
        <v>5</v>
      </c>
      <c r="AU26" s="7" t="s">
        <v>452</v>
      </c>
      <c r="AV26" s="7"/>
    </row>
    <row r="27" customFormat="false" ht="15" hidden="false" customHeight="false" outlineLevel="0" collapsed="false">
      <c r="A27" s="7" t="n">
        <v>59</v>
      </c>
      <c r="B27" s="7" t="s">
        <v>855</v>
      </c>
      <c r="C27" s="7" t="s">
        <v>856</v>
      </c>
      <c r="D27" s="7" t="s">
        <v>168</v>
      </c>
      <c r="E27" s="7" t="s">
        <v>69</v>
      </c>
      <c r="F27" s="7" t="n">
        <v>0</v>
      </c>
      <c r="G27" s="7" t="n">
        <v>1951</v>
      </c>
      <c r="H27" s="7" t="s">
        <v>498</v>
      </c>
      <c r="I27" s="7" t="s">
        <v>499</v>
      </c>
      <c r="J27" s="7" t="s">
        <v>905</v>
      </c>
      <c r="K27" s="7" t="s">
        <v>884</v>
      </c>
      <c r="L27" s="7" t="s">
        <v>471</v>
      </c>
      <c r="M27" s="7"/>
      <c r="N27" s="7" t="n">
        <v>48.99</v>
      </c>
      <c r="O27" s="7" t="n">
        <v>0.52</v>
      </c>
      <c r="P27" s="7" t="n">
        <v>465</v>
      </c>
      <c r="Q27" s="7" t="n">
        <v>60</v>
      </c>
      <c r="R27" s="7" t="n">
        <v>790</v>
      </c>
      <c r="S27" s="7" t="n">
        <v>2015</v>
      </c>
      <c r="T27" s="7" t="n">
        <v>98714.85</v>
      </c>
      <c r="U27" s="7"/>
      <c r="V27" s="7"/>
      <c r="W27" s="7"/>
      <c r="X27" s="7" t="n">
        <v>2015</v>
      </c>
      <c r="Y27" s="7" t="s">
        <v>451</v>
      </c>
      <c r="Z27" s="7" t="n">
        <v>98714.85</v>
      </c>
      <c r="AA27" s="7" t="s">
        <v>868</v>
      </c>
      <c r="AB27" s="7" t="n">
        <v>321.1</v>
      </c>
      <c r="AC27" s="7" t="n">
        <v>57.5</v>
      </c>
      <c r="AD27" s="7" t="n">
        <v>909.1</v>
      </c>
      <c r="AE27" s="7" t="s">
        <v>869</v>
      </c>
      <c r="AF27" s="7" t="s">
        <v>887</v>
      </c>
      <c r="AG27" s="17" t="b">
        <f aca="false">FALSE()</f>
        <v>0</v>
      </c>
      <c r="AH27" s="7" t="n">
        <v>7958</v>
      </c>
      <c r="AI27" s="7" t="n">
        <v>7.4</v>
      </c>
      <c r="AJ27" s="7" t="n">
        <v>4.4</v>
      </c>
      <c r="AK27" s="7" t="n">
        <v>26711</v>
      </c>
      <c r="AL27" s="7" t="n">
        <v>22.49</v>
      </c>
      <c r="AM27" s="7" t="s">
        <v>862</v>
      </c>
      <c r="AN27" s="7"/>
      <c r="AO27" s="7" t="s">
        <v>864</v>
      </c>
      <c r="AP27" s="7" t="n">
        <v>40</v>
      </c>
      <c r="AQ27" s="17" t="b">
        <f aca="false">FALSE()</f>
        <v>0</v>
      </c>
      <c r="AR27" s="17" t="b">
        <f aca="false">TRUE()</f>
        <v>1</v>
      </c>
      <c r="AS27" s="7" t="n">
        <v>6</v>
      </c>
      <c r="AT27" s="7" t="n">
        <v>5</v>
      </c>
      <c r="AU27" s="7" t="s">
        <v>452</v>
      </c>
      <c r="AV27" s="7"/>
    </row>
    <row r="28" customFormat="false" ht="15" hidden="false" customHeight="false" outlineLevel="0" collapsed="false">
      <c r="A28" s="7" t="n">
        <v>59</v>
      </c>
      <c r="B28" s="7" t="s">
        <v>855</v>
      </c>
      <c r="C28" s="7" t="s">
        <v>856</v>
      </c>
      <c r="D28" s="7" t="s">
        <v>168</v>
      </c>
      <c r="E28" s="7" t="s">
        <v>69</v>
      </c>
      <c r="F28" s="7" t="n">
        <v>0</v>
      </c>
      <c r="G28" s="7" t="n">
        <v>763</v>
      </c>
      <c r="H28" s="7" t="s">
        <v>500</v>
      </c>
      <c r="I28" s="7" t="s">
        <v>501</v>
      </c>
      <c r="J28" s="7" t="s">
        <v>906</v>
      </c>
      <c r="K28" s="7" t="s">
        <v>884</v>
      </c>
      <c r="L28" s="7" t="s">
        <v>471</v>
      </c>
      <c r="M28" s="7"/>
      <c r="N28" s="7" t="n">
        <v>46.99</v>
      </c>
      <c r="O28" s="7" t="n">
        <v>0.49</v>
      </c>
      <c r="P28" s="7" t="n">
        <v>460</v>
      </c>
      <c r="Q28" s="7" t="n">
        <v>83</v>
      </c>
      <c r="R28" s="7" t="n">
        <v>764</v>
      </c>
      <c r="S28" s="7" t="n">
        <v>1993.33</v>
      </c>
      <c r="T28" s="7" t="n">
        <v>93666.73</v>
      </c>
      <c r="U28" s="7"/>
      <c r="V28" s="7"/>
      <c r="W28" s="7"/>
      <c r="X28" s="7" t="n">
        <v>1993.33</v>
      </c>
      <c r="Y28" s="7" t="s">
        <v>451</v>
      </c>
      <c r="Z28" s="7" t="n">
        <v>93666.58</v>
      </c>
      <c r="AA28" s="7" t="s">
        <v>868</v>
      </c>
      <c r="AB28" s="7" t="n">
        <v>316.4</v>
      </c>
      <c r="AC28" s="7" t="n">
        <v>69</v>
      </c>
      <c r="AD28" s="7" t="n">
        <v>858</v>
      </c>
      <c r="AE28" s="7" t="s">
        <v>869</v>
      </c>
      <c r="AF28" s="7" t="s">
        <v>887</v>
      </c>
      <c r="AG28" s="17" t="b">
        <f aca="false">FALSE()</f>
        <v>0</v>
      </c>
      <c r="AH28" s="7" t="n">
        <v>629</v>
      </c>
      <c r="AI28" s="7" t="n">
        <v>9.4</v>
      </c>
      <c r="AJ28" s="7" t="n">
        <v>4.4</v>
      </c>
      <c r="AK28" s="7" t="n">
        <v>24819</v>
      </c>
      <c r="AL28" s="7" t="n">
        <v>22.04</v>
      </c>
      <c r="AM28" s="7" t="s">
        <v>862</v>
      </c>
      <c r="AN28" s="7"/>
      <c r="AO28" s="7" t="s">
        <v>864</v>
      </c>
      <c r="AP28" s="7" t="n">
        <v>38</v>
      </c>
      <c r="AQ28" s="17" t="b">
        <f aca="false">TRUE()</f>
        <v>1</v>
      </c>
      <c r="AR28" s="17" t="b">
        <f aca="false">TRUE()</f>
        <v>1</v>
      </c>
      <c r="AS28" s="7" t="n">
        <v>9</v>
      </c>
      <c r="AT28" s="7" t="n">
        <v>6</v>
      </c>
      <c r="AU28" s="7" t="s">
        <v>452</v>
      </c>
      <c r="AV28" s="7"/>
    </row>
    <row r="29" customFormat="false" ht="15" hidden="false" customHeight="false" outlineLevel="0" collapsed="false">
      <c r="A29" s="7" t="n">
        <v>59</v>
      </c>
      <c r="B29" s="7" t="s">
        <v>855</v>
      </c>
      <c r="C29" s="7" t="s">
        <v>856</v>
      </c>
      <c r="D29" s="7" t="s">
        <v>168</v>
      </c>
      <c r="E29" s="7" t="s">
        <v>69</v>
      </c>
      <c r="F29" s="7" t="n">
        <v>0</v>
      </c>
      <c r="G29" s="7" t="n">
        <v>1814</v>
      </c>
      <c r="H29" s="7" t="s">
        <v>465</v>
      </c>
      <c r="I29" s="7" t="s">
        <v>619</v>
      </c>
      <c r="J29" s="7" t="s">
        <v>907</v>
      </c>
      <c r="K29" s="7" t="s">
        <v>866</v>
      </c>
      <c r="L29" s="7" t="s">
        <v>458</v>
      </c>
      <c r="M29" s="7" t="s">
        <v>867</v>
      </c>
      <c r="N29" s="7" t="n">
        <v>84.99</v>
      </c>
      <c r="O29" s="7" t="n">
        <v>0.89</v>
      </c>
      <c r="P29" s="7" t="n">
        <v>446</v>
      </c>
      <c r="Q29" s="7" t="n">
        <v>198</v>
      </c>
      <c r="R29" s="7" t="n">
        <v>657</v>
      </c>
      <c r="S29" s="7" t="n">
        <v>1932.67</v>
      </c>
      <c r="T29" s="7" t="n">
        <v>164257.34</v>
      </c>
      <c r="U29" s="7"/>
      <c r="V29" s="7"/>
      <c r="W29" s="7"/>
      <c r="X29" s="7" t="n">
        <v>1932.67</v>
      </c>
      <c r="Y29" s="7" t="s">
        <v>451</v>
      </c>
      <c r="Z29" s="7" t="n">
        <v>164257.62</v>
      </c>
      <c r="AA29" s="7" t="s">
        <v>868</v>
      </c>
      <c r="AB29" s="7" t="n">
        <v>366.4</v>
      </c>
      <c r="AC29" s="7" t="n">
        <v>195.6</v>
      </c>
      <c r="AD29" s="7" t="n">
        <v>654.1</v>
      </c>
      <c r="AE29" s="7" t="s">
        <v>869</v>
      </c>
      <c r="AF29" s="7" t="s">
        <v>887</v>
      </c>
      <c r="AG29" s="17" t="b">
        <f aca="false">FALSE()</f>
        <v>0</v>
      </c>
      <c r="AH29" s="7" t="n">
        <v>8488</v>
      </c>
      <c r="AI29" s="7" t="n">
        <v>-58.7</v>
      </c>
      <c r="AJ29" s="7" t="n">
        <v>4.4</v>
      </c>
      <c r="AK29" s="7" t="n">
        <v>41940</v>
      </c>
      <c r="AL29" s="7" t="n">
        <v>12721.5</v>
      </c>
      <c r="AM29" s="7" t="s">
        <v>862</v>
      </c>
      <c r="AN29" s="7"/>
      <c r="AO29" s="7" t="s">
        <v>864</v>
      </c>
      <c r="AP29" s="7" t="n">
        <v>34</v>
      </c>
      <c r="AQ29" s="17" t="b">
        <f aca="false">TRUE()</f>
        <v>1</v>
      </c>
      <c r="AR29" s="17" t="b">
        <f aca="false">TRUE()</f>
        <v>1</v>
      </c>
      <c r="AS29" s="7" t="n">
        <v>1</v>
      </c>
      <c r="AT29" s="7" t="n">
        <v>5</v>
      </c>
      <c r="AU29" s="7" t="s">
        <v>452</v>
      </c>
      <c r="AV29" s="7"/>
    </row>
    <row r="30" customFormat="false" ht="15" hidden="false" customHeight="false" outlineLevel="0" collapsed="false">
      <c r="A30" s="7" t="n">
        <v>59</v>
      </c>
      <c r="B30" s="7" t="s">
        <v>855</v>
      </c>
      <c r="C30" s="7" t="s">
        <v>856</v>
      </c>
      <c r="D30" s="7" t="s">
        <v>168</v>
      </c>
      <c r="E30" s="7" t="s">
        <v>69</v>
      </c>
      <c r="F30" s="7" t="n">
        <v>0</v>
      </c>
      <c r="G30" s="7" t="n">
        <v>26</v>
      </c>
      <c r="H30" s="7" t="s">
        <v>502</v>
      </c>
      <c r="I30" s="7" t="s">
        <v>503</v>
      </c>
      <c r="J30" s="7" t="s">
        <v>908</v>
      </c>
      <c r="K30" s="7" t="s">
        <v>866</v>
      </c>
      <c r="L30" s="7" t="s">
        <v>486</v>
      </c>
      <c r="M30" s="7" t="s">
        <v>867</v>
      </c>
      <c r="N30" s="7" t="n">
        <v>129.94</v>
      </c>
      <c r="O30" s="7" t="n">
        <v>1.37</v>
      </c>
      <c r="P30" s="7" t="n">
        <v>416</v>
      </c>
      <c r="Q30" s="7" t="n">
        <v>24</v>
      </c>
      <c r="R30" s="7" t="n">
        <v>730</v>
      </c>
      <c r="S30" s="7" t="n">
        <v>1802.67</v>
      </c>
      <c r="T30" s="7" t="n">
        <v>234238.51</v>
      </c>
      <c r="U30" s="7"/>
      <c r="V30" s="7"/>
      <c r="W30" s="7"/>
      <c r="X30" s="7" t="n">
        <v>1802.67</v>
      </c>
      <c r="Y30" s="7" t="s">
        <v>451</v>
      </c>
      <c r="Z30" s="7" t="n">
        <v>234238.94</v>
      </c>
      <c r="AA30" s="7" t="s">
        <v>868</v>
      </c>
      <c r="AB30" s="7" t="n">
        <v>272.4</v>
      </c>
      <c r="AC30" s="7" t="n">
        <v>23</v>
      </c>
      <c r="AD30" s="7" t="n">
        <v>850.6</v>
      </c>
      <c r="AE30" s="7" t="s">
        <v>869</v>
      </c>
      <c r="AF30" s="7" t="s">
        <v>887</v>
      </c>
      <c r="AG30" s="17" t="b">
        <f aca="false">FALSE()</f>
        <v>0</v>
      </c>
      <c r="AH30" s="7" t="n">
        <v>519</v>
      </c>
      <c r="AI30" s="7" t="n">
        <v>2.9</v>
      </c>
      <c r="AJ30" s="7" t="n">
        <v>4.5</v>
      </c>
      <c r="AK30" s="7" t="n">
        <v>59671</v>
      </c>
      <c r="AL30" s="7" t="n">
        <v>-21.19</v>
      </c>
      <c r="AM30" s="7" t="s">
        <v>878</v>
      </c>
      <c r="AN30" s="7"/>
      <c r="AO30" s="7" t="s">
        <v>864</v>
      </c>
      <c r="AP30" s="7" t="n">
        <v>38</v>
      </c>
      <c r="AQ30" s="17" t="b">
        <f aca="false">TRUE()</f>
        <v>1</v>
      </c>
      <c r="AR30" s="17" t="b">
        <f aca="false">TRUE()</f>
        <v>1</v>
      </c>
      <c r="AS30" s="7" t="n">
        <v>9</v>
      </c>
      <c r="AT30" s="7" t="n">
        <v>5</v>
      </c>
      <c r="AU30" s="7" t="s">
        <v>452</v>
      </c>
      <c r="AV30" s="7"/>
    </row>
    <row r="31" customFormat="false" ht="15" hidden="false" customHeight="false" outlineLevel="0" collapsed="false">
      <c r="A31" s="7" t="n">
        <v>59</v>
      </c>
      <c r="B31" s="7" t="s">
        <v>855</v>
      </c>
      <c r="C31" s="7" t="s">
        <v>856</v>
      </c>
      <c r="D31" s="7" t="s">
        <v>168</v>
      </c>
      <c r="E31" s="7" t="s">
        <v>69</v>
      </c>
      <c r="F31" s="7" t="n">
        <v>0</v>
      </c>
      <c r="G31" s="7" t="n">
        <v>1514</v>
      </c>
      <c r="H31" s="7" t="s">
        <v>465</v>
      </c>
      <c r="I31" s="7" t="s">
        <v>909</v>
      </c>
      <c r="J31" s="7" t="s">
        <v>898</v>
      </c>
      <c r="K31" s="7" t="s">
        <v>877</v>
      </c>
      <c r="L31" s="7" t="s">
        <v>458</v>
      </c>
      <c r="M31" s="7" t="s">
        <v>873</v>
      </c>
      <c r="N31" s="7" t="n">
        <v>84.99</v>
      </c>
      <c r="O31" s="7" t="n">
        <v>0.89</v>
      </c>
      <c r="P31" s="7" t="n">
        <v>351</v>
      </c>
      <c r="Q31" s="7" t="n">
        <v>130</v>
      </c>
      <c r="R31" s="7" t="n">
        <v>532</v>
      </c>
      <c r="S31" s="7" t="n">
        <v>1521</v>
      </c>
      <c r="T31" s="7" t="n">
        <v>129269.79</v>
      </c>
      <c r="U31" s="7"/>
      <c r="V31" s="7"/>
      <c r="W31" s="7"/>
      <c r="X31" s="7" t="n">
        <v>1521</v>
      </c>
      <c r="Y31" s="7" t="s">
        <v>451</v>
      </c>
      <c r="Z31" s="7" t="n">
        <v>129269.79</v>
      </c>
      <c r="AA31" s="7" t="s">
        <v>868</v>
      </c>
      <c r="AB31" s="7" t="n">
        <v>143.4</v>
      </c>
      <c r="AC31" s="7" t="n">
        <v>71.7</v>
      </c>
      <c r="AD31" s="7" t="n">
        <v>286.7</v>
      </c>
      <c r="AE31" s="7" t="s">
        <v>899</v>
      </c>
      <c r="AF31" s="7" t="s">
        <v>900</v>
      </c>
      <c r="AG31" s="17" t="b">
        <f aca="false">TRUE()</f>
        <v>1</v>
      </c>
      <c r="AH31" s="7" t="n">
        <v>8488</v>
      </c>
      <c r="AI31" s="7" t="n">
        <v>-36</v>
      </c>
      <c r="AJ31" s="7" t="n">
        <v>4.4</v>
      </c>
      <c r="AK31" s="7" t="n">
        <v>42000</v>
      </c>
      <c r="AL31" s="7" t="n">
        <v>109.57</v>
      </c>
      <c r="AM31" s="7" t="s">
        <v>862</v>
      </c>
      <c r="AN31" s="7"/>
      <c r="AO31" s="7" t="s">
        <v>864</v>
      </c>
      <c r="AP31" s="7" t="n">
        <v>15</v>
      </c>
      <c r="AQ31" s="17" t="b">
        <f aca="false">TRUE()</f>
        <v>1</v>
      </c>
      <c r="AR31" s="17" t="b">
        <f aca="false">TRUE()</f>
        <v>1</v>
      </c>
      <c r="AS31" s="7" t="n">
        <v>7</v>
      </c>
      <c r="AT31" s="7" t="n">
        <v>5</v>
      </c>
      <c r="AU31" s="7" t="s">
        <v>452</v>
      </c>
      <c r="AV31" s="7"/>
    </row>
    <row r="32" customFormat="false" ht="15" hidden="false" customHeight="false" outlineLevel="0" collapsed="false">
      <c r="A32" s="7" t="n">
        <v>59</v>
      </c>
      <c r="B32" s="7" t="s">
        <v>855</v>
      </c>
      <c r="C32" s="7" t="s">
        <v>856</v>
      </c>
      <c r="D32" s="7" t="s">
        <v>168</v>
      </c>
      <c r="E32" s="7" t="s">
        <v>69</v>
      </c>
      <c r="F32" s="7" t="n">
        <v>0</v>
      </c>
      <c r="G32" s="7" t="n">
        <v>32</v>
      </c>
      <c r="H32" s="7" t="s">
        <v>504</v>
      </c>
      <c r="I32" s="7" t="s">
        <v>505</v>
      </c>
      <c r="J32" s="7" t="s">
        <v>910</v>
      </c>
      <c r="K32" s="7" t="s">
        <v>866</v>
      </c>
      <c r="L32" s="7" t="s">
        <v>486</v>
      </c>
      <c r="M32" s="7" t="s">
        <v>867</v>
      </c>
      <c r="N32" s="7" t="n">
        <v>65.99</v>
      </c>
      <c r="O32" s="7" t="n">
        <v>0.69</v>
      </c>
      <c r="P32" s="7" t="n">
        <v>331</v>
      </c>
      <c r="Q32" s="7" t="n">
        <v>47</v>
      </c>
      <c r="R32" s="7" t="n">
        <v>560</v>
      </c>
      <c r="S32" s="7" t="n">
        <v>1434.33</v>
      </c>
      <c r="T32" s="7" t="n">
        <v>94651.66</v>
      </c>
      <c r="U32" s="7"/>
      <c r="V32" s="7"/>
      <c r="W32" s="7"/>
      <c r="X32" s="7" t="n">
        <v>1434.33</v>
      </c>
      <c r="Y32" s="7" t="s">
        <v>451</v>
      </c>
      <c r="Z32" s="7" t="n">
        <v>94651.44</v>
      </c>
      <c r="AA32" s="7" t="s">
        <v>868</v>
      </c>
      <c r="AB32" s="7" t="n">
        <v>231.8</v>
      </c>
      <c r="AC32" s="7" t="n">
        <v>46</v>
      </c>
      <c r="AD32" s="7" t="n">
        <v>642.6</v>
      </c>
      <c r="AE32" s="7" t="s">
        <v>869</v>
      </c>
      <c r="AF32" s="7" t="s">
        <v>887</v>
      </c>
      <c r="AG32" s="17" t="b">
        <f aca="false">FALSE()</f>
        <v>0</v>
      </c>
      <c r="AH32" s="7" t="n">
        <v>684</v>
      </c>
      <c r="AI32" s="7" t="n">
        <v>8.1</v>
      </c>
      <c r="AJ32" s="7" t="n">
        <v>4.5</v>
      </c>
      <c r="AK32" s="7" t="n">
        <v>52083</v>
      </c>
      <c r="AL32" s="7" t="n">
        <v>21.92</v>
      </c>
      <c r="AM32" s="7" t="s">
        <v>862</v>
      </c>
      <c r="AN32" s="7"/>
      <c r="AO32" s="7" t="s">
        <v>864</v>
      </c>
      <c r="AP32" s="7" t="n">
        <v>34</v>
      </c>
      <c r="AQ32" s="17" t="b">
        <f aca="false">TRUE()</f>
        <v>1</v>
      </c>
      <c r="AR32" s="17" t="b">
        <f aca="false">TRUE()</f>
        <v>1</v>
      </c>
      <c r="AS32" s="7" t="n">
        <v>6</v>
      </c>
      <c r="AT32" s="7" t="n">
        <v>6</v>
      </c>
      <c r="AU32" s="7" t="s">
        <v>452</v>
      </c>
      <c r="AV32" s="7"/>
    </row>
    <row r="33" customFormat="false" ht="15" hidden="false" customHeight="false" outlineLevel="0" collapsed="false">
      <c r="A33" s="7" t="n">
        <v>59</v>
      </c>
      <c r="B33" s="7" t="s">
        <v>855</v>
      </c>
      <c r="C33" s="7" t="s">
        <v>856</v>
      </c>
      <c r="D33" s="7" t="s">
        <v>168</v>
      </c>
      <c r="E33" s="7" t="s">
        <v>69</v>
      </c>
      <c r="F33" s="7" t="n">
        <v>0</v>
      </c>
      <c r="G33" s="7" t="n">
        <v>22</v>
      </c>
      <c r="H33" s="7" t="s">
        <v>472</v>
      </c>
      <c r="I33" s="7" t="s">
        <v>911</v>
      </c>
      <c r="J33" s="7" t="s">
        <v>912</v>
      </c>
      <c r="K33" s="7" t="s">
        <v>866</v>
      </c>
      <c r="L33" s="7" t="s">
        <v>458</v>
      </c>
      <c r="M33" s="7" t="s">
        <v>867</v>
      </c>
      <c r="N33" s="7" t="n">
        <v>29.99</v>
      </c>
      <c r="O33" s="7" t="n">
        <v>0.32</v>
      </c>
      <c r="P33" s="7" t="n">
        <v>322</v>
      </c>
      <c r="Q33" s="7" t="n">
        <v>94</v>
      </c>
      <c r="R33" s="7" t="n">
        <v>508</v>
      </c>
      <c r="S33" s="7" t="n">
        <v>1395.33</v>
      </c>
      <c r="T33" s="7" t="n">
        <v>41846.05</v>
      </c>
      <c r="U33" s="7"/>
      <c r="V33" s="7"/>
      <c r="W33" s="7"/>
      <c r="X33" s="7" t="n">
        <v>1395.33</v>
      </c>
      <c r="Y33" s="7" t="s">
        <v>451</v>
      </c>
      <c r="Z33" s="7" t="n">
        <v>41845.95</v>
      </c>
      <c r="AA33" s="7" t="s">
        <v>868</v>
      </c>
      <c r="AB33" s="7" t="n">
        <v>250.8</v>
      </c>
      <c r="AC33" s="7" t="n">
        <v>92.1</v>
      </c>
      <c r="AD33" s="7" t="n">
        <v>565.2</v>
      </c>
      <c r="AE33" s="7" t="s">
        <v>869</v>
      </c>
      <c r="AF33" s="7" t="s">
        <v>887</v>
      </c>
      <c r="AG33" s="17" t="b">
        <f aca="false">FALSE()</f>
        <v>0</v>
      </c>
      <c r="AH33" s="7" t="n">
        <v>3920</v>
      </c>
      <c r="AI33" s="7" t="n">
        <v>4.1</v>
      </c>
      <c r="AJ33" s="7" t="n">
        <v>4.5</v>
      </c>
      <c r="AK33" s="7" t="n">
        <v>24171</v>
      </c>
      <c r="AL33" s="7" t="n">
        <v>-10.72</v>
      </c>
      <c r="AM33" s="7" t="s">
        <v>878</v>
      </c>
      <c r="AN33" s="7" t="s">
        <v>891</v>
      </c>
      <c r="AO33" s="7" t="s">
        <v>864</v>
      </c>
      <c r="AP33" s="7" t="n">
        <v>32</v>
      </c>
      <c r="AQ33" s="17" t="b">
        <f aca="false">TRUE()</f>
        <v>1</v>
      </c>
      <c r="AR33" s="17" t="b">
        <f aca="false">TRUE()</f>
        <v>1</v>
      </c>
      <c r="AS33" s="7" t="n">
        <v>8</v>
      </c>
      <c r="AT33" s="7" t="n">
        <v>4</v>
      </c>
      <c r="AU33" s="7" t="s">
        <v>452</v>
      </c>
      <c r="AV33" s="7"/>
    </row>
    <row r="34" customFormat="false" ht="15" hidden="false" customHeight="false" outlineLevel="0" collapsed="false">
      <c r="A34" s="7" t="n">
        <v>59</v>
      </c>
      <c r="B34" s="7" t="s">
        <v>855</v>
      </c>
      <c r="C34" s="7" t="s">
        <v>856</v>
      </c>
      <c r="D34" s="7" t="s">
        <v>168</v>
      </c>
      <c r="E34" s="7" t="s">
        <v>69</v>
      </c>
      <c r="F34" s="7" t="n">
        <v>0</v>
      </c>
      <c r="G34" s="7" t="n">
        <v>31</v>
      </c>
      <c r="H34" s="7" t="s">
        <v>506</v>
      </c>
      <c r="I34" s="7" t="s">
        <v>507</v>
      </c>
      <c r="J34" s="7" t="s">
        <v>913</v>
      </c>
      <c r="K34" s="7" t="s">
        <v>866</v>
      </c>
      <c r="L34" s="7" t="s">
        <v>486</v>
      </c>
      <c r="M34" s="7" t="s">
        <v>867</v>
      </c>
      <c r="N34" s="7" t="n">
        <v>338</v>
      </c>
      <c r="O34" s="7" t="n">
        <v>3.56</v>
      </c>
      <c r="P34" s="7" t="n">
        <v>321</v>
      </c>
      <c r="Q34" s="7" t="n">
        <v>47</v>
      </c>
      <c r="R34" s="7" t="n">
        <v>542</v>
      </c>
      <c r="S34" s="7" t="n">
        <v>1391</v>
      </c>
      <c r="T34" s="7" t="n">
        <v>470158</v>
      </c>
      <c r="U34" s="7"/>
      <c r="V34" s="7"/>
      <c r="W34" s="7"/>
      <c r="X34" s="7" t="n">
        <v>1391</v>
      </c>
      <c r="Y34" s="7" t="s">
        <v>451</v>
      </c>
      <c r="Z34" s="7" t="n">
        <v>470158</v>
      </c>
      <c r="AA34" s="7" t="s">
        <v>868</v>
      </c>
      <c r="AB34" s="7" t="n">
        <v>225.5</v>
      </c>
      <c r="AC34" s="7" t="n">
        <v>46</v>
      </c>
      <c r="AD34" s="7" t="n">
        <v>621.4</v>
      </c>
      <c r="AE34" s="7" t="s">
        <v>869</v>
      </c>
      <c r="AF34" s="7" t="s">
        <v>887</v>
      </c>
      <c r="AG34" s="17" t="b">
        <f aca="false">FALSE()</f>
        <v>0</v>
      </c>
      <c r="AH34" s="7" t="n">
        <v>429</v>
      </c>
      <c r="AI34" s="7" t="n">
        <v>2.5</v>
      </c>
      <c r="AJ34" s="7" t="n">
        <v>3.9</v>
      </c>
      <c r="AK34" s="7" t="n">
        <v>66929</v>
      </c>
      <c r="AL34" s="7" t="n">
        <v>0.86</v>
      </c>
      <c r="AM34" s="7" t="s">
        <v>862</v>
      </c>
      <c r="AN34" s="7"/>
      <c r="AO34" s="7" t="s">
        <v>864</v>
      </c>
      <c r="AP34" s="7" t="n">
        <v>32</v>
      </c>
      <c r="AQ34" s="17" t="b">
        <f aca="false">TRUE()</f>
        <v>1</v>
      </c>
      <c r="AR34" s="17" t="b">
        <f aca="false">TRUE()</f>
        <v>1</v>
      </c>
      <c r="AS34" s="7" t="n">
        <v>7</v>
      </c>
      <c r="AT34" s="7" t="n">
        <v>5</v>
      </c>
      <c r="AU34" s="7" t="s">
        <v>452</v>
      </c>
      <c r="AV34" s="7"/>
    </row>
    <row r="35" customFormat="false" ht="15" hidden="false" customHeight="false" outlineLevel="0" collapsed="false">
      <c r="A35" s="7" t="n">
        <v>59</v>
      </c>
      <c r="B35" s="7" t="s">
        <v>855</v>
      </c>
      <c r="C35" s="7" t="s">
        <v>856</v>
      </c>
      <c r="D35" s="7" t="s">
        <v>168</v>
      </c>
      <c r="E35" s="7" t="s">
        <v>69</v>
      </c>
      <c r="F35" s="7" t="n">
        <v>0</v>
      </c>
      <c r="G35" s="7" t="n">
        <v>1938</v>
      </c>
      <c r="H35" s="7" t="s">
        <v>508</v>
      </c>
      <c r="I35" s="7" t="s">
        <v>509</v>
      </c>
      <c r="J35" s="7" t="s">
        <v>914</v>
      </c>
      <c r="K35" s="7" t="s">
        <v>884</v>
      </c>
      <c r="L35" s="7" t="s">
        <v>471</v>
      </c>
      <c r="M35" s="7"/>
      <c r="N35" s="7" t="n">
        <v>23.99</v>
      </c>
      <c r="O35" s="7" t="n">
        <v>0.25</v>
      </c>
      <c r="P35" s="7" t="n">
        <v>318</v>
      </c>
      <c r="Q35" s="7" t="n">
        <v>12</v>
      </c>
      <c r="R35" s="7" t="n">
        <v>563</v>
      </c>
      <c r="S35" s="7" t="n">
        <v>1378</v>
      </c>
      <c r="T35" s="7" t="n">
        <v>33058.22</v>
      </c>
      <c r="U35" s="7"/>
      <c r="V35" s="7"/>
      <c r="W35" s="7"/>
      <c r="X35" s="7" t="n">
        <v>1378</v>
      </c>
      <c r="Y35" s="7" t="s">
        <v>451</v>
      </c>
      <c r="Z35" s="7" t="n">
        <v>33058.22</v>
      </c>
      <c r="AA35" s="7" t="s">
        <v>868</v>
      </c>
      <c r="AB35" s="7" t="n">
        <v>205.1</v>
      </c>
      <c r="AC35" s="7" t="n">
        <v>11.5</v>
      </c>
      <c r="AD35" s="7" t="n">
        <v>658.2</v>
      </c>
      <c r="AE35" s="7" t="s">
        <v>869</v>
      </c>
      <c r="AF35" s="7" t="s">
        <v>887</v>
      </c>
      <c r="AG35" s="17" t="b">
        <f aca="false">FALSE()</f>
        <v>0</v>
      </c>
      <c r="AH35" s="7" t="n">
        <v>79</v>
      </c>
      <c r="AI35" s="7" t="n">
        <v>7</v>
      </c>
      <c r="AJ35" s="7" t="n">
        <v>4</v>
      </c>
      <c r="AK35" s="7" t="n">
        <v>64452</v>
      </c>
      <c r="AL35" s="7" t="n">
        <v>7.52</v>
      </c>
      <c r="AM35" s="7" t="s">
        <v>862</v>
      </c>
      <c r="AN35" s="7"/>
      <c r="AO35" s="7" t="s">
        <v>864</v>
      </c>
      <c r="AP35" s="7" t="n">
        <v>31</v>
      </c>
      <c r="AQ35" s="17" t="b">
        <f aca="false">TRUE()</f>
        <v>1</v>
      </c>
      <c r="AR35" s="17" t="b">
        <f aca="false">TRUE()</f>
        <v>1</v>
      </c>
      <c r="AS35" s="7" t="n">
        <v>8</v>
      </c>
      <c r="AT35" s="7" t="n">
        <v>5</v>
      </c>
      <c r="AU35" s="7" t="s">
        <v>452</v>
      </c>
      <c r="AV35" s="7"/>
    </row>
    <row r="36" customFormat="false" ht="15" hidden="false" customHeight="false" outlineLevel="0" collapsed="false">
      <c r="A36" s="7" t="n">
        <v>59</v>
      </c>
      <c r="B36" s="7" t="s">
        <v>855</v>
      </c>
      <c r="C36" s="7" t="s">
        <v>856</v>
      </c>
      <c r="D36" s="7" t="s">
        <v>168</v>
      </c>
      <c r="E36" s="7" t="s">
        <v>69</v>
      </c>
      <c r="F36" s="7" t="n">
        <v>0</v>
      </c>
      <c r="G36" s="7" t="n">
        <v>1943</v>
      </c>
      <c r="H36" s="7" t="s">
        <v>495</v>
      </c>
      <c r="I36" s="7" t="s">
        <v>496</v>
      </c>
      <c r="J36" s="7" t="s">
        <v>915</v>
      </c>
      <c r="K36" s="7" t="s">
        <v>877</v>
      </c>
      <c r="L36" s="7" t="s">
        <v>458</v>
      </c>
      <c r="M36" s="7" t="s">
        <v>873</v>
      </c>
      <c r="N36" s="7" t="n">
        <v>78.99</v>
      </c>
      <c r="O36" s="7" t="n">
        <v>0.83</v>
      </c>
      <c r="P36" s="7" t="n">
        <v>310</v>
      </c>
      <c r="Q36" s="7" t="n">
        <v>151</v>
      </c>
      <c r="R36" s="7" t="n">
        <v>448</v>
      </c>
      <c r="S36" s="7" t="n">
        <v>1343.33</v>
      </c>
      <c r="T36" s="7" t="n">
        <v>106109.9</v>
      </c>
      <c r="U36" s="7"/>
      <c r="V36" s="7"/>
      <c r="W36" s="7"/>
      <c r="X36" s="7" t="n">
        <v>1343.33</v>
      </c>
      <c r="Y36" s="7" t="s">
        <v>451</v>
      </c>
      <c r="Z36" s="7" t="n">
        <v>106109.64</v>
      </c>
      <c r="AA36" s="7" t="s">
        <v>868</v>
      </c>
      <c r="AB36" s="7" t="n">
        <v>242.6</v>
      </c>
      <c r="AC36" s="7" t="n">
        <v>138.1</v>
      </c>
      <c r="AD36" s="7" t="n">
        <v>412</v>
      </c>
      <c r="AE36" s="7" t="s">
        <v>869</v>
      </c>
      <c r="AF36" s="7" t="s">
        <v>900</v>
      </c>
      <c r="AG36" s="17" t="b">
        <f aca="false">FALSE()</f>
        <v>0</v>
      </c>
      <c r="AH36" s="7" t="n">
        <v>277</v>
      </c>
      <c r="AI36" s="7" t="n">
        <v>-2.8</v>
      </c>
      <c r="AJ36" s="7" t="n">
        <v>4.9</v>
      </c>
      <c r="AK36" s="7" t="n">
        <v>23415</v>
      </c>
      <c r="AL36" s="7" t="n">
        <v>20.64</v>
      </c>
      <c r="AM36" s="7" t="s">
        <v>862</v>
      </c>
      <c r="AN36" s="7"/>
      <c r="AO36" s="7" t="s">
        <v>875</v>
      </c>
      <c r="AP36" s="7" t="n">
        <v>38</v>
      </c>
      <c r="AQ36" s="17" t="b">
        <f aca="false">TRUE()</f>
        <v>1</v>
      </c>
      <c r="AR36" s="17" t="b">
        <f aca="false">TRUE()</f>
        <v>1</v>
      </c>
      <c r="AS36" s="7" t="n">
        <v>7</v>
      </c>
      <c r="AT36" s="7" t="n">
        <v>5</v>
      </c>
      <c r="AU36" s="7" t="s">
        <v>452</v>
      </c>
      <c r="AV36" s="7"/>
    </row>
    <row r="37" customFormat="false" ht="15" hidden="false" customHeight="false" outlineLevel="0" collapsed="false">
      <c r="A37" s="7" t="n">
        <v>59</v>
      </c>
      <c r="B37" s="7" t="s">
        <v>855</v>
      </c>
      <c r="C37" s="7" t="s">
        <v>856</v>
      </c>
      <c r="D37" s="7" t="s">
        <v>168</v>
      </c>
      <c r="E37" s="7" t="s">
        <v>69</v>
      </c>
      <c r="F37" s="7" t="n">
        <v>0</v>
      </c>
      <c r="G37" s="7" t="n">
        <v>1508</v>
      </c>
      <c r="H37" s="7" t="s">
        <v>510</v>
      </c>
      <c r="I37" s="7" t="s">
        <v>511</v>
      </c>
      <c r="J37" s="7" t="s">
        <v>916</v>
      </c>
      <c r="K37" s="7" t="s">
        <v>866</v>
      </c>
      <c r="L37" s="7" t="s">
        <v>486</v>
      </c>
      <c r="M37" s="7" t="s">
        <v>867</v>
      </c>
      <c r="N37" s="7" t="n">
        <v>59.99</v>
      </c>
      <c r="O37" s="7" t="n">
        <v>0.63</v>
      </c>
      <c r="P37" s="7" t="n">
        <v>298</v>
      </c>
      <c r="Q37" s="7" t="n">
        <v>35</v>
      </c>
      <c r="R37" s="7" t="n">
        <v>510</v>
      </c>
      <c r="S37" s="7" t="n">
        <v>1291.33</v>
      </c>
      <c r="T37" s="7" t="n">
        <v>77467.09</v>
      </c>
      <c r="U37" s="7"/>
      <c r="V37" s="7"/>
      <c r="W37" s="7"/>
      <c r="X37" s="7" t="n">
        <v>1291.33</v>
      </c>
      <c r="Y37" s="7" t="s">
        <v>451</v>
      </c>
      <c r="Z37" s="7" t="n">
        <v>77466.89</v>
      </c>
      <c r="AA37" s="7" t="s">
        <v>868</v>
      </c>
      <c r="AB37" s="7" t="n">
        <v>205.2</v>
      </c>
      <c r="AC37" s="7" t="n">
        <v>34.5</v>
      </c>
      <c r="AD37" s="7" t="n">
        <v>587.8</v>
      </c>
      <c r="AE37" s="7" t="s">
        <v>869</v>
      </c>
      <c r="AF37" s="7" t="s">
        <v>887</v>
      </c>
      <c r="AG37" s="17" t="b">
        <f aca="false">FALSE()</f>
        <v>0</v>
      </c>
      <c r="AH37" s="7" t="n">
        <v>1056</v>
      </c>
      <c r="AI37" s="7" t="n">
        <v>9.3</v>
      </c>
      <c r="AJ37" s="7" t="n">
        <v>4.3</v>
      </c>
      <c r="AK37" s="7" t="n">
        <v>62379</v>
      </c>
      <c r="AL37" s="7" t="n">
        <v>19.9</v>
      </c>
      <c r="AM37" s="7" t="s">
        <v>862</v>
      </c>
      <c r="AN37" s="7"/>
      <c r="AO37" s="7" t="s">
        <v>864</v>
      </c>
      <c r="AP37" s="7" t="n">
        <v>34</v>
      </c>
      <c r="AQ37" s="17" t="b">
        <f aca="false">TRUE()</f>
        <v>1</v>
      </c>
      <c r="AR37" s="17" t="b">
        <f aca="false">TRUE()</f>
        <v>1</v>
      </c>
      <c r="AS37" s="7" t="n">
        <v>7</v>
      </c>
      <c r="AT37" s="7" t="n">
        <v>5</v>
      </c>
      <c r="AU37" s="7" t="s">
        <v>452</v>
      </c>
      <c r="AV37" s="7"/>
    </row>
    <row r="38" customFormat="false" ht="15" hidden="false" customHeight="false" outlineLevel="0" collapsed="false">
      <c r="A38" s="7" t="n">
        <v>59</v>
      </c>
      <c r="B38" s="7" t="s">
        <v>855</v>
      </c>
      <c r="C38" s="7" t="s">
        <v>856</v>
      </c>
      <c r="D38" s="7" t="s">
        <v>168</v>
      </c>
      <c r="E38" s="7" t="s">
        <v>69</v>
      </c>
      <c r="F38" s="7" t="n">
        <v>0</v>
      </c>
      <c r="G38" s="7" t="n">
        <v>1941</v>
      </c>
      <c r="H38" s="7" t="s">
        <v>512</v>
      </c>
      <c r="I38" s="7" t="s">
        <v>513</v>
      </c>
      <c r="J38" s="7" t="s">
        <v>917</v>
      </c>
      <c r="K38" s="7" t="s">
        <v>884</v>
      </c>
      <c r="L38" s="7" t="s">
        <v>471</v>
      </c>
      <c r="M38" s="7"/>
      <c r="N38" s="7" t="n">
        <v>49.99</v>
      </c>
      <c r="O38" s="7" t="n">
        <v>0.53</v>
      </c>
      <c r="P38" s="7" t="n">
        <v>283</v>
      </c>
      <c r="Q38" s="7" t="n">
        <v>151</v>
      </c>
      <c r="R38" s="7" t="n">
        <v>398</v>
      </c>
      <c r="S38" s="7" t="n">
        <v>1226.33</v>
      </c>
      <c r="T38" s="7" t="n">
        <v>61304.4</v>
      </c>
      <c r="U38" s="7"/>
      <c r="V38" s="7"/>
      <c r="W38" s="7"/>
      <c r="X38" s="7" t="n">
        <v>1226.33</v>
      </c>
      <c r="Y38" s="7" t="s">
        <v>451</v>
      </c>
      <c r="Z38" s="7" t="n">
        <v>61304.24</v>
      </c>
      <c r="AA38" s="7" t="s">
        <v>868</v>
      </c>
      <c r="AB38" s="7" t="n">
        <v>216.9</v>
      </c>
      <c r="AC38" s="7" t="n">
        <v>149.6</v>
      </c>
      <c r="AD38" s="7" t="n">
        <v>353.5</v>
      </c>
      <c r="AE38" s="7" t="s">
        <v>869</v>
      </c>
      <c r="AF38" s="7" t="s">
        <v>900</v>
      </c>
      <c r="AG38" s="17" t="b">
        <f aca="false">FALSE()</f>
        <v>0</v>
      </c>
      <c r="AH38" s="7" t="n">
        <v>97</v>
      </c>
      <c r="AI38" s="7" t="n">
        <v>4.8</v>
      </c>
      <c r="AJ38" s="7" t="n">
        <v>4.5</v>
      </c>
      <c r="AK38" s="7" t="n">
        <v>43798</v>
      </c>
      <c r="AL38" s="7" t="n">
        <v>35.34</v>
      </c>
      <c r="AM38" s="7" t="s">
        <v>862</v>
      </c>
      <c r="AN38" s="7"/>
      <c r="AO38" s="7" t="s">
        <v>864</v>
      </c>
      <c r="AP38" s="7" t="n">
        <v>25</v>
      </c>
      <c r="AQ38" s="17" t="b">
        <f aca="false">TRUE()</f>
        <v>1</v>
      </c>
      <c r="AR38" s="17" t="b">
        <f aca="false">TRUE()</f>
        <v>1</v>
      </c>
      <c r="AS38" s="7" t="n">
        <v>8</v>
      </c>
      <c r="AT38" s="7" t="n">
        <v>5</v>
      </c>
      <c r="AU38" s="7" t="s">
        <v>452</v>
      </c>
      <c r="AV38" s="7"/>
    </row>
    <row r="39" customFormat="false" ht="15" hidden="false" customHeight="false" outlineLevel="0" collapsed="false">
      <c r="A39" s="7" t="n">
        <v>59</v>
      </c>
      <c r="B39" s="7" t="s">
        <v>855</v>
      </c>
      <c r="C39" s="7" t="s">
        <v>856</v>
      </c>
      <c r="D39" s="7" t="s">
        <v>168</v>
      </c>
      <c r="E39" s="7" t="s">
        <v>69</v>
      </c>
      <c r="F39" s="7" t="n">
        <v>0</v>
      </c>
      <c r="G39" s="7" t="n">
        <v>30</v>
      </c>
      <c r="H39" s="7" t="s">
        <v>514</v>
      </c>
      <c r="I39" s="7" t="s">
        <v>515</v>
      </c>
      <c r="J39" s="7" t="s">
        <v>918</v>
      </c>
      <c r="K39" s="7" t="s">
        <v>866</v>
      </c>
      <c r="L39" s="7" t="s">
        <v>486</v>
      </c>
      <c r="M39" s="7" t="s">
        <v>867</v>
      </c>
      <c r="N39" s="7" t="n">
        <v>70.99</v>
      </c>
      <c r="O39" s="7" t="n">
        <v>0.75</v>
      </c>
      <c r="P39" s="7" t="n">
        <v>249</v>
      </c>
      <c r="Q39" s="7" t="n">
        <v>36</v>
      </c>
      <c r="R39" s="7" t="n">
        <v>420</v>
      </c>
      <c r="S39" s="7" t="n">
        <v>1079</v>
      </c>
      <c r="T39" s="7" t="n">
        <v>76598.21</v>
      </c>
      <c r="U39" s="7"/>
      <c r="V39" s="7"/>
      <c r="W39" s="7"/>
      <c r="X39" s="7" t="n">
        <v>1079</v>
      </c>
      <c r="Y39" s="7" t="s">
        <v>451</v>
      </c>
      <c r="Z39" s="7" t="n">
        <v>76598.21</v>
      </c>
      <c r="AA39" s="7" t="s">
        <v>868</v>
      </c>
      <c r="AB39" s="7" t="n">
        <v>145.6</v>
      </c>
      <c r="AC39" s="7" t="n">
        <v>11.5</v>
      </c>
      <c r="AD39" s="7" t="n">
        <v>457.1</v>
      </c>
      <c r="AE39" s="7" t="s">
        <v>869</v>
      </c>
      <c r="AF39" s="7" t="s">
        <v>887</v>
      </c>
      <c r="AG39" s="17" t="b">
        <f aca="false">FALSE()</f>
        <v>0</v>
      </c>
      <c r="AH39" s="7" t="n">
        <v>645</v>
      </c>
      <c r="AI39" s="7" t="n">
        <v>3</v>
      </c>
      <c r="AJ39" s="7" t="n">
        <v>4.5</v>
      </c>
      <c r="AK39" s="7" t="n">
        <v>108904</v>
      </c>
      <c r="AL39" s="7" t="n">
        <v>-17.67</v>
      </c>
      <c r="AM39" s="7" t="s">
        <v>878</v>
      </c>
      <c r="AN39" s="7"/>
      <c r="AO39" s="7" t="s">
        <v>864</v>
      </c>
      <c r="AP39" s="7" t="n">
        <v>26</v>
      </c>
      <c r="AQ39" s="17" t="b">
        <f aca="false">TRUE()</f>
        <v>1</v>
      </c>
      <c r="AR39" s="17" t="b">
        <f aca="false">TRUE()</f>
        <v>1</v>
      </c>
      <c r="AS39" s="7" t="n">
        <v>9</v>
      </c>
      <c r="AT39" s="7" t="n">
        <v>5</v>
      </c>
      <c r="AU39" s="7" t="s">
        <v>452</v>
      </c>
      <c r="AV39" s="7"/>
    </row>
    <row r="40" customFormat="false" ht="15" hidden="false" customHeight="false" outlineLevel="0" collapsed="false">
      <c r="A40" s="7" t="n">
        <v>59</v>
      </c>
      <c r="B40" s="7" t="s">
        <v>855</v>
      </c>
      <c r="C40" s="7" t="s">
        <v>856</v>
      </c>
      <c r="D40" s="7" t="s">
        <v>168</v>
      </c>
      <c r="E40" s="7" t="s">
        <v>69</v>
      </c>
      <c r="F40" s="7" t="n">
        <v>0</v>
      </c>
      <c r="G40" s="7" t="n">
        <v>1516</v>
      </c>
      <c r="H40" s="7" t="s">
        <v>516</v>
      </c>
      <c r="I40" s="7" t="s">
        <v>517</v>
      </c>
      <c r="J40" s="7" t="s">
        <v>919</v>
      </c>
      <c r="K40" s="7" t="s">
        <v>866</v>
      </c>
      <c r="L40" s="7" t="s">
        <v>486</v>
      </c>
      <c r="M40" s="7" t="s">
        <v>867</v>
      </c>
      <c r="N40" s="7" t="n">
        <v>62.39</v>
      </c>
      <c r="O40" s="7" t="n">
        <v>0.66</v>
      </c>
      <c r="P40" s="7" t="n">
        <v>248</v>
      </c>
      <c r="Q40" s="7" t="n">
        <v>117</v>
      </c>
      <c r="R40" s="7" t="n">
        <v>361</v>
      </c>
      <c r="S40" s="7" t="n">
        <v>1074.67</v>
      </c>
      <c r="T40" s="7" t="n">
        <v>67048.45</v>
      </c>
      <c r="U40" s="7"/>
      <c r="V40" s="7"/>
      <c r="W40" s="7"/>
      <c r="X40" s="7" t="n">
        <v>1074.67</v>
      </c>
      <c r="Y40" s="7" t="s">
        <v>451</v>
      </c>
      <c r="Z40" s="7" t="n">
        <v>67048.66</v>
      </c>
      <c r="AA40" s="7" t="s">
        <v>868</v>
      </c>
      <c r="AB40" s="7" t="n">
        <v>198.7</v>
      </c>
      <c r="AC40" s="7" t="n">
        <v>115.1</v>
      </c>
      <c r="AD40" s="7" t="n">
        <v>334.2</v>
      </c>
      <c r="AE40" s="7" t="s">
        <v>869</v>
      </c>
      <c r="AF40" s="7" t="s">
        <v>900</v>
      </c>
      <c r="AG40" s="17" t="b">
        <f aca="false">FALSE()</f>
        <v>0</v>
      </c>
      <c r="AH40" s="7" t="n">
        <v>128</v>
      </c>
      <c r="AI40" s="7" t="n">
        <v>5.8</v>
      </c>
      <c r="AJ40" s="7" t="n">
        <v>4.6</v>
      </c>
      <c r="AK40" s="7" t="n">
        <v>48150</v>
      </c>
      <c r="AL40" s="7" t="n">
        <v>0</v>
      </c>
      <c r="AM40" s="7" t="s">
        <v>862</v>
      </c>
      <c r="AN40" s="7"/>
      <c r="AO40" s="7" t="s">
        <v>875</v>
      </c>
      <c r="AP40" s="7" t="n">
        <v>30</v>
      </c>
      <c r="AQ40" s="17" t="b">
        <f aca="false">TRUE()</f>
        <v>1</v>
      </c>
      <c r="AR40" s="17" t="b">
        <f aca="false">TRUE()</f>
        <v>1</v>
      </c>
      <c r="AS40" s="7" t="n">
        <v>8</v>
      </c>
      <c r="AT40" s="7" t="n">
        <v>5</v>
      </c>
      <c r="AU40" s="7" t="s">
        <v>452</v>
      </c>
      <c r="AV40" s="7"/>
    </row>
    <row r="41" customFormat="false" ht="15" hidden="false" customHeight="false" outlineLevel="0" collapsed="false">
      <c r="A41" s="7" t="n">
        <v>59</v>
      </c>
      <c r="B41" s="7" t="s">
        <v>855</v>
      </c>
      <c r="C41" s="7" t="s">
        <v>856</v>
      </c>
      <c r="D41" s="7" t="s">
        <v>168</v>
      </c>
      <c r="E41" s="7" t="s">
        <v>69</v>
      </c>
      <c r="F41" s="7" t="n">
        <v>0</v>
      </c>
      <c r="G41" s="7" t="n">
        <v>750</v>
      </c>
      <c r="H41" s="7" t="s">
        <v>518</v>
      </c>
      <c r="I41" s="7" t="s">
        <v>519</v>
      </c>
      <c r="J41" s="7" t="s">
        <v>920</v>
      </c>
      <c r="K41" s="7" t="s">
        <v>884</v>
      </c>
      <c r="L41" s="7" t="s">
        <v>471</v>
      </c>
      <c r="M41" s="7"/>
      <c r="N41" s="7" t="n">
        <v>20.99</v>
      </c>
      <c r="O41" s="7" t="n">
        <v>0.22</v>
      </c>
      <c r="P41" s="7" t="n">
        <v>233</v>
      </c>
      <c r="Q41" s="7" t="n">
        <v>12</v>
      </c>
      <c r="R41" s="7" t="n">
        <v>410</v>
      </c>
      <c r="S41" s="7" t="n">
        <v>1009.67</v>
      </c>
      <c r="T41" s="7" t="n">
        <v>21192.9</v>
      </c>
      <c r="U41" s="7"/>
      <c r="V41" s="7"/>
      <c r="W41" s="7"/>
      <c r="X41" s="7" t="n">
        <v>1009.67</v>
      </c>
      <c r="Y41" s="7" t="s">
        <v>451</v>
      </c>
      <c r="Z41" s="7" t="n">
        <v>21192.97</v>
      </c>
      <c r="AA41" s="7" t="s">
        <v>868</v>
      </c>
      <c r="AB41" s="7" t="n">
        <v>151.9</v>
      </c>
      <c r="AC41" s="7" t="n">
        <v>11.5</v>
      </c>
      <c r="AD41" s="7" t="n">
        <v>478.3</v>
      </c>
      <c r="AE41" s="7" t="s">
        <v>869</v>
      </c>
      <c r="AF41" s="7" t="s">
        <v>887</v>
      </c>
      <c r="AG41" s="17" t="b">
        <f aca="false">FALSE()</f>
        <v>0</v>
      </c>
      <c r="AH41" s="7" t="n">
        <v>485</v>
      </c>
      <c r="AI41" s="7" t="n">
        <v>13.1</v>
      </c>
      <c r="AJ41" s="7" t="n">
        <v>4</v>
      </c>
      <c r="AK41" s="7" t="n">
        <v>100992</v>
      </c>
      <c r="AL41" s="7" t="n">
        <v>7.37</v>
      </c>
      <c r="AM41" s="7" t="s">
        <v>862</v>
      </c>
      <c r="AN41" s="7" t="s">
        <v>921</v>
      </c>
      <c r="AO41" s="7" t="s">
        <v>864</v>
      </c>
      <c r="AP41" s="7" t="n">
        <v>38</v>
      </c>
      <c r="AQ41" s="17" t="b">
        <f aca="false">TRUE()</f>
        <v>1</v>
      </c>
      <c r="AR41" s="17" t="b">
        <f aca="false">TRUE()</f>
        <v>1</v>
      </c>
      <c r="AS41" s="7" t="n">
        <v>8</v>
      </c>
      <c r="AT41" s="7" t="n">
        <v>7</v>
      </c>
      <c r="AU41" s="7" t="s">
        <v>452</v>
      </c>
      <c r="AV41" s="7"/>
    </row>
    <row r="42" customFormat="false" ht="15" hidden="false" customHeight="false" outlineLevel="0" collapsed="false">
      <c r="A42" s="7" t="n">
        <v>59</v>
      </c>
      <c r="B42" s="7" t="s">
        <v>855</v>
      </c>
      <c r="C42" s="7" t="s">
        <v>856</v>
      </c>
      <c r="D42" s="7" t="s">
        <v>168</v>
      </c>
      <c r="E42" s="7" t="s">
        <v>69</v>
      </c>
      <c r="F42" s="7" t="n">
        <v>0</v>
      </c>
      <c r="G42" s="7" t="n">
        <v>668</v>
      </c>
      <c r="H42" s="7" t="s">
        <v>536</v>
      </c>
      <c r="I42" s="7" t="s">
        <v>537</v>
      </c>
      <c r="J42" s="7" t="s">
        <v>922</v>
      </c>
      <c r="K42" s="7" t="s">
        <v>877</v>
      </c>
      <c r="L42" s="7" t="s">
        <v>458</v>
      </c>
      <c r="M42" s="7" t="s">
        <v>873</v>
      </c>
      <c r="N42" s="7" t="n">
        <v>129</v>
      </c>
      <c r="O42" s="7" t="n">
        <v>1.36</v>
      </c>
      <c r="P42" s="7" t="n">
        <v>200</v>
      </c>
      <c r="Q42" s="7"/>
      <c r="R42" s="7" t="n">
        <v>360</v>
      </c>
      <c r="S42" s="7" t="n">
        <v>866.67</v>
      </c>
      <c r="T42" s="7" t="n">
        <v>111800</v>
      </c>
      <c r="U42" s="7" t="n">
        <v>34</v>
      </c>
      <c r="V42" s="7" t="n">
        <v>20</v>
      </c>
      <c r="W42" s="7" t="n">
        <v>57</v>
      </c>
      <c r="X42" s="7" t="n">
        <v>34</v>
      </c>
      <c r="Y42" s="7" t="s">
        <v>531</v>
      </c>
      <c r="Z42" s="7" t="n">
        <v>4386</v>
      </c>
      <c r="AA42" s="7" t="s">
        <v>868</v>
      </c>
      <c r="AB42" s="7" t="n">
        <v>125.2</v>
      </c>
      <c r="AC42" s="7" t="n">
        <v>0</v>
      </c>
      <c r="AD42" s="7" t="n">
        <v>423.5</v>
      </c>
      <c r="AE42" s="7" t="s">
        <v>869</v>
      </c>
      <c r="AF42" s="7" t="s">
        <v>900</v>
      </c>
      <c r="AG42" s="17" t="b">
        <f aca="false">FALSE()</f>
        <v>0</v>
      </c>
      <c r="AH42" s="7" t="n">
        <v>53</v>
      </c>
      <c r="AI42" s="7" t="n">
        <v>-0.6</v>
      </c>
      <c r="AJ42" s="7" t="n">
        <v>4.4</v>
      </c>
      <c r="AK42" s="7" t="n">
        <v>606810</v>
      </c>
      <c r="AL42" s="7" t="n">
        <v>0.13</v>
      </c>
      <c r="AM42" s="7" t="s">
        <v>862</v>
      </c>
      <c r="AN42" s="7" t="s">
        <v>871</v>
      </c>
      <c r="AO42" s="7" t="s">
        <v>864</v>
      </c>
      <c r="AP42" s="7" t="n">
        <v>37</v>
      </c>
      <c r="AQ42" s="17" t="b">
        <f aca="false">TRUE()</f>
        <v>1</v>
      </c>
      <c r="AR42" s="17" t="b">
        <f aca="false">TRUE()</f>
        <v>1</v>
      </c>
      <c r="AS42" s="7" t="n">
        <v>8</v>
      </c>
      <c r="AT42" s="7" t="n">
        <v>5</v>
      </c>
      <c r="AU42" s="7" t="s">
        <v>452</v>
      </c>
      <c r="AV42" s="7"/>
    </row>
    <row r="43" customFormat="false" ht="15" hidden="false" customHeight="false" outlineLevel="0" collapsed="false">
      <c r="A43" s="7" t="n">
        <v>59</v>
      </c>
      <c r="B43" s="7" t="s">
        <v>855</v>
      </c>
      <c r="C43" s="7" t="s">
        <v>856</v>
      </c>
      <c r="D43" s="7" t="s">
        <v>168</v>
      </c>
      <c r="E43" s="7" t="s">
        <v>69</v>
      </c>
      <c r="F43" s="7" t="n">
        <v>0</v>
      </c>
      <c r="G43" s="7" t="n">
        <v>28</v>
      </c>
      <c r="H43" s="7" t="s">
        <v>520</v>
      </c>
      <c r="I43" s="7" t="s">
        <v>521</v>
      </c>
      <c r="J43" s="7" t="s">
        <v>923</v>
      </c>
      <c r="K43" s="7" t="s">
        <v>866</v>
      </c>
      <c r="L43" s="7" t="s">
        <v>486</v>
      </c>
      <c r="M43" s="7" t="s">
        <v>867</v>
      </c>
      <c r="N43" s="7" t="n">
        <v>45.99</v>
      </c>
      <c r="O43" s="7" t="n">
        <v>0.48</v>
      </c>
      <c r="P43" s="7" t="n">
        <v>199</v>
      </c>
      <c r="Q43" s="7" t="n">
        <v>36</v>
      </c>
      <c r="R43" s="7" t="n">
        <v>330</v>
      </c>
      <c r="S43" s="7" t="n">
        <v>862.33</v>
      </c>
      <c r="T43" s="7" t="n">
        <v>39658.71</v>
      </c>
      <c r="U43" s="7"/>
      <c r="V43" s="7"/>
      <c r="W43" s="7"/>
      <c r="X43" s="7" t="n">
        <v>862.33</v>
      </c>
      <c r="Y43" s="7" t="s">
        <v>451</v>
      </c>
      <c r="Z43" s="7" t="n">
        <v>39658.56</v>
      </c>
      <c r="AA43" s="7" t="s">
        <v>868</v>
      </c>
      <c r="AB43" s="7" t="n">
        <v>142.6</v>
      </c>
      <c r="AC43" s="7" t="n">
        <v>34.5</v>
      </c>
      <c r="AD43" s="7" t="n">
        <v>376.1</v>
      </c>
      <c r="AE43" s="7" t="s">
        <v>869</v>
      </c>
      <c r="AF43" s="7" t="s">
        <v>900</v>
      </c>
      <c r="AG43" s="17" t="b">
        <f aca="false">FALSE()</f>
        <v>0</v>
      </c>
      <c r="AH43" s="7" t="n">
        <v>287</v>
      </c>
      <c r="AI43" s="7" t="n">
        <v>4.8</v>
      </c>
      <c r="AJ43" s="7" t="n">
        <v>4.4</v>
      </c>
      <c r="AK43" s="7" t="n">
        <v>81472</v>
      </c>
      <c r="AL43" s="7" t="n">
        <v>5.34</v>
      </c>
      <c r="AM43" s="7" t="s">
        <v>862</v>
      </c>
      <c r="AN43" s="7"/>
      <c r="AO43" s="7" t="s">
        <v>864</v>
      </c>
      <c r="AP43" s="7" t="n">
        <v>34</v>
      </c>
      <c r="AQ43" s="17" t="b">
        <f aca="false">TRUE()</f>
        <v>1</v>
      </c>
      <c r="AR43" s="17" t="b">
        <f aca="false">TRUE()</f>
        <v>1</v>
      </c>
      <c r="AS43" s="7" t="n">
        <v>7</v>
      </c>
      <c r="AT43" s="7" t="n">
        <v>5</v>
      </c>
      <c r="AU43" s="7" t="s">
        <v>452</v>
      </c>
      <c r="AV43" s="7"/>
    </row>
    <row r="44" customFormat="false" ht="15" hidden="false" customHeight="false" outlineLevel="0" collapsed="false">
      <c r="A44" s="7" t="n">
        <v>59</v>
      </c>
      <c r="B44" s="7" t="s">
        <v>855</v>
      </c>
      <c r="C44" s="7" t="s">
        <v>856</v>
      </c>
      <c r="D44" s="7" t="s">
        <v>168</v>
      </c>
      <c r="E44" s="7" t="s">
        <v>69</v>
      </c>
      <c r="F44" s="7" t="n">
        <v>0</v>
      </c>
      <c r="G44" s="7" t="n">
        <v>1954</v>
      </c>
      <c r="H44" s="7" t="s">
        <v>534</v>
      </c>
      <c r="I44" s="7" t="s">
        <v>535</v>
      </c>
      <c r="J44" s="7" t="s">
        <v>924</v>
      </c>
      <c r="K44" s="7" t="s">
        <v>877</v>
      </c>
      <c r="L44" s="7" t="s">
        <v>458</v>
      </c>
      <c r="M44" s="7" t="s">
        <v>873</v>
      </c>
      <c r="N44" s="7" t="n">
        <v>89.99</v>
      </c>
      <c r="O44" s="7" t="n">
        <v>0.95</v>
      </c>
      <c r="P44" s="7" t="n">
        <v>195</v>
      </c>
      <c r="Q44" s="7"/>
      <c r="R44" s="7" t="n">
        <v>351</v>
      </c>
      <c r="S44" s="7" t="n">
        <v>845</v>
      </c>
      <c r="T44" s="7" t="n">
        <v>76041.55</v>
      </c>
      <c r="U44" s="7" t="n">
        <v>88</v>
      </c>
      <c r="V44" s="7" t="n">
        <v>52</v>
      </c>
      <c r="W44" s="7" t="n">
        <v>149</v>
      </c>
      <c r="X44" s="7" t="n">
        <v>88</v>
      </c>
      <c r="Y44" s="7" t="s">
        <v>531</v>
      </c>
      <c r="Z44" s="7" t="n">
        <v>7919.12</v>
      </c>
      <c r="AA44" s="7" t="s">
        <v>868</v>
      </c>
      <c r="AB44" s="7" t="n">
        <v>122.1</v>
      </c>
      <c r="AC44" s="7" t="n">
        <v>0</v>
      </c>
      <c r="AD44" s="7" t="n">
        <v>412.9</v>
      </c>
      <c r="AE44" s="7" t="s">
        <v>869</v>
      </c>
      <c r="AF44" s="7" t="s">
        <v>900</v>
      </c>
      <c r="AG44" s="17" t="b">
        <f aca="false">FALSE()</f>
        <v>0</v>
      </c>
      <c r="AH44" s="7" t="n">
        <v>3186</v>
      </c>
      <c r="AI44" s="7" t="n">
        <v>0.6</v>
      </c>
      <c r="AJ44" s="7" t="n">
        <v>4.4</v>
      </c>
      <c r="AK44" s="7" t="n">
        <v>291952</v>
      </c>
      <c r="AL44" s="7" t="n">
        <v>13.76</v>
      </c>
      <c r="AM44" s="7" t="s">
        <v>862</v>
      </c>
      <c r="AN44" s="7"/>
      <c r="AO44" s="7" t="s">
        <v>864</v>
      </c>
      <c r="AP44" s="7" t="n">
        <v>38</v>
      </c>
      <c r="AQ44" s="17" t="b">
        <f aca="false">TRUE()</f>
        <v>1</v>
      </c>
      <c r="AR44" s="17" t="b">
        <f aca="false">TRUE()</f>
        <v>1</v>
      </c>
      <c r="AS44" s="7" t="n">
        <v>8</v>
      </c>
      <c r="AT44" s="7" t="n">
        <v>5</v>
      </c>
      <c r="AU44" s="7" t="s">
        <v>452</v>
      </c>
      <c r="AV44" s="7"/>
    </row>
    <row r="45" customFormat="false" ht="15" hidden="false" customHeight="false" outlineLevel="0" collapsed="false">
      <c r="A45" s="7" t="n">
        <v>59</v>
      </c>
      <c r="B45" s="7" t="s">
        <v>855</v>
      </c>
      <c r="C45" s="7" t="s">
        <v>856</v>
      </c>
      <c r="D45" s="7" t="s">
        <v>168</v>
      </c>
      <c r="E45" s="7" t="s">
        <v>69</v>
      </c>
      <c r="F45" s="7" t="n">
        <v>0</v>
      </c>
      <c r="G45" s="7" t="n">
        <v>186</v>
      </c>
      <c r="H45" s="7" t="s">
        <v>529</v>
      </c>
      <c r="I45" s="7" t="s">
        <v>530</v>
      </c>
      <c r="J45" s="7" t="s">
        <v>925</v>
      </c>
      <c r="K45" s="7" t="s">
        <v>866</v>
      </c>
      <c r="L45" s="7" t="s">
        <v>486</v>
      </c>
      <c r="M45" s="7" t="s">
        <v>867</v>
      </c>
      <c r="N45" s="7" t="n">
        <v>136.99</v>
      </c>
      <c r="O45" s="7" t="n">
        <v>1.44</v>
      </c>
      <c r="P45" s="7" t="n">
        <v>180</v>
      </c>
      <c r="Q45" s="7"/>
      <c r="R45" s="7" t="n">
        <v>324</v>
      </c>
      <c r="S45" s="7" t="n">
        <v>780</v>
      </c>
      <c r="T45" s="7" t="n">
        <v>106852.2</v>
      </c>
      <c r="U45" s="7" t="n">
        <v>240</v>
      </c>
      <c r="V45" s="7" t="n">
        <v>142</v>
      </c>
      <c r="W45" s="7" t="n">
        <v>405</v>
      </c>
      <c r="X45" s="7" t="n">
        <v>240</v>
      </c>
      <c r="Y45" s="7" t="s">
        <v>531</v>
      </c>
      <c r="Z45" s="7" t="n">
        <v>32877.6</v>
      </c>
      <c r="AA45" s="7" t="s">
        <v>868</v>
      </c>
      <c r="AB45" s="7" t="n">
        <v>112.7</v>
      </c>
      <c r="AC45" s="7" t="n">
        <v>0</v>
      </c>
      <c r="AD45" s="7" t="n">
        <v>381.1</v>
      </c>
      <c r="AE45" s="7" t="s">
        <v>869</v>
      </c>
      <c r="AF45" s="7" t="s">
        <v>900</v>
      </c>
      <c r="AG45" s="17" t="b">
        <f aca="false">FALSE()</f>
        <v>0</v>
      </c>
      <c r="AH45" s="7" t="n">
        <v>2694</v>
      </c>
      <c r="AI45" s="7" t="n">
        <v>0.8</v>
      </c>
      <c r="AJ45" s="7" t="n">
        <v>4.5</v>
      </c>
      <c r="AK45" s="7" t="n">
        <v>128515</v>
      </c>
      <c r="AL45" s="7" t="n">
        <v>-0.84</v>
      </c>
      <c r="AM45" s="7" t="s">
        <v>878</v>
      </c>
      <c r="AN45" s="7"/>
      <c r="AO45" s="7" t="s">
        <v>864</v>
      </c>
      <c r="AP45" s="7" t="n">
        <v>38</v>
      </c>
      <c r="AQ45" s="17" t="b">
        <f aca="false">TRUE()</f>
        <v>1</v>
      </c>
      <c r="AR45" s="17" t="b">
        <f aca="false">TRUE()</f>
        <v>1</v>
      </c>
      <c r="AS45" s="7" t="n">
        <v>7</v>
      </c>
      <c r="AT45" s="7" t="n">
        <v>5</v>
      </c>
      <c r="AU45" s="7" t="s">
        <v>452</v>
      </c>
      <c r="AV45" s="7"/>
    </row>
    <row r="46" customFormat="false" ht="15" hidden="false" customHeight="false" outlineLevel="0" collapsed="false">
      <c r="A46" s="7" t="n">
        <v>59</v>
      </c>
      <c r="B46" s="7" t="s">
        <v>855</v>
      </c>
      <c r="C46" s="7" t="s">
        <v>856</v>
      </c>
      <c r="D46" s="7" t="s">
        <v>168</v>
      </c>
      <c r="E46" s="7" t="s">
        <v>69</v>
      </c>
      <c r="F46" s="7" t="n">
        <v>0</v>
      </c>
      <c r="G46" s="7" t="n">
        <v>1945</v>
      </c>
      <c r="H46" s="7" t="s">
        <v>525</v>
      </c>
      <c r="I46" s="7" t="s">
        <v>526</v>
      </c>
      <c r="J46" s="7" t="s">
        <v>926</v>
      </c>
      <c r="K46" s="7" t="s">
        <v>877</v>
      </c>
      <c r="L46" s="7" t="s">
        <v>458</v>
      </c>
      <c r="M46" s="7" t="s">
        <v>873</v>
      </c>
      <c r="N46" s="7" t="n">
        <v>99.99</v>
      </c>
      <c r="O46" s="7" t="n">
        <v>1.05</v>
      </c>
      <c r="P46" s="7" t="n">
        <v>177</v>
      </c>
      <c r="Q46" s="7" t="n">
        <v>70</v>
      </c>
      <c r="R46" s="7" t="n">
        <v>269</v>
      </c>
      <c r="S46" s="7" t="n">
        <v>767</v>
      </c>
      <c r="T46" s="7" t="n">
        <v>76692.33</v>
      </c>
      <c r="U46" s="7"/>
      <c r="V46" s="7"/>
      <c r="W46" s="7"/>
      <c r="X46" s="7" t="n">
        <v>767</v>
      </c>
      <c r="Y46" s="7" t="s">
        <v>451</v>
      </c>
      <c r="Z46" s="7" t="n">
        <v>76692.33</v>
      </c>
      <c r="AA46" s="7" t="s">
        <v>868</v>
      </c>
      <c r="AB46" s="7" t="n">
        <v>129.6</v>
      </c>
      <c r="AC46" s="7" t="n">
        <v>69</v>
      </c>
      <c r="AD46" s="7" t="n">
        <v>242.1</v>
      </c>
      <c r="AE46" s="7" t="s">
        <v>869</v>
      </c>
      <c r="AF46" s="7" t="s">
        <v>900</v>
      </c>
      <c r="AG46" s="17" t="b">
        <f aca="false">FALSE()</f>
        <v>0</v>
      </c>
      <c r="AH46" s="7" t="n">
        <v>115</v>
      </c>
      <c r="AI46" s="7" t="n">
        <v>3.2</v>
      </c>
      <c r="AJ46" s="7" t="n">
        <v>4.5</v>
      </c>
      <c r="AK46" s="7" t="n">
        <v>62208</v>
      </c>
      <c r="AL46" s="7" t="n">
        <v>-17.24</v>
      </c>
      <c r="AM46" s="7" t="s">
        <v>878</v>
      </c>
      <c r="AN46" s="7"/>
      <c r="AO46" s="7" t="s">
        <v>875</v>
      </c>
      <c r="AP46" s="7" t="n">
        <v>17</v>
      </c>
      <c r="AQ46" s="17" t="b">
        <f aca="false">TRUE()</f>
        <v>1</v>
      </c>
      <c r="AR46" s="17" t="b">
        <f aca="false">TRUE()</f>
        <v>1</v>
      </c>
      <c r="AS46" s="7" t="n">
        <v>9</v>
      </c>
      <c r="AT46" s="7" t="n">
        <v>5</v>
      </c>
      <c r="AU46" s="7" t="s">
        <v>452</v>
      </c>
      <c r="AV46" s="7"/>
    </row>
    <row r="47" customFormat="false" ht="15" hidden="false" customHeight="false" outlineLevel="0" collapsed="false">
      <c r="A47" s="7" t="n">
        <v>59</v>
      </c>
      <c r="B47" s="7" t="s">
        <v>855</v>
      </c>
      <c r="C47" s="7" t="s">
        <v>856</v>
      </c>
      <c r="D47" s="7" t="s">
        <v>168</v>
      </c>
      <c r="E47" s="7" t="s">
        <v>69</v>
      </c>
      <c r="F47" s="7" t="n">
        <v>0</v>
      </c>
      <c r="G47" s="7" t="n">
        <v>1948</v>
      </c>
      <c r="H47" s="7" t="s">
        <v>495</v>
      </c>
      <c r="I47" s="7" t="s">
        <v>927</v>
      </c>
      <c r="J47" s="7" t="s">
        <v>928</v>
      </c>
      <c r="K47" s="7" t="s">
        <v>877</v>
      </c>
      <c r="L47" s="7" t="s">
        <v>458</v>
      </c>
      <c r="M47" s="7" t="s">
        <v>873</v>
      </c>
      <c r="N47" s="7" t="n">
        <v>59</v>
      </c>
      <c r="O47" s="7" t="n">
        <v>0.62</v>
      </c>
      <c r="P47" s="7" t="n">
        <v>166</v>
      </c>
      <c r="Q47" s="7" t="n">
        <v>47</v>
      </c>
      <c r="R47" s="7" t="n">
        <v>263</v>
      </c>
      <c r="S47" s="7" t="n">
        <v>719.33</v>
      </c>
      <c r="T47" s="7" t="n">
        <v>42440.67</v>
      </c>
      <c r="U47" s="7"/>
      <c r="V47" s="7"/>
      <c r="W47" s="7"/>
      <c r="X47" s="7" t="n">
        <v>719.33</v>
      </c>
      <c r="Y47" s="7" t="s">
        <v>451</v>
      </c>
      <c r="Z47" s="7" t="n">
        <v>42440.47</v>
      </c>
      <c r="AA47" s="7" t="s">
        <v>868</v>
      </c>
      <c r="AB47" s="7" t="n">
        <v>128.5</v>
      </c>
      <c r="AC47" s="7" t="n">
        <v>46</v>
      </c>
      <c r="AD47" s="7" t="n">
        <v>293.2</v>
      </c>
      <c r="AE47" s="7" t="s">
        <v>869</v>
      </c>
      <c r="AF47" s="7" t="s">
        <v>900</v>
      </c>
      <c r="AG47" s="17" t="b">
        <f aca="false">FALSE()</f>
        <v>0</v>
      </c>
      <c r="AH47" s="7" t="n">
        <v>204</v>
      </c>
      <c r="AI47" s="7" t="n">
        <v>1</v>
      </c>
      <c r="AJ47" s="7" t="n">
        <v>4.8</v>
      </c>
      <c r="AK47" s="7" t="n">
        <v>28826</v>
      </c>
      <c r="AL47" s="7" t="n">
        <v>13.6</v>
      </c>
      <c r="AM47" s="7" t="s">
        <v>862</v>
      </c>
      <c r="AN47" s="7"/>
      <c r="AO47" s="7" t="s">
        <v>875</v>
      </c>
      <c r="AP47" s="7" t="n">
        <v>51</v>
      </c>
      <c r="AQ47" s="17" t="b">
        <f aca="false">TRUE()</f>
        <v>1</v>
      </c>
      <c r="AR47" s="17" t="b">
        <f aca="false">TRUE()</f>
        <v>1</v>
      </c>
      <c r="AS47" s="7" t="n">
        <v>8</v>
      </c>
      <c r="AT47" s="7" t="n">
        <v>5</v>
      </c>
      <c r="AU47" s="7" t="s">
        <v>452</v>
      </c>
      <c r="AV47" s="7"/>
    </row>
    <row r="48" customFormat="false" ht="15" hidden="false" customHeight="false" outlineLevel="0" collapsed="false">
      <c r="A48" s="7" t="n">
        <v>59</v>
      </c>
      <c r="B48" s="7" t="s">
        <v>855</v>
      </c>
      <c r="C48" s="7" t="s">
        <v>856</v>
      </c>
      <c r="D48" s="7" t="s">
        <v>168</v>
      </c>
      <c r="E48" s="7" t="s">
        <v>69</v>
      </c>
      <c r="F48" s="7" t="n">
        <v>0</v>
      </c>
      <c r="G48" s="7" t="n">
        <v>1515</v>
      </c>
      <c r="H48" s="7" t="s">
        <v>527</v>
      </c>
      <c r="I48" s="7" t="s">
        <v>528</v>
      </c>
      <c r="J48" s="7" t="s">
        <v>929</v>
      </c>
      <c r="K48" s="7" t="s">
        <v>866</v>
      </c>
      <c r="L48" s="7" t="s">
        <v>486</v>
      </c>
      <c r="M48" s="7" t="s">
        <v>867</v>
      </c>
      <c r="N48" s="7" t="n">
        <v>54.99</v>
      </c>
      <c r="O48" s="7" t="n">
        <v>0.58</v>
      </c>
      <c r="P48" s="7" t="n">
        <v>129</v>
      </c>
      <c r="Q48" s="7" t="n">
        <v>36</v>
      </c>
      <c r="R48" s="7" t="n">
        <v>204</v>
      </c>
      <c r="S48" s="7" t="n">
        <v>559</v>
      </c>
      <c r="T48" s="7" t="n">
        <v>30739.41</v>
      </c>
      <c r="U48" s="7"/>
      <c r="V48" s="7"/>
      <c r="W48" s="7"/>
      <c r="X48" s="7" t="n">
        <v>559</v>
      </c>
      <c r="Y48" s="7" t="s">
        <v>451</v>
      </c>
      <c r="Z48" s="7" t="n">
        <v>30739.41</v>
      </c>
      <c r="AA48" s="7" t="s">
        <v>868</v>
      </c>
      <c r="AB48" s="7" t="n">
        <v>98.7</v>
      </c>
      <c r="AC48" s="7" t="n">
        <v>34.5</v>
      </c>
      <c r="AD48" s="7" t="n">
        <v>227.8</v>
      </c>
      <c r="AE48" s="7" t="s">
        <v>869</v>
      </c>
      <c r="AF48" s="7" t="s">
        <v>900</v>
      </c>
      <c r="AG48" s="17" t="b">
        <f aca="false">FALSE()</f>
        <v>0</v>
      </c>
      <c r="AH48" s="7" t="n">
        <v>2265</v>
      </c>
      <c r="AI48" s="7" t="n">
        <v>81.9</v>
      </c>
      <c r="AJ48" s="7" t="n">
        <v>4.5</v>
      </c>
      <c r="AK48" s="7" t="n">
        <v>74238</v>
      </c>
      <c r="AL48" s="7" t="n">
        <v>91</v>
      </c>
      <c r="AM48" s="7" t="s">
        <v>862</v>
      </c>
      <c r="AN48" s="7"/>
      <c r="AO48" s="7" t="s">
        <v>864</v>
      </c>
      <c r="AP48" s="7" t="n">
        <v>26</v>
      </c>
      <c r="AQ48" s="17" t="b">
        <f aca="false">TRUE()</f>
        <v>1</v>
      </c>
      <c r="AR48" s="17" t="b">
        <f aca="false">TRUE()</f>
        <v>1</v>
      </c>
      <c r="AS48" s="7" t="n">
        <v>8</v>
      </c>
      <c r="AT48" s="7" t="n">
        <v>5</v>
      </c>
      <c r="AU48" s="7" t="s">
        <v>452</v>
      </c>
      <c r="AV48" s="7"/>
    </row>
    <row r="49" customFormat="false" ht="15" hidden="false" customHeight="false" outlineLevel="0" collapsed="false">
      <c r="A49" s="7" t="n">
        <v>59</v>
      </c>
      <c r="B49" s="7" t="s">
        <v>855</v>
      </c>
      <c r="C49" s="7" t="s">
        <v>856</v>
      </c>
      <c r="D49" s="7" t="s">
        <v>168</v>
      </c>
      <c r="E49" s="7" t="s">
        <v>69</v>
      </c>
      <c r="F49" s="7" t="n">
        <v>0</v>
      </c>
      <c r="G49" s="7" t="n">
        <v>1955</v>
      </c>
      <c r="H49" s="7" t="s">
        <v>529</v>
      </c>
      <c r="I49" s="7" t="s">
        <v>930</v>
      </c>
      <c r="J49" s="7" t="s">
        <v>931</v>
      </c>
      <c r="K49" s="7" t="s">
        <v>877</v>
      </c>
      <c r="L49" s="7" t="s">
        <v>458</v>
      </c>
      <c r="M49" s="7" t="s">
        <v>873</v>
      </c>
      <c r="N49" s="7" t="n">
        <v>76.99</v>
      </c>
      <c r="O49" s="7" t="n">
        <v>0.81</v>
      </c>
      <c r="P49" s="7" t="n">
        <v>120</v>
      </c>
      <c r="Q49" s="7"/>
      <c r="R49" s="7" t="n">
        <v>216</v>
      </c>
      <c r="S49" s="7" t="n">
        <v>520</v>
      </c>
      <c r="T49" s="7" t="n">
        <v>40034.8</v>
      </c>
      <c r="U49" s="7" t="n">
        <v>105</v>
      </c>
      <c r="V49" s="7" t="n">
        <v>62</v>
      </c>
      <c r="W49" s="7" t="n">
        <v>177</v>
      </c>
      <c r="X49" s="7" t="n">
        <v>105</v>
      </c>
      <c r="Y49" s="7" t="s">
        <v>531</v>
      </c>
      <c r="Z49" s="7" t="n">
        <v>8083.95</v>
      </c>
      <c r="AA49" s="7" t="s">
        <v>868</v>
      </c>
      <c r="AB49" s="7" t="n">
        <v>75.1</v>
      </c>
      <c r="AC49" s="7" t="n">
        <v>0</v>
      </c>
      <c r="AD49" s="7" t="n">
        <v>254.1</v>
      </c>
      <c r="AE49" s="7" t="s">
        <v>869</v>
      </c>
      <c r="AF49" s="7" t="s">
        <v>900</v>
      </c>
      <c r="AG49" s="17" t="b">
        <f aca="false">FALSE()</f>
        <v>0</v>
      </c>
      <c r="AH49" s="7" t="n">
        <v>738</v>
      </c>
      <c r="AI49" s="7" t="n">
        <v>-0.2</v>
      </c>
      <c r="AJ49" s="7" t="n">
        <v>4.4</v>
      </c>
      <c r="AK49" s="7" t="n">
        <v>253788</v>
      </c>
      <c r="AL49" s="7" t="n">
        <v>-29.59</v>
      </c>
      <c r="AM49" s="7" t="s">
        <v>878</v>
      </c>
      <c r="AN49" s="7"/>
      <c r="AO49" s="7" t="s">
        <v>864</v>
      </c>
      <c r="AP49" s="7" t="n">
        <v>20</v>
      </c>
      <c r="AQ49" s="17" t="b">
        <f aca="false">TRUE()</f>
        <v>1</v>
      </c>
      <c r="AR49" s="17" t="b">
        <f aca="false">FALSE()</f>
        <v>0</v>
      </c>
      <c r="AS49" s="7" t="n">
        <v>6</v>
      </c>
      <c r="AT49" s="7" t="n">
        <v>5</v>
      </c>
      <c r="AU49" s="7" t="s">
        <v>452</v>
      </c>
      <c r="AV49" s="7"/>
    </row>
    <row r="50" customFormat="false" ht="15" hidden="false" customHeight="false" outlineLevel="0" collapsed="false">
      <c r="A50" s="7" t="n">
        <v>59</v>
      </c>
      <c r="B50" s="7" t="s">
        <v>855</v>
      </c>
      <c r="C50" s="7" t="s">
        <v>856</v>
      </c>
      <c r="D50" s="7" t="s">
        <v>168</v>
      </c>
      <c r="E50" s="7" t="s">
        <v>69</v>
      </c>
      <c r="F50" s="7" t="n">
        <v>0</v>
      </c>
      <c r="G50" s="7" t="n">
        <v>23</v>
      </c>
      <c r="H50" s="7" t="s">
        <v>542</v>
      </c>
      <c r="I50" s="7" t="s">
        <v>543</v>
      </c>
      <c r="J50" s="7" t="s">
        <v>932</v>
      </c>
      <c r="K50" s="7" t="s">
        <v>866</v>
      </c>
      <c r="L50" s="7" t="s">
        <v>486</v>
      </c>
      <c r="M50" s="7" t="s">
        <v>867</v>
      </c>
      <c r="N50" s="7" t="n">
        <v>139.3</v>
      </c>
      <c r="O50" s="7" t="n">
        <v>1.47</v>
      </c>
      <c r="P50" s="7" t="n">
        <v>110</v>
      </c>
      <c r="Q50" s="7"/>
      <c r="R50" s="7" t="n">
        <v>198</v>
      </c>
      <c r="S50" s="7" t="n">
        <v>476.67</v>
      </c>
      <c r="T50" s="7" t="n">
        <v>66399.67</v>
      </c>
      <c r="U50" s="7" t="n">
        <v>14</v>
      </c>
      <c r="V50" s="7" t="n">
        <v>8</v>
      </c>
      <c r="W50" s="7" t="n">
        <v>23</v>
      </c>
      <c r="X50" s="7" t="n">
        <v>14</v>
      </c>
      <c r="Y50" s="7" t="s">
        <v>531</v>
      </c>
      <c r="Z50" s="7" t="n">
        <v>1950.2</v>
      </c>
      <c r="AA50" s="7" t="s">
        <v>868</v>
      </c>
      <c r="AB50" s="7" t="n">
        <v>68.9</v>
      </c>
      <c r="AC50" s="7" t="n">
        <v>0</v>
      </c>
      <c r="AD50" s="7" t="n">
        <v>232.9</v>
      </c>
      <c r="AE50" s="7" t="s">
        <v>869</v>
      </c>
      <c r="AF50" s="7" t="s">
        <v>900</v>
      </c>
      <c r="AG50" s="17" t="b">
        <f aca="false">FALSE()</f>
        <v>0</v>
      </c>
      <c r="AH50" s="7" t="n">
        <v>35</v>
      </c>
      <c r="AI50" s="7" t="n">
        <v>0.1</v>
      </c>
      <c r="AJ50" s="7" t="n">
        <v>4.3</v>
      </c>
      <c r="AK50" s="7" t="n">
        <v>1159144</v>
      </c>
      <c r="AL50" s="7" t="n">
        <v>146.97</v>
      </c>
      <c r="AM50" s="7" t="s">
        <v>862</v>
      </c>
      <c r="AN50" s="7"/>
      <c r="AO50" s="7" t="s">
        <v>864</v>
      </c>
      <c r="AP50" s="7" t="n">
        <v>12</v>
      </c>
      <c r="AQ50" s="7"/>
      <c r="AR50" s="17" t="b">
        <f aca="false">TRUE()</f>
        <v>1</v>
      </c>
      <c r="AS50" s="7" t="n">
        <v>5</v>
      </c>
      <c r="AT50" s="7" t="n">
        <v>5</v>
      </c>
      <c r="AU50" s="7" t="s">
        <v>452</v>
      </c>
      <c r="AV50" s="7"/>
    </row>
    <row r="51" customFormat="false" ht="15" hidden="false" customHeight="false" outlineLevel="0" collapsed="false">
      <c r="A51" s="7" t="n">
        <v>59</v>
      </c>
      <c r="B51" s="7" t="s">
        <v>855</v>
      </c>
      <c r="C51" s="7" t="s">
        <v>856</v>
      </c>
      <c r="D51" s="7" t="s">
        <v>168</v>
      </c>
      <c r="E51" s="7" t="s">
        <v>69</v>
      </c>
      <c r="F51" s="7" t="n">
        <v>0</v>
      </c>
      <c r="G51" s="7" t="n">
        <v>1944</v>
      </c>
      <c r="H51" s="7" t="s">
        <v>522</v>
      </c>
      <c r="I51" s="7" t="s">
        <v>594</v>
      </c>
      <c r="J51" s="7" t="s">
        <v>933</v>
      </c>
      <c r="K51" s="7" t="s">
        <v>877</v>
      </c>
      <c r="L51" s="7" t="s">
        <v>458</v>
      </c>
      <c r="M51" s="7" t="s">
        <v>873</v>
      </c>
      <c r="N51" s="7" t="n">
        <v>75</v>
      </c>
      <c r="O51" s="7" t="n">
        <v>0.79</v>
      </c>
      <c r="P51" s="7" t="n">
        <v>100</v>
      </c>
      <c r="Q51" s="7"/>
      <c r="R51" s="7" t="n">
        <v>180</v>
      </c>
      <c r="S51" s="7" t="n">
        <v>433.33</v>
      </c>
      <c r="T51" s="7" t="n">
        <v>32500</v>
      </c>
      <c r="U51" s="7" t="n">
        <v>144</v>
      </c>
      <c r="V51" s="7" t="n">
        <v>85</v>
      </c>
      <c r="W51" s="7" t="n">
        <v>244</v>
      </c>
      <c r="X51" s="7" t="n">
        <v>144</v>
      </c>
      <c r="Y51" s="7" t="s">
        <v>531</v>
      </c>
      <c r="Z51" s="7" t="n">
        <v>10800</v>
      </c>
      <c r="AA51" s="7" t="s">
        <v>868</v>
      </c>
      <c r="AB51" s="7" t="n">
        <v>62.6</v>
      </c>
      <c r="AC51" s="7" t="n">
        <v>0</v>
      </c>
      <c r="AD51" s="7" t="n">
        <v>211.7</v>
      </c>
      <c r="AE51" s="7" t="s">
        <v>869</v>
      </c>
      <c r="AF51" s="7" t="s">
        <v>900</v>
      </c>
      <c r="AG51" s="17" t="b">
        <f aca="false">FALSE()</f>
        <v>0</v>
      </c>
      <c r="AH51" s="7" t="n">
        <v>123</v>
      </c>
      <c r="AI51" s="7" t="n">
        <v>-1.4</v>
      </c>
      <c r="AJ51" s="7" t="n">
        <v>4.8</v>
      </c>
      <c r="AK51" s="7" t="n">
        <v>196433</v>
      </c>
      <c r="AL51" s="7" t="n">
        <v>17.7</v>
      </c>
      <c r="AM51" s="7" t="s">
        <v>862</v>
      </c>
      <c r="AN51" s="7" t="s">
        <v>934</v>
      </c>
      <c r="AO51" s="7" t="s">
        <v>864</v>
      </c>
      <c r="AP51" s="7" t="n">
        <v>37</v>
      </c>
      <c r="AQ51" s="17" t="b">
        <f aca="false">TRUE()</f>
        <v>1</v>
      </c>
      <c r="AR51" s="17" t="b">
        <f aca="false">TRUE()</f>
        <v>1</v>
      </c>
      <c r="AS51" s="7" t="n">
        <v>6</v>
      </c>
      <c r="AT51" s="7" t="n">
        <v>6</v>
      </c>
      <c r="AU51" s="7" t="s">
        <v>452</v>
      </c>
      <c r="AV51" s="7"/>
    </row>
    <row r="52" customFormat="false" ht="15" hidden="false" customHeight="false" outlineLevel="0" collapsed="false">
      <c r="A52" s="7" t="n">
        <v>59</v>
      </c>
      <c r="B52" s="7" t="s">
        <v>855</v>
      </c>
      <c r="C52" s="7" t="s">
        <v>856</v>
      </c>
      <c r="D52" s="7" t="s">
        <v>168</v>
      </c>
      <c r="E52" s="7" t="s">
        <v>69</v>
      </c>
      <c r="F52" s="7" t="n">
        <v>0</v>
      </c>
      <c r="G52" s="7" t="n">
        <v>748</v>
      </c>
      <c r="H52" s="7" t="s">
        <v>495</v>
      </c>
      <c r="I52" s="7" t="s">
        <v>935</v>
      </c>
      <c r="J52" s="7" t="s">
        <v>936</v>
      </c>
      <c r="K52" s="7" t="s">
        <v>877</v>
      </c>
      <c r="L52" s="7" t="s">
        <v>458</v>
      </c>
      <c r="M52" s="7" t="s">
        <v>873</v>
      </c>
      <c r="N52" s="7" t="n">
        <v>42.98</v>
      </c>
      <c r="O52" s="7" t="n">
        <v>0.45</v>
      </c>
      <c r="P52" s="7" t="n">
        <v>85</v>
      </c>
      <c r="Q52" s="7"/>
      <c r="R52" s="7" t="n">
        <v>153</v>
      </c>
      <c r="S52" s="7" t="n">
        <v>368.33</v>
      </c>
      <c r="T52" s="7" t="n">
        <v>15830.97</v>
      </c>
      <c r="U52" s="7" t="n">
        <v>8</v>
      </c>
      <c r="V52" s="7" t="n">
        <v>5</v>
      </c>
      <c r="W52" s="7" t="n">
        <v>14</v>
      </c>
      <c r="X52" s="7" t="n">
        <v>8</v>
      </c>
      <c r="Y52" s="7" t="s">
        <v>531</v>
      </c>
      <c r="Z52" s="7" t="n">
        <v>343.84</v>
      </c>
      <c r="AA52" s="7" t="s">
        <v>868</v>
      </c>
      <c r="AB52" s="7" t="n">
        <v>53.2</v>
      </c>
      <c r="AC52" s="7" t="n">
        <v>0</v>
      </c>
      <c r="AD52" s="7" t="n">
        <v>180</v>
      </c>
      <c r="AE52" s="7" t="s">
        <v>869</v>
      </c>
      <c r="AF52" s="7" t="s">
        <v>900</v>
      </c>
      <c r="AG52" s="17" t="b">
        <f aca="false">FALSE()</f>
        <v>0</v>
      </c>
      <c r="AH52" s="7" t="n">
        <v>24</v>
      </c>
      <c r="AI52" s="7" t="n">
        <v>-7</v>
      </c>
      <c r="AJ52" s="7" t="n">
        <v>4.4</v>
      </c>
      <c r="AK52" s="7" t="n">
        <v>1607220</v>
      </c>
      <c r="AL52" s="7" t="n">
        <v>0.45</v>
      </c>
      <c r="AM52" s="7" t="s">
        <v>862</v>
      </c>
      <c r="AN52" s="7"/>
      <c r="AO52" s="7" t="s">
        <v>864</v>
      </c>
      <c r="AP52" s="7" t="n">
        <v>22</v>
      </c>
      <c r="AQ52" s="17" t="b">
        <f aca="false">FALSE()</f>
        <v>0</v>
      </c>
      <c r="AR52" s="17" t="b">
        <f aca="false">TRUE()</f>
        <v>1</v>
      </c>
      <c r="AS52" s="7" t="n">
        <v>8</v>
      </c>
      <c r="AT52" s="7" t="n">
        <v>5</v>
      </c>
      <c r="AU52" s="7" t="s">
        <v>452</v>
      </c>
      <c r="AV52" s="7"/>
    </row>
    <row r="53" customFormat="false" ht="15" hidden="false" customHeight="false" outlineLevel="0" collapsed="false">
      <c r="A53" s="7" t="n">
        <v>59</v>
      </c>
      <c r="B53" s="7" t="s">
        <v>855</v>
      </c>
      <c r="C53" s="7" t="s">
        <v>856</v>
      </c>
      <c r="D53" s="7" t="s">
        <v>168</v>
      </c>
      <c r="E53" s="7" t="s">
        <v>69</v>
      </c>
      <c r="F53" s="7" t="n">
        <v>0</v>
      </c>
      <c r="G53" s="7" t="n">
        <v>1522</v>
      </c>
      <c r="H53" s="7" t="s">
        <v>476</v>
      </c>
      <c r="I53" s="7" t="s">
        <v>549</v>
      </c>
      <c r="J53" s="7" t="s">
        <v>937</v>
      </c>
      <c r="K53" s="7" t="s">
        <v>866</v>
      </c>
      <c r="L53" s="7" t="s">
        <v>486</v>
      </c>
      <c r="M53" s="7" t="s">
        <v>867</v>
      </c>
      <c r="N53" s="7" t="n">
        <v>54.9</v>
      </c>
      <c r="O53" s="7" t="n">
        <v>0.58</v>
      </c>
      <c r="P53" s="7" t="n">
        <v>81</v>
      </c>
      <c r="Q53" s="7" t="n">
        <v>46</v>
      </c>
      <c r="R53" s="7" t="n">
        <v>115</v>
      </c>
      <c r="S53" s="7" t="n">
        <v>351</v>
      </c>
      <c r="T53" s="7" t="n">
        <v>19269.9</v>
      </c>
      <c r="U53" s="7"/>
      <c r="V53" s="7"/>
      <c r="W53" s="7"/>
      <c r="X53" s="7" t="n">
        <v>351</v>
      </c>
      <c r="Y53" s="7" t="s">
        <v>451</v>
      </c>
      <c r="Z53" s="7" t="n">
        <v>19269.9</v>
      </c>
      <c r="AA53" s="7" t="s">
        <v>868</v>
      </c>
      <c r="AB53" s="7" t="n">
        <v>57.5</v>
      </c>
      <c r="AC53" s="7" t="n">
        <v>46</v>
      </c>
      <c r="AD53" s="7" t="n">
        <v>69</v>
      </c>
      <c r="AE53" s="7" t="s">
        <v>869</v>
      </c>
      <c r="AF53" s="7" t="s">
        <v>900</v>
      </c>
      <c r="AG53" s="17" t="b">
        <f aca="false">FALSE()</f>
        <v>0</v>
      </c>
      <c r="AH53" s="7" t="n">
        <v>6633</v>
      </c>
      <c r="AI53" s="7" t="n">
        <v>373.9</v>
      </c>
      <c r="AJ53" s="7" t="n">
        <v>4.4</v>
      </c>
      <c r="AK53" s="7" t="n">
        <v>31602</v>
      </c>
      <c r="AL53" s="7" t="n">
        <v>8.11</v>
      </c>
      <c r="AM53" s="7" t="s">
        <v>862</v>
      </c>
      <c r="AN53" s="7" t="s">
        <v>891</v>
      </c>
      <c r="AO53" s="7" t="s">
        <v>864</v>
      </c>
      <c r="AP53" s="7" t="n">
        <v>22</v>
      </c>
      <c r="AQ53" s="17" t="b">
        <f aca="false">TRUE()</f>
        <v>1</v>
      </c>
      <c r="AR53" s="17" t="b">
        <f aca="false">TRUE()</f>
        <v>1</v>
      </c>
      <c r="AS53" s="7" t="n">
        <v>7</v>
      </c>
      <c r="AT53" s="7" t="n">
        <v>5</v>
      </c>
      <c r="AU53" s="7" t="s">
        <v>452</v>
      </c>
      <c r="AV53" s="7"/>
    </row>
    <row r="54" customFormat="false" ht="15" hidden="false" customHeight="false" outlineLevel="0" collapsed="false">
      <c r="A54" s="7" t="n">
        <v>59</v>
      </c>
      <c r="B54" s="7" t="s">
        <v>855</v>
      </c>
      <c r="C54" s="7" t="s">
        <v>856</v>
      </c>
      <c r="D54" s="7" t="s">
        <v>168</v>
      </c>
      <c r="E54" s="7" t="s">
        <v>69</v>
      </c>
      <c r="F54" s="7" t="n">
        <v>0</v>
      </c>
      <c r="G54" s="7" t="n">
        <v>5</v>
      </c>
      <c r="H54" s="7" t="s">
        <v>522</v>
      </c>
      <c r="I54" s="7" t="s">
        <v>523</v>
      </c>
      <c r="J54" s="7" t="s">
        <v>938</v>
      </c>
      <c r="K54" s="7" t="s">
        <v>866</v>
      </c>
      <c r="L54" s="7" t="s">
        <v>486</v>
      </c>
      <c r="M54" s="7" t="s">
        <v>867</v>
      </c>
      <c r="N54" s="7" t="n">
        <v>109</v>
      </c>
      <c r="O54" s="7" t="n">
        <v>1.15</v>
      </c>
      <c r="P54" s="7" t="n">
        <v>80</v>
      </c>
      <c r="Q54" s="7"/>
      <c r="R54" s="7" t="n">
        <v>144</v>
      </c>
      <c r="S54" s="7" t="n">
        <v>346.67</v>
      </c>
      <c r="T54" s="7" t="n">
        <v>37786.67</v>
      </c>
      <c r="U54" s="7" t="n">
        <v>447</v>
      </c>
      <c r="V54" s="7" t="n">
        <v>265</v>
      </c>
      <c r="W54" s="7" t="n">
        <v>756</v>
      </c>
      <c r="X54" s="7" t="n">
        <v>447</v>
      </c>
      <c r="Y54" s="7" t="s">
        <v>531</v>
      </c>
      <c r="Z54" s="7" t="n">
        <v>48723</v>
      </c>
      <c r="AA54" s="7" t="s">
        <v>868</v>
      </c>
      <c r="AB54" s="7" t="n">
        <v>47</v>
      </c>
      <c r="AC54" s="7" t="n">
        <v>0</v>
      </c>
      <c r="AD54" s="7" t="n">
        <v>158.8</v>
      </c>
      <c r="AE54" s="7" t="s">
        <v>869</v>
      </c>
      <c r="AF54" s="7" t="s">
        <v>900</v>
      </c>
      <c r="AG54" s="17" t="b">
        <f aca="false">FALSE()</f>
        <v>0</v>
      </c>
      <c r="AH54" s="7" t="n">
        <v>113</v>
      </c>
      <c r="AI54" s="7" t="n">
        <v>1.7</v>
      </c>
      <c r="AJ54" s="7" t="n">
        <v>5</v>
      </c>
      <c r="AK54" s="7" t="n">
        <v>74321</v>
      </c>
      <c r="AL54" s="7" t="n">
        <v>-0.09</v>
      </c>
      <c r="AM54" s="7" t="s">
        <v>878</v>
      </c>
      <c r="AN54" s="7"/>
      <c r="AO54" s="7" t="s">
        <v>864</v>
      </c>
      <c r="AP54" s="7" t="n">
        <v>20</v>
      </c>
      <c r="AQ54" s="17" t="b">
        <f aca="false">TRUE()</f>
        <v>1</v>
      </c>
      <c r="AR54" s="17" t="b">
        <f aca="false">TRUE()</f>
        <v>1</v>
      </c>
      <c r="AS54" s="7" t="n">
        <v>8</v>
      </c>
      <c r="AT54" s="7" t="n">
        <v>5</v>
      </c>
      <c r="AU54" s="7" t="s">
        <v>452</v>
      </c>
      <c r="AV54" s="7"/>
    </row>
    <row r="55" customFormat="false" ht="15" hidden="false" customHeight="false" outlineLevel="0" collapsed="false">
      <c r="A55" s="7" t="n">
        <v>59</v>
      </c>
      <c r="B55" s="7" t="s">
        <v>855</v>
      </c>
      <c r="C55" s="7" t="s">
        <v>856</v>
      </c>
      <c r="D55" s="7" t="s">
        <v>168</v>
      </c>
      <c r="E55" s="7" t="s">
        <v>69</v>
      </c>
      <c r="F55" s="7" t="n">
        <v>0</v>
      </c>
      <c r="G55" s="7" t="n">
        <v>1947</v>
      </c>
      <c r="H55" s="7" t="s">
        <v>546</v>
      </c>
      <c r="I55" s="7" t="s">
        <v>547</v>
      </c>
      <c r="J55" s="7" t="s">
        <v>939</v>
      </c>
      <c r="K55" s="7" t="s">
        <v>877</v>
      </c>
      <c r="L55" s="7" t="s">
        <v>471</v>
      </c>
      <c r="M55" s="7"/>
      <c r="N55" s="7" t="n">
        <v>79.99</v>
      </c>
      <c r="O55" s="7" t="n">
        <v>0.84</v>
      </c>
      <c r="P55" s="7" t="n">
        <v>80</v>
      </c>
      <c r="Q55" s="7"/>
      <c r="R55" s="7" t="n">
        <v>144</v>
      </c>
      <c r="S55" s="7" t="n">
        <v>346.67</v>
      </c>
      <c r="T55" s="7" t="n">
        <v>27729.87</v>
      </c>
      <c r="U55" s="7" t="n">
        <v>4</v>
      </c>
      <c r="V55" s="7" t="n">
        <v>2</v>
      </c>
      <c r="W55" s="7" t="n">
        <v>7</v>
      </c>
      <c r="X55" s="7" t="n">
        <v>4</v>
      </c>
      <c r="Y55" s="7" t="s">
        <v>531</v>
      </c>
      <c r="Z55" s="7" t="n">
        <v>319.96</v>
      </c>
      <c r="AA55" s="7" t="s">
        <v>868</v>
      </c>
      <c r="AB55" s="7" t="n">
        <v>50.1</v>
      </c>
      <c r="AC55" s="7" t="n">
        <v>0</v>
      </c>
      <c r="AD55" s="7" t="n">
        <v>169.4</v>
      </c>
      <c r="AE55" s="7" t="s">
        <v>869</v>
      </c>
      <c r="AF55" s="7" t="s">
        <v>900</v>
      </c>
      <c r="AG55" s="17" t="b">
        <f aca="false">FALSE()</f>
        <v>0</v>
      </c>
      <c r="AH55" s="7" t="n">
        <v>30</v>
      </c>
      <c r="AI55" s="7" t="n">
        <v>1.6</v>
      </c>
      <c r="AJ55" s="7" t="n">
        <v>4</v>
      </c>
      <c r="AK55" s="7" t="n">
        <v>2665287</v>
      </c>
      <c r="AL55" s="7" t="n">
        <v>14.82</v>
      </c>
      <c r="AM55" s="7" t="s">
        <v>862</v>
      </c>
      <c r="AN55" s="7"/>
      <c r="AO55" s="7" t="s">
        <v>864</v>
      </c>
      <c r="AP55" s="7" t="n">
        <v>38</v>
      </c>
      <c r="AQ55" s="17" t="b">
        <f aca="false">TRUE()</f>
        <v>1</v>
      </c>
      <c r="AR55" s="17" t="b">
        <f aca="false">TRUE()</f>
        <v>1</v>
      </c>
      <c r="AS55" s="7" t="n">
        <v>5</v>
      </c>
      <c r="AT55" s="7" t="n">
        <v>8</v>
      </c>
      <c r="AU55" s="7" t="s">
        <v>452</v>
      </c>
      <c r="AV55" s="7"/>
    </row>
    <row r="56" customFormat="false" ht="15" hidden="false" customHeight="false" outlineLevel="0" collapsed="false">
      <c r="A56" s="7" t="n">
        <v>59</v>
      </c>
      <c r="B56" s="7" t="s">
        <v>855</v>
      </c>
      <c r="C56" s="7" t="s">
        <v>856</v>
      </c>
      <c r="D56" s="7" t="s">
        <v>168</v>
      </c>
      <c r="E56" s="7" t="s">
        <v>69</v>
      </c>
      <c r="F56" s="7" t="n">
        <v>0</v>
      </c>
      <c r="G56" s="7" t="n">
        <v>1952</v>
      </c>
      <c r="H56" s="7" t="s">
        <v>544</v>
      </c>
      <c r="I56" s="7" t="s">
        <v>545</v>
      </c>
      <c r="J56" s="7" t="s">
        <v>940</v>
      </c>
      <c r="K56" s="7" t="s">
        <v>884</v>
      </c>
      <c r="L56" s="7" t="s">
        <v>471</v>
      </c>
      <c r="M56" s="7"/>
      <c r="N56" s="7" t="n">
        <v>64.99</v>
      </c>
      <c r="O56" s="7" t="n">
        <v>0.68</v>
      </c>
      <c r="P56" s="7" t="n">
        <v>80</v>
      </c>
      <c r="Q56" s="7"/>
      <c r="R56" s="7" t="n">
        <v>144</v>
      </c>
      <c r="S56" s="7" t="n">
        <v>346.67</v>
      </c>
      <c r="T56" s="7" t="n">
        <v>22529.87</v>
      </c>
      <c r="U56" s="7" t="n">
        <v>9</v>
      </c>
      <c r="V56" s="7" t="n">
        <v>5</v>
      </c>
      <c r="W56" s="7" t="n">
        <v>14</v>
      </c>
      <c r="X56" s="7" t="n">
        <v>9</v>
      </c>
      <c r="Y56" s="7" t="s">
        <v>531</v>
      </c>
      <c r="Z56" s="7" t="n">
        <v>584.91</v>
      </c>
      <c r="AA56" s="7" t="s">
        <v>868</v>
      </c>
      <c r="AB56" s="7" t="n">
        <v>50.1</v>
      </c>
      <c r="AC56" s="7" t="n">
        <v>0</v>
      </c>
      <c r="AD56" s="7" t="n">
        <v>169.4</v>
      </c>
      <c r="AE56" s="7" t="s">
        <v>869</v>
      </c>
      <c r="AF56" s="7" t="s">
        <v>900</v>
      </c>
      <c r="AG56" s="17" t="b">
        <f aca="false">FALSE()</f>
        <v>0</v>
      </c>
      <c r="AH56" s="7" t="n">
        <v>13</v>
      </c>
      <c r="AI56" s="7" t="n">
        <v>0</v>
      </c>
      <c r="AJ56" s="7" t="n">
        <v>4</v>
      </c>
      <c r="AK56" s="7" t="n">
        <v>1600338</v>
      </c>
      <c r="AL56" s="7" t="n">
        <v>0.25</v>
      </c>
      <c r="AM56" s="7" t="s">
        <v>862</v>
      </c>
      <c r="AN56" s="7"/>
      <c r="AO56" s="7" t="s">
        <v>864</v>
      </c>
      <c r="AP56" s="7" t="n">
        <v>50</v>
      </c>
      <c r="AQ56" s="7"/>
      <c r="AR56" s="17" t="b">
        <f aca="false">TRUE()</f>
        <v>1</v>
      </c>
      <c r="AS56" s="7" t="n">
        <v>7</v>
      </c>
      <c r="AT56" s="7" t="n">
        <v>7</v>
      </c>
      <c r="AU56" s="7" t="s">
        <v>452</v>
      </c>
      <c r="AV56" s="7"/>
    </row>
    <row r="57" customFormat="false" ht="15" hidden="false" customHeight="false" outlineLevel="0" collapsed="false">
      <c r="A57" s="7" t="n">
        <v>59</v>
      </c>
      <c r="B57" s="7" t="s">
        <v>855</v>
      </c>
      <c r="C57" s="7" t="s">
        <v>856</v>
      </c>
      <c r="D57" s="7" t="s">
        <v>168</v>
      </c>
      <c r="E57" s="7" t="s">
        <v>69</v>
      </c>
      <c r="F57" s="7" t="n">
        <v>0</v>
      </c>
      <c r="G57" s="7" t="n">
        <v>1953</v>
      </c>
      <c r="H57" s="7" t="s">
        <v>532</v>
      </c>
      <c r="I57" s="7" t="s">
        <v>533</v>
      </c>
      <c r="J57" s="7" t="s">
        <v>941</v>
      </c>
      <c r="K57" s="7" t="s">
        <v>877</v>
      </c>
      <c r="L57" s="7" t="s">
        <v>458</v>
      </c>
      <c r="M57" s="7" t="s">
        <v>873</v>
      </c>
      <c r="N57" s="7" t="n">
        <v>59.99</v>
      </c>
      <c r="O57" s="7" t="n">
        <v>0.63</v>
      </c>
      <c r="P57" s="7" t="n">
        <v>71</v>
      </c>
      <c r="Q57" s="7" t="n">
        <v>24</v>
      </c>
      <c r="R57" s="7" t="n">
        <v>109</v>
      </c>
      <c r="S57" s="7" t="n">
        <v>307.67</v>
      </c>
      <c r="T57" s="7" t="n">
        <v>18456.92</v>
      </c>
      <c r="U57" s="7"/>
      <c r="V57" s="7"/>
      <c r="W57" s="7"/>
      <c r="X57" s="7" t="n">
        <v>307.67</v>
      </c>
      <c r="Y57" s="7" t="s">
        <v>451</v>
      </c>
      <c r="Z57" s="7" t="n">
        <v>18457.12</v>
      </c>
      <c r="AA57" s="7" t="s">
        <v>868</v>
      </c>
      <c r="AB57" s="7" t="n">
        <v>56.4</v>
      </c>
      <c r="AC57" s="7" t="n">
        <v>23</v>
      </c>
      <c r="AD57" s="7" t="n">
        <v>120.1</v>
      </c>
      <c r="AE57" s="7" t="s">
        <v>869</v>
      </c>
      <c r="AF57" s="7" t="s">
        <v>900</v>
      </c>
      <c r="AG57" s="17" t="b">
        <f aca="false">FALSE()</f>
        <v>0</v>
      </c>
      <c r="AH57" s="7" t="n">
        <v>12</v>
      </c>
      <c r="AI57" s="7" t="n">
        <v>-11</v>
      </c>
      <c r="AJ57" s="7" t="n">
        <v>5</v>
      </c>
      <c r="AK57" s="7" t="n">
        <v>462893</v>
      </c>
      <c r="AL57" s="7" t="n">
        <v>636.78</v>
      </c>
      <c r="AM57" s="7" t="s">
        <v>862</v>
      </c>
      <c r="AN57" s="7"/>
      <c r="AO57" s="7" t="s">
        <v>864</v>
      </c>
      <c r="AP57" s="7" t="n">
        <v>33</v>
      </c>
      <c r="AQ57" s="17" t="b">
        <f aca="false">TRUE()</f>
        <v>1</v>
      </c>
      <c r="AR57" s="17" t="b">
        <f aca="false">TRUE()</f>
        <v>1</v>
      </c>
      <c r="AS57" s="7" t="n">
        <v>7</v>
      </c>
      <c r="AT57" s="7" t="n">
        <v>5</v>
      </c>
      <c r="AU57" s="7" t="s">
        <v>452</v>
      </c>
      <c r="AV57" s="7"/>
    </row>
    <row r="58" customFormat="false" ht="15" hidden="false" customHeight="false" outlineLevel="0" collapsed="false">
      <c r="A58" s="7" t="n">
        <v>59</v>
      </c>
      <c r="B58" s="7" t="s">
        <v>855</v>
      </c>
      <c r="C58" s="7" t="s">
        <v>856</v>
      </c>
      <c r="D58" s="7" t="s">
        <v>168</v>
      </c>
      <c r="E58" s="7" t="s">
        <v>69</v>
      </c>
      <c r="F58" s="7" t="n">
        <v>0</v>
      </c>
      <c r="G58" s="7" t="n">
        <v>633</v>
      </c>
      <c r="H58" s="7" t="s">
        <v>476</v>
      </c>
      <c r="I58" s="7" t="s">
        <v>942</v>
      </c>
      <c r="J58" s="7" t="s">
        <v>943</v>
      </c>
      <c r="K58" s="7" t="s">
        <v>866</v>
      </c>
      <c r="L58" s="7" t="s">
        <v>486</v>
      </c>
      <c r="M58" s="7" t="s">
        <v>867</v>
      </c>
      <c r="N58" s="7" t="n">
        <v>84.99</v>
      </c>
      <c r="O58" s="7" t="n">
        <v>0.89</v>
      </c>
      <c r="P58" s="7" t="n">
        <v>35</v>
      </c>
      <c r="Q58" s="7" t="n">
        <v>23</v>
      </c>
      <c r="R58" s="7" t="n">
        <v>46</v>
      </c>
      <c r="S58" s="7" t="n">
        <v>151.67</v>
      </c>
      <c r="T58" s="7" t="n">
        <v>12890.15</v>
      </c>
      <c r="U58" s="7"/>
      <c r="V58" s="7"/>
      <c r="W58" s="7"/>
      <c r="X58" s="7" t="n">
        <v>151.67</v>
      </c>
      <c r="Y58" s="7" t="s">
        <v>451</v>
      </c>
      <c r="Z58" s="7" t="n">
        <v>12890.43</v>
      </c>
      <c r="AA58" s="7" t="s">
        <v>868</v>
      </c>
      <c r="AB58" s="7" t="n">
        <v>34.5</v>
      </c>
      <c r="AC58" s="7" t="n">
        <v>23</v>
      </c>
      <c r="AD58" s="7" t="n">
        <v>46</v>
      </c>
      <c r="AE58" s="7" t="s">
        <v>869</v>
      </c>
      <c r="AF58" s="7" t="s">
        <v>900</v>
      </c>
      <c r="AG58" s="17" t="b">
        <f aca="false">FALSE()</f>
        <v>0</v>
      </c>
      <c r="AH58" s="7" t="n">
        <v>2951</v>
      </c>
      <c r="AI58" s="7" t="n">
        <v>145.7</v>
      </c>
      <c r="AJ58" s="7" t="n">
        <v>4.6</v>
      </c>
      <c r="AK58" s="7" t="n">
        <v>35937</v>
      </c>
      <c r="AL58" s="7" t="n">
        <v>-6.72</v>
      </c>
      <c r="AM58" s="7" t="s">
        <v>878</v>
      </c>
      <c r="AN58" s="7" t="s">
        <v>891</v>
      </c>
      <c r="AO58" s="7" t="s">
        <v>864</v>
      </c>
      <c r="AP58" s="7" t="n">
        <v>28</v>
      </c>
      <c r="AQ58" s="17" t="b">
        <f aca="false">TRUE()</f>
        <v>1</v>
      </c>
      <c r="AR58" s="17" t="b">
        <f aca="false">TRUE()</f>
        <v>1</v>
      </c>
      <c r="AS58" s="7" t="n">
        <v>9</v>
      </c>
      <c r="AT58" s="7" t="n">
        <v>6</v>
      </c>
      <c r="AU58" s="7" t="s">
        <v>452</v>
      </c>
      <c r="AV58" s="7"/>
    </row>
    <row r="59" customFormat="false" ht="15" hidden="false" customHeight="false" outlineLevel="0" collapsed="false">
      <c r="A59" s="7" t="n">
        <v>59</v>
      </c>
      <c r="B59" s="7" t="s">
        <v>855</v>
      </c>
      <c r="C59" s="7" t="s">
        <v>856</v>
      </c>
      <c r="D59" s="7" t="s">
        <v>168</v>
      </c>
      <c r="E59" s="7" t="s">
        <v>69</v>
      </c>
      <c r="F59" s="7" t="n">
        <v>0</v>
      </c>
      <c r="G59" s="7" t="n">
        <v>762</v>
      </c>
      <c r="H59" s="7" t="s">
        <v>538</v>
      </c>
      <c r="I59" s="7" t="s">
        <v>539</v>
      </c>
      <c r="J59" s="7" t="s">
        <v>944</v>
      </c>
      <c r="K59" s="7" t="s">
        <v>884</v>
      </c>
      <c r="L59" s="7" t="s">
        <v>471</v>
      </c>
      <c r="M59" s="7"/>
      <c r="N59" s="7" t="n">
        <v>34.98</v>
      </c>
      <c r="O59" s="7" t="n">
        <v>0.37</v>
      </c>
      <c r="P59" s="7" t="n">
        <v>20</v>
      </c>
      <c r="Q59" s="7"/>
      <c r="R59" s="7" t="n">
        <v>36</v>
      </c>
      <c r="S59" s="7" t="n">
        <v>86.67</v>
      </c>
      <c r="T59" s="7" t="n">
        <v>3031.6</v>
      </c>
      <c r="U59" s="7" t="n">
        <v>31</v>
      </c>
      <c r="V59" s="7" t="n">
        <v>18</v>
      </c>
      <c r="W59" s="7" t="n">
        <v>52</v>
      </c>
      <c r="X59" s="7" t="n">
        <v>31</v>
      </c>
      <c r="Y59" s="7" t="s">
        <v>531</v>
      </c>
      <c r="Z59" s="7" t="n">
        <v>1084.38</v>
      </c>
      <c r="AA59" s="7" t="s">
        <v>868</v>
      </c>
      <c r="AB59" s="7" t="n">
        <v>17.9</v>
      </c>
      <c r="AC59" s="7" t="n">
        <v>9</v>
      </c>
      <c r="AD59" s="7" t="n">
        <v>35.8</v>
      </c>
      <c r="AE59" s="7" t="s">
        <v>899</v>
      </c>
      <c r="AF59" s="7" t="s">
        <v>900</v>
      </c>
      <c r="AG59" s="17" t="b">
        <f aca="false">TRUE()</f>
        <v>1</v>
      </c>
      <c r="AH59" s="7" t="n">
        <v>437</v>
      </c>
      <c r="AI59" s="7" t="n">
        <v>1.4</v>
      </c>
      <c r="AJ59" s="7" t="n">
        <v>4.4</v>
      </c>
      <c r="AK59" s="7" t="n">
        <v>649134</v>
      </c>
      <c r="AL59" s="7" t="n">
        <v>0.47</v>
      </c>
      <c r="AM59" s="7" t="s">
        <v>862</v>
      </c>
      <c r="AN59" s="7"/>
      <c r="AO59" s="7" t="s">
        <v>864</v>
      </c>
      <c r="AP59" s="7" t="n">
        <v>38</v>
      </c>
      <c r="AQ59" s="17" t="b">
        <f aca="false">FALSE()</f>
        <v>0</v>
      </c>
      <c r="AR59" s="17" t="b">
        <f aca="false">TRUE()</f>
        <v>1</v>
      </c>
      <c r="AS59" s="7" t="n">
        <v>9</v>
      </c>
      <c r="AT59" s="7" t="n">
        <v>6</v>
      </c>
      <c r="AU59" s="7" t="s">
        <v>452</v>
      </c>
      <c r="AV59" s="7"/>
    </row>
    <row r="60" customFormat="false" ht="15" hidden="false" customHeight="false" outlineLevel="0" collapsed="false">
      <c r="A60" s="7" t="n">
        <v>59</v>
      </c>
      <c r="B60" s="7" t="s">
        <v>855</v>
      </c>
      <c r="C60" s="7" t="s">
        <v>856</v>
      </c>
      <c r="D60" s="7" t="s">
        <v>168</v>
      </c>
      <c r="E60" s="7" t="s">
        <v>69</v>
      </c>
      <c r="F60" s="7" t="n">
        <v>0</v>
      </c>
      <c r="G60" s="7" t="n">
        <v>1512</v>
      </c>
      <c r="H60" s="7" t="s">
        <v>540</v>
      </c>
      <c r="I60" s="7" t="s">
        <v>541</v>
      </c>
      <c r="J60" s="7" t="s">
        <v>945</v>
      </c>
      <c r="K60" s="7" t="s">
        <v>866</v>
      </c>
      <c r="L60" s="7" t="s">
        <v>486</v>
      </c>
      <c r="M60" s="7" t="s">
        <v>867</v>
      </c>
      <c r="N60" s="7" t="n">
        <v>59.97</v>
      </c>
      <c r="O60" s="7" t="n">
        <v>0.63</v>
      </c>
      <c r="P60" s="7" t="n">
        <v>20</v>
      </c>
      <c r="Q60" s="7"/>
      <c r="R60" s="7" t="n">
        <v>36</v>
      </c>
      <c r="S60" s="7" t="n">
        <v>86.67</v>
      </c>
      <c r="T60" s="7" t="n">
        <v>5197.4</v>
      </c>
      <c r="U60" s="7" t="n">
        <v>16</v>
      </c>
      <c r="V60" s="7" t="n">
        <v>10</v>
      </c>
      <c r="W60" s="7" t="n">
        <v>27</v>
      </c>
      <c r="X60" s="7" t="n">
        <v>16</v>
      </c>
      <c r="Y60" s="7" t="s">
        <v>531</v>
      </c>
      <c r="Z60" s="7" t="n">
        <v>959.52</v>
      </c>
      <c r="AA60" s="7" t="s">
        <v>868</v>
      </c>
      <c r="AB60" s="7" t="n">
        <v>12.5</v>
      </c>
      <c r="AC60" s="7" t="n">
        <v>0</v>
      </c>
      <c r="AD60" s="7" t="n">
        <v>42.3</v>
      </c>
      <c r="AE60" s="7" t="s">
        <v>869</v>
      </c>
      <c r="AF60" s="7" t="s">
        <v>900</v>
      </c>
      <c r="AG60" s="17" t="b">
        <f aca="false">FALSE()</f>
        <v>0</v>
      </c>
      <c r="AH60" s="7" t="n">
        <v>40</v>
      </c>
      <c r="AI60" s="7" t="n">
        <v>-32.1</v>
      </c>
      <c r="AJ60" s="7" t="n">
        <v>4.1</v>
      </c>
      <c r="AK60" s="7" t="n">
        <v>1026077</v>
      </c>
      <c r="AL60" s="7" t="n">
        <v>1.48</v>
      </c>
      <c r="AM60" s="7" t="s">
        <v>862</v>
      </c>
      <c r="AN60" s="7"/>
      <c r="AO60" s="7" t="s">
        <v>864</v>
      </c>
      <c r="AP60" s="7" t="n">
        <v>16</v>
      </c>
      <c r="AQ60" s="17" t="b">
        <f aca="false">TRUE()</f>
        <v>1</v>
      </c>
      <c r="AR60" s="17" t="b">
        <f aca="false">TRUE()</f>
        <v>1</v>
      </c>
      <c r="AS60" s="7" t="n">
        <v>6</v>
      </c>
      <c r="AT60" s="7" t="n">
        <v>5</v>
      </c>
      <c r="AU60" s="7" t="s">
        <v>452</v>
      </c>
      <c r="AV60" s="7"/>
    </row>
    <row r="61" customFormat="false" ht="15" hidden="false" customHeight="false" outlineLevel="0" collapsed="false">
      <c r="A61" s="7" t="n">
        <v>59</v>
      </c>
      <c r="B61" s="7" t="s">
        <v>855</v>
      </c>
      <c r="C61" s="7" t="s">
        <v>856</v>
      </c>
      <c r="D61" s="7" t="s">
        <v>168</v>
      </c>
      <c r="E61" s="7" t="s">
        <v>69</v>
      </c>
      <c r="F61" s="7" t="n">
        <v>0</v>
      </c>
      <c r="G61" s="7" t="n">
        <v>1820</v>
      </c>
      <c r="H61" s="7" t="s">
        <v>476</v>
      </c>
      <c r="I61" s="7" t="s">
        <v>946</v>
      </c>
      <c r="J61" s="7" t="s">
        <v>947</v>
      </c>
      <c r="K61" s="7" t="s">
        <v>884</v>
      </c>
      <c r="L61" s="7" t="s">
        <v>471</v>
      </c>
      <c r="M61" s="7"/>
      <c r="N61" s="7" t="n">
        <v>31.99</v>
      </c>
      <c r="O61" s="7" t="n">
        <v>0.34</v>
      </c>
      <c r="P61" s="7" t="n">
        <v>18</v>
      </c>
      <c r="Q61" s="7" t="n">
        <v>12</v>
      </c>
      <c r="R61" s="7" t="n">
        <v>23</v>
      </c>
      <c r="S61" s="7" t="n">
        <v>78</v>
      </c>
      <c r="T61" s="7" t="n">
        <v>2495.22</v>
      </c>
      <c r="U61" s="7"/>
      <c r="V61" s="7"/>
      <c r="W61" s="7"/>
      <c r="X61" s="7" t="n">
        <v>78</v>
      </c>
      <c r="Y61" s="7" t="s">
        <v>451</v>
      </c>
      <c r="Z61" s="7" t="n">
        <v>2495.22</v>
      </c>
      <c r="AA61" s="7" t="s">
        <v>868</v>
      </c>
      <c r="AB61" s="7" t="n">
        <v>53.8</v>
      </c>
      <c r="AC61" s="7" t="n">
        <v>26.9</v>
      </c>
      <c r="AD61" s="7" t="n">
        <v>107.5</v>
      </c>
      <c r="AE61" s="7" t="s">
        <v>899</v>
      </c>
      <c r="AF61" s="7" t="s">
        <v>900</v>
      </c>
      <c r="AG61" s="17" t="b">
        <f aca="false">FALSE()</f>
        <v>0</v>
      </c>
      <c r="AH61" s="7" t="n">
        <v>24335</v>
      </c>
      <c r="AI61" s="7" t="n">
        <v>5537.5</v>
      </c>
      <c r="AJ61" s="7" t="n">
        <v>4.3</v>
      </c>
      <c r="AK61" s="7" t="n">
        <v>9850</v>
      </c>
      <c r="AL61" s="7" t="n">
        <v>-98.29</v>
      </c>
      <c r="AM61" s="7" t="s">
        <v>878</v>
      </c>
      <c r="AN61" s="7"/>
      <c r="AO61" s="7" t="s">
        <v>875</v>
      </c>
      <c r="AP61" s="7" t="n">
        <v>16</v>
      </c>
      <c r="AQ61" s="17" t="b">
        <f aca="false">TRUE()</f>
        <v>1</v>
      </c>
      <c r="AR61" s="17" t="b">
        <f aca="false">TRUE()</f>
        <v>1</v>
      </c>
      <c r="AS61" s="7" t="n">
        <v>9</v>
      </c>
      <c r="AT61" s="7" t="n">
        <v>6</v>
      </c>
      <c r="AU61" s="7" t="s">
        <v>948</v>
      </c>
      <c r="AV61" s="7"/>
    </row>
    <row r="62" customFormat="false" ht="15" hidden="false" customHeight="false" outlineLevel="0" collapsed="false">
      <c r="A62" s="7" t="n">
        <v>59</v>
      </c>
      <c r="B62" s="7" t="s">
        <v>855</v>
      </c>
      <c r="C62" s="7" t="s">
        <v>856</v>
      </c>
      <c r="D62" s="7" t="s">
        <v>168</v>
      </c>
      <c r="E62" s="7" t="s">
        <v>69</v>
      </c>
      <c r="F62" s="7" t="n">
        <v>0</v>
      </c>
      <c r="G62" s="7" t="n">
        <v>180</v>
      </c>
      <c r="H62" s="7" t="s">
        <v>522</v>
      </c>
      <c r="I62" s="7" t="s">
        <v>523</v>
      </c>
      <c r="J62" s="7" t="s">
        <v>949</v>
      </c>
      <c r="K62" s="7" t="s">
        <v>866</v>
      </c>
      <c r="L62" s="7" t="s">
        <v>486</v>
      </c>
      <c r="M62" s="7" t="s">
        <v>867</v>
      </c>
      <c r="N62" s="7" t="n">
        <v>89.99</v>
      </c>
      <c r="O62" s="7" t="n">
        <v>0.95</v>
      </c>
      <c r="P62" s="7" t="n">
        <v>5</v>
      </c>
      <c r="Q62" s="7"/>
      <c r="R62" s="7" t="n">
        <v>9</v>
      </c>
      <c r="S62" s="7" t="n">
        <v>21.67</v>
      </c>
      <c r="T62" s="7" t="n">
        <v>1949.78</v>
      </c>
      <c r="U62" s="7" t="n">
        <v>6</v>
      </c>
      <c r="V62" s="7" t="n">
        <v>4</v>
      </c>
      <c r="W62" s="7" t="n">
        <v>10</v>
      </c>
      <c r="X62" s="7" t="n">
        <v>6</v>
      </c>
      <c r="Y62" s="7" t="s">
        <v>531</v>
      </c>
      <c r="Z62" s="7" t="n">
        <v>539.94</v>
      </c>
      <c r="AA62" s="7" t="s">
        <v>868</v>
      </c>
      <c r="AB62" s="7" t="n">
        <v>3.1</v>
      </c>
      <c r="AC62" s="7" t="n">
        <v>0</v>
      </c>
      <c r="AD62" s="7" t="n">
        <v>10.6</v>
      </c>
      <c r="AE62" s="7" t="s">
        <v>869</v>
      </c>
      <c r="AF62" s="7" t="s">
        <v>900</v>
      </c>
      <c r="AG62" s="17" t="b">
        <f aca="false">FALSE()</f>
        <v>0</v>
      </c>
      <c r="AH62" s="7" t="n">
        <v>11</v>
      </c>
      <c r="AI62" s="7" t="n">
        <v>0.2</v>
      </c>
      <c r="AJ62" s="7" t="n">
        <v>4.5</v>
      </c>
      <c r="AK62" s="7" t="n">
        <v>2026575</v>
      </c>
      <c r="AL62" s="7" t="n">
        <v>-0.19</v>
      </c>
      <c r="AM62" s="7" t="s">
        <v>878</v>
      </c>
      <c r="AN62" s="7"/>
      <c r="AO62" s="7" t="s">
        <v>864</v>
      </c>
      <c r="AP62" s="7" t="n">
        <v>21</v>
      </c>
      <c r="AQ62" s="17" t="b">
        <f aca="false">FALSE()</f>
        <v>0</v>
      </c>
      <c r="AR62" s="17" t="b">
        <f aca="false">TRUE()</f>
        <v>1</v>
      </c>
      <c r="AS62" s="7" t="n">
        <v>8</v>
      </c>
      <c r="AT62" s="7" t="n">
        <v>5</v>
      </c>
      <c r="AU62" s="7" t="s">
        <v>452</v>
      </c>
      <c r="AV62" s="7"/>
    </row>
    <row r="63" customFormat="false" ht="15" hidden="false" customHeight="false" outlineLevel="0" collapsed="false">
      <c r="A63" s="7" t="n">
        <v>59</v>
      </c>
      <c r="B63" s="7" t="s">
        <v>855</v>
      </c>
      <c r="C63" s="7" t="s">
        <v>856</v>
      </c>
      <c r="D63" s="7" t="s">
        <v>168</v>
      </c>
      <c r="E63" s="7" t="s">
        <v>69</v>
      </c>
      <c r="F63" s="7" t="n">
        <v>0</v>
      </c>
      <c r="G63" s="7" t="n">
        <v>691</v>
      </c>
      <c r="H63" s="7" t="s">
        <v>522</v>
      </c>
      <c r="I63" s="7" t="s">
        <v>950</v>
      </c>
      <c r="J63" s="7" t="s">
        <v>951</v>
      </c>
      <c r="K63" s="7" t="s">
        <v>877</v>
      </c>
      <c r="L63" s="7" t="s">
        <v>486</v>
      </c>
      <c r="M63" s="7" t="s">
        <v>873</v>
      </c>
      <c r="N63" s="7" t="n">
        <v>109.98</v>
      </c>
      <c r="O63" s="7" t="n">
        <v>1.16</v>
      </c>
      <c r="P63" s="7" t="n">
        <v>5</v>
      </c>
      <c r="Q63" s="7"/>
      <c r="R63" s="7" t="n">
        <v>9</v>
      </c>
      <c r="S63" s="7" t="n">
        <v>21.67</v>
      </c>
      <c r="T63" s="7" t="n">
        <v>2382.9</v>
      </c>
      <c r="U63" s="7"/>
      <c r="V63" s="7"/>
      <c r="W63" s="7"/>
      <c r="X63" s="7" t="n">
        <v>21.67</v>
      </c>
      <c r="Y63" s="7" t="s">
        <v>451</v>
      </c>
      <c r="Z63" s="7" t="n">
        <v>2383.27</v>
      </c>
      <c r="AA63" s="7" t="s">
        <v>868</v>
      </c>
      <c r="AB63" s="7" t="n">
        <v>3.1</v>
      </c>
      <c r="AC63" s="7" t="n">
        <v>0</v>
      </c>
      <c r="AD63" s="7" t="n">
        <v>10.6</v>
      </c>
      <c r="AE63" s="7" t="s">
        <v>869</v>
      </c>
      <c r="AF63" s="7" t="s">
        <v>900</v>
      </c>
      <c r="AG63" s="17" t="b">
        <f aca="false">FALSE()</f>
        <v>0</v>
      </c>
      <c r="AH63" s="7" t="n">
        <v>6</v>
      </c>
      <c r="AI63" s="7" t="n">
        <v>0.1</v>
      </c>
      <c r="AJ63" s="7" t="n">
        <v>4.5</v>
      </c>
      <c r="AK63" s="7"/>
      <c r="AL63" s="7"/>
      <c r="AM63" s="7"/>
      <c r="AN63" s="7"/>
      <c r="AO63" s="7" t="s">
        <v>864</v>
      </c>
      <c r="AP63" s="7" t="n">
        <v>16</v>
      </c>
      <c r="AQ63" s="17" t="b">
        <f aca="false">FALSE()</f>
        <v>0</v>
      </c>
      <c r="AR63" s="17" t="b">
        <f aca="false">TRUE()</f>
        <v>1</v>
      </c>
      <c r="AS63" s="7" t="n">
        <v>6</v>
      </c>
      <c r="AT63" s="7" t="n">
        <v>6</v>
      </c>
      <c r="AU63" s="7" t="s">
        <v>452</v>
      </c>
      <c r="AV63" s="7"/>
    </row>
    <row r="64" customFormat="false" ht="15" hidden="false" customHeight="false" outlineLevel="0" collapsed="false">
      <c r="A64" s="7" t="n">
        <v>59</v>
      </c>
      <c r="B64" s="7" t="s">
        <v>855</v>
      </c>
      <c r="C64" s="7" t="s">
        <v>856</v>
      </c>
      <c r="D64" s="7" t="s">
        <v>168</v>
      </c>
      <c r="E64" s="7" t="s">
        <v>69</v>
      </c>
      <c r="F64" s="7" t="n">
        <v>0</v>
      </c>
      <c r="G64" s="7" t="n">
        <v>1521</v>
      </c>
      <c r="H64" s="7" t="s">
        <v>522</v>
      </c>
      <c r="I64" s="7" t="s">
        <v>605</v>
      </c>
      <c r="J64" s="7" t="s">
        <v>952</v>
      </c>
      <c r="K64" s="7" t="s">
        <v>866</v>
      </c>
      <c r="L64" s="7" t="s">
        <v>486</v>
      </c>
      <c r="M64" s="7" t="s">
        <v>867</v>
      </c>
      <c r="N64" s="7" t="n">
        <v>109.99</v>
      </c>
      <c r="O64" s="7" t="n">
        <v>1.16</v>
      </c>
      <c r="P64" s="7" t="n">
        <v>5</v>
      </c>
      <c r="Q64" s="7"/>
      <c r="R64" s="7" t="n">
        <v>9</v>
      </c>
      <c r="S64" s="7" t="n">
        <v>21.67</v>
      </c>
      <c r="T64" s="7" t="n">
        <v>2383.12</v>
      </c>
      <c r="U64" s="7" t="n">
        <v>9</v>
      </c>
      <c r="V64" s="7" t="n">
        <v>6</v>
      </c>
      <c r="W64" s="7" t="n">
        <v>16</v>
      </c>
      <c r="X64" s="7" t="n">
        <v>9</v>
      </c>
      <c r="Y64" s="7" t="s">
        <v>531</v>
      </c>
      <c r="Z64" s="7" t="n">
        <v>989.91</v>
      </c>
      <c r="AA64" s="7" t="s">
        <v>868</v>
      </c>
      <c r="AB64" s="7" t="n">
        <v>3.1</v>
      </c>
      <c r="AC64" s="7" t="n">
        <v>0</v>
      </c>
      <c r="AD64" s="7" t="n">
        <v>10.6</v>
      </c>
      <c r="AE64" s="7" t="s">
        <v>869</v>
      </c>
      <c r="AF64" s="7" t="s">
        <v>900</v>
      </c>
      <c r="AG64" s="17" t="b">
        <f aca="false">FALSE()</f>
        <v>0</v>
      </c>
      <c r="AH64" s="7" t="n">
        <v>40</v>
      </c>
      <c r="AI64" s="7" t="n">
        <v>0.3</v>
      </c>
      <c r="AJ64" s="7" t="n">
        <v>4.5</v>
      </c>
      <c r="AK64" s="7" t="n">
        <v>1497185</v>
      </c>
      <c r="AL64" s="7" t="n">
        <v>0.05</v>
      </c>
      <c r="AM64" s="7" t="s">
        <v>862</v>
      </c>
      <c r="AN64" s="7"/>
      <c r="AO64" s="7" t="s">
        <v>864</v>
      </c>
      <c r="AP64" s="7" t="n">
        <v>10</v>
      </c>
      <c r="AQ64" s="17" t="b">
        <f aca="false">FALSE()</f>
        <v>0</v>
      </c>
      <c r="AR64" s="17" t="b">
        <f aca="false">TRUE()</f>
        <v>1</v>
      </c>
      <c r="AS64" s="7" t="n">
        <v>7</v>
      </c>
      <c r="AT64" s="7" t="n">
        <v>5</v>
      </c>
      <c r="AU64" s="7" t="s">
        <v>452</v>
      </c>
      <c r="AV64" s="7"/>
    </row>
    <row r="65" customFormat="false" ht="15" hidden="false" customHeight="false" outlineLevel="0" collapsed="false">
      <c r="A65" s="7" t="n">
        <v>59</v>
      </c>
      <c r="B65" s="7" t="s">
        <v>855</v>
      </c>
      <c r="C65" s="7" t="s">
        <v>856</v>
      </c>
      <c r="D65" s="7" t="s">
        <v>168</v>
      </c>
      <c r="E65" s="7" t="s">
        <v>69</v>
      </c>
      <c r="F65" s="7" t="n">
        <v>0</v>
      </c>
      <c r="G65" s="7" t="n">
        <v>1939</v>
      </c>
      <c r="H65" s="7" t="s">
        <v>495</v>
      </c>
      <c r="I65" s="7" t="s">
        <v>953</v>
      </c>
      <c r="J65" s="7" t="s">
        <v>954</v>
      </c>
      <c r="K65" s="7" t="s">
        <v>877</v>
      </c>
      <c r="L65" s="7" t="s">
        <v>458</v>
      </c>
      <c r="M65" s="7" t="s">
        <v>873</v>
      </c>
      <c r="N65" s="7" t="n">
        <v>79.99</v>
      </c>
      <c r="O65" s="7" t="n">
        <v>0.84</v>
      </c>
      <c r="P65" s="7" t="n">
        <v>5</v>
      </c>
      <c r="Q65" s="7"/>
      <c r="R65" s="7" t="n">
        <v>9</v>
      </c>
      <c r="S65" s="7" t="n">
        <v>21.67</v>
      </c>
      <c r="T65" s="7" t="n">
        <v>1733.12</v>
      </c>
      <c r="U65" s="7" t="n">
        <v>7</v>
      </c>
      <c r="V65" s="7" t="n">
        <v>4</v>
      </c>
      <c r="W65" s="7" t="n">
        <v>12</v>
      </c>
      <c r="X65" s="7" t="n">
        <v>7</v>
      </c>
      <c r="Y65" s="7" t="s">
        <v>531</v>
      </c>
      <c r="Z65" s="7" t="n">
        <v>559.93</v>
      </c>
      <c r="AA65" s="7" t="s">
        <v>868</v>
      </c>
      <c r="AB65" s="7" t="n">
        <v>3.1</v>
      </c>
      <c r="AC65" s="7" t="n">
        <v>0</v>
      </c>
      <c r="AD65" s="7" t="n">
        <v>10.6</v>
      </c>
      <c r="AE65" s="7" t="s">
        <v>869</v>
      </c>
      <c r="AF65" s="7" t="s">
        <v>900</v>
      </c>
      <c r="AG65" s="17" t="b">
        <f aca="false">FALSE()</f>
        <v>0</v>
      </c>
      <c r="AH65" s="7" t="n">
        <v>1</v>
      </c>
      <c r="AI65" s="7" t="n">
        <v>-101</v>
      </c>
      <c r="AJ65" s="7" t="n">
        <v>4.6</v>
      </c>
      <c r="AK65" s="7" t="n">
        <v>1784806</v>
      </c>
      <c r="AL65" s="7" t="n">
        <v>22.74</v>
      </c>
      <c r="AM65" s="7" t="s">
        <v>862</v>
      </c>
      <c r="AN65" s="7"/>
      <c r="AO65" s="7" t="s">
        <v>864</v>
      </c>
      <c r="AP65" s="7" t="n">
        <v>10</v>
      </c>
      <c r="AQ65" s="17" t="b">
        <f aca="false">FALSE()</f>
        <v>0</v>
      </c>
      <c r="AR65" s="17" t="b">
        <f aca="false">FALSE()</f>
        <v>0</v>
      </c>
      <c r="AS65" s="7" t="n">
        <v>8</v>
      </c>
      <c r="AT65" s="7" t="n">
        <v>5</v>
      </c>
      <c r="AU65" s="7" t="s">
        <v>452</v>
      </c>
      <c r="AV65" s="7"/>
    </row>
    <row r="66" customFormat="false" ht="15" hidden="false" customHeight="false" outlineLevel="0" collapsed="false">
      <c r="A66" s="7" t="n">
        <v>59</v>
      </c>
      <c r="B66" s="7" t="s">
        <v>855</v>
      </c>
      <c r="C66" s="7" t="s">
        <v>856</v>
      </c>
      <c r="D66" s="7" t="s">
        <v>168</v>
      </c>
      <c r="E66" s="7" t="s">
        <v>69</v>
      </c>
      <c r="F66" s="7" t="n">
        <v>0</v>
      </c>
      <c r="G66" s="7" t="n">
        <v>1949</v>
      </c>
      <c r="H66" s="7" t="s">
        <v>522</v>
      </c>
      <c r="I66" s="7" t="s">
        <v>955</v>
      </c>
      <c r="J66" s="7" t="s">
        <v>956</v>
      </c>
      <c r="K66" s="7" t="s">
        <v>877</v>
      </c>
      <c r="L66" s="7" t="s">
        <v>458</v>
      </c>
      <c r="M66" s="7" t="s">
        <v>873</v>
      </c>
      <c r="N66" s="7" t="n">
        <v>75</v>
      </c>
      <c r="O66" s="7" t="n">
        <v>0.79</v>
      </c>
      <c r="P66" s="7" t="n">
        <v>5</v>
      </c>
      <c r="Q66" s="7"/>
      <c r="R66" s="7" t="n">
        <v>9</v>
      </c>
      <c r="S66" s="7" t="n">
        <v>21.67</v>
      </c>
      <c r="T66" s="7" t="n">
        <v>1625</v>
      </c>
      <c r="U66" s="7" t="n">
        <v>144</v>
      </c>
      <c r="V66" s="7" t="n">
        <v>85</v>
      </c>
      <c r="W66" s="7" t="n">
        <v>244</v>
      </c>
      <c r="X66" s="7" t="n">
        <v>144</v>
      </c>
      <c r="Y66" s="7" t="s">
        <v>531</v>
      </c>
      <c r="Z66" s="7" t="n">
        <v>10800</v>
      </c>
      <c r="AA66" s="7" t="s">
        <v>868</v>
      </c>
      <c r="AB66" s="7" t="n">
        <v>3.1</v>
      </c>
      <c r="AC66" s="7" t="n">
        <v>0</v>
      </c>
      <c r="AD66" s="7" t="n">
        <v>10.6</v>
      </c>
      <c r="AE66" s="7" t="s">
        <v>869</v>
      </c>
      <c r="AF66" s="7" t="s">
        <v>900</v>
      </c>
      <c r="AG66" s="17" t="b">
        <f aca="false">FALSE()</f>
        <v>0</v>
      </c>
      <c r="AH66" s="7" t="n">
        <v>123</v>
      </c>
      <c r="AI66" s="7" t="n">
        <v>1</v>
      </c>
      <c r="AJ66" s="7" t="n">
        <v>4.8</v>
      </c>
      <c r="AK66" s="7" t="n">
        <v>196433</v>
      </c>
      <c r="AL66" s="7" t="n">
        <v>-0.38</v>
      </c>
      <c r="AM66" s="7" t="s">
        <v>878</v>
      </c>
      <c r="AN66" s="7"/>
      <c r="AO66" s="7" t="s">
        <v>864</v>
      </c>
      <c r="AP66" s="7" t="n">
        <v>29</v>
      </c>
      <c r="AQ66" s="17" t="b">
        <f aca="false">TRUE()</f>
        <v>1</v>
      </c>
      <c r="AR66" s="17" t="b">
        <f aca="false">TRUE()</f>
        <v>1</v>
      </c>
      <c r="AS66" s="7" t="n">
        <v>7</v>
      </c>
      <c r="AT66" s="7" t="n">
        <v>6</v>
      </c>
      <c r="AU66" s="7" t="s">
        <v>452</v>
      </c>
      <c r="AV66" s="7"/>
    </row>
    <row r="67" customFormat="false" ht="15" hidden="false" customHeight="false" outlineLevel="0" collapsed="false">
      <c r="A67" s="7" t="n">
        <v>30</v>
      </c>
      <c r="B67" s="7" t="s">
        <v>855</v>
      </c>
      <c r="C67" s="7" t="s">
        <v>957</v>
      </c>
      <c r="D67" s="7" t="s">
        <v>168</v>
      </c>
      <c r="E67" s="7" t="s">
        <v>395</v>
      </c>
      <c r="F67" s="7" t="n">
        <v>1</v>
      </c>
      <c r="G67" s="7"/>
      <c r="H67" s="7" t="s">
        <v>855</v>
      </c>
      <c r="I67" s="7" t="s">
        <v>958</v>
      </c>
      <c r="J67" s="7" t="s">
        <v>959</v>
      </c>
      <c r="K67" s="7" t="s">
        <v>859</v>
      </c>
      <c r="L67" s="7"/>
      <c r="M67" s="7"/>
      <c r="N67" s="7" t="n">
        <v>99.99</v>
      </c>
      <c r="O67" s="7" t="n">
        <v>1</v>
      </c>
      <c r="P67" s="7" t="n">
        <v>103</v>
      </c>
      <c r="Q67" s="7"/>
      <c r="R67" s="7"/>
      <c r="S67" s="7" t="n">
        <v>446.33</v>
      </c>
      <c r="T67" s="7" t="n">
        <v>42444.87</v>
      </c>
      <c r="U67" s="7"/>
      <c r="V67" s="7"/>
      <c r="W67" s="7"/>
      <c r="X67" s="7" t="n">
        <v>446.33</v>
      </c>
      <c r="Y67" s="7" t="s">
        <v>860</v>
      </c>
      <c r="Z67" s="7" t="n">
        <v>44628.54</v>
      </c>
      <c r="AA67" s="7" t="s">
        <v>861</v>
      </c>
      <c r="AB67" s="7"/>
      <c r="AC67" s="7"/>
      <c r="AD67" s="7"/>
      <c r="AE67" s="7"/>
      <c r="AF67" s="7"/>
      <c r="AG67" s="7"/>
      <c r="AH67" s="7" t="n">
        <v>3361</v>
      </c>
      <c r="AI67" s="7" t="n">
        <v>29.5</v>
      </c>
      <c r="AJ67" s="7" t="n">
        <v>4.4</v>
      </c>
      <c r="AK67" s="7" t="n">
        <v>3031</v>
      </c>
      <c r="AL67" s="7" t="n">
        <v>13.22</v>
      </c>
      <c r="AM67" s="7" t="s">
        <v>862</v>
      </c>
      <c r="AN67" s="7"/>
      <c r="AO67" s="7"/>
      <c r="AP67" s="7" t="n">
        <v>10</v>
      </c>
      <c r="AQ67" s="17" t="b">
        <f aca="false">TRUE()</f>
        <v>1</v>
      </c>
      <c r="AR67" s="7"/>
      <c r="AS67" s="7"/>
      <c r="AT67" s="7"/>
      <c r="AU67" s="7" t="s">
        <v>452</v>
      </c>
      <c r="AV67" s="7" t="s">
        <v>190</v>
      </c>
    </row>
    <row r="68" customFormat="false" ht="15" hidden="false" customHeight="false" outlineLevel="0" collapsed="false">
      <c r="A68" s="7" t="n">
        <v>30</v>
      </c>
      <c r="B68" s="7" t="s">
        <v>855</v>
      </c>
      <c r="C68" s="7" t="s">
        <v>957</v>
      </c>
      <c r="D68" s="7" t="s">
        <v>168</v>
      </c>
      <c r="E68" s="7" t="s">
        <v>69</v>
      </c>
      <c r="F68" s="7" t="n">
        <v>1</v>
      </c>
      <c r="G68" s="7"/>
      <c r="H68" s="7" t="s">
        <v>855</v>
      </c>
      <c r="I68" s="7" t="s">
        <v>958</v>
      </c>
      <c r="J68" s="7" t="s">
        <v>959</v>
      </c>
      <c r="K68" s="7" t="s">
        <v>859</v>
      </c>
      <c r="L68" s="7"/>
      <c r="M68" s="7"/>
      <c r="N68" s="7" t="n">
        <v>94.99</v>
      </c>
      <c r="O68" s="7" t="n">
        <v>1</v>
      </c>
      <c r="P68" s="7" t="n">
        <v>266</v>
      </c>
      <c r="Q68" s="7"/>
      <c r="R68" s="7"/>
      <c r="S68" s="7" t="n">
        <v>1152.67</v>
      </c>
      <c r="T68" s="7" t="n">
        <v>107541.89</v>
      </c>
      <c r="U68" s="7"/>
      <c r="V68" s="7"/>
      <c r="W68" s="7"/>
      <c r="X68" s="7" t="n">
        <v>1152.67</v>
      </c>
      <c r="Y68" s="7" t="s">
        <v>860</v>
      </c>
      <c r="Z68" s="7" t="n">
        <v>109492.12</v>
      </c>
      <c r="AA68" s="7" t="s">
        <v>861</v>
      </c>
      <c r="AB68" s="7" t="n">
        <v>524</v>
      </c>
      <c r="AC68" s="7"/>
      <c r="AD68" s="7"/>
      <c r="AE68" s="7" t="s">
        <v>960</v>
      </c>
      <c r="AF68" s="7"/>
      <c r="AG68" s="7"/>
      <c r="AH68" s="7" t="n">
        <v>3176</v>
      </c>
      <c r="AI68" s="7" t="n">
        <v>14.4</v>
      </c>
      <c r="AJ68" s="7" t="n">
        <v>4.4</v>
      </c>
      <c r="AK68" s="7" t="n">
        <v>20128</v>
      </c>
      <c r="AL68" s="7" t="n">
        <v>-0.18</v>
      </c>
      <c r="AM68" s="7" t="s">
        <v>878</v>
      </c>
      <c r="AN68" s="7"/>
      <c r="AO68" s="7" t="s">
        <v>864</v>
      </c>
      <c r="AP68" s="7" t="n">
        <v>5</v>
      </c>
      <c r="AQ68" s="17" t="b">
        <f aca="false">TRUE()</f>
        <v>1</v>
      </c>
      <c r="AR68" s="7"/>
      <c r="AS68" s="7"/>
      <c r="AT68" s="7"/>
      <c r="AU68" s="7" t="s">
        <v>452</v>
      </c>
      <c r="AV68" s="7" t="s">
        <v>190</v>
      </c>
    </row>
    <row r="69" customFormat="false" ht="15" hidden="false" customHeight="false" outlineLevel="0" collapsed="false">
      <c r="A69" s="7" t="n">
        <v>30</v>
      </c>
      <c r="B69" s="7" t="s">
        <v>855</v>
      </c>
      <c r="C69" s="7" t="s">
        <v>957</v>
      </c>
      <c r="D69" s="7" t="s">
        <v>168</v>
      </c>
      <c r="E69" s="7" t="s">
        <v>69</v>
      </c>
      <c r="F69" s="7" t="n">
        <v>0</v>
      </c>
      <c r="G69" s="7" t="n">
        <v>4</v>
      </c>
      <c r="H69" s="7" t="s">
        <v>453</v>
      </c>
      <c r="I69" s="7" t="s">
        <v>454</v>
      </c>
      <c r="J69" s="7" t="s">
        <v>865</v>
      </c>
      <c r="K69" s="7" t="s">
        <v>866</v>
      </c>
      <c r="L69" s="7" t="s">
        <v>455</v>
      </c>
      <c r="M69" s="7" t="s">
        <v>867</v>
      </c>
      <c r="N69" s="7" t="n">
        <v>99.99</v>
      </c>
      <c r="O69" s="7" t="n">
        <v>1.05</v>
      </c>
      <c r="P69" s="7" t="n">
        <v>8002</v>
      </c>
      <c r="Q69" s="7" t="n">
        <v>5200</v>
      </c>
      <c r="R69" s="7" t="n">
        <v>10639</v>
      </c>
      <c r="S69" s="7" t="n">
        <v>34675.33</v>
      </c>
      <c r="T69" s="7" t="n">
        <v>3467186.58</v>
      </c>
      <c r="U69" s="7"/>
      <c r="V69" s="7"/>
      <c r="W69" s="7"/>
      <c r="X69" s="7" t="n">
        <v>34675.33</v>
      </c>
      <c r="Y69" s="7" t="s">
        <v>451</v>
      </c>
      <c r="Z69" s="7" t="n">
        <v>3467186.25</v>
      </c>
      <c r="AA69" s="7" t="s">
        <v>868</v>
      </c>
      <c r="AB69" s="7" t="n">
        <v>6751.1</v>
      </c>
      <c r="AC69" s="7" t="n">
        <v>5178.4</v>
      </c>
      <c r="AD69" s="7" t="n">
        <v>8652.7</v>
      </c>
      <c r="AE69" s="7" t="s">
        <v>869</v>
      </c>
      <c r="AF69" s="7" t="s">
        <v>874</v>
      </c>
      <c r="AG69" s="17" t="b">
        <f aca="false">FALSE()</f>
        <v>0</v>
      </c>
      <c r="AH69" s="7" t="n">
        <v>23582</v>
      </c>
      <c r="AI69" s="7" t="n">
        <v>143.4</v>
      </c>
      <c r="AJ69" s="7" t="n">
        <v>4.5</v>
      </c>
      <c r="AK69" s="7" t="n">
        <v>155</v>
      </c>
      <c r="AL69" s="7" t="n">
        <v>149.14</v>
      </c>
      <c r="AM69" s="7" t="s">
        <v>862</v>
      </c>
      <c r="AN69" s="7" t="s">
        <v>871</v>
      </c>
      <c r="AO69" s="7" t="s">
        <v>864</v>
      </c>
      <c r="AP69" s="7" t="n">
        <v>38</v>
      </c>
      <c r="AQ69" s="7"/>
      <c r="AR69" s="17" t="b">
        <f aca="false">TRUE()</f>
        <v>1</v>
      </c>
      <c r="AS69" s="7" t="n">
        <v>1</v>
      </c>
      <c r="AT69" s="7" t="n">
        <v>5</v>
      </c>
      <c r="AU69" s="7" t="s">
        <v>452</v>
      </c>
      <c r="AV69" s="7"/>
    </row>
    <row r="70" customFormat="false" ht="15" hidden="false" customHeight="false" outlineLevel="0" collapsed="false">
      <c r="A70" s="7" t="n">
        <v>30</v>
      </c>
      <c r="B70" s="7" t="s">
        <v>855</v>
      </c>
      <c r="C70" s="7" t="s">
        <v>957</v>
      </c>
      <c r="D70" s="7" t="s">
        <v>168</v>
      </c>
      <c r="E70" s="7" t="s">
        <v>69</v>
      </c>
      <c r="F70" s="7" t="n">
        <v>0</v>
      </c>
      <c r="G70" s="7" t="n">
        <v>495</v>
      </c>
      <c r="H70" s="7" t="s">
        <v>448</v>
      </c>
      <c r="I70" s="7" t="s">
        <v>449</v>
      </c>
      <c r="J70" s="7" t="s">
        <v>872</v>
      </c>
      <c r="K70" s="7" t="s">
        <v>866</v>
      </c>
      <c r="L70" s="7" t="s">
        <v>455</v>
      </c>
      <c r="M70" s="7" t="s">
        <v>873</v>
      </c>
      <c r="N70" s="7" t="n">
        <v>55.99</v>
      </c>
      <c r="O70" s="7" t="n">
        <v>0.59</v>
      </c>
      <c r="P70" s="7" t="n">
        <v>7955</v>
      </c>
      <c r="Q70" s="7" t="n">
        <v>5140</v>
      </c>
      <c r="R70" s="7" t="n">
        <v>10648</v>
      </c>
      <c r="S70" s="7" t="n">
        <v>34471.67</v>
      </c>
      <c r="T70" s="7" t="n">
        <v>1930068.62</v>
      </c>
      <c r="U70" s="7"/>
      <c r="V70" s="7"/>
      <c r="W70" s="7"/>
      <c r="X70" s="7" t="n">
        <v>34471.67</v>
      </c>
      <c r="Y70" s="7" t="s">
        <v>451</v>
      </c>
      <c r="Z70" s="7" t="n">
        <v>1930068.8</v>
      </c>
      <c r="AA70" s="7" t="s">
        <v>868</v>
      </c>
      <c r="AB70" s="7" t="n">
        <v>6148.6</v>
      </c>
      <c r="AC70" s="7" t="n">
        <v>4833.1</v>
      </c>
      <c r="AD70" s="7" t="n">
        <v>7771.2</v>
      </c>
      <c r="AE70" s="7" t="s">
        <v>869</v>
      </c>
      <c r="AF70" s="7" t="s">
        <v>874</v>
      </c>
      <c r="AG70" s="17" t="b">
        <f aca="false">FALSE()</f>
        <v>0</v>
      </c>
      <c r="AH70" s="7" t="n">
        <v>65191</v>
      </c>
      <c r="AI70" s="7" t="n">
        <v>90.3</v>
      </c>
      <c r="AJ70" s="7" t="n">
        <v>4.4</v>
      </c>
      <c r="AK70" s="7" t="n">
        <v>534</v>
      </c>
      <c r="AL70" s="7" t="n">
        <v>23.56</v>
      </c>
      <c r="AM70" s="7" t="s">
        <v>862</v>
      </c>
      <c r="AN70" s="7"/>
      <c r="AO70" s="7" t="s">
        <v>875</v>
      </c>
      <c r="AP70" s="7" t="n">
        <v>34</v>
      </c>
      <c r="AQ70" s="17" t="b">
        <f aca="false">TRUE()</f>
        <v>1</v>
      </c>
      <c r="AR70" s="17" t="b">
        <f aca="false">TRUE()</f>
        <v>1</v>
      </c>
      <c r="AS70" s="7" t="n">
        <v>9</v>
      </c>
      <c r="AT70" s="7" t="n">
        <v>6</v>
      </c>
      <c r="AU70" s="7" t="s">
        <v>452</v>
      </c>
      <c r="AV70" s="7"/>
    </row>
    <row r="71" customFormat="false" ht="15" hidden="false" customHeight="false" outlineLevel="0" collapsed="false">
      <c r="A71" s="7" t="n">
        <v>30</v>
      </c>
      <c r="B71" s="7" t="s">
        <v>855</v>
      </c>
      <c r="C71" s="7" t="s">
        <v>957</v>
      </c>
      <c r="D71" s="7" t="s">
        <v>168</v>
      </c>
      <c r="E71" s="7" t="s">
        <v>69</v>
      </c>
      <c r="F71" s="7" t="n">
        <v>0</v>
      </c>
      <c r="G71" s="7" t="n">
        <v>696</v>
      </c>
      <c r="H71" s="7" t="s">
        <v>456</v>
      </c>
      <c r="I71" s="7" t="s">
        <v>457</v>
      </c>
      <c r="J71" s="7" t="s">
        <v>876</v>
      </c>
      <c r="K71" s="7" t="s">
        <v>866</v>
      </c>
      <c r="L71" s="7" t="s">
        <v>458</v>
      </c>
      <c r="M71" s="7" t="s">
        <v>873</v>
      </c>
      <c r="N71" s="7" t="n">
        <v>35.98</v>
      </c>
      <c r="O71" s="7" t="n">
        <v>0.38</v>
      </c>
      <c r="P71" s="7" t="n">
        <v>4624</v>
      </c>
      <c r="Q71" s="7" t="n">
        <v>3245</v>
      </c>
      <c r="R71" s="7" t="n">
        <v>5932</v>
      </c>
      <c r="S71" s="7" t="n">
        <v>20037.33</v>
      </c>
      <c r="T71" s="7" t="n">
        <v>720943.25</v>
      </c>
      <c r="U71" s="7"/>
      <c r="V71" s="7"/>
      <c r="W71" s="7"/>
      <c r="X71" s="7" t="n">
        <v>20037.33</v>
      </c>
      <c r="Y71" s="7" t="s">
        <v>451</v>
      </c>
      <c r="Z71" s="7" t="n">
        <v>720943.13</v>
      </c>
      <c r="AA71" s="7" t="s">
        <v>868</v>
      </c>
      <c r="AB71" s="7" t="n">
        <v>4074</v>
      </c>
      <c r="AC71" s="7" t="n">
        <v>3233.6</v>
      </c>
      <c r="AD71" s="7" t="n">
        <v>5018.2</v>
      </c>
      <c r="AE71" s="7" t="s">
        <v>869</v>
      </c>
      <c r="AF71" s="7" t="s">
        <v>874</v>
      </c>
      <c r="AG71" s="17" t="b">
        <f aca="false">FALSE()</f>
        <v>0</v>
      </c>
      <c r="AH71" s="7" t="n">
        <v>2007</v>
      </c>
      <c r="AI71" s="7" t="n">
        <v>67.9</v>
      </c>
      <c r="AJ71" s="7" t="n">
        <v>4.4</v>
      </c>
      <c r="AK71" s="7" t="n">
        <v>551</v>
      </c>
      <c r="AL71" s="7" t="n">
        <v>-10.24</v>
      </c>
      <c r="AM71" s="7" t="s">
        <v>878</v>
      </c>
      <c r="AN71" s="7"/>
      <c r="AO71" s="7" t="s">
        <v>875</v>
      </c>
      <c r="AP71" s="7" t="n">
        <v>34</v>
      </c>
      <c r="AQ71" s="17" t="b">
        <f aca="false">TRUE()</f>
        <v>1</v>
      </c>
      <c r="AR71" s="17" t="b">
        <f aca="false">TRUE()</f>
        <v>1</v>
      </c>
      <c r="AS71" s="7" t="n">
        <v>8</v>
      </c>
      <c r="AT71" s="7" t="n">
        <v>5</v>
      </c>
      <c r="AU71" s="7" t="s">
        <v>452</v>
      </c>
      <c r="AV71" s="7"/>
    </row>
    <row r="72" customFormat="false" ht="15" hidden="false" customHeight="false" outlineLevel="0" collapsed="false">
      <c r="A72" s="7" t="n">
        <v>30</v>
      </c>
      <c r="B72" s="7" t="s">
        <v>855</v>
      </c>
      <c r="C72" s="7" t="s">
        <v>957</v>
      </c>
      <c r="D72" s="7" t="s">
        <v>168</v>
      </c>
      <c r="E72" s="7" t="s">
        <v>69</v>
      </c>
      <c r="F72" s="7" t="n">
        <v>0</v>
      </c>
      <c r="G72" s="7" t="n">
        <v>637</v>
      </c>
      <c r="H72" s="7" t="s">
        <v>459</v>
      </c>
      <c r="I72" s="7" t="s">
        <v>460</v>
      </c>
      <c r="J72" s="7" t="s">
        <v>879</v>
      </c>
      <c r="K72" s="7" t="s">
        <v>866</v>
      </c>
      <c r="L72" s="7" t="s">
        <v>458</v>
      </c>
      <c r="M72" s="7" t="s">
        <v>867</v>
      </c>
      <c r="N72" s="7" t="n">
        <v>134.99</v>
      </c>
      <c r="O72" s="7" t="n">
        <v>1.42</v>
      </c>
      <c r="P72" s="7" t="n">
        <v>2611</v>
      </c>
      <c r="Q72" s="7" t="n">
        <v>1088</v>
      </c>
      <c r="R72" s="7" t="n">
        <v>3886</v>
      </c>
      <c r="S72" s="7" t="n">
        <v>11314.33</v>
      </c>
      <c r="T72" s="7" t="n">
        <v>1527321.86</v>
      </c>
      <c r="U72" s="7"/>
      <c r="V72" s="7"/>
      <c r="W72" s="7"/>
      <c r="X72" s="7" t="n">
        <v>11314.33</v>
      </c>
      <c r="Y72" s="7" t="s">
        <v>451</v>
      </c>
      <c r="Z72" s="7" t="n">
        <v>1527321.41</v>
      </c>
      <c r="AA72" s="7" t="s">
        <v>868</v>
      </c>
      <c r="AB72" s="7" t="n">
        <v>2139.3</v>
      </c>
      <c r="AC72" s="7" t="n">
        <v>1070.2</v>
      </c>
      <c r="AD72" s="7" t="n">
        <v>4026.2</v>
      </c>
      <c r="AE72" s="7" t="s">
        <v>869</v>
      </c>
      <c r="AF72" s="7" t="s">
        <v>870</v>
      </c>
      <c r="AG72" s="17" t="b">
        <f aca="false">FALSE()</f>
        <v>0</v>
      </c>
      <c r="AH72" s="7" t="n">
        <v>5940</v>
      </c>
      <c r="AI72" s="7" t="n">
        <v>22.2</v>
      </c>
      <c r="AJ72" s="7" t="n">
        <v>4.4</v>
      </c>
      <c r="AK72" s="7" t="n">
        <v>2365</v>
      </c>
      <c r="AL72" s="7" t="n">
        <v>6.62</v>
      </c>
      <c r="AM72" s="7" t="s">
        <v>862</v>
      </c>
      <c r="AN72" s="7"/>
      <c r="AO72" s="7" t="s">
        <v>864</v>
      </c>
      <c r="AP72" s="7" t="n">
        <v>38</v>
      </c>
      <c r="AQ72" s="17" t="b">
        <f aca="false">TRUE()</f>
        <v>1</v>
      </c>
      <c r="AR72" s="17" t="b">
        <f aca="false">TRUE()</f>
        <v>1</v>
      </c>
      <c r="AS72" s="7" t="n">
        <v>7</v>
      </c>
      <c r="AT72" s="7" t="n">
        <v>5</v>
      </c>
      <c r="AU72" s="7" t="s">
        <v>452</v>
      </c>
      <c r="AV72" s="7"/>
    </row>
    <row r="73" customFormat="false" ht="15" hidden="false" customHeight="false" outlineLevel="0" collapsed="false">
      <c r="A73" s="7" t="n">
        <v>30</v>
      </c>
      <c r="B73" s="7" t="s">
        <v>855</v>
      </c>
      <c r="C73" s="7" t="s">
        <v>957</v>
      </c>
      <c r="D73" s="7" t="s">
        <v>168</v>
      </c>
      <c r="E73" s="7" t="s">
        <v>69</v>
      </c>
      <c r="F73" s="7" t="n">
        <v>0</v>
      </c>
      <c r="G73" s="7" t="n">
        <v>27</v>
      </c>
      <c r="H73" s="7" t="s">
        <v>461</v>
      </c>
      <c r="I73" s="7" t="s">
        <v>462</v>
      </c>
      <c r="J73" s="7" t="s">
        <v>880</v>
      </c>
      <c r="K73" s="7" t="s">
        <v>866</v>
      </c>
      <c r="L73" s="7" t="s">
        <v>455</v>
      </c>
      <c r="M73" s="7" t="s">
        <v>867</v>
      </c>
      <c r="N73" s="7" t="n">
        <v>69.99</v>
      </c>
      <c r="O73" s="7" t="n">
        <v>0.74</v>
      </c>
      <c r="P73" s="7" t="n">
        <v>1674</v>
      </c>
      <c r="Q73" s="7" t="n">
        <v>963</v>
      </c>
      <c r="R73" s="7" t="n">
        <v>2313</v>
      </c>
      <c r="S73" s="7" t="n">
        <v>7254</v>
      </c>
      <c r="T73" s="7" t="n">
        <v>507707.46</v>
      </c>
      <c r="U73" s="7"/>
      <c r="V73" s="7"/>
      <c r="W73" s="7"/>
      <c r="X73" s="7" t="n">
        <v>7254</v>
      </c>
      <c r="Y73" s="7" t="s">
        <v>451</v>
      </c>
      <c r="Z73" s="7" t="n">
        <v>507707.46</v>
      </c>
      <c r="AA73" s="7" t="s">
        <v>868</v>
      </c>
      <c r="AB73" s="7" t="n">
        <v>1508.1</v>
      </c>
      <c r="AC73" s="7" t="n">
        <v>943.6</v>
      </c>
      <c r="AD73" s="7" t="n">
        <v>2280.3</v>
      </c>
      <c r="AE73" s="7" t="s">
        <v>869</v>
      </c>
      <c r="AF73" s="7" t="s">
        <v>874</v>
      </c>
      <c r="AG73" s="17" t="b">
        <f aca="false">FALSE()</f>
        <v>0</v>
      </c>
      <c r="AH73" s="7" t="n">
        <v>37110</v>
      </c>
      <c r="AI73" s="7" t="n">
        <v>15.8</v>
      </c>
      <c r="AJ73" s="7" t="n">
        <v>4.4</v>
      </c>
      <c r="AK73" s="7" t="n">
        <v>4861</v>
      </c>
      <c r="AL73" s="7" t="n">
        <v>9.68</v>
      </c>
      <c r="AM73" s="7" t="s">
        <v>862</v>
      </c>
      <c r="AN73" s="7"/>
      <c r="AO73" s="7" t="s">
        <v>864</v>
      </c>
      <c r="AP73" s="7" t="n">
        <v>48</v>
      </c>
      <c r="AQ73" s="17" t="b">
        <f aca="false">TRUE()</f>
        <v>1</v>
      </c>
      <c r="AR73" s="17" t="b">
        <f aca="false">TRUE()</f>
        <v>1</v>
      </c>
      <c r="AS73" s="7" t="n">
        <v>9</v>
      </c>
      <c r="AT73" s="7" t="n">
        <v>5</v>
      </c>
      <c r="AU73" s="7" t="s">
        <v>452</v>
      </c>
      <c r="AV73" s="7"/>
    </row>
    <row r="74" customFormat="false" ht="15" hidden="false" customHeight="false" outlineLevel="0" collapsed="false">
      <c r="A74" s="7" t="n">
        <v>30</v>
      </c>
      <c r="B74" s="7" t="s">
        <v>855</v>
      </c>
      <c r="C74" s="7" t="s">
        <v>957</v>
      </c>
      <c r="D74" s="7" t="s">
        <v>168</v>
      </c>
      <c r="E74" s="7" t="s">
        <v>69</v>
      </c>
      <c r="F74" s="7" t="n">
        <v>0</v>
      </c>
      <c r="G74" s="7" t="n">
        <v>1510</v>
      </c>
      <c r="H74" s="7" t="s">
        <v>463</v>
      </c>
      <c r="I74" s="7" t="s">
        <v>464</v>
      </c>
      <c r="J74" s="7" t="s">
        <v>881</v>
      </c>
      <c r="K74" s="7" t="s">
        <v>866</v>
      </c>
      <c r="L74" s="7" t="s">
        <v>458</v>
      </c>
      <c r="M74" s="7" t="s">
        <v>867</v>
      </c>
      <c r="N74" s="7" t="n">
        <v>85</v>
      </c>
      <c r="O74" s="7" t="n">
        <v>0.89</v>
      </c>
      <c r="P74" s="7" t="n">
        <v>1549</v>
      </c>
      <c r="Q74" s="7" t="n">
        <v>511</v>
      </c>
      <c r="R74" s="7" t="n">
        <v>2393</v>
      </c>
      <c r="S74" s="7" t="n">
        <v>6712.33</v>
      </c>
      <c r="T74" s="7" t="n">
        <v>570548.33</v>
      </c>
      <c r="U74" s="7"/>
      <c r="V74" s="7"/>
      <c r="W74" s="7"/>
      <c r="X74" s="7" t="n">
        <v>6712.33</v>
      </c>
      <c r="Y74" s="7" t="s">
        <v>451</v>
      </c>
      <c r="Z74" s="7" t="n">
        <v>570548.05</v>
      </c>
      <c r="AA74" s="7" t="s">
        <v>868</v>
      </c>
      <c r="AB74" s="7" t="n">
        <v>1230.5</v>
      </c>
      <c r="AC74" s="7" t="n">
        <v>494.8</v>
      </c>
      <c r="AD74" s="7" t="n">
        <v>2641.2</v>
      </c>
      <c r="AE74" s="7" t="s">
        <v>869</v>
      </c>
      <c r="AF74" s="7" t="s">
        <v>887</v>
      </c>
      <c r="AG74" s="17" t="b">
        <f aca="false">FALSE()</f>
        <v>0</v>
      </c>
      <c r="AH74" s="7" t="n">
        <v>1915</v>
      </c>
      <c r="AI74" s="7" t="n">
        <v>69.6</v>
      </c>
      <c r="AJ74" s="7" t="n">
        <v>4.4</v>
      </c>
      <c r="AK74" s="7" t="n">
        <v>5165</v>
      </c>
      <c r="AL74" s="7" t="n">
        <v>-8.19</v>
      </c>
      <c r="AM74" s="7" t="s">
        <v>878</v>
      </c>
      <c r="AN74" s="7"/>
      <c r="AO74" s="7" t="s">
        <v>864</v>
      </c>
      <c r="AP74" s="7" t="n">
        <v>40</v>
      </c>
      <c r="AQ74" s="17" t="b">
        <f aca="false">TRUE()</f>
        <v>1</v>
      </c>
      <c r="AR74" s="17" t="b">
        <f aca="false">TRUE()</f>
        <v>1</v>
      </c>
      <c r="AS74" s="7" t="n">
        <v>6</v>
      </c>
      <c r="AT74" s="7" t="n">
        <v>5</v>
      </c>
      <c r="AU74" s="7" t="s">
        <v>452</v>
      </c>
      <c r="AV74" s="7"/>
    </row>
    <row r="75" customFormat="false" ht="15" hidden="false" customHeight="false" outlineLevel="0" collapsed="false">
      <c r="A75" s="7" t="n">
        <v>30</v>
      </c>
      <c r="B75" s="7" t="s">
        <v>855</v>
      </c>
      <c r="C75" s="7" t="s">
        <v>957</v>
      </c>
      <c r="D75" s="7" t="s">
        <v>168</v>
      </c>
      <c r="E75" s="7" t="s">
        <v>69</v>
      </c>
      <c r="F75" s="7" t="n">
        <v>0</v>
      </c>
      <c r="G75" s="7" t="n">
        <v>1956</v>
      </c>
      <c r="H75" s="7" t="s">
        <v>467</v>
      </c>
      <c r="I75" s="7" t="s">
        <v>468</v>
      </c>
      <c r="J75" s="7" t="s">
        <v>882</v>
      </c>
      <c r="K75" s="7" t="s">
        <v>866</v>
      </c>
      <c r="L75" s="7" t="s">
        <v>458</v>
      </c>
      <c r="M75" s="7" t="s">
        <v>873</v>
      </c>
      <c r="N75" s="7" t="n">
        <v>99.99</v>
      </c>
      <c r="O75" s="7" t="n">
        <v>1.05</v>
      </c>
      <c r="P75" s="7" t="n">
        <v>1309</v>
      </c>
      <c r="Q75" s="7" t="n">
        <v>916</v>
      </c>
      <c r="R75" s="7" t="n">
        <v>1664</v>
      </c>
      <c r="S75" s="7" t="n">
        <v>5672.33</v>
      </c>
      <c r="T75" s="7" t="n">
        <v>567176.61</v>
      </c>
      <c r="U75" s="7"/>
      <c r="V75" s="7"/>
      <c r="W75" s="7"/>
      <c r="X75" s="7" t="n">
        <v>5672.33</v>
      </c>
      <c r="Y75" s="7" t="s">
        <v>451</v>
      </c>
      <c r="Z75" s="7" t="n">
        <v>567176.28</v>
      </c>
      <c r="AA75" s="7" t="s">
        <v>868</v>
      </c>
      <c r="AB75" s="7" t="n">
        <v>1146.4</v>
      </c>
      <c r="AC75" s="7" t="n">
        <v>897.6</v>
      </c>
      <c r="AD75" s="7" t="n">
        <v>1468.8</v>
      </c>
      <c r="AE75" s="7" t="s">
        <v>869</v>
      </c>
      <c r="AF75" s="7" t="s">
        <v>874</v>
      </c>
      <c r="AG75" s="17" t="b">
        <f aca="false">FALSE()</f>
        <v>0</v>
      </c>
      <c r="AH75" s="7" t="n">
        <v>209</v>
      </c>
      <c r="AI75" s="7" t="n">
        <v>15.6</v>
      </c>
      <c r="AJ75" s="7" t="n">
        <v>4.6</v>
      </c>
      <c r="AK75" s="7" t="n">
        <v>1443</v>
      </c>
      <c r="AL75" s="7" t="n">
        <v>-66.02</v>
      </c>
      <c r="AM75" s="7" t="s">
        <v>878</v>
      </c>
      <c r="AN75" s="7"/>
      <c r="AO75" s="7" t="s">
        <v>875</v>
      </c>
      <c r="AP75" s="7" t="n">
        <v>38</v>
      </c>
      <c r="AQ75" s="17" t="b">
        <f aca="false">TRUE()</f>
        <v>1</v>
      </c>
      <c r="AR75" s="17" t="b">
        <f aca="false">TRUE()</f>
        <v>1</v>
      </c>
      <c r="AS75" s="7" t="n">
        <v>8</v>
      </c>
      <c r="AT75" s="7" t="n">
        <v>5</v>
      </c>
      <c r="AU75" s="7" t="s">
        <v>452</v>
      </c>
      <c r="AV75" s="7"/>
    </row>
    <row r="76" customFormat="false" ht="15" hidden="false" customHeight="false" outlineLevel="0" collapsed="false">
      <c r="A76" s="7" t="n">
        <v>30</v>
      </c>
      <c r="B76" s="7" t="s">
        <v>855</v>
      </c>
      <c r="C76" s="7" t="s">
        <v>957</v>
      </c>
      <c r="D76" s="7" t="s">
        <v>168</v>
      </c>
      <c r="E76" s="7" t="s">
        <v>69</v>
      </c>
      <c r="F76" s="7" t="n">
        <v>0</v>
      </c>
      <c r="G76" s="7" t="n">
        <v>1942</v>
      </c>
      <c r="H76" s="7" t="s">
        <v>469</v>
      </c>
      <c r="I76" s="7" t="s">
        <v>470</v>
      </c>
      <c r="J76" s="7" t="s">
        <v>883</v>
      </c>
      <c r="K76" s="7" t="s">
        <v>884</v>
      </c>
      <c r="L76" s="7" t="s">
        <v>471</v>
      </c>
      <c r="M76" s="7"/>
      <c r="N76" s="7" t="n">
        <v>59.99</v>
      </c>
      <c r="O76" s="7" t="n">
        <v>0.63</v>
      </c>
      <c r="P76" s="7" t="n">
        <v>1302</v>
      </c>
      <c r="Q76" s="7" t="n">
        <v>732</v>
      </c>
      <c r="R76" s="7" t="n">
        <v>1816</v>
      </c>
      <c r="S76" s="7" t="n">
        <v>5642</v>
      </c>
      <c r="T76" s="7" t="n">
        <v>338463.58</v>
      </c>
      <c r="U76" s="7"/>
      <c r="V76" s="7"/>
      <c r="W76" s="7"/>
      <c r="X76" s="7" t="n">
        <v>5642</v>
      </c>
      <c r="Y76" s="7" t="s">
        <v>451</v>
      </c>
      <c r="Z76" s="7" t="n">
        <v>338463.58</v>
      </c>
      <c r="AA76" s="7" t="s">
        <v>868</v>
      </c>
      <c r="AB76" s="7" t="n">
        <v>1041.2</v>
      </c>
      <c r="AC76" s="7" t="n">
        <v>725</v>
      </c>
      <c r="AD76" s="7" t="n">
        <v>1500.1</v>
      </c>
      <c r="AE76" s="7" t="s">
        <v>869</v>
      </c>
      <c r="AF76" s="7" t="s">
        <v>874</v>
      </c>
      <c r="AG76" s="17" t="b">
        <f aca="false">FALSE()</f>
        <v>0</v>
      </c>
      <c r="AH76" s="7" t="n">
        <v>1219</v>
      </c>
      <c r="AI76" s="7" t="n">
        <v>18.2</v>
      </c>
      <c r="AJ76" s="7" t="n">
        <v>4.4</v>
      </c>
      <c r="AK76" s="7" t="n">
        <v>4585</v>
      </c>
      <c r="AL76" s="7" t="n">
        <v>28</v>
      </c>
      <c r="AM76" s="7" t="s">
        <v>862</v>
      </c>
      <c r="AN76" s="7"/>
      <c r="AO76" s="7" t="s">
        <v>864</v>
      </c>
      <c r="AP76" s="7" t="n">
        <v>34</v>
      </c>
      <c r="AQ76" s="17" t="b">
        <f aca="false">TRUE()</f>
        <v>1</v>
      </c>
      <c r="AR76" s="17" t="b">
        <f aca="false">TRUE()</f>
        <v>1</v>
      </c>
      <c r="AS76" s="7" t="n">
        <v>8</v>
      </c>
      <c r="AT76" s="7" t="n">
        <v>5</v>
      </c>
      <c r="AU76" s="7" t="s">
        <v>452</v>
      </c>
      <c r="AV76" s="7"/>
    </row>
    <row r="77" customFormat="false" ht="15" hidden="false" customHeight="false" outlineLevel="0" collapsed="false">
      <c r="A77" s="7" t="n">
        <v>30</v>
      </c>
      <c r="B77" s="7" t="s">
        <v>855</v>
      </c>
      <c r="C77" s="7" t="s">
        <v>957</v>
      </c>
      <c r="D77" s="7" t="s">
        <v>168</v>
      </c>
      <c r="E77" s="7" t="s">
        <v>69</v>
      </c>
      <c r="F77" s="7" t="n">
        <v>0</v>
      </c>
      <c r="G77" s="7" t="n">
        <v>33</v>
      </c>
      <c r="H77" s="7" t="s">
        <v>474</v>
      </c>
      <c r="I77" s="7" t="s">
        <v>475</v>
      </c>
      <c r="J77" s="7" t="s">
        <v>885</v>
      </c>
      <c r="K77" s="7" t="s">
        <v>866</v>
      </c>
      <c r="L77" s="7" t="s">
        <v>458</v>
      </c>
      <c r="M77" s="7" t="s">
        <v>867</v>
      </c>
      <c r="N77" s="7" t="n">
        <v>62.99</v>
      </c>
      <c r="O77" s="7" t="n">
        <v>0.66</v>
      </c>
      <c r="P77" s="7" t="n">
        <v>1261</v>
      </c>
      <c r="Q77" s="7" t="n">
        <v>707</v>
      </c>
      <c r="R77" s="7" t="n">
        <v>1761</v>
      </c>
      <c r="S77" s="7" t="n">
        <v>5464.33</v>
      </c>
      <c r="T77" s="7" t="n">
        <v>344198.36</v>
      </c>
      <c r="U77" s="7"/>
      <c r="V77" s="7"/>
      <c r="W77" s="7"/>
      <c r="X77" s="7" t="n">
        <v>5464.33</v>
      </c>
      <c r="Y77" s="7" t="s">
        <v>451</v>
      </c>
      <c r="Z77" s="7" t="n">
        <v>344198.15</v>
      </c>
      <c r="AA77" s="7" t="s">
        <v>868</v>
      </c>
      <c r="AB77" s="7" t="n">
        <v>967.9</v>
      </c>
      <c r="AC77" s="7" t="n">
        <v>678.9</v>
      </c>
      <c r="AD77" s="7" t="n">
        <v>1425.5</v>
      </c>
      <c r="AE77" s="7" t="s">
        <v>869</v>
      </c>
      <c r="AF77" s="7" t="s">
        <v>874</v>
      </c>
      <c r="AG77" s="17" t="b">
        <f aca="false">FALSE()</f>
        <v>0</v>
      </c>
      <c r="AH77" s="7" t="n">
        <v>311</v>
      </c>
      <c r="AI77" s="7" t="n">
        <v>5.7</v>
      </c>
      <c r="AJ77" s="7" t="n">
        <v>4.4</v>
      </c>
      <c r="AK77" s="7" t="n">
        <v>7789</v>
      </c>
      <c r="AL77" s="7" t="n">
        <v>44.76</v>
      </c>
      <c r="AM77" s="7" t="s">
        <v>862</v>
      </c>
      <c r="AN77" s="7"/>
      <c r="AO77" s="7" t="s">
        <v>875</v>
      </c>
      <c r="AP77" s="7" t="n">
        <v>33</v>
      </c>
      <c r="AQ77" s="17" t="b">
        <f aca="false">TRUE()</f>
        <v>1</v>
      </c>
      <c r="AR77" s="17" t="b">
        <f aca="false">TRUE()</f>
        <v>1</v>
      </c>
      <c r="AS77" s="7" t="n">
        <v>9</v>
      </c>
      <c r="AT77" s="7" t="n">
        <v>5</v>
      </c>
      <c r="AU77" s="7" t="s">
        <v>452</v>
      </c>
      <c r="AV77" s="7"/>
    </row>
    <row r="78" customFormat="false" ht="15" hidden="false" customHeight="false" outlineLevel="0" collapsed="false">
      <c r="A78" s="7" t="n">
        <v>30</v>
      </c>
      <c r="B78" s="7" t="s">
        <v>855</v>
      </c>
      <c r="C78" s="7" t="s">
        <v>957</v>
      </c>
      <c r="D78" s="7" t="s">
        <v>168</v>
      </c>
      <c r="E78" s="7" t="s">
        <v>69</v>
      </c>
      <c r="F78" s="7" t="n">
        <v>0</v>
      </c>
      <c r="G78" s="7" t="n">
        <v>1816</v>
      </c>
      <c r="H78" s="7" t="s">
        <v>480</v>
      </c>
      <c r="I78" s="7" t="s">
        <v>481</v>
      </c>
      <c r="J78" s="7" t="s">
        <v>886</v>
      </c>
      <c r="K78" s="7" t="s">
        <v>866</v>
      </c>
      <c r="L78" s="7" t="s">
        <v>458</v>
      </c>
      <c r="M78" s="7" t="s">
        <v>873</v>
      </c>
      <c r="N78" s="7" t="n">
        <v>129.99</v>
      </c>
      <c r="O78" s="7" t="n">
        <v>1.37</v>
      </c>
      <c r="P78" s="7" t="n">
        <v>1173</v>
      </c>
      <c r="Q78" s="7" t="n">
        <v>72</v>
      </c>
      <c r="R78" s="7" t="n">
        <v>2055</v>
      </c>
      <c r="S78" s="7" t="n">
        <v>5083</v>
      </c>
      <c r="T78" s="7" t="n">
        <v>660739.17</v>
      </c>
      <c r="U78" s="7"/>
      <c r="V78" s="7"/>
      <c r="W78" s="7"/>
      <c r="X78" s="7" t="n">
        <v>5083</v>
      </c>
      <c r="Y78" s="7" t="s">
        <v>451</v>
      </c>
      <c r="Z78" s="7" t="n">
        <v>660739.17</v>
      </c>
      <c r="AA78" s="7" t="s">
        <v>868</v>
      </c>
      <c r="AB78" s="7" t="n">
        <v>756.1</v>
      </c>
      <c r="AC78" s="7" t="n">
        <v>57.5</v>
      </c>
      <c r="AD78" s="7" t="n">
        <v>2380.7</v>
      </c>
      <c r="AE78" s="7" t="s">
        <v>869</v>
      </c>
      <c r="AF78" s="7" t="s">
        <v>887</v>
      </c>
      <c r="AG78" s="17" t="b">
        <f aca="false">FALSE()</f>
        <v>0</v>
      </c>
      <c r="AH78" s="7" t="n">
        <v>497</v>
      </c>
      <c r="AI78" s="7" t="n">
        <v>6.6</v>
      </c>
      <c r="AJ78" s="7" t="n">
        <v>4.3</v>
      </c>
      <c r="AK78" s="7" t="n">
        <v>14959</v>
      </c>
      <c r="AL78" s="7" t="n">
        <v>0.56</v>
      </c>
      <c r="AM78" s="7" t="s">
        <v>862</v>
      </c>
      <c r="AN78" s="7" t="s">
        <v>888</v>
      </c>
      <c r="AO78" s="7" t="s">
        <v>864</v>
      </c>
      <c r="AP78" s="7" t="n">
        <v>38</v>
      </c>
      <c r="AQ78" s="17" t="b">
        <f aca="false">TRUE()</f>
        <v>1</v>
      </c>
      <c r="AR78" s="17" t="b">
        <f aca="false">TRUE()</f>
        <v>1</v>
      </c>
      <c r="AS78" s="7" t="n">
        <v>9</v>
      </c>
      <c r="AT78" s="7" t="n">
        <v>5</v>
      </c>
      <c r="AU78" s="7" t="s">
        <v>452</v>
      </c>
      <c r="AV78" s="7"/>
    </row>
    <row r="79" customFormat="false" ht="15" hidden="false" customHeight="false" outlineLevel="0" collapsed="false">
      <c r="A79" s="7" t="n">
        <v>30</v>
      </c>
      <c r="B79" s="7" t="s">
        <v>855</v>
      </c>
      <c r="C79" s="7" t="s">
        <v>957</v>
      </c>
      <c r="D79" s="7" t="s">
        <v>168</v>
      </c>
      <c r="E79" s="7" t="s">
        <v>69</v>
      </c>
      <c r="F79" s="7" t="n">
        <v>0</v>
      </c>
      <c r="G79" s="7" t="n">
        <v>3</v>
      </c>
      <c r="H79" s="7" t="s">
        <v>482</v>
      </c>
      <c r="I79" s="7" t="s">
        <v>483</v>
      </c>
      <c r="J79" s="7" t="s">
        <v>889</v>
      </c>
      <c r="K79" s="7" t="s">
        <v>866</v>
      </c>
      <c r="L79" s="7" t="s">
        <v>458</v>
      </c>
      <c r="M79" s="7" t="s">
        <v>867</v>
      </c>
      <c r="N79" s="7" t="n">
        <v>104.99</v>
      </c>
      <c r="O79" s="7" t="n">
        <v>1.11</v>
      </c>
      <c r="P79" s="7" t="n">
        <v>1124</v>
      </c>
      <c r="Q79" s="7" t="n">
        <v>330</v>
      </c>
      <c r="R79" s="7" t="n">
        <v>1774</v>
      </c>
      <c r="S79" s="7" t="n">
        <v>4870.67</v>
      </c>
      <c r="T79" s="7" t="n">
        <v>511371.29</v>
      </c>
      <c r="U79" s="7"/>
      <c r="V79" s="7"/>
      <c r="W79" s="7"/>
      <c r="X79" s="7" t="n">
        <v>4870.67</v>
      </c>
      <c r="Y79" s="7" t="s">
        <v>451</v>
      </c>
      <c r="Z79" s="7" t="n">
        <v>511371.64</v>
      </c>
      <c r="AA79" s="7" t="s">
        <v>868</v>
      </c>
      <c r="AB79" s="7" t="n">
        <v>856.8</v>
      </c>
      <c r="AC79" s="7" t="n">
        <v>322.2</v>
      </c>
      <c r="AD79" s="7" t="n">
        <v>1923.6</v>
      </c>
      <c r="AE79" s="7" t="s">
        <v>869</v>
      </c>
      <c r="AF79" s="7" t="s">
        <v>887</v>
      </c>
      <c r="AG79" s="17" t="b">
        <f aca="false">FALSE()</f>
        <v>0</v>
      </c>
      <c r="AH79" s="7" t="n">
        <v>2802</v>
      </c>
      <c r="AI79" s="7" t="n">
        <v>4.8</v>
      </c>
      <c r="AJ79" s="7" t="n">
        <v>4.3</v>
      </c>
      <c r="AK79" s="7" t="n">
        <v>11303</v>
      </c>
      <c r="AL79" s="7" t="n">
        <v>9.79</v>
      </c>
      <c r="AM79" s="7" t="s">
        <v>862</v>
      </c>
      <c r="AN79" s="7"/>
      <c r="AO79" s="7" t="s">
        <v>864</v>
      </c>
      <c r="AP79" s="7" t="n">
        <v>38</v>
      </c>
      <c r="AQ79" s="17" t="b">
        <f aca="false">TRUE()</f>
        <v>1</v>
      </c>
      <c r="AR79" s="17" t="b">
        <f aca="false">TRUE()</f>
        <v>1</v>
      </c>
      <c r="AS79" s="7" t="n">
        <v>9</v>
      </c>
      <c r="AT79" s="7" t="n">
        <v>7</v>
      </c>
      <c r="AU79" s="7" t="s">
        <v>452</v>
      </c>
      <c r="AV79" s="7"/>
    </row>
    <row r="80" customFormat="false" ht="15" hidden="false" customHeight="false" outlineLevel="0" collapsed="false">
      <c r="A80" s="7" t="n">
        <v>30</v>
      </c>
      <c r="B80" s="7" t="s">
        <v>855</v>
      </c>
      <c r="C80" s="7" t="s">
        <v>957</v>
      </c>
      <c r="D80" s="7" t="s">
        <v>168</v>
      </c>
      <c r="E80" s="7" t="s">
        <v>69</v>
      </c>
      <c r="F80" s="7" t="n">
        <v>0</v>
      </c>
      <c r="G80" s="7" t="n">
        <v>1940</v>
      </c>
      <c r="H80" s="7" t="s">
        <v>476</v>
      </c>
      <c r="I80" s="7" t="s">
        <v>477</v>
      </c>
      <c r="J80" s="7" t="s">
        <v>890</v>
      </c>
      <c r="K80" s="7" t="s">
        <v>884</v>
      </c>
      <c r="L80" s="7" t="s">
        <v>471</v>
      </c>
      <c r="M80" s="7" t="s">
        <v>873</v>
      </c>
      <c r="N80" s="7" t="n">
        <v>45.9</v>
      </c>
      <c r="O80" s="7" t="n">
        <v>0.48</v>
      </c>
      <c r="P80" s="7" t="n">
        <v>1065</v>
      </c>
      <c r="Q80" s="7" t="n">
        <v>467</v>
      </c>
      <c r="R80" s="7" t="n">
        <v>1562</v>
      </c>
      <c r="S80" s="7" t="n">
        <v>4615</v>
      </c>
      <c r="T80" s="7" t="n">
        <v>211828.5</v>
      </c>
      <c r="U80" s="7"/>
      <c r="V80" s="7"/>
      <c r="W80" s="7"/>
      <c r="X80" s="7" t="n">
        <v>4615</v>
      </c>
      <c r="Y80" s="7" t="s">
        <v>451</v>
      </c>
      <c r="Z80" s="7" t="n">
        <v>211828.5</v>
      </c>
      <c r="AA80" s="7" t="s">
        <v>868</v>
      </c>
      <c r="AB80" s="7" t="n">
        <v>861.3</v>
      </c>
      <c r="AC80" s="7" t="n">
        <v>460.3</v>
      </c>
      <c r="AD80" s="7" t="n">
        <v>1625.8</v>
      </c>
      <c r="AE80" s="7" t="s">
        <v>869</v>
      </c>
      <c r="AF80" s="7" t="s">
        <v>887</v>
      </c>
      <c r="AG80" s="17" t="b">
        <f aca="false">FALSE()</f>
        <v>0</v>
      </c>
      <c r="AH80" s="7" t="n">
        <v>24373</v>
      </c>
      <c r="AI80" s="7" t="n">
        <v>7.8</v>
      </c>
      <c r="AJ80" s="7" t="n">
        <v>4.3</v>
      </c>
      <c r="AK80" s="7" t="n">
        <v>7254</v>
      </c>
      <c r="AL80" s="7" t="n">
        <v>16.02</v>
      </c>
      <c r="AM80" s="7" t="s">
        <v>862</v>
      </c>
      <c r="AN80" s="7" t="s">
        <v>891</v>
      </c>
      <c r="AO80" s="7" t="s">
        <v>864</v>
      </c>
      <c r="AP80" s="7" t="n">
        <v>40</v>
      </c>
      <c r="AQ80" s="17" t="b">
        <f aca="false">TRUE()</f>
        <v>1</v>
      </c>
      <c r="AR80" s="17" t="b">
        <f aca="false">TRUE()</f>
        <v>1</v>
      </c>
      <c r="AS80" s="7" t="n">
        <v>8</v>
      </c>
      <c r="AT80" s="7" t="n">
        <v>6</v>
      </c>
      <c r="AU80" s="7" t="s">
        <v>452</v>
      </c>
      <c r="AV80" s="7"/>
    </row>
    <row r="81" customFormat="false" ht="15" hidden="false" customHeight="false" outlineLevel="0" collapsed="false">
      <c r="A81" s="7" t="n">
        <v>30</v>
      </c>
      <c r="B81" s="7" t="s">
        <v>855</v>
      </c>
      <c r="C81" s="7" t="s">
        <v>957</v>
      </c>
      <c r="D81" s="7" t="s">
        <v>168</v>
      </c>
      <c r="E81" s="7" t="s">
        <v>69</v>
      </c>
      <c r="F81" s="7" t="n">
        <v>0</v>
      </c>
      <c r="G81" s="7" t="n">
        <v>1507</v>
      </c>
      <c r="H81" s="7" t="s">
        <v>472</v>
      </c>
      <c r="I81" s="7" t="s">
        <v>473</v>
      </c>
      <c r="J81" s="7" t="s">
        <v>892</v>
      </c>
      <c r="K81" s="7" t="s">
        <v>866</v>
      </c>
      <c r="L81" s="7" t="s">
        <v>458</v>
      </c>
      <c r="M81" s="7" t="s">
        <v>867</v>
      </c>
      <c r="N81" s="7" t="n">
        <v>89.99</v>
      </c>
      <c r="O81" s="7" t="n">
        <v>0.95</v>
      </c>
      <c r="P81" s="7" t="n">
        <v>954</v>
      </c>
      <c r="Q81" s="7" t="n">
        <v>567</v>
      </c>
      <c r="R81" s="7" t="n">
        <v>1303</v>
      </c>
      <c r="S81" s="7" t="n">
        <v>4134</v>
      </c>
      <c r="T81" s="7" t="n">
        <v>372018.66</v>
      </c>
      <c r="U81" s="7"/>
      <c r="V81" s="7"/>
      <c r="W81" s="7"/>
      <c r="X81" s="7" t="n">
        <v>4134</v>
      </c>
      <c r="Y81" s="7" t="s">
        <v>451</v>
      </c>
      <c r="Z81" s="7" t="n">
        <v>372018.66</v>
      </c>
      <c r="AA81" s="7" t="s">
        <v>868</v>
      </c>
      <c r="AB81" s="7" t="n">
        <v>818.5</v>
      </c>
      <c r="AC81" s="7" t="n">
        <v>563.9</v>
      </c>
      <c r="AD81" s="7" t="n">
        <v>1146.6</v>
      </c>
      <c r="AE81" s="7" t="s">
        <v>869</v>
      </c>
      <c r="AF81" s="7" t="s">
        <v>874</v>
      </c>
      <c r="AG81" s="17" t="b">
        <f aca="false">FALSE()</f>
        <v>0</v>
      </c>
      <c r="AH81" s="7" t="n">
        <v>3787</v>
      </c>
      <c r="AI81" s="7" t="n">
        <v>8.9</v>
      </c>
      <c r="AJ81" s="7" t="n">
        <v>4.5</v>
      </c>
      <c r="AK81" s="7" t="n">
        <v>9955</v>
      </c>
      <c r="AL81" s="7" t="n">
        <v>12.77</v>
      </c>
      <c r="AM81" s="7" t="s">
        <v>862</v>
      </c>
      <c r="AN81" s="7" t="s">
        <v>893</v>
      </c>
      <c r="AO81" s="7" t="s">
        <v>864</v>
      </c>
      <c r="AP81" s="7" t="n">
        <v>34</v>
      </c>
      <c r="AQ81" s="17" t="b">
        <f aca="false">TRUE()</f>
        <v>1</v>
      </c>
      <c r="AR81" s="17" t="b">
        <f aca="false">TRUE()</f>
        <v>1</v>
      </c>
      <c r="AS81" s="7" t="n">
        <v>9</v>
      </c>
      <c r="AT81" s="7" t="n">
        <v>5</v>
      </c>
      <c r="AU81" s="7" t="s">
        <v>452</v>
      </c>
      <c r="AV81" s="7"/>
    </row>
    <row r="82" customFormat="false" ht="15" hidden="false" customHeight="false" outlineLevel="0" collapsed="false">
      <c r="A82" s="7" t="n">
        <v>30</v>
      </c>
      <c r="B82" s="7" t="s">
        <v>855</v>
      </c>
      <c r="C82" s="7" t="s">
        <v>957</v>
      </c>
      <c r="D82" s="7" t="s">
        <v>168</v>
      </c>
      <c r="E82" s="7" t="s">
        <v>69</v>
      </c>
      <c r="F82" s="7" t="n">
        <v>0</v>
      </c>
      <c r="G82" s="7" t="n">
        <v>24</v>
      </c>
      <c r="H82" s="7" t="s">
        <v>484</v>
      </c>
      <c r="I82" s="7" t="s">
        <v>485</v>
      </c>
      <c r="J82" s="7" t="s">
        <v>894</v>
      </c>
      <c r="K82" s="7" t="s">
        <v>866</v>
      </c>
      <c r="L82" s="7" t="s">
        <v>486</v>
      </c>
      <c r="M82" s="7" t="s">
        <v>867</v>
      </c>
      <c r="N82" s="7" t="n">
        <v>43.99</v>
      </c>
      <c r="O82" s="7" t="n">
        <v>0.46</v>
      </c>
      <c r="P82" s="7" t="n">
        <v>733</v>
      </c>
      <c r="Q82" s="7" t="n">
        <v>12</v>
      </c>
      <c r="R82" s="7" t="n">
        <v>1310</v>
      </c>
      <c r="S82" s="7" t="n">
        <v>3176.33</v>
      </c>
      <c r="T82" s="7" t="n">
        <v>139726.9</v>
      </c>
      <c r="U82" s="7"/>
      <c r="V82" s="7"/>
      <c r="W82" s="7"/>
      <c r="X82" s="7" t="n">
        <v>3176.33</v>
      </c>
      <c r="Y82" s="7" t="s">
        <v>451</v>
      </c>
      <c r="Z82" s="7" t="n">
        <v>139726.76</v>
      </c>
      <c r="AA82" s="7" t="s">
        <v>868</v>
      </c>
      <c r="AB82" s="7" t="n">
        <v>464.9</v>
      </c>
      <c r="AC82" s="7" t="n">
        <v>11.5</v>
      </c>
      <c r="AD82" s="7" t="n">
        <v>1536.9</v>
      </c>
      <c r="AE82" s="7" t="s">
        <v>869</v>
      </c>
      <c r="AF82" s="7" t="s">
        <v>887</v>
      </c>
      <c r="AG82" s="17" t="b">
        <f aca="false">FALSE()</f>
        <v>0</v>
      </c>
      <c r="AH82" s="7" t="n">
        <v>707</v>
      </c>
      <c r="AI82" s="7" t="n">
        <v>8.1</v>
      </c>
      <c r="AJ82" s="7" t="n">
        <v>4.5</v>
      </c>
      <c r="AK82" s="7" t="n">
        <v>38216</v>
      </c>
      <c r="AL82" s="7" t="n">
        <v>41.03</v>
      </c>
      <c r="AM82" s="7" t="s">
        <v>862</v>
      </c>
      <c r="AN82" s="7"/>
      <c r="AO82" s="7" t="s">
        <v>864</v>
      </c>
      <c r="AP82" s="7" t="n">
        <v>38</v>
      </c>
      <c r="AQ82" s="7"/>
      <c r="AR82" s="17" t="b">
        <f aca="false">TRUE()</f>
        <v>1</v>
      </c>
      <c r="AS82" s="7" t="n">
        <v>9</v>
      </c>
      <c r="AT82" s="7" t="n">
        <v>5</v>
      </c>
      <c r="AU82" s="7" t="s">
        <v>452</v>
      </c>
      <c r="AV82" s="7"/>
    </row>
    <row r="83" customFormat="false" ht="15" hidden="false" customHeight="false" outlineLevel="0" collapsed="false">
      <c r="A83" s="7" t="n">
        <v>30</v>
      </c>
      <c r="B83" s="7" t="s">
        <v>855</v>
      </c>
      <c r="C83" s="7" t="s">
        <v>957</v>
      </c>
      <c r="D83" s="7" t="s">
        <v>168</v>
      </c>
      <c r="E83" s="7" t="s">
        <v>69</v>
      </c>
      <c r="F83" s="7" t="n">
        <v>0</v>
      </c>
      <c r="G83" s="7" t="n">
        <v>1819</v>
      </c>
      <c r="H83" s="7" t="s">
        <v>487</v>
      </c>
      <c r="I83" s="7" t="s">
        <v>488</v>
      </c>
      <c r="J83" s="7" t="s">
        <v>895</v>
      </c>
      <c r="K83" s="7" t="s">
        <v>866</v>
      </c>
      <c r="L83" s="7" t="s">
        <v>458</v>
      </c>
      <c r="M83" s="7" t="s">
        <v>873</v>
      </c>
      <c r="N83" s="7" t="n">
        <v>104</v>
      </c>
      <c r="O83" s="7" t="n">
        <v>1.09</v>
      </c>
      <c r="P83" s="7" t="n">
        <v>633</v>
      </c>
      <c r="Q83" s="7" t="n">
        <v>132</v>
      </c>
      <c r="R83" s="7" t="n">
        <v>1036</v>
      </c>
      <c r="S83" s="7" t="n">
        <v>2743</v>
      </c>
      <c r="T83" s="7" t="n">
        <v>285272</v>
      </c>
      <c r="U83" s="7"/>
      <c r="V83" s="7"/>
      <c r="W83" s="7"/>
      <c r="X83" s="7" t="n">
        <v>2743</v>
      </c>
      <c r="Y83" s="7" t="s">
        <v>451</v>
      </c>
      <c r="Z83" s="7" t="n">
        <v>285272</v>
      </c>
      <c r="AA83" s="7" t="s">
        <v>868</v>
      </c>
      <c r="AB83" s="7" t="n">
        <v>462.2</v>
      </c>
      <c r="AC83" s="7" t="n">
        <v>126.6</v>
      </c>
      <c r="AD83" s="7" t="n">
        <v>1174.2</v>
      </c>
      <c r="AE83" s="7" t="s">
        <v>869</v>
      </c>
      <c r="AF83" s="7" t="s">
        <v>887</v>
      </c>
      <c r="AG83" s="17" t="b">
        <f aca="false">FALSE()</f>
        <v>0</v>
      </c>
      <c r="AH83" s="7" t="n">
        <v>3389</v>
      </c>
      <c r="AI83" s="7" t="n">
        <v>9.2</v>
      </c>
      <c r="AJ83" s="7" t="n">
        <v>4.4</v>
      </c>
      <c r="AK83" s="7" t="n">
        <v>22966</v>
      </c>
      <c r="AL83" s="7" t="n">
        <v>4.48</v>
      </c>
      <c r="AM83" s="7" t="s">
        <v>862</v>
      </c>
      <c r="AN83" s="7" t="s">
        <v>871</v>
      </c>
      <c r="AO83" s="7" t="s">
        <v>864</v>
      </c>
      <c r="AP83" s="7" t="n">
        <v>51</v>
      </c>
      <c r="AQ83" s="17" t="b">
        <f aca="false">TRUE()</f>
        <v>1</v>
      </c>
      <c r="AR83" s="17" t="b">
        <f aca="false">TRUE()</f>
        <v>1</v>
      </c>
      <c r="AS83" s="7" t="n">
        <v>9</v>
      </c>
      <c r="AT83" s="7" t="n">
        <v>7</v>
      </c>
      <c r="AU83" s="7" t="s">
        <v>452</v>
      </c>
      <c r="AV83" s="7"/>
    </row>
    <row r="84" customFormat="false" ht="15" hidden="false" customHeight="false" outlineLevel="0" collapsed="false">
      <c r="A84" s="7" t="n">
        <v>30</v>
      </c>
      <c r="B84" s="7" t="s">
        <v>855</v>
      </c>
      <c r="C84" s="7" t="s">
        <v>957</v>
      </c>
      <c r="D84" s="7" t="s">
        <v>168</v>
      </c>
      <c r="E84" s="7" t="s">
        <v>69</v>
      </c>
      <c r="F84" s="7" t="n">
        <v>0</v>
      </c>
      <c r="G84" s="7" t="n">
        <v>6</v>
      </c>
      <c r="H84" s="7" t="s">
        <v>448</v>
      </c>
      <c r="I84" s="7" t="s">
        <v>896</v>
      </c>
      <c r="J84" s="7" t="s">
        <v>897</v>
      </c>
      <c r="K84" s="7" t="s">
        <v>866</v>
      </c>
      <c r="L84" s="7" t="s">
        <v>458</v>
      </c>
      <c r="M84" s="7" t="s">
        <v>867</v>
      </c>
      <c r="N84" s="7" t="n">
        <v>119.98</v>
      </c>
      <c r="O84" s="7" t="n">
        <v>1.26</v>
      </c>
      <c r="P84" s="7" t="n">
        <v>625</v>
      </c>
      <c r="Q84" s="7" t="n">
        <v>406</v>
      </c>
      <c r="R84" s="7" t="n">
        <v>817</v>
      </c>
      <c r="S84" s="7" t="n">
        <v>2708.33</v>
      </c>
      <c r="T84" s="7" t="n">
        <v>324945.83</v>
      </c>
      <c r="U84" s="7"/>
      <c r="V84" s="7"/>
      <c r="W84" s="7"/>
      <c r="X84" s="7" t="n">
        <v>2708.33</v>
      </c>
      <c r="Y84" s="7" t="s">
        <v>451</v>
      </c>
      <c r="Z84" s="7" t="n">
        <v>324945.43</v>
      </c>
      <c r="AA84" s="7" t="s">
        <v>868</v>
      </c>
      <c r="AB84" s="7" t="n">
        <v>597.8</v>
      </c>
      <c r="AC84" s="7" t="n">
        <v>402.8</v>
      </c>
      <c r="AD84" s="7" t="n">
        <v>831.8</v>
      </c>
      <c r="AE84" s="7" t="s">
        <v>869</v>
      </c>
      <c r="AF84" s="7" t="s">
        <v>887</v>
      </c>
      <c r="AG84" s="17" t="b">
        <f aca="false">FALSE()</f>
        <v>0</v>
      </c>
      <c r="AH84" s="7" t="n">
        <v>615</v>
      </c>
      <c r="AI84" s="7" t="n">
        <v>16.7</v>
      </c>
      <c r="AJ84" s="7" t="n">
        <v>4.5</v>
      </c>
      <c r="AK84" s="7" t="n">
        <v>12285</v>
      </c>
      <c r="AL84" s="7" t="n">
        <v>11.22</v>
      </c>
      <c r="AM84" s="7" t="s">
        <v>862</v>
      </c>
      <c r="AN84" s="7"/>
      <c r="AO84" s="7" t="s">
        <v>875</v>
      </c>
      <c r="AP84" s="7" t="n">
        <v>38</v>
      </c>
      <c r="AQ84" s="17" t="b">
        <f aca="false">TRUE()</f>
        <v>1</v>
      </c>
      <c r="AR84" s="17" t="b">
        <f aca="false">TRUE()</f>
        <v>1</v>
      </c>
      <c r="AS84" s="7" t="n">
        <v>9</v>
      </c>
      <c r="AT84" s="7" t="n">
        <v>5</v>
      </c>
      <c r="AU84" s="7" t="s">
        <v>452</v>
      </c>
      <c r="AV84" s="7"/>
    </row>
    <row r="85" customFormat="false" ht="15" hidden="false" customHeight="false" outlineLevel="0" collapsed="false">
      <c r="A85" s="7" t="n">
        <v>30</v>
      </c>
      <c r="B85" s="7" t="s">
        <v>855</v>
      </c>
      <c r="C85" s="7" t="s">
        <v>957</v>
      </c>
      <c r="D85" s="7" t="s">
        <v>168</v>
      </c>
      <c r="E85" s="7" t="s">
        <v>69</v>
      </c>
      <c r="F85" s="7" t="n">
        <v>0</v>
      </c>
      <c r="G85" s="7" t="n">
        <v>29</v>
      </c>
      <c r="H85" s="7" t="s">
        <v>465</v>
      </c>
      <c r="I85" s="7" t="s">
        <v>466</v>
      </c>
      <c r="J85" s="7" t="s">
        <v>898</v>
      </c>
      <c r="K85" s="7" t="s">
        <v>866</v>
      </c>
      <c r="L85" s="7" t="s">
        <v>458</v>
      </c>
      <c r="M85" s="7" t="s">
        <v>873</v>
      </c>
      <c r="N85" s="7" t="n">
        <v>84.99</v>
      </c>
      <c r="O85" s="7" t="n">
        <v>0.89</v>
      </c>
      <c r="P85" s="7" t="n">
        <v>540</v>
      </c>
      <c r="Q85" s="7" t="n">
        <v>210</v>
      </c>
      <c r="R85" s="7" t="n">
        <v>820</v>
      </c>
      <c r="S85" s="7" t="n">
        <v>2340</v>
      </c>
      <c r="T85" s="7" t="n">
        <v>198876.6</v>
      </c>
      <c r="U85" s="7"/>
      <c r="V85" s="7"/>
      <c r="W85" s="7"/>
      <c r="X85" s="7" t="n">
        <v>2340</v>
      </c>
      <c r="Y85" s="7" t="s">
        <v>451</v>
      </c>
      <c r="Z85" s="7" t="n">
        <v>198876.6</v>
      </c>
      <c r="AA85" s="7" t="s">
        <v>868</v>
      </c>
      <c r="AB85" s="7" t="n">
        <v>143.4</v>
      </c>
      <c r="AC85" s="7" t="n">
        <v>71.7</v>
      </c>
      <c r="AD85" s="7" t="n">
        <v>286.7</v>
      </c>
      <c r="AE85" s="7" t="s">
        <v>899</v>
      </c>
      <c r="AF85" s="7" t="s">
        <v>900</v>
      </c>
      <c r="AG85" s="17" t="b">
        <f aca="false">TRUE()</f>
        <v>1</v>
      </c>
      <c r="AH85" s="7" t="n">
        <v>8488</v>
      </c>
      <c r="AI85" s="7" t="n">
        <v>-6.5</v>
      </c>
      <c r="AJ85" s="7" t="n">
        <v>4.4</v>
      </c>
      <c r="AK85" s="7" t="n">
        <v>41940</v>
      </c>
      <c r="AL85" s="7" t="n">
        <v>0.3</v>
      </c>
      <c r="AM85" s="7" t="s">
        <v>862</v>
      </c>
      <c r="AN85" s="7"/>
      <c r="AO85" s="7" t="s">
        <v>864</v>
      </c>
      <c r="AP85" s="7" t="n">
        <v>34</v>
      </c>
      <c r="AQ85" s="17" t="b">
        <f aca="false">TRUE()</f>
        <v>1</v>
      </c>
      <c r="AR85" s="17" t="b">
        <f aca="false">TRUE()</f>
        <v>1</v>
      </c>
      <c r="AS85" s="7" t="n">
        <v>6</v>
      </c>
      <c r="AT85" s="7" t="n">
        <v>5</v>
      </c>
      <c r="AU85" s="7" t="s">
        <v>452</v>
      </c>
      <c r="AV85" s="7"/>
    </row>
    <row r="86" customFormat="false" ht="15" hidden="false" customHeight="false" outlineLevel="0" collapsed="false">
      <c r="A86" s="7" t="n">
        <v>30</v>
      </c>
      <c r="B86" s="7" t="s">
        <v>855</v>
      </c>
      <c r="C86" s="7" t="s">
        <v>957</v>
      </c>
      <c r="D86" s="7" t="s">
        <v>168</v>
      </c>
      <c r="E86" s="7" t="s">
        <v>69</v>
      </c>
      <c r="F86" s="7" t="n">
        <v>0</v>
      </c>
      <c r="G86" s="7" t="n">
        <v>1946</v>
      </c>
      <c r="H86" s="7" t="s">
        <v>489</v>
      </c>
      <c r="I86" s="7" t="s">
        <v>490</v>
      </c>
      <c r="J86" s="7" t="s">
        <v>901</v>
      </c>
      <c r="K86" s="7" t="s">
        <v>877</v>
      </c>
      <c r="L86" s="7" t="s">
        <v>471</v>
      </c>
      <c r="M86" s="7"/>
      <c r="N86" s="7" t="n">
        <v>21.99</v>
      </c>
      <c r="O86" s="7" t="n">
        <v>0.23</v>
      </c>
      <c r="P86" s="7" t="n">
        <v>525</v>
      </c>
      <c r="Q86" s="7" t="n">
        <v>300</v>
      </c>
      <c r="R86" s="7" t="n">
        <v>729</v>
      </c>
      <c r="S86" s="7" t="n">
        <v>2275</v>
      </c>
      <c r="T86" s="7" t="n">
        <v>50027.25</v>
      </c>
      <c r="U86" s="7"/>
      <c r="V86" s="7"/>
      <c r="W86" s="7"/>
      <c r="X86" s="7" t="n">
        <v>2275</v>
      </c>
      <c r="Y86" s="7" t="s">
        <v>451</v>
      </c>
      <c r="Z86" s="7" t="n">
        <v>50027.25</v>
      </c>
      <c r="AA86" s="7" t="s">
        <v>868</v>
      </c>
      <c r="AB86" s="7" t="n">
        <v>440.3</v>
      </c>
      <c r="AC86" s="7" t="n">
        <v>299.2</v>
      </c>
      <c r="AD86" s="7" t="n">
        <v>633.4</v>
      </c>
      <c r="AE86" s="7" t="s">
        <v>869</v>
      </c>
      <c r="AF86" s="7" t="s">
        <v>887</v>
      </c>
      <c r="AG86" s="17" t="b">
        <f aca="false">FALSE()</f>
        <v>0</v>
      </c>
      <c r="AH86" s="7" t="n">
        <v>52</v>
      </c>
      <c r="AI86" s="7" t="n">
        <v>7.6</v>
      </c>
      <c r="AJ86" s="7" t="n">
        <v>4.5</v>
      </c>
      <c r="AK86" s="7" t="n">
        <v>63784</v>
      </c>
      <c r="AL86" s="7" t="n">
        <v>51.05</v>
      </c>
      <c r="AM86" s="7" t="s">
        <v>862</v>
      </c>
      <c r="AN86" s="7"/>
      <c r="AO86" s="7" t="s">
        <v>864</v>
      </c>
      <c r="AP86" s="7" t="n">
        <v>34</v>
      </c>
      <c r="AQ86" s="17" t="b">
        <f aca="false">FALSE()</f>
        <v>0</v>
      </c>
      <c r="AR86" s="17" t="b">
        <f aca="false">TRUE()</f>
        <v>1</v>
      </c>
      <c r="AS86" s="7" t="n">
        <v>5</v>
      </c>
      <c r="AT86" s="7" t="n">
        <v>5</v>
      </c>
      <c r="AU86" s="7" t="s">
        <v>452</v>
      </c>
      <c r="AV86" s="7"/>
    </row>
    <row r="87" customFormat="false" ht="15" hidden="false" customHeight="false" outlineLevel="0" collapsed="false">
      <c r="A87" s="7" t="n">
        <v>30</v>
      </c>
      <c r="B87" s="7" t="s">
        <v>855</v>
      </c>
      <c r="C87" s="7" t="s">
        <v>957</v>
      </c>
      <c r="D87" s="7" t="s">
        <v>168</v>
      </c>
      <c r="E87" s="7" t="s">
        <v>69</v>
      </c>
      <c r="F87" s="7" t="n">
        <v>0</v>
      </c>
      <c r="G87" s="7" t="n">
        <v>1519</v>
      </c>
      <c r="H87" s="7" t="s">
        <v>491</v>
      </c>
      <c r="I87" s="7" t="s">
        <v>492</v>
      </c>
      <c r="J87" s="7" t="s">
        <v>902</v>
      </c>
      <c r="K87" s="7" t="s">
        <v>866</v>
      </c>
      <c r="L87" s="7" t="s">
        <v>486</v>
      </c>
      <c r="M87" s="7" t="s">
        <v>867</v>
      </c>
      <c r="N87" s="7" t="n">
        <v>99</v>
      </c>
      <c r="O87" s="7" t="n">
        <v>1.04</v>
      </c>
      <c r="P87" s="7" t="n">
        <v>523</v>
      </c>
      <c r="Q87" s="7" t="n">
        <v>231</v>
      </c>
      <c r="R87" s="7" t="n">
        <v>776</v>
      </c>
      <c r="S87" s="7" t="n">
        <v>2266.33</v>
      </c>
      <c r="T87" s="7" t="n">
        <v>224367</v>
      </c>
      <c r="U87" s="7"/>
      <c r="V87" s="7"/>
      <c r="W87" s="7"/>
      <c r="X87" s="7" t="n">
        <v>2266.33</v>
      </c>
      <c r="Y87" s="7" t="s">
        <v>451</v>
      </c>
      <c r="Z87" s="7" t="n">
        <v>224366.67</v>
      </c>
      <c r="AA87" s="7" t="s">
        <v>868</v>
      </c>
      <c r="AB87" s="7" t="n">
        <v>361.7</v>
      </c>
      <c r="AC87" s="7" t="n">
        <v>184.1</v>
      </c>
      <c r="AD87" s="7" t="n">
        <v>673.4</v>
      </c>
      <c r="AE87" s="7" t="s">
        <v>869</v>
      </c>
      <c r="AF87" s="7" t="s">
        <v>887</v>
      </c>
      <c r="AG87" s="17" t="b">
        <f aca="false">FALSE()</f>
        <v>0</v>
      </c>
      <c r="AH87" s="7" t="n">
        <v>443</v>
      </c>
      <c r="AI87" s="7" t="n">
        <v>11.3</v>
      </c>
      <c r="AJ87" s="7" t="n">
        <v>4.4</v>
      </c>
      <c r="AK87" s="7" t="n">
        <v>32911</v>
      </c>
      <c r="AL87" s="7" t="n">
        <v>8.87</v>
      </c>
      <c r="AM87" s="7" t="s">
        <v>862</v>
      </c>
      <c r="AN87" s="7" t="s">
        <v>903</v>
      </c>
      <c r="AO87" s="7" t="s">
        <v>864</v>
      </c>
      <c r="AP87" s="7" t="n">
        <v>38</v>
      </c>
      <c r="AQ87" s="17" t="b">
        <f aca="false">TRUE()</f>
        <v>1</v>
      </c>
      <c r="AR87" s="17" t="b">
        <f aca="false">TRUE()</f>
        <v>1</v>
      </c>
      <c r="AS87" s="7" t="n">
        <v>9</v>
      </c>
      <c r="AT87" s="7" t="n">
        <v>5</v>
      </c>
      <c r="AU87" s="7" t="s">
        <v>452</v>
      </c>
      <c r="AV87" s="7"/>
    </row>
    <row r="88" customFormat="false" ht="15" hidden="false" customHeight="false" outlineLevel="0" collapsed="false">
      <c r="A88" s="7" t="n">
        <v>30</v>
      </c>
      <c r="B88" s="7" t="s">
        <v>855</v>
      </c>
      <c r="C88" s="7" t="s">
        <v>957</v>
      </c>
      <c r="D88" s="7" t="s">
        <v>168</v>
      </c>
      <c r="E88" s="7" t="s">
        <v>69</v>
      </c>
      <c r="F88" s="7" t="n">
        <v>0</v>
      </c>
      <c r="G88" s="7" t="n">
        <v>1950</v>
      </c>
      <c r="H88" s="7" t="s">
        <v>493</v>
      </c>
      <c r="I88" s="7" t="s">
        <v>494</v>
      </c>
      <c r="J88" s="7" t="s">
        <v>904</v>
      </c>
      <c r="K88" s="7" t="s">
        <v>866</v>
      </c>
      <c r="L88" s="7" t="s">
        <v>458</v>
      </c>
      <c r="M88" s="7" t="s">
        <v>873</v>
      </c>
      <c r="N88" s="7" t="n">
        <v>79.99</v>
      </c>
      <c r="O88" s="7" t="n">
        <v>0.84</v>
      </c>
      <c r="P88" s="7" t="n">
        <v>505</v>
      </c>
      <c r="Q88" s="7" t="n">
        <v>60</v>
      </c>
      <c r="R88" s="7" t="n">
        <v>862</v>
      </c>
      <c r="S88" s="7" t="n">
        <v>2188.33</v>
      </c>
      <c r="T88" s="7" t="n">
        <v>175044.78</v>
      </c>
      <c r="U88" s="7"/>
      <c r="V88" s="7"/>
      <c r="W88" s="7"/>
      <c r="X88" s="7" t="n">
        <v>2188.33</v>
      </c>
      <c r="Y88" s="7" t="s">
        <v>451</v>
      </c>
      <c r="Z88" s="7" t="n">
        <v>175044.52</v>
      </c>
      <c r="AA88" s="7" t="s">
        <v>868</v>
      </c>
      <c r="AB88" s="7" t="n">
        <v>346.1</v>
      </c>
      <c r="AC88" s="7" t="n">
        <v>57.5</v>
      </c>
      <c r="AD88" s="7" t="n">
        <v>993.8</v>
      </c>
      <c r="AE88" s="7" t="s">
        <v>869</v>
      </c>
      <c r="AF88" s="7" t="s">
        <v>887</v>
      </c>
      <c r="AG88" s="17" t="b">
        <f aca="false">FALSE()</f>
        <v>0</v>
      </c>
      <c r="AH88" s="7" t="n">
        <v>88</v>
      </c>
      <c r="AI88" s="7" t="n">
        <v>8.8</v>
      </c>
      <c r="AJ88" s="7" t="n">
        <v>4.6</v>
      </c>
      <c r="AK88" s="7" t="n">
        <v>28842</v>
      </c>
      <c r="AL88" s="7" t="n">
        <v>11.48</v>
      </c>
      <c r="AM88" s="7" t="s">
        <v>862</v>
      </c>
      <c r="AN88" s="7"/>
      <c r="AO88" s="7" t="s">
        <v>864</v>
      </c>
      <c r="AP88" s="7" t="n">
        <v>40</v>
      </c>
      <c r="AQ88" s="17" t="b">
        <f aca="false">TRUE()</f>
        <v>1</v>
      </c>
      <c r="AR88" s="17" t="b">
        <f aca="false">TRUE()</f>
        <v>1</v>
      </c>
      <c r="AS88" s="7" t="n">
        <v>8</v>
      </c>
      <c r="AT88" s="7" t="n">
        <v>5</v>
      </c>
      <c r="AU88" s="7" t="s">
        <v>452</v>
      </c>
      <c r="AV88" s="7"/>
    </row>
    <row r="89" customFormat="false" ht="15" hidden="false" customHeight="false" outlineLevel="0" collapsed="false">
      <c r="A89" s="7" t="n">
        <v>30</v>
      </c>
      <c r="B89" s="7" t="s">
        <v>855</v>
      </c>
      <c r="C89" s="7" t="s">
        <v>957</v>
      </c>
      <c r="D89" s="7" t="s">
        <v>168</v>
      </c>
      <c r="E89" s="7" t="s">
        <v>69</v>
      </c>
      <c r="F89" s="7" t="n">
        <v>0</v>
      </c>
      <c r="G89" s="7" t="n">
        <v>1951</v>
      </c>
      <c r="H89" s="7" t="s">
        <v>498</v>
      </c>
      <c r="I89" s="7" t="s">
        <v>499</v>
      </c>
      <c r="J89" s="7" t="s">
        <v>905</v>
      </c>
      <c r="K89" s="7" t="s">
        <v>884</v>
      </c>
      <c r="L89" s="7" t="s">
        <v>471</v>
      </c>
      <c r="M89" s="7"/>
      <c r="N89" s="7" t="n">
        <v>48.99</v>
      </c>
      <c r="O89" s="7" t="n">
        <v>0.52</v>
      </c>
      <c r="P89" s="7" t="n">
        <v>465</v>
      </c>
      <c r="Q89" s="7" t="n">
        <v>60</v>
      </c>
      <c r="R89" s="7" t="n">
        <v>790</v>
      </c>
      <c r="S89" s="7" t="n">
        <v>2015</v>
      </c>
      <c r="T89" s="7" t="n">
        <v>98714.85</v>
      </c>
      <c r="U89" s="7"/>
      <c r="V89" s="7"/>
      <c r="W89" s="7"/>
      <c r="X89" s="7" t="n">
        <v>2015</v>
      </c>
      <c r="Y89" s="7" t="s">
        <v>451</v>
      </c>
      <c r="Z89" s="7" t="n">
        <v>98714.85</v>
      </c>
      <c r="AA89" s="7" t="s">
        <v>868</v>
      </c>
      <c r="AB89" s="7" t="n">
        <v>321.1</v>
      </c>
      <c r="AC89" s="7" t="n">
        <v>57.5</v>
      </c>
      <c r="AD89" s="7" t="n">
        <v>909.1</v>
      </c>
      <c r="AE89" s="7" t="s">
        <v>869</v>
      </c>
      <c r="AF89" s="7" t="s">
        <v>887</v>
      </c>
      <c r="AG89" s="17" t="b">
        <f aca="false">FALSE()</f>
        <v>0</v>
      </c>
      <c r="AH89" s="7" t="n">
        <v>7958</v>
      </c>
      <c r="AI89" s="7" t="n">
        <v>7.4</v>
      </c>
      <c r="AJ89" s="7" t="n">
        <v>4.4</v>
      </c>
      <c r="AK89" s="7" t="n">
        <v>26711</v>
      </c>
      <c r="AL89" s="7" t="n">
        <v>22.49</v>
      </c>
      <c r="AM89" s="7" t="s">
        <v>862</v>
      </c>
      <c r="AN89" s="7"/>
      <c r="AO89" s="7" t="s">
        <v>864</v>
      </c>
      <c r="AP89" s="7" t="n">
        <v>40</v>
      </c>
      <c r="AQ89" s="17" t="b">
        <f aca="false">FALSE()</f>
        <v>0</v>
      </c>
      <c r="AR89" s="17" t="b">
        <f aca="false">TRUE()</f>
        <v>1</v>
      </c>
      <c r="AS89" s="7" t="n">
        <v>6</v>
      </c>
      <c r="AT89" s="7" t="n">
        <v>5</v>
      </c>
      <c r="AU89" s="7" t="s">
        <v>452</v>
      </c>
      <c r="AV89" s="7"/>
    </row>
    <row r="90" customFormat="false" ht="15" hidden="false" customHeight="false" outlineLevel="0" collapsed="false">
      <c r="A90" s="7" t="n">
        <v>30</v>
      </c>
      <c r="B90" s="7" t="s">
        <v>855</v>
      </c>
      <c r="C90" s="7" t="s">
        <v>957</v>
      </c>
      <c r="D90" s="7" t="s">
        <v>168</v>
      </c>
      <c r="E90" s="7" t="s">
        <v>69</v>
      </c>
      <c r="F90" s="7" t="n">
        <v>0</v>
      </c>
      <c r="G90" s="7" t="n">
        <v>763</v>
      </c>
      <c r="H90" s="7" t="s">
        <v>500</v>
      </c>
      <c r="I90" s="7" t="s">
        <v>501</v>
      </c>
      <c r="J90" s="7" t="s">
        <v>906</v>
      </c>
      <c r="K90" s="7" t="s">
        <v>884</v>
      </c>
      <c r="L90" s="7" t="s">
        <v>471</v>
      </c>
      <c r="M90" s="7"/>
      <c r="N90" s="7" t="n">
        <v>46.99</v>
      </c>
      <c r="O90" s="7" t="n">
        <v>0.49</v>
      </c>
      <c r="P90" s="7" t="n">
        <v>460</v>
      </c>
      <c r="Q90" s="7" t="n">
        <v>83</v>
      </c>
      <c r="R90" s="7" t="n">
        <v>764</v>
      </c>
      <c r="S90" s="7" t="n">
        <v>1993.33</v>
      </c>
      <c r="T90" s="7" t="n">
        <v>93666.73</v>
      </c>
      <c r="U90" s="7"/>
      <c r="V90" s="7"/>
      <c r="W90" s="7"/>
      <c r="X90" s="7" t="n">
        <v>1993.33</v>
      </c>
      <c r="Y90" s="7" t="s">
        <v>451</v>
      </c>
      <c r="Z90" s="7" t="n">
        <v>93666.58</v>
      </c>
      <c r="AA90" s="7" t="s">
        <v>868</v>
      </c>
      <c r="AB90" s="7" t="n">
        <v>316.4</v>
      </c>
      <c r="AC90" s="7" t="n">
        <v>69</v>
      </c>
      <c r="AD90" s="7" t="n">
        <v>858</v>
      </c>
      <c r="AE90" s="7" t="s">
        <v>869</v>
      </c>
      <c r="AF90" s="7" t="s">
        <v>887</v>
      </c>
      <c r="AG90" s="17" t="b">
        <f aca="false">FALSE()</f>
        <v>0</v>
      </c>
      <c r="AH90" s="7" t="n">
        <v>629</v>
      </c>
      <c r="AI90" s="7" t="n">
        <v>9.4</v>
      </c>
      <c r="AJ90" s="7" t="n">
        <v>4.4</v>
      </c>
      <c r="AK90" s="7" t="n">
        <v>24819</v>
      </c>
      <c r="AL90" s="7" t="n">
        <v>22.04</v>
      </c>
      <c r="AM90" s="7" t="s">
        <v>862</v>
      </c>
      <c r="AN90" s="7"/>
      <c r="AO90" s="7" t="s">
        <v>864</v>
      </c>
      <c r="AP90" s="7" t="n">
        <v>38</v>
      </c>
      <c r="AQ90" s="17" t="b">
        <f aca="false">TRUE()</f>
        <v>1</v>
      </c>
      <c r="AR90" s="17" t="b">
        <f aca="false">TRUE()</f>
        <v>1</v>
      </c>
      <c r="AS90" s="7" t="n">
        <v>9</v>
      </c>
      <c r="AT90" s="7" t="n">
        <v>6</v>
      </c>
      <c r="AU90" s="7" t="s">
        <v>452</v>
      </c>
      <c r="AV90" s="7"/>
    </row>
    <row r="91" customFormat="false" ht="15" hidden="false" customHeight="false" outlineLevel="0" collapsed="false">
      <c r="A91" s="7" t="n">
        <v>30</v>
      </c>
      <c r="B91" s="7" t="s">
        <v>855</v>
      </c>
      <c r="C91" s="7" t="s">
        <v>957</v>
      </c>
      <c r="D91" s="7" t="s">
        <v>168</v>
      </c>
      <c r="E91" s="7" t="s">
        <v>69</v>
      </c>
      <c r="F91" s="7" t="n">
        <v>0</v>
      </c>
      <c r="G91" s="7" t="n">
        <v>1814</v>
      </c>
      <c r="H91" s="7" t="s">
        <v>465</v>
      </c>
      <c r="I91" s="7" t="s">
        <v>619</v>
      </c>
      <c r="J91" s="7" t="s">
        <v>907</v>
      </c>
      <c r="K91" s="7" t="s">
        <v>866</v>
      </c>
      <c r="L91" s="7" t="s">
        <v>458</v>
      </c>
      <c r="M91" s="7" t="s">
        <v>867</v>
      </c>
      <c r="N91" s="7" t="n">
        <v>84.99</v>
      </c>
      <c r="O91" s="7" t="n">
        <v>0.89</v>
      </c>
      <c r="P91" s="7" t="n">
        <v>446</v>
      </c>
      <c r="Q91" s="7" t="n">
        <v>198</v>
      </c>
      <c r="R91" s="7" t="n">
        <v>657</v>
      </c>
      <c r="S91" s="7" t="n">
        <v>1932.67</v>
      </c>
      <c r="T91" s="7" t="n">
        <v>164257.34</v>
      </c>
      <c r="U91" s="7"/>
      <c r="V91" s="7"/>
      <c r="W91" s="7"/>
      <c r="X91" s="7" t="n">
        <v>1932.67</v>
      </c>
      <c r="Y91" s="7" t="s">
        <v>451</v>
      </c>
      <c r="Z91" s="7" t="n">
        <v>164257.62</v>
      </c>
      <c r="AA91" s="7" t="s">
        <v>868</v>
      </c>
      <c r="AB91" s="7" t="n">
        <v>366.4</v>
      </c>
      <c r="AC91" s="7" t="n">
        <v>195.6</v>
      </c>
      <c r="AD91" s="7" t="n">
        <v>654.1</v>
      </c>
      <c r="AE91" s="7" t="s">
        <v>869</v>
      </c>
      <c r="AF91" s="7" t="s">
        <v>887</v>
      </c>
      <c r="AG91" s="17" t="b">
        <f aca="false">FALSE()</f>
        <v>0</v>
      </c>
      <c r="AH91" s="7" t="n">
        <v>8488</v>
      </c>
      <c r="AI91" s="7" t="n">
        <v>-58.7</v>
      </c>
      <c r="AJ91" s="7" t="n">
        <v>4.4</v>
      </c>
      <c r="AK91" s="7" t="n">
        <v>41940</v>
      </c>
      <c r="AL91" s="7" t="n">
        <v>12721.5</v>
      </c>
      <c r="AM91" s="7" t="s">
        <v>862</v>
      </c>
      <c r="AN91" s="7"/>
      <c r="AO91" s="7" t="s">
        <v>864</v>
      </c>
      <c r="AP91" s="7" t="n">
        <v>34</v>
      </c>
      <c r="AQ91" s="17" t="b">
        <f aca="false">TRUE()</f>
        <v>1</v>
      </c>
      <c r="AR91" s="17" t="b">
        <f aca="false">TRUE()</f>
        <v>1</v>
      </c>
      <c r="AS91" s="7" t="n">
        <v>1</v>
      </c>
      <c r="AT91" s="7" t="n">
        <v>5</v>
      </c>
      <c r="AU91" s="7" t="s">
        <v>452</v>
      </c>
      <c r="AV91" s="7"/>
    </row>
    <row r="92" customFormat="false" ht="15" hidden="false" customHeight="false" outlineLevel="0" collapsed="false">
      <c r="A92" s="7" t="n">
        <v>30</v>
      </c>
      <c r="B92" s="7" t="s">
        <v>855</v>
      </c>
      <c r="C92" s="7" t="s">
        <v>957</v>
      </c>
      <c r="D92" s="7" t="s">
        <v>168</v>
      </c>
      <c r="E92" s="7" t="s">
        <v>69</v>
      </c>
      <c r="F92" s="7" t="n">
        <v>0</v>
      </c>
      <c r="G92" s="7" t="n">
        <v>26</v>
      </c>
      <c r="H92" s="7" t="s">
        <v>502</v>
      </c>
      <c r="I92" s="7" t="s">
        <v>503</v>
      </c>
      <c r="J92" s="7" t="s">
        <v>908</v>
      </c>
      <c r="K92" s="7" t="s">
        <v>866</v>
      </c>
      <c r="L92" s="7" t="s">
        <v>486</v>
      </c>
      <c r="M92" s="7" t="s">
        <v>867</v>
      </c>
      <c r="N92" s="7" t="n">
        <v>129.94</v>
      </c>
      <c r="O92" s="7" t="n">
        <v>1.37</v>
      </c>
      <c r="P92" s="7" t="n">
        <v>416</v>
      </c>
      <c r="Q92" s="7" t="n">
        <v>24</v>
      </c>
      <c r="R92" s="7" t="n">
        <v>730</v>
      </c>
      <c r="S92" s="7" t="n">
        <v>1802.67</v>
      </c>
      <c r="T92" s="7" t="n">
        <v>234238.51</v>
      </c>
      <c r="U92" s="7"/>
      <c r="V92" s="7"/>
      <c r="W92" s="7"/>
      <c r="X92" s="7" t="n">
        <v>1802.67</v>
      </c>
      <c r="Y92" s="7" t="s">
        <v>451</v>
      </c>
      <c r="Z92" s="7" t="n">
        <v>234238.94</v>
      </c>
      <c r="AA92" s="7" t="s">
        <v>868</v>
      </c>
      <c r="AB92" s="7" t="n">
        <v>272.4</v>
      </c>
      <c r="AC92" s="7" t="n">
        <v>23</v>
      </c>
      <c r="AD92" s="7" t="n">
        <v>850.6</v>
      </c>
      <c r="AE92" s="7" t="s">
        <v>869</v>
      </c>
      <c r="AF92" s="7" t="s">
        <v>887</v>
      </c>
      <c r="AG92" s="17" t="b">
        <f aca="false">FALSE()</f>
        <v>0</v>
      </c>
      <c r="AH92" s="7" t="n">
        <v>519</v>
      </c>
      <c r="AI92" s="7" t="n">
        <v>2.9</v>
      </c>
      <c r="AJ92" s="7" t="n">
        <v>4.5</v>
      </c>
      <c r="AK92" s="7" t="n">
        <v>59671</v>
      </c>
      <c r="AL92" s="7" t="n">
        <v>-21.19</v>
      </c>
      <c r="AM92" s="7" t="s">
        <v>878</v>
      </c>
      <c r="AN92" s="7"/>
      <c r="AO92" s="7" t="s">
        <v>864</v>
      </c>
      <c r="AP92" s="7" t="n">
        <v>38</v>
      </c>
      <c r="AQ92" s="17" t="b">
        <f aca="false">TRUE()</f>
        <v>1</v>
      </c>
      <c r="AR92" s="17" t="b">
        <f aca="false">TRUE()</f>
        <v>1</v>
      </c>
      <c r="AS92" s="7" t="n">
        <v>9</v>
      </c>
      <c r="AT92" s="7" t="n">
        <v>5</v>
      </c>
      <c r="AU92" s="7" t="s">
        <v>452</v>
      </c>
      <c r="AV92" s="7"/>
    </row>
    <row r="93" customFormat="false" ht="15" hidden="false" customHeight="false" outlineLevel="0" collapsed="false">
      <c r="A93" s="7" t="n">
        <v>30</v>
      </c>
      <c r="B93" s="7" t="s">
        <v>855</v>
      </c>
      <c r="C93" s="7" t="s">
        <v>957</v>
      </c>
      <c r="D93" s="7" t="s">
        <v>168</v>
      </c>
      <c r="E93" s="7" t="s">
        <v>69</v>
      </c>
      <c r="F93" s="7" t="n">
        <v>0</v>
      </c>
      <c r="G93" s="7" t="n">
        <v>1514</v>
      </c>
      <c r="H93" s="7" t="s">
        <v>465</v>
      </c>
      <c r="I93" s="7" t="s">
        <v>909</v>
      </c>
      <c r="J93" s="7" t="s">
        <v>898</v>
      </c>
      <c r="K93" s="7" t="s">
        <v>877</v>
      </c>
      <c r="L93" s="7" t="s">
        <v>458</v>
      </c>
      <c r="M93" s="7" t="s">
        <v>873</v>
      </c>
      <c r="N93" s="7" t="n">
        <v>84.99</v>
      </c>
      <c r="O93" s="7" t="n">
        <v>0.89</v>
      </c>
      <c r="P93" s="7" t="n">
        <v>351</v>
      </c>
      <c r="Q93" s="7" t="n">
        <v>130</v>
      </c>
      <c r="R93" s="7" t="n">
        <v>532</v>
      </c>
      <c r="S93" s="7" t="n">
        <v>1521</v>
      </c>
      <c r="T93" s="7" t="n">
        <v>129269.79</v>
      </c>
      <c r="U93" s="7"/>
      <c r="V93" s="7"/>
      <c r="W93" s="7"/>
      <c r="X93" s="7" t="n">
        <v>1521</v>
      </c>
      <c r="Y93" s="7" t="s">
        <v>451</v>
      </c>
      <c r="Z93" s="7" t="n">
        <v>129269.79</v>
      </c>
      <c r="AA93" s="7" t="s">
        <v>868</v>
      </c>
      <c r="AB93" s="7" t="n">
        <v>143.4</v>
      </c>
      <c r="AC93" s="7" t="n">
        <v>71.7</v>
      </c>
      <c r="AD93" s="7" t="n">
        <v>286.7</v>
      </c>
      <c r="AE93" s="7" t="s">
        <v>899</v>
      </c>
      <c r="AF93" s="7" t="s">
        <v>900</v>
      </c>
      <c r="AG93" s="17" t="b">
        <f aca="false">TRUE()</f>
        <v>1</v>
      </c>
      <c r="AH93" s="7" t="n">
        <v>8488</v>
      </c>
      <c r="AI93" s="7" t="n">
        <v>-36</v>
      </c>
      <c r="AJ93" s="7" t="n">
        <v>4.4</v>
      </c>
      <c r="AK93" s="7" t="n">
        <v>42000</v>
      </c>
      <c r="AL93" s="7" t="n">
        <v>109.57</v>
      </c>
      <c r="AM93" s="7" t="s">
        <v>862</v>
      </c>
      <c r="AN93" s="7"/>
      <c r="AO93" s="7" t="s">
        <v>864</v>
      </c>
      <c r="AP93" s="7" t="n">
        <v>15</v>
      </c>
      <c r="AQ93" s="17" t="b">
        <f aca="false">TRUE()</f>
        <v>1</v>
      </c>
      <c r="AR93" s="17" t="b">
        <f aca="false">TRUE()</f>
        <v>1</v>
      </c>
      <c r="AS93" s="7" t="n">
        <v>7</v>
      </c>
      <c r="AT93" s="7" t="n">
        <v>5</v>
      </c>
      <c r="AU93" s="7" t="s">
        <v>452</v>
      </c>
      <c r="AV93" s="7"/>
    </row>
    <row r="94" customFormat="false" ht="15" hidden="false" customHeight="false" outlineLevel="0" collapsed="false">
      <c r="A94" s="7" t="n">
        <v>30</v>
      </c>
      <c r="B94" s="7" t="s">
        <v>855</v>
      </c>
      <c r="C94" s="7" t="s">
        <v>957</v>
      </c>
      <c r="D94" s="7" t="s">
        <v>168</v>
      </c>
      <c r="E94" s="7" t="s">
        <v>69</v>
      </c>
      <c r="F94" s="7" t="n">
        <v>0</v>
      </c>
      <c r="G94" s="7" t="n">
        <v>32</v>
      </c>
      <c r="H94" s="7" t="s">
        <v>504</v>
      </c>
      <c r="I94" s="7" t="s">
        <v>505</v>
      </c>
      <c r="J94" s="7" t="s">
        <v>910</v>
      </c>
      <c r="K94" s="7" t="s">
        <v>866</v>
      </c>
      <c r="L94" s="7" t="s">
        <v>486</v>
      </c>
      <c r="M94" s="7" t="s">
        <v>867</v>
      </c>
      <c r="N94" s="7" t="n">
        <v>65.99</v>
      </c>
      <c r="O94" s="7" t="n">
        <v>0.69</v>
      </c>
      <c r="P94" s="7" t="n">
        <v>331</v>
      </c>
      <c r="Q94" s="7" t="n">
        <v>47</v>
      </c>
      <c r="R94" s="7" t="n">
        <v>560</v>
      </c>
      <c r="S94" s="7" t="n">
        <v>1434.33</v>
      </c>
      <c r="T94" s="7" t="n">
        <v>94651.66</v>
      </c>
      <c r="U94" s="7"/>
      <c r="V94" s="7"/>
      <c r="W94" s="7"/>
      <c r="X94" s="7" t="n">
        <v>1434.33</v>
      </c>
      <c r="Y94" s="7" t="s">
        <v>451</v>
      </c>
      <c r="Z94" s="7" t="n">
        <v>94651.44</v>
      </c>
      <c r="AA94" s="7" t="s">
        <v>868</v>
      </c>
      <c r="AB94" s="7" t="n">
        <v>231.8</v>
      </c>
      <c r="AC94" s="7" t="n">
        <v>46</v>
      </c>
      <c r="AD94" s="7" t="n">
        <v>642.6</v>
      </c>
      <c r="AE94" s="7" t="s">
        <v>869</v>
      </c>
      <c r="AF94" s="7" t="s">
        <v>887</v>
      </c>
      <c r="AG94" s="17" t="b">
        <f aca="false">FALSE()</f>
        <v>0</v>
      </c>
      <c r="AH94" s="7" t="n">
        <v>684</v>
      </c>
      <c r="AI94" s="7" t="n">
        <v>8.1</v>
      </c>
      <c r="AJ94" s="7" t="n">
        <v>4.5</v>
      </c>
      <c r="AK94" s="7" t="n">
        <v>52083</v>
      </c>
      <c r="AL94" s="7" t="n">
        <v>21.92</v>
      </c>
      <c r="AM94" s="7" t="s">
        <v>862</v>
      </c>
      <c r="AN94" s="7"/>
      <c r="AO94" s="7" t="s">
        <v>864</v>
      </c>
      <c r="AP94" s="7" t="n">
        <v>34</v>
      </c>
      <c r="AQ94" s="17" t="b">
        <f aca="false">TRUE()</f>
        <v>1</v>
      </c>
      <c r="AR94" s="17" t="b">
        <f aca="false">TRUE()</f>
        <v>1</v>
      </c>
      <c r="AS94" s="7" t="n">
        <v>6</v>
      </c>
      <c r="AT94" s="7" t="n">
        <v>6</v>
      </c>
      <c r="AU94" s="7" t="s">
        <v>452</v>
      </c>
      <c r="AV94" s="7"/>
    </row>
    <row r="95" customFormat="false" ht="15" hidden="false" customHeight="false" outlineLevel="0" collapsed="false">
      <c r="A95" s="7" t="n">
        <v>30</v>
      </c>
      <c r="B95" s="7" t="s">
        <v>855</v>
      </c>
      <c r="C95" s="7" t="s">
        <v>957</v>
      </c>
      <c r="D95" s="7" t="s">
        <v>168</v>
      </c>
      <c r="E95" s="7" t="s">
        <v>69</v>
      </c>
      <c r="F95" s="7" t="n">
        <v>0</v>
      </c>
      <c r="G95" s="7" t="n">
        <v>22</v>
      </c>
      <c r="H95" s="7" t="s">
        <v>472</v>
      </c>
      <c r="I95" s="7" t="s">
        <v>911</v>
      </c>
      <c r="J95" s="7" t="s">
        <v>912</v>
      </c>
      <c r="K95" s="7" t="s">
        <v>866</v>
      </c>
      <c r="L95" s="7" t="s">
        <v>458</v>
      </c>
      <c r="M95" s="7" t="s">
        <v>867</v>
      </c>
      <c r="N95" s="7" t="n">
        <v>29.99</v>
      </c>
      <c r="O95" s="7" t="n">
        <v>0.32</v>
      </c>
      <c r="P95" s="7" t="n">
        <v>322</v>
      </c>
      <c r="Q95" s="7" t="n">
        <v>94</v>
      </c>
      <c r="R95" s="7" t="n">
        <v>508</v>
      </c>
      <c r="S95" s="7" t="n">
        <v>1395.33</v>
      </c>
      <c r="T95" s="7" t="n">
        <v>41846.05</v>
      </c>
      <c r="U95" s="7"/>
      <c r="V95" s="7"/>
      <c r="W95" s="7"/>
      <c r="X95" s="7" t="n">
        <v>1395.33</v>
      </c>
      <c r="Y95" s="7" t="s">
        <v>451</v>
      </c>
      <c r="Z95" s="7" t="n">
        <v>41845.95</v>
      </c>
      <c r="AA95" s="7" t="s">
        <v>868</v>
      </c>
      <c r="AB95" s="7" t="n">
        <v>250.8</v>
      </c>
      <c r="AC95" s="7" t="n">
        <v>92.1</v>
      </c>
      <c r="AD95" s="7" t="n">
        <v>565.2</v>
      </c>
      <c r="AE95" s="7" t="s">
        <v>869</v>
      </c>
      <c r="AF95" s="7" t="s">
        <v>887</v>
      </c>
      <c r="AG95" s="17" t="b">
        <f aca="false">FALSE()</f>
        <v>0</v>
      </c>
      <c r="AH95" s="7" t="n">
        <v>3920</v>
      </c>
      <c r="AI95" s="7" t="n">
        <v>4.1</v>
      </c>
      <c r="AJ95" s="7" t="n">
        <v>4.5</v>
      </c>
      <c r="AK95" s="7" t="n">
        <v>24171</v>
      </c>
      <c r="AL95" s="7" t="n">
        <v>-10.72</v>
      </c>
      <c r="AM95" s="7" t="s">
        <v>878</v>
      </c>
      <c r="AN95" s="7" t="s">
        <v>891</v>
      </c>
      <c r="AO95" s="7" t="s">
        <v>864</v>
      </c>
      <c r="AP95" s="7" t="n">
        <v>32</v>
      </c>
      <c r="AQ95" s="17" t="b">
        <f aca="false">TRUE()</f>
        <v>1</v>
      </c>
      <c r="AR95" s="17" t="b">
        <f aca="false">TRUE()</f>
        <v>1</v>
      </c>
      <c r="AS95" s="7" t="n">
        <v>8</v>
      </c>
      <c r="AT95" s="7" t="n">
        <v>4</v>
      </c>
      <c r="AU95" s="7" t="s">
        <v>452</v>
      </c>
      <c r="AV95" s="7"/>
    </row>
    <row r="96" customFormat="false" ht="15" hidden="false" customHeight="false" outlineLevel="0" collapsed="false">
      <c r="A96" s="7" t="n">
        <v>30</v>
      </c>
      <c r="B96" s="7" t="s">
        <v>855</v>
      </c>
      <c r="C96" s="7" t="s">
        <v>957</v>
      </c>
      <c r="D96" s="7" t="s">
        <v>168</v>
      </c>
      <c r="E96" s="7" t="s">
        <v>69</v>
      </c>
      <c r="F96" s="7" t="n">
        <v>0</v>
      </c>
      <c r="G96" s="7" t="n">
        <v>31</v>
      </c>
      <c r="H96" s="7" t="s">
        <v>506</v>
      </c>
      <c r="I96" s="7" t="s">
        <v>507</v>
      </c>
      <c r="J96" s="7" t="s">
        <v>913</v>
      </c>
      <c r="K96" s="7" t="s">
        <v>866</v>
      </c>
      <c r="L96" s="7" t="s">
        <v>486</v>
      </c>
      <c r="M96" s="7" t="s">
        <v>867</v>
      </c>
      <c r="N96" s="7" t="n">
        <v>338</v>
      </c>
      <c r="O96" s="7" t="n">
        <v>3.56</v>
      </c>
      <c r="P96" s="7" t="n">
        <v>321</v>
      </c>
      <c r="Q96" s="7" t="n">
        <v>47</v>
      </c>
      <c r="R96" s="7" t="n">
        <v>542</v>
      </c>
      <c r="S96" s="7" t="n">
        <v>1391</v>
      </c>
      <c r="T96" s="7" t="n">
        <v>470158</v>
      </c>
      <c r="U96" s="7"/>
      <c r="V96" s="7"/>
      <c r="W96" s="7"/>
      <c r="X96" s="7" t="n">
        <v>1391</v>
      </c>
      <c r="Y96" s="7" t="s">
        <v>451</v>
      </c>
      <c r="Z96" s="7" t="n">
        <v>470158</v>
      </c>
      <c r="AA96" s="7" t="s">
        <v>868</v>
      </c>
      <c r="AB96" s="7" t="n">
        <v>225.5</v>
      </c>
      <c r="AC96" s="7" t="n">
        <v>46</v>
      </c>
      <c r="AD96" s="7" t="n">
        <v>621.4</v>
      </c>
      <c r="AE96" s="7" t="s">
        <v>869</v>
      </c>
      <c r="AF96" s="7" t="s">
        <v>887</v>
      </c>
      <c r="AG96" s="17" t="b">
        <f aca="false">FALSE()</f>
        <v>0</v>
      </c>
      <c r="AH96" s="7" t="n">
        <v>429</v>
      </c>
      <c r="AI96" s="7" t="n">
        <v>2.5</v>
      </c>
      <c r="AJ96" s="7" t="n">
        <v>3.9</v>
      </c>
      <c r="AK96" s="7" t="n">
        <v>66929</v>
      </c>
      <c r="AL96" s="7" t="n">
        <v>0.86</v>
      </c>
      <c r="AM96" s="7" t="s">
        <v>862</v>
      </c>
      <c r="AN96" s="7"/>
      <c r="AO96" s="7" t="s">
        <v>864</v>
      </c>
      <c r="AP96" s="7" t="n">
        <v>32</v>
      </c>
      <c r="AQ96" s="17" t="b">
        <f aca="false">TRUE()</f>
        <v>1</v>
      </c>
      <c r="AR96" s="17" t="b">
        <f aca="false">TRUE()</f>
        <v>1</v>
      </c>
      <c r="AS96" s="7" t="n">
        <v>7</v>
      </c>
      <c r="AT96" s="7" t="n">
        <v>5</v>
      </c>
      <c r="AU96" s="7" t="s">
        <v>452</v>
      </c>
      <c r="AV96" s="7"/>
    </row>
    <row r="97" customFormat="false" ht="15" hidden="false" customHeight="false" outlineLevel="0" collapsed="false">
      <c r="A97" s="7" t="n">
        <v>30</v>
      </c>
      <c r="B97" s="7" t="s">
        <v>855</v>
      </c>
      <c r="C97" s="7" t="s">
        <v>957</v>
      </c>
      <c r="D97" s="7" t="s">
        <v>168</v>
      </c>
      <c r="E97" s="7" t="s">
        <v>69</v>
      </c>
      <c r="F97" s="7" t="n">
        <v>0</v>
      </c>
      <c r="G97" s="7" t="n">
        <v>1938</v>
      </c>
      <c r="H97" s="7" t="s">
        <v>508</v>
      </c>
      <c r="I97" s="7" t="s">
        <v>509</v>
      </c>
      <c r="J97" s="7" t="s">
        <v>914</v>
      </c>
      <c r="K97" s="7" t="s">
        <v>884</v>
      </c>
      <c r="L97" s="7" t="s">
        <v>471</v>
      </c>
      <c r="M97" s="7"/>
      <c r="N97" s="7" t="n">
        <v>23.99</v>
      </c>
      <c r="O97" s="7" t="n">
        <v>0.25</v>
      </c>
      <c r="P97" s="7" t="n">
        <v>318</v>
      </c>
      <c r="Q97" s="7" t="n">
        <v>12</v>
      </c>
      <c r="R97" s="7" t="n">
        <v>563</v>
      </c>
      <c r="S97" s="7" t="n">
        <v>1378</v>
      </c>
      <c r="T97" s="7" t="n">
        <v>33058.22</v>
      </c>
      <c r="U97" s="7"/>
      <c r="V97" s="7"/>
      <c r="W97" s="7"/>
      <c r="X97" s="7" t="n">
        <v>1378</v>
      </c>
      <c r="Y97" s="7" t="s">
        <v>451</v>
      </c>
      <c r="Z97" s="7" t="n">
        <v>33058.22</v>
      </c>
      <c r="AA97" s="7" t="s">
        <v>868</v>
      </c>
      <c r="AB97" s="7" t="n">
        <v>205.1</v>
      </c>
      <c r="AC97" s="7" t="n">
        <v>11.5</v>
      </c>
      <c r="AD97" s="7" t="n">
        <v>658.2</v>
      </c>
      <c r="AE97" s="7" t="s">
        <v>869</v>
      </c>
      <c r="AF97" s="7" t="s">
        <v>887</v>
      </c>
      <c r="AG97" s="17" t="b">
        <f aca="false">FALSE()</f>
        <v>0</v>
      </c>
      <c r="AH97" s="7" t="n">
        <v>79</v>
      </c>
      <c r="AI97" s="7" t="n">
        <v>7</v>
      </c>
      <c r="AJ97" s="7" t="n">
        <v>4</v>
      </c>
      <c r="AK97" s="7" t="n">
        <v>64452</v>
      </c>
      <c r="AL97" s="7" t="n">
        <v>7.52</v>
      </c>
      <c r="AM97" s="7" t="s">
        <v>862</v>
      </c>
      <c r="AN97" s="7"/>
      <c r="AO97" s="7" t="s">
        <v>864</v>
      </c>
      <c r="AP97" s="7" t="n">
        <v>31</v>
      </c>
      <c r="AQ97" s="17" t="b">
        <f aca="false">TRUE()</f>
        <v>1</v>
      </c>
      <c r="AR97" s="17" t="b">
        <f aca="false">TRUE()</f>
        <v>1</v>
      </c>
      <c r="AS97" s="7" t="n">
        <v>8</v>
      </c>
      <c r="AT97" s="7" t="n">
        <v>5</v>
      </c>
      <c r="AU97" s="7" t="s">
        <v>452</v>
      </c>
      <c r="AV97" s="7"/>
    </row>
    <row r="98" customFormat="false" ht="15" hidden="false" customHeight="false" outlineLevel="0" collapsed="false">
      <c r="A98" s="7" t="n">
        <v>30</v>
      </c>
      <c r="B98" s="7" t="s">
        <v>855</v>
      </c>
      <c r="C98" s="7" t="s">
        <v>957</v>
      </c>
      <c r="D98" s="7" t="s">
        <v>168</v>
      </c>
      <c r="E98" s="7" t="s">
        <v>69</v>
      </c>
      <c r="F98" s="7" t="n">
        <v>0</v>
      </c>
      <c r="G98" s="7" t="n">
        <v>1943</v>
      </c>
      <c r="H98" s="7" t="s">
        <v>495</v>
      </c>
      <c r="I98" s="7" t="s">
        <v>496</v>
      </c>
      <c r="J98" s="7" t="s">
        <v>915</v>
      </c>
      <c r="K98" s="7" t="s">
        <v>866</v>
      </c>
      <c r="L98" s="7" t="s">
        <v>458</v>
      </c>
      <c r="M98" s="7" t="s">
        <v>873</v>
      </c>
      <c r="N98" s="7" t="n">
        <v>78.99</v>
      </c>
      <c r="O98" s="7" t="n">
        <v>0.83</v>
      </c>
      <c r="P98" s="7" t="n">
        <v>310</v>
      </c>
      <c r="Q98" s="7" t="n">
        <v>151</v>
      </c>
      <c r="R98" s="7" t="n">
        <v>448</v>
      </c>
      <c r="S98" s="7" t="n">
        <v>1343.33</v>
      </c>
      <c r="T98" s="7" t="n">
        <v>106109.9</v>
      </c>
      <c r="U98" s="7"/>
      <c r="V98" s="7"/>
      <c r="W98" s="7"/>
      <c r="X98" s="7" t="n">
        <v>1343.33</v>
      </c>
      <c r="Y98" s="7" t="s">
        <v>451</v>
      </c>
      <c r="Z98" s="7" t="n">
        <v>106109.64</v>
      </c>
      <c r="AA98" s="7" t="s">
        <v>868</v>
      </c>
      <c r="AB98" s="7" t="n">
        <v>242.6</v>
      </c>
      <c r="AC98" s="7" t="n">
        <v>138.1</v>
      </c>
      <c r="AD98" s="7" t="n">
        <v>412</v>
      </c>
      <c r="AE98" s="7" t="s">
        <v>869</v>
      </c>
      <c r="AF98" s="7" t="s">
        <v>900</v>
      </c>
      <c r="AG98" s="17" t="b">
        <f aca="false">FALSE()</f>
        <v>0</v>
      </c>
      <c r="AH98" s="7" t="n">
        <v>277</v>
      </c>
      <c r="AI98" s="7" t="n">
        <v>-2.8</v>
      </c>
      <c r="AJ98" s="7" t="n">
        <v>4.9</v>
      </c>
      <c r="AK98" s="7" t="n">
        <v>23415</v>
      </c>
      <c r="AL98" s="7" t="n">
        <v>20.64</v>
      </c>
      <c r="AM98" s="7" t="s">
        <v>862</v>
      </c>
      <c r="AN98" s="7"/>
      <c r="AO98" s="7" t="s">
        <v>875</v>
      </c>
      <c r="AP98" s="7" t="n">
        <v>38</v>
      </c>
      <c r="AQ98" s="17" t="b">
        <f aca="false">TRUE()</f>
        <v>1</v>
      </c>
      <c r="AR98" s="17" t="b">
        <f aca="false">TRUE()</f>
        <v>1</v>
      </c>
      <c r="AS98" s="7" t="n">
        <v>7</v>
      </c>
      <c r="AT98" s="7" t="n">
        <v>5</v>
      </c>
      <c r="AU98" s="7" t="s">
        <v>452</v>
      </c>
      <c r="AV98" s="7"/>
    </row>
    <row r="99" customFormat="false" ht="15" hidden="false" customHeight="false" outlineLevel="0" collapsed="false">
      <c r="A99" s="7" t="n">
        <v>30</v>
      </c>
      <c r="B99" s="7" t="s">
        <v>855</v>
      </c>
      <c r="C99" s="7" t="s">
        <v>957</v>
      </c>
      <c r="D99" s="7" t="s">
        <v>168</v>
      </c>
      <c r="E99" s="7" t="s">
        <v>69</v>
      </c>
      <c r="F99" s="7" t="n">
        <v>0</v>
      </c>
      <c r="G99" s="7" t="n">
        <v>1508</v>
      </c>
      <c r="H99" s="7" t="s">
        <v>510</v>
      </c>
      <c r="I99" s="7" t="s">
        <v>511</v>
      </c>
      <c r="J99" s="7" t="s">
        <v>916</v>
      </c>
      <c r="K99" s="7" t="s">
        <v>866</v>
      </c>
      <c r="L99" s="7" t="s">
        <v>486</v>
      </c>
      <c r="M99" s="7" t="s">
        <v>867</v>
      </c>
      <c r="N99" s="7" t="n">
        <v>59.99</v>
      </c>
      <c r="O99" s="7" t="n">
        <v>0.63</v>
      </c>
      <c r="P99" s="7" t="n">
        <v>298</v>
      </c>
      <c r="Q99" s="7" t="n">
        <v>35</v>
      </c>
      <c r="R99" s="7" t="n">
        <v>510</v>
      </c>
      <c r="S99" s="7" t="n">
        <v>1291.33</v>
      </c>
      <c r="T99" s="7" t="n">
        <v>77467.09</v>
      </c>
      <c r="U99" s="7"/>
      <c r="V99" s="7"/>
      <c r="W99" s="7"/>
      <c r="X99" s="7" t="n">
        <v>1291.33</v>
      </c>
      <c r="Y99" s="7" t="s">
        <v>451</v>
      </c>
      <c r="Z99" s="7" t="n">
        <v>77466.89</v>
      </c>
      <c r="AA99" s="7" t="s">
        <v>868</v>
      </c>
      <c r="AB99" s="7" t="n">
        <v>205.2</v>
      </c>
      <c r="AC99" s="7" t="n">
        <v>34.5</v>
      </c>
      <c r="AD99" s="7" t="n">
        <v>587.8</v>
      </c>
      <c r="AE99" s="7" t="s">
        <v>869</v>
      </c>
      <c r="AF99" s="7" t="s">
        <v>887</v>
      </c>
      <c r="AG99" s="17" t="b">
        <f aca="false">FALSE()</f>
        <v>0</v>
      </c>
      <c r="AH99" s="7" t="n">
        <v>1056</v>
      </c>
      <c r="AI99" s="7" t="n">
        <v>9.3</v>
      </c>
      <c r="AJ99" s="7" t="n">
        <v>4.3</v>
      </c>
      <c r="AK99" s="7" t="n">
        <v>62379</v>
      </c>
      <c r="AL99" s="7" t="n">
        <v>19.9</v>
      </c>
      <c r="AM99" s="7" t="s">
        <v>862</v>
      </c>
      <c r="AN99" s="7"/>
      <c r="AO99" s="7" t="s">
        <v>864</v>
      </c>
      <c r="AP99" s="7" t="n">
        <v>34</v>
      </c>
      <c r="AQ99" s="17" t="b">
        <f aca="false">TRUE()</f>
        <v>1</v>
      </c>
      <c r="AR99" s="17" t="b">
        <f aca="false">TRUE()</f>
        <v>1</v>
      </c>
      <c r="AS99" s="7" t="n">
        <v>7</v>
      </c>
      <c r="AT99" s="7" t="n">
        <v>5</v>
      </c>
      <c r="AU99" s="7" t="s">
        <v>452</v>
      </c>
      <c r="AV99" s="7"/>
    </row>
    <row r="100" customFormat="false" ht="15" hidden="false" customHeight="false" outlineLevel="0" collapsed="false">
      <c r="A100" s="7" t="n">
        <v>30</v>
      </c>
      <c r="B100" s="7" t="s">
        <v>855</v>
      </c>
      <c r="C100" s="7" t="s">
        <v>957</v>
      </c>
      <c r="D100" s="7" t="s">
        <v>168</v>
      </c>
      <c r="E100" s="7" t="s">
        <v>69</v>
      </c>
      <c r="F100" s="7" t="n">
        <v>0</v>
      </c>
      <c r="G100" s="7" t="n">
        <v>1941</v>
      </c>
      <c r="H100" s="7" t="s">
        <v>512</v>
      </c>
      <c r="I100" s="7" t="s">
        <v>513</v>
      </c>
      <c r="J100" s="7" t="s">
        <v>917</v>
      </c>
      <c r="K100" s="7" t="s">
        <v>884</v>
      </c>
      <c r="L100" s="7" t="s">
        <v>471</v>
      </c>
      <c r="M100" s="7"/>
      <c r="N100" s="7" t="n">
        <v>49.99</v>
      </c>
      <c r="O100" s="7" t="n">
        <v>0.53</v>
      </c>
      <c r="P100" s="7" t="n">
        <v>283</v>
      </c>
      <c r="Q100" s="7" t="n">
        <v>151</v>
      </c>
      <c r="R100" s="7" t="n">
        <v>398</v>
      </c>
      <c r="S100" s="7" t="n">
        <v>1226.33</v>
      </c>
      <c r="T100" s="7" t="n">
        <v>61304.4</v>
      </c>
      <c r="U100" s="7"/>
      <c r="V100" s="7"/>
      <c r="W100" s="7"/>
      <c r="X100" s="7" t="n">
        <v>1226.33</v>
      </c>
      <c r="Y100" s="7" t="s">
        <v>451</v>
      </c>
      <c r="Z100" s="7" t="n">
        <v>61304.24</v>
      </c>
      <c r="AA100" s="7" t="s">
        <v>868</v>
      </c>
      <c r="AB100" s="7" t="n">
        <v>216.9</v>
      </c>
      <c r="AC100" s="7" t="n">
        <v>149.6</v>
      </c>
      <c r="AD100" s="7" t="n">
        <v>353.5</v>
      </c>
      <c r="AE100" s="7" t="s">
        <v>869</v>
      </c>
      <c r="AF100" s="7" t="s">
        <v>900</v>
      </c>
      <c r="AG100" s="17" t="b">
        <f aca="false">FALSE()</f>
        <v>0</v>
      </c>
      <c r="AH100" s="7" t="n">
        <v>97</v>
      </c>
      <c r="AI100" s="7" t="n">
        <v>4.8</v>
      </c>
      <c r="AJ100" s="7" t="n">
        <v>4.5</v>
      </c>
      <c r="AK100" s="7" t="n">
        <v>43798</v>
      </c>
      <c r="AL100" s="7" t="n">
        <v>35.34</v>
      </c>
      <c r="AM100" s="7" t="s">
        <v>862</v>
      </c>
      <c r="AN100" s="7"/>
      <c r="AO100" s="7" t="s">
        <v>864</v>
      </c>
      <c r="AP100" s="7" t="n">
        <v>25</v>
      </c>
      <c r="AQ100" s="17" t="b">
        <f aca="false">TRUE()</f>
        <v>1</v>
      </c>
      <c r="AR100" s="17" t="b">
        <f aca="false">TRUE()</f>
        <v>1</v>
      </c>
      <c r="AS100" s="7" t="n">
        <v>8</v>
      </c>
      <c r="AT100" s="7" t="n">
        <v>5</v>
      </c>
      <c r="AU100" s="7" t="s">
        <v>452</v>
      </c>
      <c r="AV100" s="7"/>
    </row>
    <row r="101" customFormat="false" ht="15" hidden="false" customHeight="false" outlineLevel="0" collapsed="false">
      <c r="A101" s="7" t="n">
        <v>30</v>
      </c>
      <c r="B101" s="7" t="s">
        <v>855</v>
      </c>
      <c r="C101" s="7" t="s">
        <v>957</v>
      </c>
      <c r="D101" s="7" t="s">
        <v>168</v>
      </c>
      <c r="E101" s="7" t="s">
        <v>69</v>
      </c>
      <c r="F101" s="7" t="n">
        <v>0</v>
      </c>
      <c r="G101" s="7" t="n">
        <v>30</v>
      </c>
      <c r="H101" s="7" t="s">
        <v>514</v>
      </c>
      <c r="I101" s="7" t="s">
        <v>515</v>
      </c>
      <c r="J101" s="7" t="s">
        <v>918</v>
      </c>
      <c r="K101" s="7" t="s">
        <v>866</v>
      </c>
      <c r="L101" s="7" t="s">
        <v>486</v>
      </c>
      <c r="M101" s="7" t="s">
        <v>867</v>
      </c>
      <c r="N101" s="7" t="n">
        <v>70.99</v>
      </c>
      <c r="O101" s="7" t="n">
        <v>0.75</v>
      </c>
      <c r="P101" s="7" t="n">
        <v>249</v>
      </c>
      <c r="Q101" s="7" t="n">
        <v>36</v>
      </c>
      <c r="R101" s="7" t="n">
        <v>420</v>
      </c>
      <c r="S101" s="7" t="n">
        <v>1079</v>
      </c>
      <c r="T101" s="7" t="n">
        <v>76598.21</v>
      </c>
      <c r="U101" s="7"/>
      <c r="V101" s="7"/>
      <c r="W101" s="7"/>
      <c r="X101" s="7" t="n">
        <v>1079</v>
      </c>
      <c r="Y101" s="7" t="s">
        <v>451</v>
      </c>
      <c r="Z101" s="7" t="n">
        <v>76598.21</v>
      </c>
      <c r="AA101" s="7" t="s">
        <v>868</v>
      </c>
      <c r="AB101" s="7" t="n">
        <v>145.6</v>
      </c>
      <c r="AC101" s="7" t="n">
        <v>11.5</v>
      </c>
      <c r="AD101" s="7" t="n">
        <v>457.1</v>
      </c>
      <c r="AE101" s="7" t="s">
        <v>869</v>
      </c>
      <c r="AF101" s="7" t="s">
        <v>900</v>
      </c>
      <c r="AG101" s="17" t="b">
        <f aca="false">FALSE()</f>
        <v>0</v>
      </c>
      <c r="AH101" s="7" t="n">
        <v>645</v>
      </c>
      <c r="AI101" s="7" t="n">
        <v>3</v>
      </c>
      <c r="AJ101" s="7" t="n">
        <v>4.5</v>
      </c>
      <c r="AK101" s="7" t="n">
        <v>108904</v>
      </c>
      <c r="AL101" s="7" t="n">
        <v>-17.67</v>
      </c>
      <c r="AM101" s="7" t="s">
        <v>878</v>
      </c>
      <c r="AN101" s="7"/>
      <c r="AO101" s="7" t="s">
        <v>864</v>
      </c>
      <c r="AP101" s="7" t="n">
        <v>26</v>
      </c>
      <c r="AQ101" s="17" t="b">
        <f aca="false">TRUE()</f>
        <v>1</v>
      </c>
      <c r="AR101" s="17" t="b">
        <f aca="false">TRUE()</f>
        <v>1</v>
      </c>
      <c r="AS101" s="7" t="n">
        <v>9</v>
      </c>
      <c r="AT101" s="7" t="n">
        <v>5</v>
      </c>
      <c r="AU101" s="7" t="s">
        <v>452</v>
      </c>
      <c r="AV101" s="7"/>
    </row>
    <row r="102" customFormat="false" ht="15" hidden="false" customHeight="false" outlineLevel="0" collapsed="false">
      <c r="A102" s="7" t="n">
        <v>30</v>
      </c>
      <c r="B102" s="7" t="s">
        <v>855</v>
      </c>
      <c r="C102" s="7" t="s">
        <v>957</v>
      </c>
      <c r="D102" s="7" t="s">
        <v>168</v>
      </c>
      <c r="E102" s="7" t="s">
        <v>69</v>
      </c>
      <c r="F102" s="7" t="n">
        <v>0</v>
      </c>
      <c r="G102" s="7" t="n">
        <v>1516</v>
      </c>
      <c r="H102" s="7" t="s">
        <v>516</v>
      </c>
      <c r="I102" s="7" t="s">
        <v>517</v>
      </c>
      <c r="J102" s="7" t="s">
        <v>919</v>
      </c>
      <c r="K102" s="7" t="s">
        <v>866</v>
      </c>
      <c r="L102" s="7" t="s">
        <v>486</v>
      </c>
      <c r="M102" s="7" t="s">
        <v>867</v>
      </c>
      <c r="N102" s="7" t="n">
        <v>62.39</v>
      </c>
      <c r="O102" s="7" t="n">
        <v>0.66</v>
      </c>
      <c r="P102" s="7" t="n">
        <v>248</v>
      </c>
      <c r="Q102" s="7" t="n">
        <v>117</v>
      </c>
      <c r="R102" s="7" t="n">
        <v>361</v>
      </c>
      <c r="S102" s="7" t="n">
        <v>1074.67</v>
      </c>
      <c r="T102" s="7" t="n">
        <v>67048.45</v>
      </c>
      <c r="U102" s="7"/>
      <c r="V102" s="7"/>
      <c r="W102" s="7"/>
      <c r="X102" s="7" t="n">
        <v>1074.67</v>
      </c>
      <c r="Y102" s="7" t="s">
        <v>451</v>
      </c>
      <c r="Z102" s="7" t="n">
        <v>67048.66</v>
      </c>
      <c r="AA102" s="7" t="s">
        <v>868</v>
      </c>
      <c r="AB102" s="7" t="n">
        <v>198.7</v>
      </c>
      <c r="AC102" s="7" t="n">
        <v>115.1</v>
      </c>
      <c r="AD102" s="7" t="n">
        <v>334.2</v>
      </c>
      <c r="AE102" s="7" t="s">
        <v>869</v>
      </c>
      <c r="AF102" s="7" t="s">
        <v>900</v>
      </c>
      <c r="AG102" s="17" t="b">
        <f aca="false">FALSE()</f>
        <v>0</v>
      </c>
      <c r="AH102" s="7" t="n">
        <v>128</v>
      </c>
      <c r="AI102" s="7" t="n">
        <v>5.8</v>
      </c>
      <c r="AJ102" s="7" t="n">
        <v>4.6</v>
      </c>
      <c r="AK102" s="7" t="n">
        <v>48150</v>
      </c>
      <c r="AL102" s="7" t="n">
        <v>0</v>
      </c>
      <c r="AM102" s="7" t="s">
        <v>862</v>
      </c>
      <c r="AN102" s="7"/>
      <c r="AO102" s="7" t="s">
        <v>875</v>
      </c>
      <c r="AP102" s="7" t="n">
        <v>30</v>
      </c>
      <c r="AQ102" s="17" t="b">
        <f aca="false">TRUE()</f>
        <v>1</v>
      </c>
      <c r="AR102" s="17" t="b">
        <f aca="false">TRUE()</f>
        <v>1</v>
      </c>
      <c r="AS102" s="7" t="n">
        <v>8</v>
      </c>
      <c r="AT102" s="7" t="n">
        <v>5</v>
      </c>
      <c r="AU102" s="7" t="s">
        <v>452</v>
      </c>
      <c r="AV102" s="7"/>
    </row>
    <row r="103" customFormat="false" ht="15" hidden="false" customHeight="false" outlineLevel="0" collapsed="false">
      <c r="A103" s="7" t="n">
        <v>30</v>
      </c>
      <c r="B103" s="7" t="s">
        <v>855</v>
      </c>
      <c r="C103" s="7" t="s">
        <v>957</v>
      </c>
      <c r="D103" s="7" t="s">
        <v>168</v>
      </c>
      <c r="E103" s="7" t="s">
        <v>69</v>
      </c>
      <c r="F103" s="7" t="n">
        <v>0</v>
      </c>
      <c r="G103" s="7" t="n">
        <v>750</v>
      </c>
      <c r="H103" s="7" t="s">
        <v>518</v>
      </c>
      <c r="I103" s="7" t="s">
        <v>519</v>
      </c>
      <c r="J103" s="7" t="s">
        <v>920</v>
      </c>
      <c r="K103" s="7" t="s">
        <v>884</v>
      </c>
      <c r="L103" s="7" t="s">
        <v>471</v>
      </c>
      <c r="M103" s="7"/>
      <c r="N103" s="7" t="n">
        <v>20.99</v>
      </c>
      <c r="O103" s="7" t="n">
        <v>0.22</v>
      </c>
      <c r="P103" s="7" t="n">
        <v>233</v>
      </c>
      <c r="Q103" s="7" t="n">
        <v>12</v>
      </c>
      <c r="R103" s="7" t="n">
        <v>410</v>
      </c>
      <c r="S103" s="7" t="n">
        <v>1009.67</v>
      </c>
      <c r="T103" s="7" t="n">
        <v>21192.9</v>
      </c>
      <c r="U103" s="7"/>
      <c r="V103" s="7"/>
      <c r="W103" s="7"/>
      <c r="X103" s="7" t="n">
        <v>1009.67</v>
      </c>
      <c r="Y103" s="7" t="s">
        <v>451</v>
      </c>
      <c r="Z103" s="7" t="n">
        <v>21192.97</v>
      </c>
      <c r="AA103" s="7" t="s">
        <v>868</v>
      </c>
      <c r="AB103" s="7" t="n">
        <v>151.9</v>
      </c>
      <c r="AC103" s="7" t="n">
        <v>11.5</v>
      </c>
      <c r="AD103" s="7" t="n">
        <v>478.3</v>
      </c>
      <c r="AE103" s="7" t="s">
        <v>869</v>
      </c>
      <c r="AF103" s="7" t="s">
        <v>900</v>
      </c>
      <c r="AG103" s="17" t="b">
        <f aca="false">FALSE()</f>
        <v>0</v>
      </c>
      <c r="AH103" s="7" t="n">
        <v>485</v>
      </c>
      <c r="AI103" s="7" t="n">
        <v>13.1</v>
      </c>
      <c r="AJ103" s="7" t="n">
        <v>4</v>
      </c>
      <c r="AK103" s="7" t="n">
        <v>100992</v>
      </c>
      <c r="AL103" s="7" t="n">
        <v>7.37</v>
      </c>
      <c r="AM103" s="7" t="s">
        <v>862</v>
      </c>
      <c r="AN103" s="7" t="s">
        <v>921</v>
      </c>
      <c r="AO103" s="7" t="s">
        <v>864</v>
      </c>
      <c r="AP103" s="7" t="n">
        <v>38</v>
      </c>
      <c r="AQ103" s="17" t="b">
        <f aca="false">TRUE()</f>
        <v>1</v>
      </c>
      <c r="AR103" s="17" t="b">
        <f aca="false">TRUE()</f>
        <v>1</v>
      </c>
      <c r="AS103" s="7" t="n">
        <v>8</v>
      </c>
      <c r="AT103" s="7" t="n">
        <v>7</v>
      </c>
      <c r="AU103" s="7" t="s">
        <v>452</v>
      </c>
      <c r="AV103" s="7"/>
    </row>
    <row r="104" customFormat="false" ht="15" hidden="false" customHeight="false" outlineLevel="0" collapsed="false">
      <c r="A104" s="7" t="n">
        <v>30</v>
      </c>
      <c r="B104" s="7" t="s">
        <v>855</v>
      </c>
      <c r="C104" s="7" t="s">
        <v>957</v>
      </c>
      <c r="D104" s="7" t="s">
        <v>168</v>
      </c>
      <c r="E104" s="7" t="s">
        <v>69</v>
      </c>
      <c r="F104" s="7" t="n">
        <v>0</v>
      </c>
      <c r="G104" s="7" t="n">
        <v>668</v>
      </c>
      <c r="H104" s="7" t="s">
        <v>536</v>
      </c>
      <c r="I104" s="7" t="s">
        <v>537</v>
      </c>
      <c r="J104" s="7" t="s">
        <v>922</v>
      </c>
      <c r="K104" s="7" t="s">
        <v>877</v>
      </c>
      <c r="L104" s="7" t="s">
        <v>458</v>
      </c>
      <c r="M104" s="7" t="s">
        <v>873</v>
      </c>
      <c r="N104" s="7" t="n">
        <v>129</v>
      </c>
      <c r="O104" s="7" t="n">
        <v>1.36</v>
      </c>
      <c r="P104" s="7" t="n">
        <v>200</v>
      </c>
      <c r="Q104" s="7"/>
      <c r="R104" s="7" t="n">
        <v>360</v>
      </c>
      <c r="S104" s="7" t="n">
        <v>866.67</v>
      </c>
      <c r="T104" s="7" t="n">
        <v>111800</v>
      </c>
      <c r="U104" s="7" t="n">
        <v>34</v>
      </c>
      <c r="V104" s="7" t="n">
        <v>20</v>
      </c>
      <c r="W104" s="7" t="n">
        <v>57</v>
      </c>
      <c r="X104" s="7" t="n">
        <v>34</v>
      </c>
      <c r="Y104" s="7" t="s">
        <v>531</v>
      </c>
      <c r="Z104" s="7" t="n">
        <v>4386</v>
      </c>
      <c r="AA104" s="7" t="s">
        <v>868</v>
      </c>
      <c r="AB104" s="7" t="n">
        <v>125.2</v>
      </c>
      <c r="AC104" s="7" t="n">
        <v>0</v>
      </c>
      <c r="AD104" s="7" t="n">
        <v>423.5</v>
      </c>
      <c r="AE104" s="7" t="s">
        <v>869</v>
      </c>
      <c r="AF104" s="7" t="s">
        <v>900</v>
      </c>
      <c r="AG104" s="17" t="b">
        <f aca="false">FALSE()</f>
        <v>0</v>
      </c>
      <c r="AH104" s="7" t="n">
        <v>53</v>
      </c>
      <c r="AI104" s="7" t="n">
        <v>-0.6</v>
      </c>
      <c r="AJ104" s="7" t="n">
        <v>4.4</v>
      </c>
      <c r="AK104" s="7" t="n">
        <v>606810</v>
      </c>
      <c r="AL104" s="7" t="n">
        <v>0.13</v>
      </c>
      <c r="AM104" s="7" t="s">
        <v>862</v>
      </c>
      <c r="AN104" s="7" t="s">
        <v>871</v>
      </c>
      <c r="AO104" s="7" t="s">
        <v>864</v>
      </c>
      <c r="AP104" s="7" t="n">
        <v>37</v>
      </c>
      <c r="AQ104" s="17" t="b">
        <f aca="false">TRUE()</f>
        <v>1</v>
      </c>
      <c r="AR104" s="17" t="b">
        <f aca="false">TRUE()</f>
        <v>1</v>
      </c>
      <c r="AS104" s="7" t="n">
        <v>8</v>
      </c>
      <c r="AT104" s="7" t="n">
        <v>5</v>
      </c>
      <c r="AU104" s="7" t="s">
        <v>452</v>
      </c>
      <c r="AV104" s="7"/>
    </row>
    <row r="105" customFormat="false" ht="15" hidden="false" customHeight="false" outlineLevel="0" collapsed="false">
      <c r="A105" s="7" t="n">
        <v>30</v>
      </c>
      <c r="B105" s="7" t="s">
        <v>855</v>
      </c>
      <c r="C105" s="7" t="s">
        <v>957</v>
      </c>
      <c r="D105" s="7" t="s">
        <v>168</v>
      </c>
      <c r="E105" s="7" t="s">
        <v>69</v>
      </c>
      <c r="F105" s="7" t="n">
        <v>0</v>
      </c>
      <c r="G105" s="7" t="n">
        <v>28</v>
      </c>
      <c r="H105" s="7" t="s">
        <v>520</v>
      </c>
      <c r="I105" s="7" t="s">
        <v>521</v>
      </c>
      <c r="J105" s="7" t="s">
        <v>923</v>
      </c>
      <c r="K105" s="7" t="s">
        <v>866</v>
      </c>
      <c r="L105" s="7" t="s">
        <v>486</v>
      </c>
      <c r="M105" s="7" t="s">
        <v>867</v>
      </c>
      <c r="N105" s="7" t="n">
        <v>45.99</v>
      </c>
      <c r="O105" s="7" t="n">
        <v>0.48</v>
      </c>
      <c r="P105" s="7" t="n">
        <v>199</v>
      </c>
      <c r="Q105" s="7" t="n">
        <v>36</v>
      </c>
      <c r="R105" s="7" t="n">
        <v>330</v>
      </c>
      <c r="S105" s="7" t="n">
        <v>862.33</v>
      </c>
      <c r="T105" s="7" t="n">
        <v>39658.71</v>
      </c>
      <c r="U105" s="7"/>
      <c r="V105" s="7"/>
      <c r="W105" s="7"/>
      <c r="X105" s="7" t="n">
        <v>862.33</v>
      </c>
      <c r="Y105" s="7" t="s">
        <v>451</v>
      </c>
      <c r="Z105" s="7" t="n">
        <v>39658.56</v>
      </c>
      <c r="AA105" s="7" t="s">
        <v>868</v>
      </c>
      <c r="AB105" s="7" t="n">
        <v>142.6</v>
      </c>
      <c r="AC105" s="7" t="n">
        <v>34.5</v>
      </c>
      <c r="AD105" s="7" t="n">
        <v>376.1</v>
      </c>
      <c r="AE105" s="7" t="s">
        <v>869</v>
      </c>
      <c r="AF105" s="7" t="s">
        <v>900</v>
      </c>
      <c r="AG105" s="17" t="b">
        <f aca="false">FALSE()</f>
        <v>0</v>
      </c>
      <c r="AH105" s="7" t="n">
        <v>287</v>
      </c>
      <c r="AI105" s="7" t="n">
        <v>4.8</v>
      </c>
      <c r="AJ105" s="7" t="n">
        <v>4.4</v>
      </c>
      <c r="AK105" s="7" t="n">
        <v>81472</v>
      </c>
      <c r="AL105" s="7" t="n">
        <v>5.34</v>
      </c>
      <c r="AM105" s="7" t="s">
        <v>862</v>
      </c>
      <c r="AN105" s="7"/>
      <c r="AO105" s="7" t="s">
        <v>864</v>
      </c>
      <c r="AP105" s="7" t="n">
        <v>34</v>
      </c>
      <c r="AQ105" s="17" t="b">
        <f aca="false">TRUE()</f>
        <v>1</v>
      </c>
      <c r="AR105" s="17" t="b">
        <f aca="false">TRUE()</f>
        <v>1</v>
      </c>
      <c r="AS105" s="7" t="n">
        <v>7</v>
      </c>
      <c r="AT105" s="7" t="n">
        <v>5</v>
      </c>
      <c r="AU105" s="7" t="s">
        <v>452</v>
      </c>
      <c r="AV105" s="7"/>
    </row>
    <row r="106" customFormat="false" ht="15" hidden="false" customHeight="false" outlineLevel="0" collapsed="false">
      <c r="A106" s="7" t="n">
        <v>30</v>
      </c>
      <c r="B106" s="7" t="s">
        <v>855</v>
      </c>
      <c r="C106" s="7" t="s">
        <v>957</v>
      </c>
      <c r="D106" s="7" t="s">
        <v>168</v>
      </c>
      <c r="E106" s="7" t="s">
        <v>69</v>
      </c>
      <c r="F106" s="7" t="n">
        <v>0</v>
      </c>
      <c r="G106" s="7" t="n">
        <v>1954</v>
      </c>
      <c r="H106" s="7" t="s">
        <v>534</v>
      </c>
      <c r="I106" s="7" t="s">
        <v>535</v>
      </c>
      <c r="J106" s="7" t="s">
        <v>924</v>
      </c>
      <c r="K106" s="7" t="s">
        <v>866</v>
      </c>
      <c r="L106" s="7" t="s">
        <v>458</v>
      </c>
      <c r="M106" s="7" t="s">
        <v>873</v>
      </c>
      <c r="N106" s="7" t="n">
        <v>89.99</v>
      </c>
      <c r="O106" s="7" t="n">
        <v>0.95</v>
      </c>
      <c r="P106" s="7" t="n">
        <v>195</v>
      </c>
      <c r="Q106" s="7"/>
      <c r="R106" s="7" t="n">
        <v>351</v>
      </c>
      <c r="S106" s="7" t="n">
        <v>845</v>
      </c>
      <c r="T106" s="7" t="n">
        <v>76041.55</v>
      </c>
      <c r="U106" s="7" t="n">
        <v>88</v>
      </c>
      <c r="V106" s="7" t="n">
        <v>52</v>
      </c>
      <c r="W106" s="7" t="n">
        <v>149</v>
      </c>
      <c r="X106" s="7" t="n">
        <v>88</v>
      </c>
      <c r="Y106" s="7" t="s">
        <v>531</v>
      </c>
      <c r="Z106" s="7" t="n">
        <v>7919.12</v>
      </c>
      <c r="AA106" s="7" t="s">
        <v>868</v>
      </c>
      <c r="AB106" s="7" t="n">
        <v>122.1</v>
      </c>
      <c r="AC106" s="7" t="n">
        <v>0</v>
      </c>
      <c r="AD106" s="7" t="n">
        <v>412.9</v>
      </c>
      <c r="AE106" s="7" t="s">
        <v>869</v>
      </c>
      <c r="AF106" s="7" t="s">
        <v>900</v>
      </c>
      <c r="AG106" s="17" t="b">
        <f aca="false">FALSE()</f>
        <v>0</v>
      </c>
      <c r="AH106" s="7" t="n">
        <v>3186</v>
      </c>
      <c r="AI106" s="7" t="n">
        <v>0.6</v>
      </c>
      <c r="AJ106" s="7" t="n">
        <v>4.4</v>
      </c>
      <c r="AK106" s="7" t="n">
        <v>291952</v>
      </c>
      <c r="AL106" s="7" t="n">
        <v>13.76</v>
      </c>
      <c r="AM106" s="7" t="s">
        <v>862</v>
      </c>
      <c r="AN106" s="7"/>
      <c r="AO106" s="7" t="s">
        <v>864</v>
      </c>
      <c r="AP106" s="7" t="n">
        <v>38</v>
      </c>
      <c r="AQ106" s="17" t="b">
        <f aca="false">TRUE()</f>
        <v>1</v>
      </c>
      <c r="AR106" s="17" t="b">
        <f aca="false">TRUE()</f>
        <v>1</v>
      </c>
      <c r="AS106" s="7" t="n">
        <v>8</v>
      </c>
      <c r="AT106" s="7" t="n">
        <v>5</v>
      </c>
      <c r="AU106" s="7" t="s">
        <v>452</v>
      </c>
      <c r="AV106" s="7"/>
    </row>
    <row r="107" customFormat="false" ht="15" hidden="false" customHeight="false" outlineLevel="0" collapsed="false">
      <c r="A107" s="7" t="n">
        <v>30</v>
      </c>
      <c r="B107" s="7" t="s">
        <v>855</v>
      </c>
      <c r="C107" s="7" t="s">
        <v>957</v>
      </c>
      <c r="D107" s="7" t="s">
        <v>168</v>
      </c>
      <c r="E107" s="7" t="s">
        <v>69</v>
      </c>
      <c r="F107" s="7" t="n">
        <v>0</v>
      </c>
      <c r="G107" s="7" t="n">
        <v>186</v>
      </c>
      <c r="H107" s="7" t="s">
        <v>529</v>
      </c>
      <c r="I107" s="7" t="s">
        <v>530</v>
      </c>
      <c r="J107" s="7" t="s">
        <v>925</v>
      </c>
      <c r="K107" s="7" t="s">
        <v>866</v>
      </c>
      <c r="L107" s="7" t="s">
        <v>486</v>
      </c>
      <c r="M107" s="7" t="s">
        <v>867</v>
      </c>
      <c r="N107" s="7" t="n">
        <v>136.99</v>
      </c>
      <c r="O107" s="7" t="n">
        <v>1.44</v>
      </c>
      <c r="P107" s="7" t="n">
        <v>180</v>
      </c>
      <c r="Q107" s="7"/>
      <c r="R107" s="7" t="n">
        <v>324</v>
      </c>
      <c r="S107" s="7" t="n">
        <v>780</v>
      </c>
      <c r="T107" s="7" t="n">
        <v>106852.2</v>
      </c>
      <c r="U107" s="7" t="n">
        <v>240</v>
      </c>
      <c r="V107" s="7" t="n">
        <v>142</v>
      </c>
      <c r="W107" s="7" t="n">
        <v>405</v>
      </c>
      <c r="X107" s="7" t="n">
        <v>240</v>
      </c>
      <c r="Y107" s="7" t="s">
        <v>531</v>
      </c>
      <c r="Z107" s="7" t="n">
        <v>32877.6</v>
      </c>
      <c r="AA107" s="7" t="s">
        <v>868</v>
      </c>
      <c r="AB107" s="7" t="n">
        <v>112.7</v>
      </c>
      <c r="AC107" s="7" t="n">
        <v>0</v>
      </c>
      <c r="AD107" s="7" t="n">
        <v>381.1</v>
      </c>
      <c r="AE107" s="7" t="s">
        <v>869</v>
      </c>
      <c r="AF107" s="7" t="s">
        <v>900</v>
      </c>
      <c r="AG107" s="17" t="b">
        <f aca="false">FALSE()</f>
        <v>0</v>
      </c>
      <c r="AH107" s="7" t="n">
        <v>2694</v>
      </c>
      <c r="AI107" s="7" t="n">
        <v>0.8</v>
      </c>
      <c r="AJ107" s="7" t="n">
        <v>4.5</v>
      </c>
      <c r="AK107" s="7" t="n">
        <v>128515</v>
      </c>
      <c r="AL107" s="7" t="n">
        <v>-0.84</v>
      </c>
      <c r="AM107" s="7" t="s">
        <v>878</v>
      </c>
      <c r="AN107" s="7"/>
      <c r="AO107" s="7" t="s">
        <v>864</v>
      </c>
      <c r="AP107" s="7" t="n">
        <v>38</v>
      </c>
      <c r="AQ107" s="17" t="b">
        <f aca="false">TRUE()</f>
        <v>1</v>
      </c>
      <c r="AR107" s="17" t="b">
        <f aca="false">TRUE()</f>
        <v>1</v>
      </c>
      <c r="AS107" s="7" t="n">
        <v>7</v>
      </c>
      <c r="AT107" s="7" t="n">
        <v>5</v>
      </c>
      <c r="AU107" s="7" t="s">
        <v>452</v>
      </c>
      <c r="AV107" s="7"/>
    </row>
    <row r="108" customFormat="false" ht="15" hidden="false" customHeight="false" outlineLevel="0" collapsed="false">
      <c r="A108" s="7" t="n">
        <v>30</v>
      </c>
      <c r="B108" s="7" t="s">
        <v>855</v>
      </c>
      <c r="C108" s="7" t="s">
        <v>957</v>
      </c>
      <c r="D108" s="7" t="s">
        <v>168</v>
      </c>
      <c r="E108" s="7" t="s">
        <v>69</v>
      </c>
      <c r="F108" s="7" t="n">
        <v>0</v>
      </c>
      <c r="G108" s="7" t="n">
        <v>1945</v>
      </c>
      <c r="H108" s="7" t="s">
        <v>525</v>
      </c>
      <c r="I108" s="7" t="s">
        <v>526</v>
      </c>
      <c r="J108" s="7" t="s">
        <v>926</v>
      </c>
      <c r="K108" s="7" t="s">
        <v>866</v>
      </c>
      <c r="L108" s="7" t="s">
        <v>458</v>
      </c>
      <c r="M108" s="7" t="s">
        <v>873</v>
      </c>
      <c r="N108" s="7" t="n">
        <v>99.99</v>
      </c>
      <c r="O108" s="7" t="n">
        <v>1.05</v>
      </c>
      <c r="P108" s="7" t="n">
        <v>177</v>
      </c>
      <c r="Q108" s="7" t="n">
        <v>70</v>
      </c>
      <c r="R108" s="7" t="n">
        <v>269</v>
      </c>
      <c r="S108" s="7" t="n">
        <v>767</v>
      </c>
      <c r="T108" s="7" t="n">
        <v>76692.33</v>
      </c>
      <c r="U108" s="7"/>
      <c r="V108" s="7"/>
      <c r="W108" s="7"/>
      <c r="X108" s="7" t="n">
        <v>767</v>
      </c>
      <c r="Y108" s="7" t="s">
        <v>451</v>
      </c>
      <c r="Z108" s="7" t="n">
        <v>76692.33</v>
      </c>
      <c r="AA108" s="7" t="s">
        <v>868</v>
      </c>
      <c r="AB108" s="7" t="n">
        <v>129.6</v>
      </c>
      <c r="AC108" s="7" t="n">
        <v>69</v>
      </c>
      <c r="AD108" s="7" t="n">
        <v>242.1</v>
      </c>
      <c r="AE108" s="7" t="s">
        <v>869</v>
      </c>
      <c r="AF108" s="7" t="s">
        <v>900</v>
      </c>
      <c r="AG108" s="17" t="b">
        <f aca="false">FALSE()</f>
        <v>0</v>
      </c>
      <c r="AH108" s="7" t="n">
        <v>115</v>
      </c>
      <c r="AI108" s="7" t="n">
        <v>3.2</v>
      </c>
      <c r="AJ108" s="7" t="n">
        <v>4.5</v>
      </c>
      <c r="AK108" s="7" t="n">
        <v>62208</v>
      </c>
      <c r="AL108" s="7" t="n">
        <v>-17.24</v>
      </c>
      <c r="AM108" s="7" t="s">
        <v>878</v>
      </c>
      <c r="AN108" s="7"/>
      <c r="AO108" s="7" t="s">
        <v>875</v>
      </c>
      <c r="AP108" s="7" t="n">
        <v>17</v>
      </c>
      <c r="AQ108" s="17" t="b">
        <f aca="false">TRUE()</f>
        <v>1</v>
      </c>
      <c r="AR108" s="17" t="b">
        <f aca="false">TRUE()</f>
        <v>1</v>
      </c>
      <c r="AS108" s="7" t="n">
        <v>9</v>
      </c>
      <c r="AT108" s="7" t="n">
        <v>5</v>
      </c>
      <c r="AU108" s="7" t="s">
        <v>452</v>
      </c>
      <c r="AV108" s="7"/>
    </row>
    <row r="109" customFormat="false" ht="15" hidden="false" customHeight="false" outlineLevel="0" collapsed="false">
      <c r="A109" s="7" t="n">
        <v>30</v>
      </c>
      <c r="B109" s="7" t="s">
        <v>855</v>
      </c>
      <c r="C109" s="7" t="s">
        <v>957</v>
      </c>
      <c r="D109" s="7" t="s">
        <v>168</v>
      </c>
      <c r="E109" s="7" t="s">
        <v>69</v>
      </c>
      <c r="F109" s="7" t="n">
        <v>0</v>
      </c>
      <c r="G109" s="7" t="n">
        <v>1948</v>
      </c>
      <c r="H109" s="7" t="s">
        <v>495</v>
      </c>
      <c r="I109" s="7" t="s">
        <v>927</v>
      </c>
      <c r="J109" s="7" t="s">
        <v>928</v>
      </c>
      <c r="K109" s="7" t="s">
        <v>866</v>
      </c>
      <c r="L109" s="7" t="s">
        <v>458</v>
      </c>
      <c r="M109" s="7" t="s">
        <v>873</v>
      </c>
      <c r="N109" s="7" t="n">
        <v>59</v>
      </c>
      <c r="O109" s="7" t="n">
        <v>0.62</v>
      </c>
      <c r="P109" s="7" t="n">
        <v>166</v>
      </c>
      <c r="Q109" s="7" t="n">
        <v>47</v>
      </c>
      <c r="R109" s="7" t="n">
        <v>263</v>
      </c>
      <c r="S109" s="7" t="n">
        <v>719.33</v>
      </c>
      <c r="T109" s="7" t="n">
        <v>42440.67</v>
      </c>
      <c r="U109" s="7"/>
      <c r="V109" s="7"/>
      <c r="W109" s="7"/>
      <c r="X109" s="7" t="n">
        <v>719.33</v>
      </c>
      <c r="Y109" s="7" t="s">
        <v>451</v>
      </c>
      <c r="Z109" s="7" t="n">
        <v>42440.47</v>
      </c>
      <c r="AA109" s="7" t="s">
        <v>868</v>
      </c>
      <c r="AB109" s="7" t="n">
        <v>128.5</v>
      </c>
      <c r="AC109" s="7" t="n">
        <v>46</v>
      </c>
      <c r="AD109" s="7" t="n">
        <v>293.2</v>
      </c>
      <c r="AE109" s="7" t="s">
        <v>869</v>
      </c>
      <c r="AF109" s="7" t="s">
        <v>900</v>
      </c>
      <c r="AG109" s="17" t="b">
        <f aca="false">FALSE()</f>
        <v>0</v>
      </c>
      <c r="AH109" s="7" t="n">
        <v>204</v>
      </c>
      <c r="AI109" s="7" t="n">
        <v>1</v>
      </c>
      <c r="AJ109" s="7" t="n">
        <v>4.8</v>
      </c>
      <c r="AK109" s="7" t="n">
        <v>28826</v>
      </c>
      <c r="AL109" s="7" t="n">
        <v>13.6</v>
      </c>
      <c r="AM109" s="7" t="s">
        <v>862</v>
      </c>
      <c r="AN109" s="7"/>
      <c r="AO109" s="7" t="s">
        <v>875</v>
      </c>
      <c r="AP109" s="7" t="n">
        <v>51</v>
      </c>
      <c r="AQ109" s="17" t="b">
        <f aca="false">TRUE()</f>
        <v>1</v>
      </c>
      <c r="AR109" s="17" t="b">
        <f aca="false">TRUE()</f>
        <v>1</v>
      </c>
      <c r="AS109" s="7" t="n">
        <v>8</v>
      </c>
      <c r="AT109" s="7" t="n">
        <v>5</v>
      </c>
      <c r="AU109" s="7" t="s">
        <v>452</v>
      </c>
      <c r="AV109" s="7"/>
    </row>
    <row r="110" customFormat="false" ht="15" hidden="false" customHeight="false" outlineLevel="0" collapsed="false">
      <c r="A110" s="7" t="n">
        <v>30</v>
      </c>
      <c r="B110" s="7" t="s">
        <v>855</v>
      </c>
      <c r="C110" s="7" t="s">
        <v>957</v>
      </c>
      <c r="D110" s="7" t="s">
        <v>168</v>
      </c>
      <c r="E110" s="7" t="s">
        <v>69</v>
      </c>
      <c r="F110" s="7" t="n">
        <v>0</v>
      </c>
      <c r="G110" s="7" t="n">
        <v>1515</v>
      </c>
      <c r="H110" s="7" t="s">
        <v>527</v>
      </c>
      <c r="I110" s="7" t="s">
        <v>528</v>
      </c>
      <c r="J110" s="7" t="s">
        <v>929</v>
      </c>
      <c r="K110" s="7" t="s">
        <v>866</v>
      </c>
      <c r="L110" s="7" t="s">
        <v>486</v>
      </c>
      <c r="M110" s="7" t="s">
        <v>867</v>
      </c>
      <c r="N110" s="7" t="n">
        <v>54.99</v>
      </c>
      <c r="O110" s="7" t="n">
        <v>0.58</v>
      </c>
      <c r="P110" s="7" t="n">
        <v>129</v>
      </c>
      <c r="Q110" s="7" t="n">
        <v>36</v>
      </c>
      <c r="R110" s="7" t="n">
        <v>204</v>
      </c>
      <c r="S110" s="7" t="n">
        <v>559</v>
      </c>
      <c r="T110" s="7" t="n">
        <v>30739.41</v>
      </c>
      <c r="U110" s="7"/>
      <c r="V110" s="7"/>
      <c r="W110" s="7"/>
      <c r="X110" s="7" t="n">
        <v>559</v>
      </c>
      <c r="Y110" s="7" t="s">
        <v>451</v>
      </c>
      <c r="Z110" s="7" t="n">
        <v>30739.41</v>
      </c>
      <c r="AA110" s="7" t="s">
        <v>868</v>
      </c>
      <c r="AB110" s="7" t="n">
        <v>98.7</v>
      </c>
      <c r="AC110" s="7" t="n">
        <v>34.5</v>
      </c>
      <c r="AD110" s="7" t="n">
        <v>227.8</v>
      </c>
      <c r="AE110" s="7" t="s">
        <v>869</v>
      </c>
      <c r="AF110" s="7" t="s">
        <v>900</v>
      </c>
      <c r="AG110" s="17" t="b">
        <f aca="false">FALSE()</f>
        <v>0</v>
      </c>
      <c r="AH110" s="7" t="n">
        <v>2265</v>
      </c>
      <c r="AI110" s="7" t="n">
        <v>81.9</v>
      </c>
      <c r="AJ110" s="7" t="n">
        <v>4.5</v>
      </c>
      <c r="AK110" s="7" t="n">
        <v>74238</v>
      </c>
      <c r="AL110" s="7" t="n">
        <v>91</v>
      </c>
      <c r="AM110" s="7" t="s">
        <v>862</v>
      </c>
      <c r="AN110" s="7"/>
      <c r="AO110" s="7" t="s">
        <v>864</v>
      </c>
      <c r="AP110" s="7" t="n">
        <v>26</v>
      </c>
      <c r="AQ110" s="17" t="b">
        <f aca="false">TRUE()</f>
        <v>1</v>
      </c>
      <c r="AR110" s="17" t="b">
        <f aca="false">TRUE()</f>
        <v>1</v>
      </c>
      <c r="AS110" s="7" t="n">
        <v>8</v>
      </c>
      <c r="AT110" s="7" t="n">
        <v>5</v>
      </c>
      <c r="AU110" s="7" t="s">
        <v>452</v>
      </c>
      <c r="AV110" s="7"/>
    </row>
    <row r="111" customFormat="false" ht="15" hidden="false" customHeight="false" outlineLevel="0" collapsed="false">
      <c r="A111" s="7" t="n">
        <v>30</v>
      </c>
      <c r="B111" s="7" t="s">
        <v>855</v>
      </c>
      <c r="C111" s="7" t="s">
        <v>957</v>
      </c>
      <c r="D111" s="7" t="s">
        <v>168</v>
      </c>
      <c r="E111" s="7" t="s">
        <v>69</v>
      </c>
      <c r="F111" s="7" t="n">
        <v>0</v>
      </c>
      <c r="G111" s="7" t="n">
        <v>1955</v>
      </c>
      <c r="H111" s="7" t="s">
        <v>529</v>
      </c>
      <c r="I111" s="7" t="s">
        <v>930</v>
      </c>
      <c r="J111" s="7" t="s">
        <v>931</v>
      </c>
      <c r="K111" s="7" t="s">
        <v>866</v>
      </c>
      <c r="L111" s="7" t="s">
        <v>458</v>
      </c>
      <c r="M111" s="7" t="s">
        <v>873</v>
      </c>
      <c r="N111" s="7" t="n">
        <v>76.99</v>
      </c>
      <c r="O111" s="7" t="n">
        <v>0.81</v>
      </c>
      <c r="P111" s="7" t="n">
        <v>120</v>
      </c>
      <c r="Q111" s="7"/>
      <c r="R111" s="7" t="n">
        <v>216</v>
      </c>
      <c r="S111" s="7" t="n">
        <v>520</v>
      </c>
      <c r="T111" s="7" t="n">
        <v>40034.8</v>
      </c>
      <c r="U111" s="7" t="n">
        <v>105</v>
      </c>
      <c r="V111" s="7" t="n">
        <v>62</v>
      </c>
      <c r="W111" s="7" t="n">
        <v>177</v>
      </c>
      <c r="X111" s="7" t="n">
        <v>105</v>
      </c>
      <c r="Y111" s="7" t="s">
        <v>531</v>
      </c>
      <c r="Z111" s="7" t="n">
        <v>8083.95</v>
      </c>
      <c r="AA111" s="7" t="s">
        <v>868</v>
      </c>
      <c r="AB111" s="7" t="n">
        <v>75.1</v>
      </c>
      <c r="AC111" s="7" t="n">
        <v>0</v>
      </c>
      <c r="AD111" s="7" t="n">
        <v>254.1</v>
      </c>
      <c r="AE111" s="7" t="s">
        <v>869</v>
      </c>
      <c r="AF111" s="7" t="s">
        <v>900</v>
      </c>
      <c r="AG111" s="17" t="b">
        <f aca="false">FALSE()</f>
        <v>0</v>
      </c>
      <c r="AH111" s="7" t="n">
        <v>738</v>
      </c>
      <c r="AI111" s="7" t="n">
        <v>-0.2</v>
      </c>
      <c r="AJ111" s="7" t="n">
        <v>4.4</v>
      </c>
      <c r="AK111" s="7" t="n">
        <v>253788</v>
      </c>
      <c r="AL111" s="7" t="n">
        <v>-29.59</v>
      </c>
      <c r="AM111" s="7" t="s">
        <v>878</v>
      </c>
      <c r="AN111" s="7"/>
      <c r="AO111" s="7" t="s">
        <v>864</v>
      </c>
      <c r="AP111" s="7" t="n">
        <v>20</v>
      </c>
      <c r="AQ111" s="17" t="b">
        <f aca="false">TRUE()</f>
        <v>1</v>
      </c>
      <c r="AR111" s="17" t="b">
        <f aca="false">FALSE()</f>
        <v>0</v>
      </c>
      <c r="AS111" s="7" t="n">
        <v>6</v>
      </c>
      <c r="AT111" s="7" t="n">
        <v>5</v>
      </c>
      <c r="AU111" s="7" t="s">
        <v>452</v>
      </c>
      <c r="AV111" s="7"/>
    </row>
    <row r="112" customFormat="false" ht="15" hidden="false" customHeight="false" outlineLevel="0" collapsed="false">
      <c r="A112" s="7" t="n">
        <v>30</v>
      </c>
      <c r="B112" s="7" t="s">
        <v>855</v>
      </c>
      <c r="C112" s="7" t="s">
        <v>957</v>
      </c>
      <c r="D112" s="7" t="s">
        <v>168</v>
      </c>
      <c r="E112" s="7" t="s">
        <v>69</v>
      </c>
      <c r="F112" s="7" t="n">
        <v>0</v>
      </c>
      <c r="G112" s="7" t="n">
        <v>23</v>
      </c>
      <c r="H112" s="7" t="s">
        <v>542</v>
      </c>
      <c r="I112" s="7" t="s">
        <v>543</v>
      </c>
      <c r="J112" s="7" t="s">
        <v>932</v>
      </c>
      <c r="K112" s="7" t="s">
        <v>866</v>
      </c>
      <c r="L112" s="7" t="s">
        <v>486</v>
      </c>
      <c r="M112" s="7" t="s">
        <v>867</v>
      </c>
      <c r="N112" s="7" t="n">
        <v>139.3</v>
      </c>
      <c r="O112" s="7" t="n">
        <v>1.47</v>
      </c>
      <c r="P112" s="7" t="n">
        <v>110</v>
      </c>
      <c r="Q112" s="7"/>
      <c r="R112" s="7" t="n">
        <v>198</v>
      </c>
      <c r="S112" s="7" t="n">
        <v>476.67</v>
      </c>
      <c r="T112" s="7" t="n">
        <v>66399.67</v>
      </c>
      <c r="U112" s="7" t="n">
        <v>14</v>
      </c>
      <c r="V112" s="7" t="n">
        <v>8</v>
      </c>
      <c r="W112" s="7" t="n">
        <v>23</v>
      </c>
      <c r="X112" s="7" t="n">
        <v>14</v>
      </c>
      <c r="Y112" s="7" t="s">
        <v>531</v>
      </c>
      <c r="Z112" s="7" t="n">
        <v>1950.2</v>
      </c>
      <c r="AA112" s="7" t="s">
        <v>868</v>
      </c>
      <c r="AB112" s="7" t="n">
        <v>68.9</v>
      </c>
      <c r="AC112" s="7" t="n">
        <v>0</v>
      </c>
      <c r="AD112" s="7" t="n">
        <v>232.9</v>
      </c>
      <c r="AE112" s="7" t="s">
        <v>869</v>
      </c>
      <c r="AF112" s="7" t="s">
        <v>900</v>
      </c>
      <c r="AG112" s="17" t="b">
        <f aca="false">FALSE()</f>
        <v>0</v>
      </c>
      <c r="AH112" s="7" t="n">
        <v>35</v>
      </c>
      <c r="AI112" s="7" t="n">
        <v>0.1</v>
      </c>
      <c r="AJ112" s="7" t="n">
        <v>4.3</v>
      </c>
      <c r="AK112" s="7" t="n">
        <v>1159144</v>
      </c>
      <c r="AL112" s="7" t="n">
        <v>146.97</v>
      </c>
      <c r="AM112" s="7" t="s">
        <v>862</v>
      </c>
      <c r="AN112" s="7"/>
      <c r="AO112" s="7" t="s">
        <v>864</v>
      </c>
      <c r="AP112" s="7" t="n">
        <v>12</v>
      </c>
      <c r="AQ112" s="7"/>
      <c r="AR112" s="17" t="b">
        <f aca="false">TRUE()</f>
        <v>1</v>
      </c>
      <c r="AS112" s="7" t="n">
        <v>5</v>
      </c>
      <c r="AT112" s="7" t="n">
        <v>5</v>
      </c>
      <c r="AU112" s="7" t="s">
        <v>452</v>
      </c>
      <c r="AV112" s="7"/>
    </row>
    <row r="113" customFormat="false" ht="15" hidden="false" customHeight="false" outlineLevel="0" collapsed="false">
      <c r="A113" s="7" t="n">
        <v>30</v>
      </c>
      <c r="B113" s="7" t="s">
        <v>855</v>
      </c>
      <c r="C113" s="7" t="s">
        <v>957</v>
      </c>
      <c r="D113" s="7" t="s">
        <v>168</v>
      </c>
      <c r="E113" s="7" t="s">
        <v>69</v>
      </c>
      <c r="F113" s="7" t="n">
        <v>0</v>
      </c>
      <c r="G113" s="7" t="n">
        <v>1944</v>
      </c>
      <c r="H113" s="7" t="s">
        <v>522</v>
      </c>
      <c r="I113" s="7" t="s">
        <v>594</v>
      </c>
      <c r="J113" s="7" t="s">
        <v>933</v>
      </c>
      <c r="K113" s="7" t="s">
        <v>866</v>
      </c>
      <c r="L113" s="7" t="s">
        <v>458</v>
      </c>
      <c r="M113" s="7" t="s">
        <v>873</v>
      </c>
      <c r="N113" s="7" t="n">
        <v>75</v>
      </c>
      <c r="O113" s="7" t="n">
        <v>0.79</v>
      </c>
      <c r="P113" s="7" t="n">
        <v>100</v>
      </c>
      <c r="Q113" s="7"/>
      <c r="R113" s="7" t="n">
        <v>180</v>
      </c>
      <c r="S113" s="7" t="n">
        <v>433.33</v>
      </c>
      <c r="T113" s="7" t="n">
        <v>32500</v>
      </c>
      <c r="U113" s="7" t="n">
        <v>144</v>
      </c>
      <c r="V113" s="7" t="n">
        <v>85</v>
      </c>
      <c r="W113" s="7" t="n">
        <v>244</v>
      </c>
      <c r="X113" s="7" t="n">
        <v>144</v>
      </c>
      <c r="Y113" s="7" t="s">
        <v>531</v>
      </c>
      <c r="Z113" s="7" t="n">
        <v>10800</v>
      </c>
      <c r="AA113" s="7" t="s">
        <v>868</v>
      </c>
      <c r="AB113" s="7" t="n">
        <v>62.6</v>
      </c>
      <c r="AC113" s="7" t="n">
        <v>0</v>
      </c>
      <c r="AD113" s="7" t="n">
        <v>211.7</v>
      </c>
      <c r="AE113" s="7" t="s">
        <v>869</v>
      </c>
      <c r="AF113" s="7" t="s">
        <v>900</v>
      </c>
      <c r="AG113" s="17" t="b">
        <f aca="false">FALSE()</f>
        <v>0</v>
      </c>
      <c r="AH113" s="7" t="n">
        <v>123</v>
      </c>
      <c r="AI113" s="7" t="n">
        <v>-1.4</v>
      </c>
      <c r="AJ113" s="7" t="n">
        <v>4.8</v>
      </c>
      <c r="AK113" s="7" t="n">
        <v>196433</v>
      </c>
      <c r="AL113" s="7" t="n">
        <v>17.7</v>
      </c>
      <c r="AM113" s="7" t="s">
        <v>862</v>
      </c>
      <c r="AN113" s="7" t="s">
        <v>934</v>
      </c>
      <c r="AO113" s="7" t="s">
        <v>864</v>
      </c>
      <c r="AP113" s="7" t="n">
        <v>37</v>
      </c>
      <c r="AQ113" s="17" t="b">
        <f aca="false">TRUE()</f>
        <v>1</v>
      </c>
      <c r="AR113" s="17" t="b">
        <f aca="false">TRUE()</f>
        <v>1</v>
      </c>
      <c r="AS113" s="7" t="n">
        <v>6</v>
      </c>
      <c r="AT113" s="7" t="n">
        <v>6</v>
      </c>
      <c r="AU113" s="7" t="s">
        <v>452</v>
      </c>
      <c r="AV113" s="7"/>
    </row>
    <row r="114" customFormat="false" ht="15" hidden="false" customHeight="false" outlineLevel="0" collapsed="false">
      <c r="A114" s="7" t="n">
        <v>30</v>
      </c>
      <c r="B114" s="7" t="s">
        <v>855</v>
      </c>
      <c r="C114" s="7" t="s">
        <v>957</v>
      </c>
      <c r="D114" s="7" t="s">
        <v>168</v>
      </c>
      <c r="E114" s="7" t="s">
        <v>69</v>
      </c>
      <c r="F114" s="7" t="n">
        <v>0</v>
      </c>
      <c r="G114" s="7" t="n">
        <v>748</v>
      </c>
      <c r="H114" s="7" t="s">
        <v>495</v>
      </c>
      <c r="I114" s="7" t="s">
        <v>935</v>
      </c>
      <c r="J114" s="7" t="s">
        <v>936</v>
      </c>
      <c r="K114" s="7" t="s">
        <v>877</v>
      </c>
      <c r="L114" s="7" t="s">
        <v>458</v>
      </c>
      <c r="M114" s="7" t="s">
        <v>873</v>
      </c>
      <c r="N114" s="7" t="n">
        <v>42.98</v>
      </c>
      <c r="O114" s="7" t="n">
        <v>0.45</v>
      </c>
      <c r="P114" s="7" t="n">
        <v>85</v>
      </c>
      <c r="Q114" s="7"/>
      <c r="R114" s="7" t="n">
        <v>153</v>
      </c>
      <c r="S114" s="7" t="n">
        <v>368.33</v>
      </c>
      <c r="T114" s="7" t="n">
        <v>15830.97</v>
      </c>
      <c r="U114" s="7" t="n">
        <v>8</v>
      </c>
      <c r="V114" s="7" t="n">
        <v>5</v>
      </c>
      <c r="W114" s="7" t="n">
        <v>14</v>
      </c>
      <c r="X114" s="7" t="n">
        <v>8</v>
      </c>
      <c r="Y114" s="7" t="s">
        <v>531</v>
      </c>
      <c r="Z114" s="7" t="n">
        <v>343.84</v>
      </c>
      <c r="AA114" s="7" t="s">
        <v>868</v>
      </c>
      <c r="AB114" s="7" t="n">
        <v>53.2</v>
      </c>
      <c r="AC114" s="7" t="n">
        <v>0</v>
      </c>
      <c r="AD114" s="7" t="n">
        <v>180</v>
      </c>
      <c r="AE114" s="7" t="s">
        <v>869</v>
      </c>
      <c r="AF114" s="7" t="s">
        <v>900</v>
      </c>
      <c r="AG114" s="17" t="b">
        <f aca="false">FALSE()</f>
        <v>0</v>
      </c>
      <c r="AH114" s="7" t="n">
        <v>24</v>
      </c>
      <c r="AI114" s="7" t="n">
        <v>-7</v>
      </c>
      <c r="AJ114" s="7" t="n">
        <v>4.4</v>
      </c>
      <c r="AK114" s="7" t="n">
        <v>1607220</v>
      </c>
      <c r="AL114" s="7" t="n">
        <v>0.45</v>
      </c>
      <c r="AM114" s="7" t="s">
        <v>862</v>
      </c>
      <c r="AN114" s="7"/>
      <c r="AO114" s="7" t="s">
        <v>864</v>
      </c>
      <c r="AP114" s="7" t="n">
        <v>22</v>
      </c>
      <c r="AQ114" s="17" t="b">
        <f aca="false">FALSE()</f>
        <v>0</v>
      </c>
      <c r="AR114" s="17" t="b">
        <f aca="false">TRUE()</f>
        <v>1</v>
      </c>
      <c r="AS114" s="7" t="n">
        <v>8</v>
      </c>
      <c r="AT114" s="7" t="n">
        <v>5</v>
      </c>
      <c r="AU114" s="7" t="s">
        <v>452</v>
      </c>
      <c r="AV114" s="7"/>
    </row>
    <row r="115" customFormat="false" ht="15" hidden="false" customHeight="false" outlineLevel="0" collapsed="false">
      <c r="A115" s="7" t="n">
        <v>30</v>
      </c>
      <c r="B115" s="7" t="s">
        <v>855</v>
      </c>
      <c r="C115" s="7" t="s">
        <v>957</v>
      </c>
      <c r="D115" s="7" t="s">
        <v>168</v>
      </c>
      <c r="E115" s="7" t="s">
        <v>69</v>
      </c>
      <c r="F115" s="7" t="n">
        <v>0</v>
      </c>
      <c r="G115" s="7" t="n">
        <v>1522</v>
      </c>
      <c r="H115" s="7" t="s">
        <v>476</v>
      </c>
      <c r="I115" s="7" t="s">
        <v>549</v>
      </c>
      <c r="J115" s="7" t="s">
        <v>937</v>
      </c>
      <c r="K115" s="7" t="s">
        <v>866</v>
      </c>
      <c r="L115" s="7" t="s">
        <v>486</v>
      </c>
      <c r="M115" s="7" t="s">
        <v>867</v>
      </c>
      <c r="N115" s="7" t="n">
        <v>54.9</v>
      </c>
      <c r="O115" s="7" t="n">
        <v>0.58</v>
      </c>
      <c r="P115" s="7" t="n">
        <v>81</v>
      </c>
      <c r="Q115" s="7" t="n">
        <v>46</v>
      </c>
      <c r="R115" s="7" t="n">
        <v>115</v>
      </c>
      <c r="S115" s="7" t="n">
        <v>351</v>
      </c>
      <c r="T115" s="7" t="n">
        <v>19269.9</v>
      </c>
      <c r="U115" s="7"/>
      <c r="V115" s="7"/>
      <c r="W115" s="7"/>
      <c r="X115" s="7" t="n">
        <v>351</v>
      </c>
      <c r="Y115" s="7" t="s">
        <v>451</v>
      </c>
      <c r="Z115" s="7" t="n">
        <v>19269.9</v>
      </c>
      <c r="AA115" s="7" t="s">
        <v>868</v>
      </c>
      <c r="AB115" s="7" t="n">
        <v>57.5</v>
      </c>
      <c r="AC115" s="7" t="n">
        <v>46</v>
      </c>
      <c r="AD115" s="7" t="n">
        <v>69</v>
      </c>
      <c r="AE115" s="7" t="s">
        <v>869</v>
      </c>
      <c r="AF115" s="7" t="s">
        <v>900</v>
      </c>
      <c r="AG115" s="17" t="b">
        <f aca="false">FALSE()</f>
        <v>0</v>
      </c>
      <c r="AH115" s="7" t="n">
        <v>6633</v>
      </c>
      <c r="AI115" s="7" t="n">
        <v>373.9</v>
      </c>
      <c r="AJ115" s="7" t="n">
        <v>4.4</v>
      </c>
      <c r="AK115" s="7" t="n">
        <v>31602</v>
      </c>
      <c r="AL115" s="7" t="n">
        <v>8.11</v>
      </c>
      <c r="AM115" s="7" t="s">
        <v>862</v>
      </c>
      <c r="AN115" s="7" t="s">
        <v>891</v>
      </c>
      <c r="AO115" s="7" t="s">
        <v>864</v>
      </c>
      <c r="AP115" s="7" t="n">
        <v>22</v>
      </c>
      <c r="AQ115" s="17" t="b">
        <f aca="false">TRUE()</f>
        <v>1</v>
      </c>
      <c r="AR115" s="17" t="b">
        <f aca="false">TRUE()</f>
        <v>1</v>
      </c>
      <c r="AS115" s="7" t="n">
        <v>7</v>
      </c>
      <c r="AT115" s="7" t="n">
        <v>5</v>
      </c>
      <c r="AU115" s="7" t="s">
        <v>452</v>
      </c>
      <c r="AV115" s="7"/>
    </row>
    <row r="116" customFormat="false" ht="15" hidden="false" customHeight="false" outlineLevel="0" collapsed="false">
      <c r="A116" s="7" t="n">
        <v>30</v>
      </c>
      <c r="B116" s="7" t="s">
        <v>855</v>
      </c>
      <c r="C116" s="7" t="s">
        <v>957</v>
      </c>
      <c r="D116" s="7" t="s">
        <v>168</v>
      </c>
      <c r="E116" s="7" t="s">
        <v>69</v>
      </c>
      <c r="F116" s="7" t="n">
        <v>0</v>
      </c>
      <c r="G116" s="7" t="n">
        <v>5</v>
      </c>
      <c r="H116" s="7" t="s">
        <v>522</v>
      </c>
      <c r="I116" s="7" t="s">
        <v>523</v>
      </c>
      <c r="J116" s="7" t="s">
        <v>938</v>
      </c>
      <c r="K116" s="7" t="s">
        <v>866</v>
      </c>
      <c r="L116" s="7" t="s">
        <v>486</v>
      </c>
      <c r="M116" s="7" t="s">
        <v>867</v>
      </c>
      <c r="N116" s="7" t="n">
        <v>109</v>
      </c>
      <c r="O116" s="7" t="n">
        <v>1.15</v>
      </c>
      <c r="P116" s="7" t="n">
        <v>80</v>
      </c>
      <c r="Q116" s="7"/>
      <c r="R116" s="7" t="n">
        <v>144</v>
      </c>
      <c r="S116" s="7" t="n">
        <v>346.67</v>
      </c>
      <c r="T116" s="7" t="n">
        <v>37786.67</v>
      </c>
      <c r="U116" s="7" t="n">
        <v>447</v>
      </c>
      <c r="V116" s="7" t="n">
        <v>265</v>
      </c>
      <c r="W116" s="7" t="n">
        <v>756</v>
      </c>
      <c r="X116" s="7" t="n">
        <v>447</v>
      </c>
      <c r="Y116" s="7" t="s">
        <v>531</v>
      </c>
      <c r="Z116" s="7" t="n">
        <v>48723</v>
      </c>
      <c r="AA116" s="7" t="s">
        <v>868</v>
      </c>
      <c r="AB116" s="7" t="n">
        <v>47</v>
      </c>
      <c r="AC116" s="7" t="n">
        <v>0</v>
      </c>
      <c r="AD116" s="7" t="n">
        <v>158.8</v>
      </c>
      <c r="AE116" s="7" t="s">
        <v>869</v>
      </c>
      <c r="AF116" s="7" t="s">
        <v>900</v>
      </c>
      <c r="AG116" s="17" t="b">
        <f aca="false">FALSE()</f>
        <v>0</v>
      </c>
      <c r="AH116" s="7" t="n">
        <v>113</v>
      </c>
      <c r="AI116" s="7" t="n">
        <v>1.7</v>
      </c>
      <c r="AJ116" s="7" t="n">
        <v>5</v>
      </c>
      <c r="AK116" s="7" t="n">
        <v>74321</v>
      </c>
      <c r="AL116" s="7" t="n">
        <v>-0.09</v>
      </c>
      <c r="AM116" s="7" t="s">
        <v>878</v>
      </c>
      <c r="AN116" s="7"/>
      <c r="AO116" s="7" t="s">
        <v>864</v>
      </c>
      <c r="AP116" s="7" t="n">
        <v>20</v>
      </c>
      <c r="AQ116" s="17" t="b">
        <f aca="false">TRUE()</f>
        <v>1</v>
      </c>
      <c r="AR116" s="17" t="b">
        <f aca="false">TRUE()</f>
        <v>1</v>
      </c>
      <c r="AS116" s="7" t="n">
        <v>8</v>
      </c>
      <c r="AT116" s="7" t="n">
        <v>5</v>
      </c>
      <c r="AU116" s="7" t="s">
        <v>452</v>
      </c>
      <c r="AV116" s="7"/>
    </row>
    <row r="117" customFormat="false" ht="15" hidden="false" customHeight="false" outlineLevel="0" collapsed="false">
      <c r="A117" s="7" t="n">
        <v>30</v>
      </c>
      <c r="B117" s="7" t="s">
        <v>855</v>
      </c>
      <c r="C117" s="7" t="s">
        <v>957</v>
      </c>
      <c r="D117" s="7" t="s">
        <v>168</v>
      </c>
      <c r="E117" s="7" t="s">
        <v>69</v>
      </c>
      <c r="F117" s="7" t="n">
        <v>0</v>
      </c>
      <c r="G117" s="7" t="n">
        <v>1947</v>
      </c>
      <c r="H117" s="7" t="s">
        <v>546</v>
      </c>
      <c r="I117" s="7" t="s">
        <v>547</v>
      </c>
      <c r="J117" s="7" t="s">
        <v>939</v>
      </c>
      <c r="K117" s="7" t="s">
        <v>877</v>
      </c>
      <c r="L117" s="7" t="s">
        <v>471</v>
      </c>
      <c r="M117" s="7"/>
      <c r="N117" s="7" t="n">
        <v>79.99</v>
      </c>
      <c r="O117" s="7" t="n">
        <v>0.84</v>
      </c>
      <c r="P117" s="7" t="n">
        <v>80</v>
      </c>
      <c r="Q117" s="7"/>
      <c r="R117" s="7" t="n">
        <v>144</v>
      </c>
      <c r="S117" s="7" t="n">
        <v>346.67</v>
      </c>
      <c r="T117" s="7" t="n">
        <v>27729.87</v>
      </c>
      <c r="U117" s="7" t="n">
        <v>4</v>
      </c>
      <c r="V117" s="7" t="n">
        <v>2</v>
      </c>
      <c r="W117" s="7" t="n">
        <v>7</v>
      </c>
      <c r="X117" s="7" t="n">
        <v>4</v>
      </c>
      <c r="Y117" s="7" t="s">
        <v>531</v>
      </c>
      <c r="Z117" s="7" t="n">
        <v>319.96</v>
      </c>
      <c r="AA117" s="7" t="s">
        <v>868</v>
      </c>
      <c r="AB117" s="7" t="n">
        <v>50.1</v>
      </c>
      <c r="AC117" s="7" t="n">
        <v>0</v>
      </c>
      <c r="AD117" s="7" t="n">
        <v>169.4</v>
      </c>
      <c r="AE117" s="7" t="s">
        <v>869</v>
      </c>
      <c r="AF117" s="7" t="s">
        <v>900</v>
      </c>
      <c r="AG117" s="17" t="b">
        <f aca="false">FALSE()</f>
        <v>0</v>
      </c>
      <c r="AH117" s="7" t="n">
        <v>30</v>
      </c>
      <c r="AI117" s="7" t="n">
        <v>1.6</v>
      </c>
      <c r="AJ117" s="7" t="n">
        <v>4</v>
      </c>
      <c r="AK117" s="7" t="n">
        <v>2665287</v>
      </c>
      <c r="AL117" s="7" t="n">
        <v>14.82</v>
      </c>
      <c r="AM117" s="7" t="s">
        <v>862</v>
      </c>
      <c r="AN117" s="7"/>
      <c r="AO117" s="7" t="s">
        <v>864</v>
      </c>
      <c r="AP117" s="7" t="n">
        <v>38</v>
      </c>
      <c r="AQ117" s="17" t="b">
        <f aca="false">TRUE()</f>
        <v>1</v>
      </c>
      <c r="AR117" s="17" t="b">
        <f aca="false">TRUE()</f>
        <v>1</v>
      </c>
      <c r="AS117" s="7" t="n">
        <v>5</v>
      </c>
      <c r="AT117" s="7" t="n">
        <v>8</v>
      </c>
      <c r="AU117" s="7" t="s">
        <v>452</v>
      </c>
      <c r="AV117" s="7"/>
    </row>
    <row r="118" customFormat="false" ht="15" hidden="false" customHeight="false" outlineLevel="0" collapsed="false">
      <c r="A118" s="7" t="n">
        <v>30</v>
      </c>
      <c r="B118" s="7" t="s">
        <v>855</v>
      </c>
      <c r="C118" s="7" t="s">
        <v>957</v>
      </c>
      <c r="D118" s="7" t="s">
        <v>168</v>
      </c>
      <c r="E118" s="7" t="s">
        <v>69</v>
      </c>
      <c r="F118" s="7" t="n">
        <v>0</v>
      </c>
      <c r="G118" s="7" t="n">
        <v>1952</v>
      </c>
      <c r="H118" s="7" t="s">
        <v>544</v>
      </c>
      <c r="I118" s="7" t="s">
        <v>545</v>
      </c>
      <c r="J118" s="7" t="s">
        <v>940</v>
      </c>
      <c r="K118" s="7" t="s">
        <v>884</v>
      </c>
      <c r="L118" s="7" t="s">
        <v>471</v>
      </c>
      <c r="M118" s="7"/>
      <c r="N118" s="7" t="n">
        <v>64.99</v>
      </c>
      <c r="O118" s="7" t="n">
        <v>0.68</v>
      </c>
      <c r="P118" s="7" t="n">
        <v>80</v>
      </c>
      <c r="Q118" s="7"/>
      <c r="R118" s="7" t="n">
        <v>144</v>
      </c>
      <c r="S118" s="7" t="n">
        <v>346.67</v>
      </c>
      <c r="T118" s="7" t="n">
        <v>22529.87</v>
      </c>
      <c r="U118" s="7" t="n">
        <v>9</v>
      </c>
      <c r="V118" s="7" t="n">
        <v>5</v>
      </c>
      <c r="W118" s="7" t="n">
        <v>14</v>
      </c>
      <c r="X118" s="7" t="n">
        <v>9</v>
      </c>
      <c r="Y118" s="7" t="s">
        <v>531</v>
      </c>
      <c r="Z118" s="7" t="n">
        <v>584.91</v>
      </c>
      <c r="AA118" s="7" t="s">
        <v>868</v>
      </c>
      <c r="AB118" s="7" t="n">
        <v>50.1</v>
      </c>
      <c r="AC118" s="7" t="n">
        <v>0</v>
      </c>
      <c r="AD118" s="7" t="n">
        <v>169.4</v>
      </c>
      <c r="AE118" s="7" t="s">
        <v>869</v>
      </c>
      <c r="AF118" s="7" t="s">
        <v>900</v>
      </c>
      <c r="AG118" s="17" t="b">
        <f aca="false">FALSE()</f>
        <v>0</v>
      </c>
      <c r="AH118" s="7" t="n">
        <v>13</v>
      </c>
      <c r="AI118" s="7" t="n">
        <v>0</v>
      </c>
      <c r="AJ118" s="7" t="n">
        <v>4</v>
      </c>
      <c r="AK118" s="7" t="n">
        <v>1600338</v>
      </c>
      <c r="AL118" s="7" t="n">
        <v>0.25</v>
      </c>
      <c r="AM118" s="7" t="s">
        <v>862</v>
      </c>
      <c r="AN118" s="7"/>
      <c r="AO118" s="7" t="s">
        <v>864</v>
      </c>
      <c r="AP118" s="7" t="n">
        <v>50</v>
      </c>
      <c r="AQ118" s="7"/>
      <c r="AR118" s="17" t="b">
        <f aca="false">TRUE()</f>
        <v>1</v>
      </c>
      <c r="AS118" s="7" t="n">
        <v>7</v>
      </c>
      <c r="AT118" s="7" t="n">
        <v>7</v>
      </c>
      <c r="AU118" s="7" t="s">
        <v>452</v>
      </c>
      <c r="AV118" s="7"/>
    </row>
    <row r="119" customFormat="false" ht="15" hidden="false" customHeight="false" outlineLevel="0" collapsed="false">
      <c r="A119" s="7" t="n">
        <v>30</v>
      </c>
      <c r="B119" s="7" t="s">
        <v>855</v>
      </c>
      <c r="C119" s="7" t="s">
        <v>957</v>
      </c>
      <c r="D119" s="7" t="s">
        <v>168</v>
      </c>
      <c r="E119" s="7" t="s">
        <v>69</v>
      </c>
      <c r="F119" s="7" t="n">
        <v>0</v>
      </c>
      <c r="G119" s="7" t="n">
        <v>1953</v>
      </c>
      <c r="H119" s="7" t="s">
        <v>532</v>
      </c>
      <c r="I119" s="7" t="s">
        <v>533</v>
      </c>
      <c r="J119" s="7" t="s">
        <v>941</v>
      </c>
      <c r="K119" s="7" t="s">
        <v>866</v>
      </c>
      <c r="L119" s="7" t="s">
        <v>458</v>
      </c>
      <c r="M119" s="7" t="s">
        <v>873</v>
      </c>
      <c r="N119" s="7" t="n">
        <v>59.99</v>
      </c>
      <c r="O119" s="7" t="n">
        <v>0.63</v>
      </c>
      <c r="P119" s="7" t="n">
        <v>71</v>
      </c>
      <c r="Q119" s="7" t="n">
        <v>24</v>
      </c>
      <c r="R119" s="7" t="n">
        <v>109</v>
      </c>
      <c r="S119" s="7" t="n">
        <v>307.67</v>
      </c>
      <c r="T119" s="7" t="n">
        <v>18456.92</v>
      </c>
      <c r="U119" s="7"/>
      <c r="V119" s="7"/>
      <c r="W119" s="7"/>
      <c r="X119" s="7" t="n">
        <v>307.67</v>
      </c>
      <c r="Y119" s="7" t="s">
        <v>451</v>
      </c>
      <c r="Z119" s="7" t="n">
        <v>18457.12</v>
      </c>
      <c r="AA119" s="7" t="s">
        <v>868</v>
      </c>
      <c r="AB119" s="7" t="n">
        <v>56.4</v>
      </c>
      <c r="AC119" s="7" t="n">
        <v>23</v>
      </c>
      <c r="AD119" s="7" t="n">
        <v>120.1</v>
      </c>
      <c r="AE119" s="7" t="s">
        <v>869</v>
      </c>
      <c r="AF119" s="7" t="s">
        <v>900</v>
      </c>
      <c r="AG119" s="17" t="b">
        <f aca="false">FALSE()</f>
        <v>0</v>
      </c>
      <c r="AH119" s="7" t="n">
        <v>12</v>
      </c>
      <c r="AI119" s="7" t="n">
        <v>-11</v>
      </c>
      <c r="AJ119" s="7" t="n">
        <v>5</v>
      </c>
      <c r="AK119" s="7" t="n">
        <v>462893</v>
      </c>
      <c r="AL119" s="7" t="n">
        <v>636.78</v>
      </c>
      <c r="AM119" s="7" t="s">
        <v>862</v>
      </c>
      <c r="AN119" s="7"/>
      <c r="AO119" s="7" t="s">
        <v>864</v>
      </c>
      <c r="AP119" s="7" t="n">
        <v>33</v>
      </c>
      <c r="AQ119" s="17" t="b">
        <f aca="false">TRUE()</f>
        <v>1</v>
      </c>
      <c r="AR119" s="17" t="b">
        <f aca="false">TRUE()</f>
        <v>1</v>
      </c>
      <c r="AS119" s="7" t="n">
        <v>7</v>
      </c>
      <c r="AT119" s="7" t="n">
        <v>5</v>
      </c>
      <c r="AU119" s="7" t="s">
        <v>452</v>
      </c>
      <c r="AV119" s="7"/>
    </row>
    <row r="120" customFormat="false" ht="15" hidden="false" customHeight="false" outlineLevel="0" collapsed="false">
      <c r="A120" s="7" t="n">
        <v>30</v>
      </c>
      <c r="B120" s="7" t="s">
        <v>855</v>
      </c>
      <c r="C120" s="7" t="s">
        <v>957</v>
      </c>
      <c r="D120" s="7" t="s">
        <v>168</v>
      </c>
      <c r="E120" s="7" t="s">
        <v>69</v>
      </c>
      <c r="F120" s="7" t="n">
        <v>0</v>
      </c>
      <c r="G120" s="7" t="n">
        <v>633</v>
      </c>
      <c r="H120" s="7" t="s">
        <v>476</v>
      </c>
      <c r="I120" s="7" t="s">
        <v>942</v>
      </c>
      <c r="J120" s="7" t="s">
        <v>943</v>
      </c>
      <c r="K120" s="7" t="s">
        <v>866</v>
      </c>
      <c r="L120" s="7" t="s">
        <v>486</v>
      </c>
      <c r="M120" s="7" t="s">
        <v>867</v>
      </c>
      <c r="N120" s="7" t="n">
        <v>84.99</v>
      </c>
      <c r="O120" s="7" t="n">
        <v>0.89</v>
      </c>
      <c r="P120" s="7" t="n">
        <v>35</v>
      </c>
      <c r="Q120" s="7" t="n">
        <v>23</v>
      </c>
      <c r="R120" s="7" t="n">
        <v>46</v>
      </c>
      <c r="S120" s="7" t="n">
        <v>151.67</v>
      </c>
      <c r="T120" s="7" t="n">
        <v>12890.15</v>
      </c>
      <c r="U120" s="7"/>
      <c r="V120" s="7"/>
      <c r="W120" s="7"/>
      <c r="X120" s="7" t="n">
        <v>151.67</v>
      </c>
      <c r="Y120" s="7" t="s">
        <v>451</v>
      </c>
      <c r="Z120" s="7" t="n">
        <v>12890.43</v>
      </c>
      <c r="AA120" s="7" t="s">
        <v>868</v>
      </c>
      <c r="AB120" s="7" t="n">
        <v>34.5</v>
      </c>
      <c r="AC120" s="7" t="n">
        <v>23</v>
      </c>
      <c r="AD120" s="7" t="n">
        <v>46</v>
      </c>
      <c r="AE120" s="7" t="s">
        <v>869</v>
      </c>
      <c r="AF120" s="7" t="s">
        <v>900</v>
      </c>
      <c r="AG120" s="17" t="b">
        <f aca="false">FALSE()</f>
        <v>0</v>
      </c>
      <c r="AH120" s="7" t="n">
        <v>2951</v>
      </c>
      <c r="AI120" s="7" t="n">
        <v>145.7</v>
      </c>
      <c r="AJ120" s="7" t="n">
        <v>4.6</v>
      </c>
      <c r="AK120" s="7" t="n">
        <v>35937</v>
      </c>
      <c r="AL120" s="7" t="n">
        <v>-6.72</v>
      </c>
      <c r="AM120" s="7" t="s">
        <v>878</v>
      </c>
      <c r="AN120" s="7" t="s">
        <v>891</v>
      </c>
      <c r="AO120" s="7" t="s">
        <v>864</v>
      </c>
      <c r="AP120" s="7" t="n">
        <v>28</v>
      </c>
      <c r="AQ120" s="17" t="b">
        <f aca="false">TRUE()</f>
        <v>1</v>
      </c>
      <c r="AR120" s="17" t="b">
        <f aca="false">TRUE()</f>
        <v>1</v>
      </c>
      <c r="AS120" s="7" t="n">
        <v>9</v>
      </c>
      <c r="AT120" s="7" t="n">
        <v>6</v>
      </c>
      <c r="AU120" s="7" t="s">
        <v>452</v>
      </c>
      <c r="AV120" s="7"/>
    </row>
    <row r="121" customFormat="false" ht="15" hidden="false" customHeight="false" outlineLevel="0" collapsed="false">
      <c r="A121" s="7" t="n">
        <v>30</v>
      </c>
      <c r="B121" s="7" t="s">
        <v>855</v>
      </c>
      <c r="C121" s="7" t="s">
        <v>957</v>
      </c>
      <c r="D121" s="7" t="s">
        <v>168</v>
      </c>
      <c r="E121" s="7" t="s">
        <v>69</v>
      </c>
      <c r="F121" s="7" t="n">
        <v>0</v>
      </c>
      <c r="G121" s="7" t="n">
        <v>762</v>
      </c>
      <c r="H121" s="7" t="s">
        <v>538</v>
      </c>
      <c r="I121" s="7" t="s">
        <v>539</v>
      </c>
      <c r="J121" s="7" t="s">
        <v>944</v>
      </c>
      <c r="K121" s="7" t="s">
        <v>884</v>
      </c>
      <c r="L121" s="7" t="s">
        <v>471</v>
      </c>
      <c r="M121" s="7"/>
      <c r="N121" s="7" t="n">
        <v>34.98</v>
      </c>
      <c r="O121" s="7" t="n">
        <v>0.37</v>
      </c>
      <c r="P121" s="7" t="n">
        <v>20</v>
      </c>
      <c r="Q121" s="7"/>
      <c r="R121" s="7" t="n">
        <v>36</v>
      </c>
      <c r="S121" s="7" t="n">
        <v>86.67</v>
      </c>
      <c r="T121" s="7" t="n">
        <v>3031.6</v>
      </c>
      <c r="U121" s="7" t="n">
        <v>31</v>
      </c>
      <c r="V121" s="7" t="n">
        <v>18</v>
      </c>
      <c r="W121" s="7" t="n">
        <v>52</v>
      </c>
      <c r="X121" s="7" t="n">
        <v>31</v>
      </c>
      <c r="Y121" s="7" t="s">
        <v>531</v>
      </c>
      <c r="Z121" s="7" t="n">
        <v>1084.38</v>
      </c>
      <c r="AA121" s="7" t="s">
        <v>868</v>
      </c>
      <c r="AB121" s="7" t="n">
        <v>17.9</v>
      </c>
      <c r="AC121" s="7" t="n">
        <v>9</v>
      </c>
      <c r="AD121" s="7" t="n">
        <v>35.8</v>
      </c>
      <c r="AE121" s="7" t="s">
        <v>899</v>
      </c>
      <c r="AF121" s="7" t="s">
        <v>900</v>
      </c>
      <c r="AG121" s="17" t="b">
        <f aca="false">TRUE()</f>
        <v>1</v>
      </c>
      <c r="AH121" s="7" t="n">
        <v>437</v>
      </c>
      <c r="AI121" s="7" t="n">
        <v>1.4</v>
      </c>
      <c r="AJ121" s="7" t="n">
        <v>4.4</v>
      </c>
      <c r="AK121" s="7" t="n">
        <v>649134</v>
      </c>
      <c r="AL121" s="7" t="n">
        <v>0.47</v>
      </c>
      <c r="AM121" s="7" t="s">
        <v>862</v>
      </c>
      <c r="AN121" s="7"/>
      <c r="AO121" s="7" t="s">
        <v>864</v>
      </c>
      <c r="AP121" s="7" t="n">
        <v>38</v>
      </c>
      <c r="AQ121" s="17" t="b">
        <f aca="false">FALSE()</f>
        <v>0</v>
      </c>
      <c r="AR121" s="17" t="b">
        <f aca="false">TRUE()</f>
        <v>1</v>
      </c>
      <c r="AS121" s="7" t="n">
        <v>9</v>
      </c>
      <c r="AT121" s="7" t="n">
        <v>6</v>
      </c>
      <c r="AU121" s="7" t="s">
        <v>452</v>
      </c>
      <c r="AV121" s="7"/>
    </row>
    <row r="122" customFormat="false" ht="15" hidden="false" customHeight="false" outlineLevel="0" collapsed="false">
      <c r="A122" s="7" t="n">
        <v>30</v>
      </c>
      <c r="B122" s="7" t="s">
        <v>855</v>
      </c>
      <c r="C122" s="7" t="s">
        <v>957</v>
      </c>
      <c r="D122" s="7" t="s">
        <v>168</v>
      </c>
      <c r="E122" s="7" t="s">
        <v>69</v>
      </c>
      <c r="F122" s="7" t="n">
        <v>0</v>
      </c>
      <c r="G122" s="7" t="n">
        <v>1512</v>
      </c>
      <c r="H122" s="7" t="s">
        <v>540</v>
      </c>
      <c r="I122" s="7" t="s">
        <v>541</v>
      </c>
      <c r="J122" s="7" t="s">
        <v>945</v>
      </c>
      <c r="K122" s="7" t="s">
        <v>866</v>
      </c>
      <c r="L122" s="7" t="s">
        <v>486</v>
      </c>
      <c r="M122" s="7" t="s">
        <v>867</v>
      </c>
      <c r="N122" s="7" t="n">
        <v>59.97</v>
      </c>
      <c r="O122" s="7" t="n">
        <v>0.63</v>
      </c>
      <c r="P122" s="7" t="n">
        <v>20</v>
      </c>
      <c r="Q122" s="7"/>
      <c r="R122" s="7" t="n">
        <v>36</v>
      </c>
      <c r="S122" s="7" t="n">
        <v>86.67</v>
      </c>
      <c r="T122" s="7" t="n">
        <v>5197.4</v>
      </c>
      <c r="U122" s="7" t="n">
        <v>16</v>
      </c>
      <c r="V122" s="7" t="n">
        <v>10</v>
      </c>
      <c r="W122" s="7" t="n">
        <v>27</v>
      </c>
      <c r="X122" s="7" t="n">
        <v>16</v>
      </c>
      <c r="Y122" s="7" t="s">
        <v>531</v>
      </c>
      <c r="Z122" s="7" t="n">
        <v>959.52</v>
      </c>
      <c r="AA122" s="7" t="s">
        <v>868</v>
      </c>
      <c r="AB122" s="7" t="n">
        <v>12.5</v>
      </c>
      <c r="AC122" s="7" t="n">
        <v>0</v>
      </c>
      <c r="AD122" s="7" t="n">
        <v>42.3</v>
      </c>
      <c r="AE122" s="7" t="s">
        <v>869</v>
      </c>
      <c r="AF122" s="7" t="s">
        <v>900</v>
      </c>
      <c r="AG122" s="17" t="b">
        <f aca="false">FALSE()</f>
        <v>0</v>
      </c>
      <c r="AH122" s="7" t="n">
        <v>40</v>
      </c>
      <c r="AI122" s="7" t="n">
        <v>-32.1</v>
      </c>
      <c r="AJ122" s="7" t="n">
        <v>4.1</v>
      </c>
      <c r="AK122" s="7" t="n">
        <v>1026077</v>
      </c>
      <c r="AL122" s="7" t="n">
        <v>1.48</v>
      </c>
      <c r="AM122" s="7" t="s">
        <v>862</v>
      </c>
      <c r="AN122" s="7"/>
      <c r="AO122" s="7" t="s">
        <v>864</v>
      </c>
      <c r="AP122" s="7" t="n">
        <v>16</v>
      </c>
      <c r="AQ122" s="17" t="b">
        <f aca="false">TRUE()</f>
        <v>1</v>
      </c>
      <c r="AR122" s="17" t="b">
        <f aca="false">TRUE()</f>
        <v>1</v>
      </c>
      <c r="AS122" s="7" t="n">
        <v>6</v>
      </c>
      <c r="AT122" s="7" t="n">
        <v>5</v>
      </c>
      <c r="AU122" s="7" t="s">
        <v>452</v>
      </c>
      <c r="AV122" s="7"/>
    </row>
    <row r="123" customFormat="false" ht="15" hidden="false" customHeight="false" outlineLevel="0" collapsed="false">
      <c r="A123" s="7" t="n">
        <v>30</v>
      </c>
      <c r="B123" s="7" t="s">
        <v>855</v>
      </c>
      <c r="C123" s="7" t="s">
        <v>957</v>
      </c>
      <c r="D123" s="7" t="s">
        <v>168</v>
      </c>
      <c r="E123" s="7" t="s">
        <v>69</v>
      </c>
      <c r="F123" s="7" t="n">
        <v>0</v>
      </c>
      <c r="G123" s="7" t="n">
        <v>1820</v>
      </c>
      <c r="H123" s="7" t="s">
        <v>476</v>
      </c>
      <c r="I123" s="7" t="s">
        <v>946</v>
      </c>
      <c r="J123" s="7" t="s">
        <v>947</v>
      </c>
      <c r="K123" s="7" t="s">
        <v>884</v>
      </c>
      <c r="L123" s="7" t="s">
        <v>471</v>
      </c>
      <c r="M123" s="7" t="s">
        <v>873</v>
      </c>
      <c r="N123" s="7" t="n">
        <v>31.99</v>
      </c>
      <c r="O123" s="7" t="n">
        <v>0.34</v>
      </c>
      <c r="P123" s="7" t="n">
        <v>18</v>
      </c>
      <c r="Q123" s="7" t="n">
        <v>12</v>
      </c>
      <c r="R123" s="7" t="n">
        <v>23</v>
      </c>
      <c r="S123" s="7" t="n">
        <v>78</v>
      </c>
      <c r="T123" s="7" t="n">
        <v>2495.22</v>
      </c>
      <c r="U123" s="7"/>
      <c r="V123" s="7"/>
      <c r="W123" s="7"/>
      <c r="X123" s="7" t="n">
        <v>78</v>
      </c>
      <c r="Y123" s="7" t="s">
        <v>451</v>
      </c>
      <c r="Z123" s="7" t="n">
        <v>2495.22</v>
      </c>
      <c r="AA123" s="7" t="s">
        <v>868</v>
      </c>
      <c r="AB123" s="7" t="n">
        <v>53.8</v>
      </c>
      <c r="AC123" s="7" t="n">
        <v>26.9</v>
      </c>
      <c r="AD123" s="7" t="n">
        <v>107.5</v>
      </c>
      <c r="AE123" s="7" t="s">
        <v>899</v>
      </c>
      <c r="AF123" s="7" t="s">
        <v>900</v>
      </c>
      <c r="AG123" s="17" t="b">
        <f aca="false">FALSE()</f>
        <v>0</v>
      </c>
      <c r="AH123" s="7" t="n">
        <v>24335</v>
      </c>
      <c r="AI123" s="7" t="n">
        <v>5537.5</v>
      </c>
      <c r="AJ123" s="7" t="n">
        <v>4.3</v>
      </c>
      <c r="AK123" s="7" t="n">
        <v>9850</v>
      </c>
      <c r="AL123" s="7" t="n">
        <v>-98.29</v>
      </c>
      <c r="AM123" s="7" t="s">
        <v>878</v>
      </c>
      <c r="AN123" s="7"/>
      <c r="AO123" s="7" t="s">
        <v>875</v>
      </c>
      <c r="AP123" s="7" t="n">
        <v>16</v>
      </c>
      <c r="AQ123" s="17" t="b">
        <f aca="false">TRUE()</f>
        <v>1</v>
      </c>
      <c r="AR123" s="17" t="b">
        <f aca="false">TRUE()</f>
        <v>1</v>
      </c>
      <c r="AS123" s="7" t="n">
        <v>9</v>
      </c>
      <c r="AT123" s="7" t="n">
        <v>6</v>
      </c>
      <c r="AU123" s="7" t="s">
        <v>948</v>
      </c>
      <c r="AV123" s="7"/>
    </row>
    <row r="124" customFormat="false" ht="15" hidden="false" customHeight="false" outlineLevel="0" collapsed="false">
      <c r="A124" s="7" t="n">
        <v>30</v>
      </c>
      <c r="B124" s="7" t="s">
        <v>855</v>
      </c>
      <c r="C124" s="7" t="s">
        <v>957</v>
      </c>
      <c r="D124" s="7" t="s">
        <v>168</v>
      </c>
      <c r="E124" s="7" t="s">
        <v>69</v>
      </c>
      <c r="F124" s="7" t="n">
        <v>0</v>
      </c>
      <c r="G124" s="7" t="n">
        <v>180</v>
      </c>
      <c r="H124" s="7" t="s">
        <v>522</v>
      </c>
      <c r="I124" s="7" t="s">
        <v>523</v>
      </c>
      <c r="J124" s="7" t="s">
        <v>949</v>
      </c>
      <c r="K124" s="7" t="s">
        <v>866</v>
      </c>
      <c r="L124" s="7" t="s">
        <v>486</v>
      </c>
      <c r="M124" s="7" t="s">
        <v>867</v>
      </c>
      <c r="N124" s="7" t="n">
        <v>89.99</v>
      </c>
      <c r="O124" s="7" t="n">
        <v>0.95</v>
      </c>
      <c r="P124" s="7" t="n">
        <v>5</v>
      </c>
      <c r="Q124" s="7"/>
      <c r="R124" s="7" t="n">
        <v>9</v>
      </c>
      <c r="S124" s="7" t="n">
        <v>21.67</v>
      </c>
      <c r="T124" s="7" t="n">
        <v>1949.78</v>
      </c>
      <c r="U124" s="7" t="n">
        <v>6</v>
      </c>
      <c r="V124" s="7" t="n">
        <v>4</v>
      </c>
      <c r="W124" s="7" t="n">
        <v>10</v>
      </c>
      <c r="X124" s="7" t="n">
        <v>6</v>
      </c>
      <c r="Y124" s="7" t="s">
        <v>531</v>
      </c>
      <c r="Z124" s="7" t="n">
        <v>539.94</v>
      </c>
      <c r="AA124" s="7" t="s">
        <v>868</v>
      </c>
      <c r="AB124" s="7" t="n">
        <v>3.1</v>
      </c>
      <c r="AC124" s="7" t="n">
        <v>0</v>
      </c>
      <c r="AD124" s="7" t="n">
        <v>10.6</v>
      </c>
      <c r="AE124" s="7" t="s">
        <v>869</v>
      </c>
      <c r="AF124" s="7" t="s">
        <v>900</v>
      </c>
      <c r="AG124" s="17" t="b">
        <f aca="false">FALSE()</f>
        <v>0</v>
      </c>
      <c r="AH124" s="7" t="n">
        <v>11</v>
      </c>
      <c r="AI124" s="7" t="n">
        <v>0.2</v>
      </c>
      <c r="AJ124" s="7" t="n">
        <v>4.5</v>
      </c>
      <c r="AK124" s="7" t="n">
        <v>2026575</v>
      </c>
      <c r="AL124" s="7" t="n">
        <v>-0.19</v>
      </c>
      <c r="AM124" s="7" t="s">
        <v>878</v>
      </c>
      <c r="AN124" s="7"/>
      <c r="AO124" s="7" t="s">
        <v>864</v>
      </c>
      <c r="AP124" s="7" t="n">
        <v>21</v>
      </c>
      <c r="AQ124" s="17" t="b">
        <f aca="false">FALSE()</f>
        <v>0</v>
      </c>
      <c r="AR124" s="17" t="b">
        <f aca="false">TRUE()</f>
        <v>1</v>
      </c>
      <c r="AS124" s="7" t="n">
        <v>8</v>
      </c>
      <c r="AT124" s="7" t="n">
        <v>5</v>
      </c>
      <c r="AU124" s="7" t="s">
        <v>452</v>
      </c>
      <c r="AV124" s="7"/>
    </row>
    <row r="125" customFormat="false" ht="15" hidden="false" customHeight="false" outlineLevel="0" collapsed="false">
      <c r="A125" s="7" t="n">
        <v>30</v>
      </c>
      <c r="B125" s="7" t="s">
        <v>855</v>
      </c>
      <c r="C125" s="7" t="s">
        <v>957</v>
      </c>
      <c r="D125" s="7" t="s">
        <v>168</v>
      </c>
      <c r="E125" s="7" t="s">
        <v>69</v>
      </c>
      <c r="F125" s="7" t="n">
        <v>0</v>
      </c>
      <c r="G125" s="7" t="n">
        <v>691</v>
      </c>
      <c r="H125" s="7" t="s">
        <v>522</v>
      </c>
      <c r="I125" s="7" t="s">
        <v>950</v>
      </c>
      <c r="J125" s="7" t="s">
        <v>951</v>
      </c>
      <c r="K125" s="7" t="s">
        <v>877</v>
      </c>
      <c r="L125" s="7" t="s">
        <v>486</v>
      </c>
      <c r="M125" s="7" t="s">
        <v>873</v>
      </c>
      <c r="N125" s="7" t="n">
        <v>109.98</v>
      </c>
      <c r="O125" s="7" t="n">
        <v>1.16</v>
      </c>
      <c r="P125" s="7" t="n">
        <v>5</v>
      </c>
      <c r="Q125" s="7"/>
      <c r="R125" s="7" t="n">
        <v>9</v>
      </c>
      <c r="S125" s="7" t="n">
        <v>21.67</v>
      </c>
      <c r="T125" s="7" t="n">
        <v>2382.9</v>
      </c>
      <c r="U125" s="7"/>
      <c r="V125" s="7"/>
      <c r="W125" s="7"/>
      <c r="X125" s="7" t="n">
        <v>21.67</v>
      </c>
      <c r="Y125" s="7" t="s">
        <v>451</v>
      </c>
      <c r="Z125" s="7" t="n">
        <v>2383.27</v>
      </c>
      <c r="AA125" s="7" t="s">
        <v>868</v>
      </c>
      <c r="AB125" s="7" t="n">
        <v>3.1</v>
      </c>
      <c r="AC125" s="7" t="n">
        <v>0</v>
      </c>
      <c r="AD125" s="7" t="n">
        <v>10.6</v>
      </c>
      <c r="AE125" s="7" t="s">
        <v>869</v>
      </c>
      <c r="AF125" s="7" t="s">
        <v>900</v>
      </c>
      <c r="AG125" s="17" t="b">
        <f aca="false">FALSE()</f>
        <v>0</v>
      </c>
      <c r="AH125" s="7" t="n">
        <v>6</v>
      </c>
      <c r="AI125" s="7" t="n">
        <v>0.1</v>
      </c>
      <c r="AJ125" s="7" t="n">
        <v>4.5</v>
      </c>
      <c r="AK125" s="7"/>
      <c r="AL125" s="7"/>
      <c r="AM125" s="7"/>
      <c r="AN125" s="7"/>
      <c r="AO125" s="7" t="s">
        <v>864</v>
      </c>
      <c r="AP125" s="7" t="n">
        <v>16</v>
      </c>
      <c r="AQ125" s="17" t="b">
        <f aca="false">FALSE()</f>
        <v>0</v>
      </c>
      <c r="AR125" s="17" t="b">
        <f aca="false">TRUE()</f>
        <v>1</v>
      </c>
      <c r="AS125" s="7" t="n">
        <v>6</v>
      </c>
      <c r="AT125" s="7" t="n">
        <v>6</v>
      </c>
      <c r="AU125" s="7" t="s">
        <v>452</v>
      </c>
      <c r="AV125" s="7"/>
    </row>
    <row r="126" customFormat="false" ht="15" hidden="false" customHeight="false" outlineLevel="0" collapsed="false">
      <c r="A126" s="7" t="n">
        <v>30</v>
      </c>
      <c r="B126" s="7" t="s">
        <v>855</v>
      </c>
      <c r="C126" s="7" t="s">
        <v>957</v>
      </c>
      <c r="D126" s="7" t="s">
        <v>168</v>
      </c>
      <c r="E126" s="7" t="s">
        <v>69</v>
      </c>
      <c r="F126" s="7" t="n">
        <v>0</v>
      </c>
      <c r="G126" s="7" t="n">
        <v>1521</v>
      </c>
      <c r="H126" s="7" t="s">
        <v>522</v>
      </c>
      <c r="I126" s="7" t="s">
        <v>605</v>
      </c>
      <c r="J126" s="7" t="s">
        <v>952</v>
      </c>
      <c r="K126" s="7" t="s">
        <v>866</v>
      </c>
      <c r="L126" s="7" t="s">
        <v>486</v>
      </c>
      <c r="M126" s="7" t="s">
        <v>867</v>
      </c>
      <c r="N126" s="7" t="n">
        <v>109.99</v>
      </c>
      <c r="O126" s="7" t="n">
        <v>1.16</v>
      </c>
      <c r="P126" s="7" t="n">
        <v>5</v>
      </c>
      <c r="Q126" s="7"/>
      <c r="R126" s="7" t="n">
        <v>9</v>
      </c>
      <c r="S126" s="7" t="n">
        <v>21.67</v>
      </c>
      <c r="T126" s="7" t="n">
        <v>2383.12</v>
      </c>
      <c r="U126" s="7" t="n">
        <v>9</v>
      </c>
      <c r="V126" s="7" t="n">
        <v>6</v>
      </c>
      <c r="W126" s="7" t="n">
        <v>16</v>
      </c>
      <c r="X126" s="7" t="n">
        <v>9</v>
      </c>
      <c r="Y126" s="7" t="s">
        <v>531</v>
      </c>
      <c r="Z126" s="7" t="n">
        <v>989.91</v>
      </c>
      <c r="AA126" s="7" t="s">
        <v>868</v>
      </c>
      <c r="AB126" s="7" t="n">
        <v>3.1</v>
      </c>
      <c r="AC126" s="7" t="n">
        <v>0</v>
      </c>
      <c r="AD126" s="7" t="n">
        <v>10.6</v>
      </c>
      <c r="AE126" s="7" t="s">
        <v>869</v>
      </c>
      <c r="AF126" s="7" t="s">
        <v>900</v>
      </c>
      <c r="AG126" s="17" t="b">
        <f aca="false">FALSE()</f>
        <v>0</v>
      </c>
      <c r="AH126" s="7" t="n">
        <v>40</v>
      </c>
      <c r="AI126" s="7" t="n">
        <v>0.3</v>
      </c>
      <c r="AJ126" s="7" t="n">
        <v>4.5</v>
      </c>
      <c r="AK126" s="7" t="n">
        <v>1497185</v>
      </c>
      <c r="AL126" s="7" t="n">
        <v>0.05</v>
      </c>
      <c r="AM126" s="7" t="s">
        <v>862</v>
      </c>
      <c r="AN126" s="7"/>
      <c r="AO126" s="7" t="s">
        <v>864</v>
      </c>
      <c r="AP126" s="7" t="n">
        <v>10</v>
      </c>
      <c r="AQ126" s="17" t="b">
        <f aca="false">FALSE()</f>
        <v>0</v>
      </c>
      <c r="AR126" s="17" t="b">
        <f aca="false">TRUE()</f>
        <v>1</v>
      </c>
      <c r="AS126" s="7" t="n">
        <v>7</v>
      </c>
      <c r="AT126" s="7" t="n">
        <v>5</v>
      </c>
      <c r="AU126" s="7" t="s">
        <v>452</v>
      </c>
      <c r="AV126" s="7"/>
    </row>
    <row r="127" customFormat="false" ht="15" hidden="false" customHeight="false" outlineLevel="0" collapsed="false">
      <c r="A127" s="7" t="n">
        <v>30</v>
      </c>
      <c r="B127" s="7" t="s">
        <v>855</v>
      </c>
      <c r="C127" s="7" t="s">
        <v>957</v>
      </c>
      <c r="D127" s="7" t="s">
        <v>168</v>
      </c>
      <c r="E127" s="7" t="s">
        <v>69</v>
      </c>
      <c r="F127" s="7" t="n">
        <v>0</v>
      </c>
      <c r="G127" s="7" t="n">
        <v>1939</v>
      </c>
      <c r="H127" s="7" t="s">
        <v>495</v>
      </c>
      <c r="I127" s="7" t="s">
        <v>953</v>
      </c>
      <c r="J127" s="7" t="s">
        <v>954</v>
      </c>
      <c r="K127" s="7" t="s">
        <v>877</v>
      </c>
      <c r="L127" s="7" t="s">
        <v>458</v>
      </c>
      <c r="M127" s="7" t="s">
        <v>873</v>
      </c>
      <c r="N127" s="7" t="n">
        <v>79.99</v>
      </c>
      <c r="O127" s="7" t="n">
        <v>0.84</v>
      </c>
      <c r="P127" s="7" t="n">
        <v>5</v>
      </c>
      <c r="Q127" s="7"/>
      <c r="R127" s="7" t="n">
        <v>9</v>
      </c>
      <c r="S127" s="7" t="n">
        <v>21.67</v>
      </c>
      <c r="T127" s="7" t="n">
        <v>1733.12</v>
      </c>
      <c r="U127" s="7" t="n">
        <v>7</v>
      </c>
      <c r="V127" s="7" t="n">
        <v>4</v>
      </c>
      <c r="W127" s="7" t="n">
        <v>12</v>
      </c>
      <c r="X127" s="7" t="n">
        <v>7</v>
      </c>
      <c r="Y127" s="7" t="s">
        <v>531</v>
      </c>
      <c r="Z127" s="7" t="n">
        <v>559.93</v>
      </c>
      <c r="AA127" s="7" t="s">
        <v>868</v>
      </c>
      <c r="AB127" s="7" t="n">
        <v>3.1</v>
      </c>
      <c r="AC127" s="7" t="n">
        <v>0</v>
      </c>
      <c r="AD127" s="7" t="n">
        <v>10.6</v>
      </c>
      <c r="AE127" s="7" t="s">
        <v>869</v>
      </c>
      <c r="AF127" s="7" t="s">
        <v>900</v>
      </c>
      <c r="AG127" s="17" t="b">
        <f aca="false">FALSE()</f>
        <v>0</v>
      </c>
      <c r="AH127" s="7" t="n">
        <v>1</v>
      </c>
      <c r="AI127" s="7" t="n">
        <v>-101</v>
      </c>
      <c r="AJ127" s="7" t="n">
        <v>4.6</v>
      </c>
      <c r="AK127" s="7" t="n">
        <v>1784806</v>
      </c>
      <c r="AL127" s="7" t="n">
        <v>22.74</v>
      </c>
      <c r="AM127" s="7" t="s">
        <v>862</v>
      </c>
      <c r="AN127" s="7"/>
      <c r="AO127" s="7" t="s">
        <v>864</v>
      </c>
      <c r="AP127" s="7" t="n">
        <v>10</v>
      </c>
      <c r="AQ127" s="17" t="b">
        <f aca="false">FALSE()</f>
        <v>0</v>
      </c>
      <c r="AR127" s="17" t="b">
        <f aca="false">FALSE()</f>
        <v>0</v>
      </c>
      <c r="AS127" s="7" t="n">
        <v>8</v>
      </c>
      <c r="AT127" s="7" t="n">
        <v>5</v>
      </c>
      <c r="AU127" s="7" t="s">
        <v>452</v>
      </c>
      <c r="AV127" s="7"/>
    </row>
    <row r="128" customFormat="false" ht="15" hidden="false" customHeight="false" outlineLevel="0" collapsed="false">
      <c r="A128" s="7" t="n">
        <v>30</v>
      </c>
      <c r="B128" s="7" t="s">
        <v>855</v>
      </c>
      <c r="C128" s="7" t="s">
        <v>957</v>
      </c>
      <c r="D128" s="7" t="s">
        <v>168</v>
      </c>
      <c r="E128" s="7" t="s">
        <v>69</v>
      </c>
      <c r="F128" s="7" t="n">
        <v>0</v>
      </c>
      <c r="G128" s="7" t="n">
        <v>1949</v>
      </c>
      <c r="H128" s="7" t="s">
        <v>522</v>
      </c>
      <c r="I128" s="7" t="s">
        <v>955</v>
      </c>
      <c r="J128" s="7" t="s">
        <v>956</v>
      </c>
      <c r="K128" s="7" t="s">
        <v>866</v>
      </c>
      <c r="L128" s="7" t="s">
        <v>458</v>
      </c>
      <c r="M128" s="7" t="s">
        <v>873</v>
      </c>
      <c r="N128" s="7" t="n">
        <v>75</v>
      </c>
      <c r="O128" s="7" t="n">
        <v>0.79</v>
      </c>
      <c r="P128" s="7" t="n">
        <v>5</v>
      </c>
      <c r="Q128" s="7"/>
      <c r="R128" s="7" t="n">
        <v>9</v>
      </c>
      <c r="S128" s="7" t="n">
        <v>21.67</v>
      </c>
      <c r="T128" s="7" t="n">
        <v>1625</v>
      </c>
      <c r="U128" s="7" t="n">
        <v>144</v>
      </c>
      <c r="V128" s="7" t="n">
        <v>85</v>
      </c>
      <c r="W128" s="7" t="n">
        <v>244</v>
      </c>
      <c r="X128" s="7" t="n">
        <v>144</v>
      </c>
      <c r="Y128" s="7" t="s">
        <v>531</v>
      </c>
      <c r="Z128" s="7" t="n">
        <v>10800</v>
      </c>
      <c r="AA128" s="7" t="s">
        <v>868</v>
      </c>
      <c r="AB128" s="7" t="n">
        <v>3.1</v>
      </c>
      <c r="AC128" s="7" t="n">
        <v>0</v>
      </c>
      <c r="AD128" s="7" t="n">
        <v>10.6</v>
      </c>
      <c r="AE128" s="7" t="s">
        <v>869</v>
      </c>
      <c r="AF128" s="7" t="s">
        <v>900</v>
      </c>
      <c r="AG128" s="17" t="b">
        <f aca="false">FALSE()</f>
        <v>0</v>
      </c>
      <c r="AH128" s="7" t="n">
        <v>123</v>
      </c>
      <c r="AI128" s="7" t="n">
        <v>1</v>
      </c>
      <c r="AJ128" s="7" t="n">
        <v>4.8</v>
      </c>
      <c r="AK128" s="7" t="n">
        <v>196433</v>
      </c>
      <c r="AL128" s="7" t="n">
        <v>-0.38</v>
      </c>
      <c r="AM128" s="7" t="s">
        <v>878</v>
      </c>
      <c r="AN128" s="7"/>
      <c r="AO128" s="7" t="s">
        <v>864</v>
      </c>
      <c r="AP128" s="7" t="n">
        <v>29</v>
      </c>
      <c r="AQ128" s="17" t="b">
        <f aca="false">TRUE()</f>
        <v>1</v>
      </c>
      <c r="AR128" s="17" t="b">
        <f aca="false">TRUE()</f>
        <v>1</v>
      </c>
      <c r="AS128" s="7" t="n">
        <v>7</v>
      </c>
      <c r="AT128" s="7" t="n">
        <v>6</v>
      </c>
      <c r="AU128" s="7" t="s">
        <v>452</v>
      </c>
      <c r="AV128" s="7"/>
    </row>
    <row r="129" customFormat="false" ht="15" hidden="false" customHeight="false" outlineLevel="0" collapsed="false">
      <c r="A129" s="7" t="n">
        <v>37</v>
      </c>
      <c r="B129" s="7" t="s">
        <v>855</v>
      </c>
      <c r="C129" s="7" t="s">
        <v>961</v>
      </c>
      <c r="D129" s="7" t="s">
        <v>172</v>
      </c>
      <c r="E129" s="7" t="s">
        <v>395</v>
      </c>
      <c r="F129" s="7" t="n">
        <v>1</v>
      </c>
      <c r="G129" s="7"/>
      <c r="H129" s="7" t="s">
        <v>855</v>
      </c>
      <c r="I129" s="7" t="s">
        <v>962</v>
      </c>
      <c r="J129" s="7" t="s">
        <v>963</v>
      </c>
      <c r="K129" s="7" t="s">
        <v>859</v>
      </c>
      <c r="L129" s="7"/>
      <c r="M129" s="7"/>
      <c r="N129" s="7" t="n">
        <v>39.99</v>
      </c>
      <c r="O129" s="7" t="n">
        <v>1</v>
      </c>
      <c r="P129" s="7" t="n">
        <v>108</v>
      </c>
      <c r="Q129" s="7"/>
      <c r="R129" s="7"/>
      <c r="S129" s="7" t="n">
        <v>468</v>
      </c>
      <c r="T129" s="7" t="n">
        <v>22450.65</v>
      </c>
      <c r="U129" s="7"/>
      <c r="V129" s="7"/>
      <c r="W129" s="7"/>
      <c r="X129" s="7" t="n">
        <v>468</v>
      </c>
      <c r="Y129" s="7" t="s">
        <v>860</v>
      </c>
      <c r="Z129" s="7" t="n">
        <v>18715.32</v>
      </c>
      <c r="AA129" s="7" t="s">
        <v>861</v>
      </c>
      <c r="AB129" s="7"/>
      <c r="AC129" s="7"/>
      <c r="AD129" s="7"/>
      <c r="AE129" s="7"/>
      <c r="AF129" s="7"/>
      <c r="AG129" s="7"/>
      <c r="AH129" s="7" t="n">
        <v>20330</v>
      </c>
      <c r="AI129" s="7" t="n">
        <v>40.1</v>
      </c>
      <c r="AJ129" s="7" t="n">
        <v>4.3</v>
      </c>
      <c r="AK129" s="7" t="n">
        <v>2419</v>
      </c>
      <c r="AL129" s="7" t="n">
        <v>0.82</v>
      </c>
      <c r="AM129" s="7" t="s">
        <v>862</v>
      </c>
      <c r="AN129" s="7"/>
      <c r="AO129" s="7"/>
      <c r="AP129" s="7"/>
      <c r="AQ129" s="7"/>
      <c r="AR129" s="7"/>
      <c r="AS129" s="7"/>
      <c r="AT129" s="7"/>
      <c r="AU129" s="7" t="s">
        <v>452</v>
      </c>
      <c r="AV129" s="7" t="s">
        <v>190</v>
      </c>
    </row>
    <row r="130" customFormat="false" ht="15" hidden="false" customHeight="false" outlineLevel="0" collapsed="false">
      <c r="A130" s="7" t="n">
        <v>37</v>
      </c>
      <c r="B130" s="7" t="s">
        <v>855</v>
      </c>
      <c r="C130" s="7" t="s">
        <v>961</v>
      </c>
      <c r="D130" s="7" t="s">
        <v>172</v>
      </c>
      <c r="E130" s="7" t="s">
        <v>69</v>
      </c>
      <c r="F130" s="7" t="n">
        <v>1</v>
      </c>
      <c r="G130" s="7"/>
      <c r="H130" s="7" t="s">
        <v>855</v>
      </c>
      <c r="I130" s="7" t="s">
        <v>962</v>
      </c>
      <c r="J130" s="7" t="s">
        <v>963</v>
      </c>
      <c r="K130" s="7" t="s">
        <v>859</v>
      </c>
      <c r="L130" s="7"/>
      <c r="M130" s="7"/>
      <c r="N130" s="7" t="n">
        <v>27.95</v>
      </c>
      <c r="O130" s="7" t="n">
        <v>1</v>
      </c>
      <c r="P130" s="7" t="n">
        <v>530</v>
      </c>
      <c r="Q130" s="7"/>
      <c r="R130" s="7"/>
      <c r="S130" s="7" t="n">
        <v>2296.67</v>
      </c>
      <c r="T130" s="7" t="n">
        <v>72226.48</v>
      </c>
      <c r="U130" s="7"/>
      <c r="V130" s="7"/>
      <c r="W130" s="7"/>
      <c r="X130" s="7" t="n">
        <v>2296.67</v>
      </c>
      <c r="Y130" s="7" t="s">
        <v>860</v>
      </c>
      <c r="Z130" s="7" t="n">
        <v>64191.93</v>
      </c>
      <c r="AA130" s="7" t="s">
        <v>861</v>
      </c>
      <c r="AB130" s="7" t="n">
        <v>816.1</v>
      </c>
      <c r="AC130" s="7"/>
      <c r="AD130" s="7"/>
      <c r="AE130" s="7" t="s">
        <v>964</v>
      </c>
      <c r="AF130" s="7"/>
      <c r="AG130" s="7"/>
      <c r="AH130" s="7" t="n">
        <v>18674</v>
      </c>
      <c r="AI130" s="7" t="n">
        <v>14.7</v>
      </c>
      <c r="AJ130" s="7" t="n">
        <v>4.4</v>
      </c>
      <c r="AK130" s="7" t="n">
        <v>11005</v>
      </c>
      <c r="AL130" s="7" t="n">
        <v>3.65</v>
      </c>
      <c r="AM130" s="7" t="s">
        <v>862</v>
      </c>
      <c r="AN130" s="7"/>
      <c r="AO130" s="7"/>
      <c r="AP130" s="7" t="n">
        <v>10</v>
      </c>
      <c r="AQ130" s="17" t="b">
        <f aca="false">TRUE()</f>
        <v>1</v>
      </c>
      <c r="AR130" s="7"/>
      <c r="AS130" s="7"/>
      <c r="AT130" s="7"/>
      <c r="AU130" s="7" t="s">
        <v>452</v>
      </c>
      <c r="AV130" s="7" t="s">
        <v>190</v>
      </c>
    </row>
    <row r="131" customFormat="false" ht="15" hidden="false" customHeight="false" outlineLevel="0" collapsed="false">
      <c r="A131" s="7" t="n">
        <v>37</v>
      </c>
      <c r="B131" s="7" t="s">
        <v>855</v>
      </c>
      <c r="C131" s="7" t="s">
        <v>961</v>
      </c>
      <c r="D131" s="7" t="s">
        <v>172</v>
      </c>
      <c r="E131" s="7" t="s">
        <v>69</v>
      </c>
      <c r="F131" s="7" t="n">
        <v>0</v>
      </c>
      <c r="G131" s="7" t="n">
        <v>144</v>
      </c>
      <c r="H131" s="7" t="s">
        <v>525</v>
      </c>
      <c r="I131" s="7" t="s">
        <v>609</v>
      </c>
      <c r="J131" s="7" t="s">
        <v>965</v>
      </c>
      <c r="K131" s="7" t="s">
        <v>877</v>
      </c>
      <c r="L131" s="7" t="s">
        <v>455</v>
      </c>
      <c r="M131" s="7" t="s">
        <v>873</v>
      </c>
      <c r="N131" s="7" t="n">
        <v>35.99</v>
      </c>
      <c r="O131" s="7" t="n">
        <v>1.29</v>
      </c>
      <c r="P131" s="7" t="n">
        <v>6295</v>
      </c>
      <c r="Q131" s="7" t="n">
        <v>4106</v>
      </c>
      <c r="R131" s="7" t="n">
        <v>8354</v>
      </c>
      <c r="S131" s="7" t="n">
        <v>27278.33</v>
      </c>
      <c r="T131" s="7" t="n">
        <v>981747.22</v>
      </c>
      <c r="U131" s="7"/>
      <c r="V131" s="7"/>
      <c r="W131" s="7"/>
      <c r="X131" s="7" t="n">
        <v>27278.33</v>
      </c>
      <c r="Y131" s="7" t="s">
        <v>451</v>
      </c>
      <c r="Z131" s="7" t="n">
        <v>981747.1</v>
      </c>
      <c r="AA131" s="7" t="s">
        <v>868</v>
      </c>
      <c r="AB131" s="7" t="n">
        <v>5177.2</v>
      </c>
      <c r="AC131" s="7" t="n">
        <v>4085.2</v>
      </c>
      <c r="AD131" s="7" t="n">
        <v>6593.8</v>
      </c>
      <c r="AE131" s="7" t="s">
        <v>869</v>
      </c>
      <c r="AF131" s="7" t="s">
        <v>874</v>
      </c>
      <c r="AG131" s="17" t="b">
        <f aca="false">FALSE()</f>
        <v>0</v>
      </c>
      <c r="AH131" s="7" t="n">
        <v>6798</v>
      </c>
      <c r="AI131" s="7" t="n">
        <v>79.5</v>
      </c>
      <c r="AJ131" s="7" t="n">
        <v>4.3</v>
      </c>
      <c r="AK131" s="7" t="n">
        <v>358</v>
      </c>
      <c r="AL131" s="7" t="n">
        <v>-32.59</v>
      </c>
      <c r="AM131" s="7" t="s">
        <v>878</v>
      </c>
      <c r="AN131" s="7"/>
      <c r="AO131" s="7" t="s">
        <v>966</v>
      </c>
      <c r="AP131" s="7" t="n">
        <v>22</v>
      </c>
      <c r="AQ131" s="17" t="b">
        <f aca="false">TRUE()</f>
        <v>1</v>
      </c>
      <c r="AR131" s="17" t="b">
        <f aca="false">TRUE()</f>
        <v>1</v>
      </c>
      <c r="AS131" s="7" t="n">
        <v>6</v>
      </c>
      <c r="AT131" s="7" t="n">
        <v>5</v>
      </c>
      <c r="AU131" s="7" t="s">
        <v>452</v>
      </c>
      <c r="AV131" s="7"/>
    </row>
    <row r="132" customFormat="false" ht="15" hidden="false" customHeight="false" outlineLevel="0" collapsed="false">
      <c r="A132" s="7" t="n">
        <v>37</v>
      </c>
      <c r="B132" s="7" t="s">
        <v>855</v>
      </c>
      <c r="C132" s="7" t="s">
        <v>961</v>
      </c>
      <c r="D132" s="7" t="s">
        <v>172</v>
      </c>
      <c r="E132" s="7" t="s">
        <v>69</v>
      </c>
      <c r="F132" s="7" t="n">
        <v>0</v>
      </c>
      <c r="G132" s="7" t="n">
        <v>8</v>
      </c>
      <c r="H132" s="7" t="s">
        <v>456</v>
      </c>
      <c r="I132" s="7" t="s">
        <v>610</v>
      </c>
      <c r="J132" s="7" t="s">
        <v>967</v>
      </c>
      <c r="K132" s="7" t="s">
        <v>877</v>
      </c>
      <c r="L132" s="7" t="s">
        <v>455</v>
      </c>
      <c r="M132" s="7" t="s">
        <v>873</v>
      </c>
      <c r="N132" s="7" t="n">
        <v>19.99</v>
      </c>
      <c r="O132" s="7" t="n">
        <v>0.72</v>
      </c>
      <c r="P132" s="7" t="n">
        <v>3341</v>
      </c>
      <c r="Q132" s="7" t="n">
        <v>1957</v>
      </c>
      <c r="R132" s="7" t="n">
        <v>4617</v>
      </c>
      <c r="S132" s="7" t="n">
        <v>14477.67</v>
      </c>
      <c r="T132" s="7" t="n">
        <v>289408.56</v>
      </c>
      <c r="U132" s="7"/>
      <c r="V132" s="7"/>
      <c r="W132" s="7"/>
      <c r="X132" s="7" t="n">
        <v>14477.67</v>
      </c>
      <c r="Y132" s="7" t="s">
        <v>451</v>
      </c>
      <c r="Z132" s="7" t="n">
        <v>289408.62</v>
      </c>
      <c r="AA132" s="7" t="s">
        <v>868</v>
      </c>
      <c r="AB132" s="7" t="n">
        <v>2683.3</v>
      </c>
      <c r="AC132" s="7" t="n">
        <v>1944.8</v>
      </c>
      <c r="AD132" s="7" t="n">
        <v>3703.1</v>
      </c>
      <c r="AE132" s="7" t="s">
        <v>869</v>
      </c>
      <c r="AF132" s="7" t="s">
        <v>874</v>
      </c>
      <c r="AG132" s="17" t="b">
        <f aca="false">FALSE()</f>
        <v>0</v>
      </c>
      <c r="AH132" s="7" t="n">
        <v>5813</v>
      </c>
      <c r="AI132" s="7" t="n">
        <v>19.6</v>
      </c>
      <c r="AJ132" s="7" t="n">
        <v>4.5</v>
      </c>
      <c r="AK132" s="7" t="n">
        <v>1226</v>
      </c>
      <c r="AL132" s="7" t="n">
        <v>27.64</v>
      </c>
      <c r="AM132" s="7" t="s">
        <v>862</v>
      </c>
      <c r="AN132" s="7"/>
      <c r="AO132" s="7" t="s">
        <v>864</v>
      </c>
      <c r="AP132" s="7" t="n">
        <v>31</v>
      </c>
      <c r="AQ132" s="17" t="b">
        <f aca="false">TRUE()</f>
        <v>1</v>
      </c>
      <c r="AR132" s="17" t="b">
        <f aca="false">TRUE()</f>
        <v>1</v>
      </c>
      <c r="AS132" s="7" t="n">
        <v>8</v>
      </c>
      <c r="AT132" s="7" t="n">
        <v>5</v>
      </c>
      <c r="AU132" s="7" t="s">
        <v>452</v>
      </c>
      <c r="AV132" s="7"/>
    </row>
    <row r="133" customFormat="false" ht="15" hidden="false" customHeight="false" outlineLevel="0" collapsed="false">
      <c r="A133" s="7" t="n">
        <v>37</v>
      </c>
      <c r="B133" s="7" t="s">
        <v>855</v>
      </c>
      <c r="C133" s="7" t="s">
        <v>961</v>
      </c>
      <c r="D133" s="7" t="s">
        <v>172</v>
      </c>
      <c r="E133" s="7" t="s">
        <v>69</v>
      </c>
      <c r="F133" s="7" t="n">
        <v>0</v>
      </c>
      <c r="G133" s="7" t="n">
        <v>72</v>
      </c>
      <c r="H133" s="7" t="s">
        <v>500</v>
      </c>
      <c r="I133" s="7" t="s">
        <v>611</v>
      </c>
      <c r="J133" s="7" t="s">
        <v>968</v>
      </c>
      <c r="K133" s="7" t="s">
        <v>877</v>
      </c>
      <c r="L133" s="7" t="s">
        <v>455</v>
      </c>
      <c r="M133" s="7" t="s">
        <v>873</v>
      </c>
      <c r="N133" s="7" t="n">
        <v>31.99</v>
      </c>
      <c r="O133" s="7" t="n">
        <v>1.14</v>
      </c>
      <c r="P133" s="7" t="n">
        <v>2384</v>
      </c>
      <c r="Q133" s="7" t="n">
        <v>1094</v>
      </c>
      <c r="R133" s="7" t="n">
        <v>3476</v>
      </c>
      <c r="S133" s="7" t="n">
        <v>10330.67</v>
      </c>
      <c r="T133" s="7" t="n">
        <v>330478.03</v>
      </c>
      <c r="U133" s="7"/>
      <c r="V133" s="7"/>
      <c r="W133" s="7"/>
      <c r="X133" s="7" t="n">
        <v>10330.67</v>
      </c>
      <c r="Y133" s="7" t="s">
        <v>451</v>
      </c>
      <c r="Z133" s="7" t="n">
        <v>330478.13</v>
      </c>
      <c r="AA133" s="7" t="s">
        <v>868</v>
      </c>
      <c r="AB133" s="7" t="n">
        <v>1917.2</v>
      </c>
      <c r="AC133" s="7" t="n">
        <v>1012.7</v>
      </c>
      <c r="AD133" s="7" t="n">
        <v>3531.4</v>
      </c>
      <c r="AE133" s="7" t="s">
        <v>869</v>
      </c>
      <c r="AF133" s="7" t="s">
        <v>870</v>
      </c>
      <c r="AG133" s="17" t="b">
        <f aca="false">FALSE()</f>
        <v>0</v>
      </c>
      <c r="AH133" s="7" t="n">
        <v>17945</v>
      </c>
      <c r="AI133" s="7" t="n">
        <v>36.7</v>
      </c>
      <c r="AJ133" s="7" t="n">
        <v>4.4</v>
      </c>
      <c r="AK133" s="7" t="n">
        <v>1860</v>
      </c>
      <c r="AL133" s="7" t="n">
        <v>-8.78</v>
      </c>
      <c r="AM133" s="7" t="s">
        <v>878</v>
      </c>
      <c r="AN133" s="7"/>
      <c r="AO133" s="7" t="s">
        <v>864</v>
      </c>
      <c r="AP133" s="7" t="n">
        <v>38</v>
      </c>
      <c r="AQ133" s="17" t="b">
        <f aca="false">TRUE()</f>
        <v>1</v>
      </c>
      <c r="AR133" s="17" t="b">
        <f aca="false">TRUE()</f>
        <v>1</v>
      </c>
      <c r="AS133" s="7" t="n">
        <v>7</v>
      </c>
      <c r="AT133" s="7" t="n">
        <v>5</v>
      </c>
      <c r="AU133" s="7" t="s">
        <v>452</v>
      </c>
      <c r="AV133" s="7"/>
    </row>
    <row r="134" customFormat="false" ht="15" hidden="false" customHeight="false" outlineLevel="0" collapsed="false">
      <c r="A134" s="7" t="n">
        <v>37</v>
      </c>
      <c r="B134" s="7" t="s">
        <v>855</v>
      </c>
      <c r="C134" s="7" t="s">
        <v>961</v>
      </c>
      <c r="D134" s="7" t="s">
        <v>172</v>
      </c>
      <c r="E134" s="7" t="s">
        <v>69</v>
      </c>
      <c r="F134" s="7" t="n">
        <v>0</v>
      </c>
      <c r="G134" s="7" t="n">
        <v>1526</v>
      </c>
      <c r="H134" s="7" t="s">
        <v>512</v>
      </c>
      <c r="I134" s="7" t="s">
        <v>757</v>
      </c>
      <c r="J134" s="7" t="s">
        <v>969</v>
      </c>
      <c r="K134" s="7" t="s">
        <v>877</v>
      </c>
      <c r="L134" s="7" t="s">
        <v>458</v>
      </c>
      <c r="M134" s="7" t="s">
        <v>873</v>
      </c>
      <c r="N134" s="7" t="n">
        <v>24.99</v>
      </c>
      <c r="O134" s="7" t="n">
        <v>0.89</v>
      </c>
      <c r="P134" s="7" t="n">
        <v>1974</v>
      </c>
      <c r="Q134" s="7" t="n">
        <v>927</v>
      </c>
      <c r="R134" s="7" t="n">
        <v>2907</v>
      </c>
      <c r="S134" s="7" t="n">
        <v>8554</v>
      </c>
      <c r="T134" s="7" t="n">
        <v>213764.46</v>
      </c>
      <c r="U134" s="7"/>
      <c r="V134" s="7"/>
      <c r="W134" s="7"/>
      <c r="X134" s="7" t="n">
        <v>8554</v>
      </c>
      <c r="Y134" s="7" t="s">
        <v>451</v>
      </c>
      <c r="Z134" s="7" t="n">
        <v>213764.46</v>
      </c>
      <c r="AA134" s="7" t="s">
        <v>868</v>
      </c>
      <c r="AB134" s="7" t="n">
        <v>1505.6</v>
      </c>
      <c r="AC134" s="7" t="n">
        <v>920.6</v>
      </c>
      <c r="AD134" s="7" t="n">
        <v>2501.7</v>
      </c>
      <c r="AE134" s="7" t="s">
        <v>869</v>
      </c>
      <c r="AF134" s="7" t="s">
        <v>874</v>
      </c>
      <c r="AG134" s="17" t="b">
        <f aca="false">FALSE()</f>
        <v>0</v>
      </c>
      <c r="AH134" s="7" t="n">
        <v>7128</v>
      </c>
      <c r="AI134" s="7" t="n">
        <v>19.7</v>
      </c>
      <c r="AJ134" s="7" t="n">
        <v>4.3</v>
      </c>
      <c r="AK134" s="7" t="n">
        <v>2984</v>
      </c>
      <c r="AL134" s="7" t="n">
        <v>-5.63</v>
      </c>
      <c r="AM134" s="7" t="s">
        <v>878</v>
      </c>
      <c r="AN134" s="7"/>
      <c r="AO134" s="7" t="s">
        <v>864</v>
      </c>
      <c r="AP134" s="7" t="n">
        <v>37</v>
      </c>
      <c r="AQ134" s="17" t="b">
        <f aca="false">TRUE()</f>
        <v>1</v>
      </c>
      <c r="AR134" s="17" t="b">
        <f aca="false">TRUE()</f>
        <v>1</v>
      </c>
      <c r="AS134" s="7" t="n">
        <v>8</v>
      </c>
      <c r="AT134" s="7" t="n">
        <v>5</v>
      </c>
      <c r="AU134" s="7" t="s">
        <v>452</v>
      </c>
      <c r="AV134" s="7"/>
    </row>
    <row r="135" customFormat="false" ht="15" hidden="false" customHeight="false" outlineLevel="0" collapsed="false">
      <c r="A135" s="7" t="n">
        <v>37</v>
      </c>
      <c r="B135" s="7" t="s">
        <v>855</v>
      </c>
      <c r="C135" s="7" t="s">
        <v>961</v>
      </c>
      <c r="D135" s="7" t="s">
        <v>172</v>
      </c>
      <c r="E135" s="7" t="s">
        <v>69</v>
      </c>
      <c r="F135" s="7" t="n">
        <v>0</v>
      </c>
      <c r="G135" s="7" t="n">
        <v>1528</v>
      </c>
      <c r="H135" s="7" t="s">
        <v>758</v>
      </c>
      <c r="I135" s="7" t="s">
        <v>759</v>
      </c>
      <c r="J135" s="7" t="s">
        <v>970</v>
      </c>
      <c r="K135" s="7" t="s">
        <v>877</v>
      </c>
      <c r="L135" s="7" t="s">
        <v>458</v>
      </c>
      <c r="M135" s="7" t="s">
        <v>873</v>
      </c>
      <c r="N135" s="7" t="n">
        <v>31.99</v>
      </c>
      <c r="O135" s="7" t="n">
        <v>1.14</v>
      </c>
      <c r="P135" s="7" t="n">
        <v>1461</v>
      </c>
      <c r="Q135" s="7" t="n">
        <v>509</v>
      </c>
      <c r="R135" s="7" t="n">
        <v>2259</v>
      </c>
      <c r="S135" s="7" t="n">
        <v>6331</v>
      </c>
      <c r="T135" s="7" t="n">
        <v>202528.69</v>
      </c>
      <c r="U135" s="7"/>
      <c r="V135" s="7"/>
      <c r="W135" s="7"/>
      <c r="X135" s="7" t="n">
        <v>6331</v>
      </c>
      <c r="Y135" s="7" t="s">
        <v>451</v>
      </c>
      <c r="Z135" s="7" t="n">
        <v>202528.69</v>
      </c>
      <c r="AA135" s="7" t="s">
        <v>868</v>
      </c>
      <c r="AB135" s="7" t="n">
        <v>1055.4</v>
      </c>
      <c r="AC135" s="7" t="n">
        <v>506.3</v>
      </c>
      <c r="AD135" s="7" t="n">
        <v>2236.1</v>
      </c>
      <c r="AE135" s="7" t="s">
        <v>869</v>
      </c>
      <c r="AF135" s="7" t="s">
        <v>887</v>
      </c>
      <c r="AG135" s="17" t="b">
        <f aca="false">FALSE()</f>
        <v>0</v>
      </c>
      <c r="AH135" s="7" t="n">
        <v>5875</v>
      </c>
      <c r="AI135" s="7" t="n">
        <v>-705.4</v>
      </c>
      <c r="AJ135" s="7" t="n">
        <v>4.3</v>
      </c>
      <c r="AK135" s="7" t="n">
        <v>5433</v>
      </c>
      <c r="AL135" s="7" t="n">
        <v>19.03</v>
      </c>
      <c r="AM135" s="7" t="s">
        <v>862</v>
      </c>
      <c r="AN135" s="7"/>
      <c r="AO135" s="7" t="s">
        <v>864</v>
      </c>
      <c r="AP135" s="7" t="n">
        <v>38</v>
      </c>
      <c r="AQ135" s="17" t="b">
        <f aca="false">TRUE()</f>
        <v>1</v>
      </c>
      <c r="AR135" s="17" t="b">
        <f aca="false">TRUE()</f>
        <v>1</v>
      </c>
      <c r="AS135" s="7" t="n">
        <v>8</v>
      </c>
      <c r="AT135" s="7" t="n">
        <v>5</v>
      </c>
      <c r="AU135" s="7" t="s">
        <v>452</v>
      </c>
      <c r="AV135" s="7"/>
    </row>
    <row r="136" customFormat="false" ht="15" hidden="false" customHeight="false" outlineLevel="0" collapsed="false">
      <c r="A136" s="7" t="n">
        <v>37</v>
      </c>
      <c r="B136" s="7" t="s">
        <v>855</v>
      </c>
      <c r="C136" s="7" t="s">
        <v>961</v>
      </c>
      <c r="D136" s="7" t="s">
        <v>172</v>
      </c>
      <c r="E136" s="7" t="s">
        <v>69</v>
      </c>
      <c r="F136" s="7" t="n">
        <v>0</v>
      </c>
      <c r="G136" s="7" t="n">
        <v>151</v>
      </c>
      <c r="H136" s="7" t="s">
        <v>760</v>
      </c>
      <c r="I136" s="7" t="s">
        <v>761</v>
      </c>
      <c r="J136" s="7" t="s">
        <v>971</v>
      </c>
      <c r="K136" s="7" t="s">
        <v>884</v>
      </c>
      <c r="L136" s="7" t="s">
        <v>471</v>
      </c>
      <c r="M136" s="7" t="s">
        <v>873</v>
      </c>
      <c r="N136" s="7" t="n">
        <v>22.99</v>
      </c>
      <c r="O136" s="7" t="n">
        <v>0.82</v>
      </c>
      <c r="P136" s="7" t="n">
        <v>1042</v>
      </c>
      <c r="Q136" s="7" t="n">
        <v>450</v>
      </c>
      <c r="R136" s="7" t="n">
        <v>1551</v>
      </c>
      <c r="S136" s="7" t="n">
        <v>4515.33</v>
      </c>
      <c r="T136" s="7" t="n">
        <v>103807.51</v>
      </c>
      <c r="U136" s="7"/>
      <c r="V136" s="7"/>
      <c r="W136" s="7"/>
      <c r="X136" s="7" t="n">
        <v>4515.33</v>
      </c>
      <c r="Y136" s="7" t="s">
        <v>451</v>
      </c>
      <c r="Z136" s="7" t="n">
        <v>103807.44</v>
      </c>
      <c r="AA136" s="7" t="s">
        <v>868</v>
      </c>
      <c r="AB136" s="7" t="n">
        <v>302.2</v>
      </c>
      <c r="AC136" s="7" t="n">
        <v>34.5</v>
      </c>
      <c r="AD136" s="7" t="n">
        <v>916</v>
      </c>
      <c r="AE136" s="7" t="s">
        <v>869</v>
      </c>
      <c r="AF136" s="7" t="s">
        <v>887</v>
      </c>
      <c r="AG136" s="17" t="b">
        <f aca="false">FALSE()</f>
        <v>0</v>
      </c>
      <c r="AH136" s="7" t="n">
        <v>987</v>
      </c>
      <c r="AI136" s="7" t="n">
        <v>14.5</v>
      </c>
      <c r="AJ136" s="7" t="n">
        <v>4.4</v>
      </c>
      <c r="AK136" s="7" t="n">
        <v>97110</v>
      </c>
      <c r="AL136" s="7" t="n">
        <v>13.86</v>
      </c>
      <c r="AM136" s="7" t="s">
        <v>862</v>
      </c>
      <c r="AN136" s="7"/>
      <c r="AO136" s="7" t="s">
        <v>864</v>
      </c>
      <c r="AP136" s="7" t="n">
        <v>21</v>
      </c>
      <c r="AQ136" s="17" t="b">
        <f aca="false">TRUE()</f>
        <v>1</v>
      </c>
      <c r="AR136" s="17" t="b">
        <f aca="false">TRUE()</f>
        <v>1</v>
      </c>
      <c r="AS136" s="7" t="n">
        <v>8</v>
      </c>
      <c r="AT136" s="7" t="n">
        <v>6</v>
      </c>
      <c r="AU136" s="7" t="s">
        <v>452</v>
      </c>
      <c r="AV136" s="7"/>
    </row>
    <row r="137" customFormat="false" ht="15" hidden="false" customHeight="false" outlineLevel="0" collapsed="false">
      <c r="A137" s="7" t="n">
        <v>37</v>
      </c>
      <c r="B137" s="7" t="s">
        <v>855</v>
      </c>
      <c r="C137" s="7" t="s">
        <v>961</v>
      </c>
      <c r="D137" s="7" t="s">
        <v>172</v>
      </c>
      <c r="E137" s="7" t="s">
        <v>69</v>
      </c>
      <c r="F137" s="7" t="n">
        <v>0</v>
      </c>
      <c r="G137" s="7" t="n">
        <v>149</v>
      </c>
      <c r="H137" s="7" t="s">
        <v>614</v>
      </c>
      <c r="I137" s="7" t="s">
        <v>762</v>
      </c>
      <c r="J137" s="7" t="s">
        <v>972</v>
      </c>
      <c r="K137" s="7" t="s">
        <v>877</v>
      </c>
      <c r="L137" s="7" t="s">
        <v>458</v>
      </c>
      <c r="M137" s="7" t="s">
        <v>873</v>
      </c>
      <c r="N137" s="7" t="n">
        <v>27.99</v>
      </c>
      <c r="O137" s="7" t="n">
        <v>1</v>
      </c>
      <c r="P137" s="7" t="n">
        <v>795</v>
      </c>
      <c r="Q137" s="7" t="n">
        <v>23</v>
      </c>
      <c r="R137" s="7" t="n">
        <v>1414</v>
      </c>
      <c r="S137" s="7" t="n">
        <v>3445</v>
      </c>
      <c r="T137" s="7" t="n">
        <v>96425.55</v>
      </c>
      <c r="U137" s="7"/>
      <c r="V137" s="7"/>
      <c r="W137" s="7"/>
      <c r="X137" s="7" t="n">
        <v>3445</v>
      </c>
      <c r="Y137" s="7" t="s">
        <v>451</v>
      </c>
      <c r="Z137" s="7" t="n">
        <v>96425.55</v>
      </c>
      <c r="AA137" s="7" t="s">
        <v>868</v>
      </c>
      <c r="AB137" s="7" t="n">
        <v>510.3</v>
      </c>
      <c r="AC137" s="7" t="n">
        <v>23</v>
      </c>
      <c r="AD137" s="7" t="n">
        <v>1655.2</v>
      </c>
      <c r="AE137" s="7" t="s">
        <v>869</v>
      </c>
      <c r="AF137" s="7" t="s">
        <v>887</v>
      </c>
      <c r="AG137" s="17" t="b">
        <f aca="false">FALSE()</f>
        <v>0</v>
      </c>
      <c r="AH137" s="7" t="n">
        <v>12133</v>
      </c>
      <c r="AI137" s="7" t="n">
        <v>4.5</v>
      </c>
      <c r="AJ137" s="7" t="n">
        <v>4.4</v>
      </c>
      <c r="AK137" s="7" t="n">
        <v>29905</v>
      </c>
      <c r="AL137" s="7" t="n">
        <v>-1.57</v>
      </c>
      <c r="AM137" s="7" t="s">
        <v>878</v>
      </c>
      <c r="AN137" s="7"/>
      <c r="AO137" s="7" t="s">
        <v>864</v>
      </c>
      <c r="AP137" s="7" t="n">
        <v>31</v>
      </c>
      <c r="AQ137" s="17" t="b">
        <f aca="false">TRUE()</f>
        <v>1</v>
      </c>
      <c r="AR137" s="17" t="b">
        <f aca="false">TRUE()</f>
        <v>1</v>
      </c>
      <c r="AS137" s="7" t="n">
        <v>8</v>
      </c>
      <c r="AT137" s="7" t="n">
        <v>5</v>
      </c>
      <c r="AU137" s="7" t="s">
        <v>452</v>
      </c>
      <c r="AV137" s="7"/>
    </row>
    <row r="138" customFormat="false" ht="15" hidden="false" customHeight="false" outlineLevel="0" collapsed="false">
      <c r="A138" s="7" t="n">
        <v>37</v>
      </c>
      <c r="B138" s="7" t="s">
        <v>855</v>
      </c>
      <c r="C138" s="7" t="s">
        <v>961</v>
      </c>
      <c r="D138" s="7" t="s">
        <v>172</v>
      </c>
      <c r="E138" s="7" t="s">
        <v>69</v>
      </c>
      <c r="F138" s="7" t="n">
        <v>0</v>
      </c>
      <c r="G138" s="7" t="n">
        <v>1535</v>
      </c>
      <c r="H138" s="7" t="s">
        <v>764</v>
      </c>
      <c r="I138" s="7" t="s">
        <v>765</v>
      </c>
      <c r="J138" s="7" t="s">
        <v>973</v>
      </c>
      <c r="K138" s="7" t="s">
        <v>877</v>
      </c>
      <c r="L138" s="7" t="s">
        <v>458</v>
      </c>
      <c r="M138" s="7" t="s">
        <v>873</v>
      </c>
      <c r="N138" s="7" t="n">
        <v>26.18</v>
      </c>
      <c r="O138" s="7" t="n">
        <v>0.94</v>
      </c>
      <c r="P138" s="7" t="n">
        <v>790</v>
      </c>
      <c r="Q138" s="7" t="n">
        <v>46</v>
      </c>
      <c r="R138" s="7" t="n">
        <v>1388</v>
      </c>
      <c r="S138" s="7" t="n">
        <v>3423.33</v>
      </c>
      <c r="T138" s="7" t="n">
        <v>89622.87</v>
      </c>
      <c r="U138" s="7"/>
      <c r="V138" s="7"/>
      <c r="W138" s="7"/>
      <c r="X138" s="7" t="n">
        <v>3423.33</v>
      </c>
      <c r="Y138" s="7" t="s">
        <v>451</v>
      </c>
      <c r="Z138" s="7" t="n">
        <v>89622.78</v>
      </c>
      <c r="AA138" s="7" t="s">
        <v>868</v>
      </c>
      <c r="AB138" s="7" t="n">
        <v>519.8</v>
      </c>
      <c r="AC138" s="7" t="n">
        <v>46</v>
      </c>
      <c r="AD138" s="7" t="n">
        <v>1616.6</v>
      </c>
      <c r="AE138" s="7" t="s">
        <v>869</v>
      </c>
      <c r="AF138" s="7" t="s">
        <v>887</v>
      </c>
      <c r="AG138" s="17" t="b">
        <f aca="false">FALSE()</f>
        <v>0</v>
      </c>
      <c r="AH138" s="7" t="n">
        <v>9835</v>
      </c>
      <c r="AI138" s="7" t="n">
        <v>-676.7</v>
      </c>
      <c r="AJ138" s="7" t="n">
        <v>4.4</v>
      </c>
      <c r="AK138" s="7" t="n">
        <v>53958</v>
      </c>
      <c r="AL138" s="7" t="n">
        <v>30.79</v>
      </c>
      <c r="AM138" s="7" t="s">
        <v>862</v>
      </c>
      <c r="AN138" s="7" t="s">
        <v>974</v>
      </c>
      <c r="AO138" s="7" t="s">
        <v>864</v>
      </c>
      <c r="AP138" s="7" t="n">
        <v>61</v>
      </c>
      <c r="AQ138" s="17" t="b">
        <f aca="false">TRUE()</f>
        <v>1</v>
      </c>
      <c r="AR138" s="17" t="b">
        <f aca="false">TRUE()</f>
        <v>1</v>
      </c>
      <c r="AS138" s="7" t="n">
        <v>8</v>
      </c>
      <c r="AT138" s="7" t="n">
        <v>5</v>
      </c>
      <c r="AU138" s="7" t="s">
        <v>452</v>
      </c>
      <c r="AV138" s="7"/>
    </row>
    <row r="139" customFormat="false" ht="15" hidden="false" customHeight="false" outlineLevel="0" collapsed="false">
      <c r="A139" s="7" t="n">
        <v>37</v>
      </c>
      <c r="B139" s="7" t="s">
        <v>855</v>
      </c>
      <c r="C139" s="7" t="s">
        <v>961</v>
      </c>
      <c r="D139" s="7" t="s">
        <v>172</v>
      </c>
      <c r="E139" s="7" t="s">
        <v>69</v>
      </c>
      <c r="F139" s="7" t="n">
        <v>0</v>
      </c>
      <c r="G139" s="7" t="n">
        <v>625</v>
      </c>
      <c r="H139" s="7" t="s">
        <v>766</v>
      </c>
      <c r="I139" s="7" t="s">
        <v>767</v>
      </c>
      <c r="J139" s="7" t="s">
        <v>975</v>
      </c>
      <c r="K139" s="7" t="s">
        <v>877</v>
      </c>
      <c r="L139" s="7" t="s">
        <v>486</v>
      </c>
      <c r="M139" s="7" t="s">
        <v>873</v>
      </c>
      <c r="N139" s="7" t="n">
        <v>27.99</v>
      </c>
      <c r="O139" s="7" t="n">
        <v>1</v>
      </c>
      <c r="P139" s="7" t="n">
        <v>782</v>
      </c>
      <c r="Q139" s="7" t="n">
        <v>174</v>
      </c>
      <c r="R139" s="7" t="n">
        <v>1287</v>
      </c>
      <c r="S139" s="7" t="n">
        <v>3388.67</v>
      </c>
      <c r="T139" s="7" t="n">
        <v>94848.78</v>
      </c>
      <c r="U139" s="7"/>
      <c r="V139" s="7"/>
      <c r="W139" s="7"/>
      <c r="X139" s="7" t="n">
        <v>3388.67</v>
      </c>
      <c r="Y139" s="7" t="s">
        <v>451</v>
      </c>
      <c r="Z139" s="7" t="n">
        <v>94848.87</v>
      </c>
      <c r="AA139" s="7" t="s">
        <v>868</v>
      </c>
      <c r="AB139" s="7" t="n">
        <v>473.6</v>
      </c>
      <c r="AC139" s="7" t="n">
        <v>126.6</v>
      </c>
      <c r="AD139" s="7" t="n">
        <v>1244.6</v>
      </c>
      <c r="AE139" s="7" t="s">
        <v>869</v>
      </c>
      <c r="AF139" s="7" t="s">
        <v>887</v>
      </c>
      <c r="AG139" s="17" t="b">
        <f aca="false">FALSE()</f>
        <v>0</v>
      </c>
      <c r="AH139" s="7" t="n">
        <v>3970</v>
      </c>
      <c r="AI139" s="7" t="n">
        <v>10.7</v>
      </c>
      <c r="AJ139" s="7" t="n">
        <v>4.4</v>
      </c>
      <c r="AK139" s="7" t="n">
        <v>28173</v>
      </c>
      <c r="AL139" s="7" t="n">
        <v>40.39</v>
      </c>
      <c r="AM139" s="7" t="s">
        <v>862</v>
      </c>
      <c r="AN139" s="7" t="s">
        <v>921</v>
      </c>
      <c r="AO139" s="7" t="s">
        <v>864</v>
      </c>
      <c r="AP139" s="7" t="n">
        <v>31</v>
      </c>
      <c r="AQ139" s="17" t="b">
        <f aca="false">TRUE()</f>
        <v>1</v>
      </c>
      <c r="AR139" s="17" t="b">
        <f aca="false">TRUE()</f>
        <v>1</v>
      </c>
      <c r="AS139" s="7" t="n">
        <v>8</v>
      </c>
      <c r="AT139" s="7" t="n">
        <v>5</v>
      </c>
      <c r="AU139" s="7" t="s">
        <v>452</v>
      </c>
      <c r="AV139" s="7"/>
    </row>
    <row r="140" customFormat="false" ht="15" hidden="false" customHeight="false" outlineLevel="0" collapsed="false">
      <c r="A140" s="7" t="n">
        <v>37</v>
      </c>
      <c r="B140" s="7" t="s">
        <v>855</v>
      </c>
      <c r="C140" s="7" t="s">
        <v>961</v>
      </c>
      <c r="D140" s="7" t="s">
        <v>172</v>
      </c>
      <c r="E140" s="7" t="s">
        <v>69</v>
      </c>
      <c r="F140" s="7" t="n">
        <v>0</v>
      </c>
      <c r="G140" s="7" t="n">
        <v>159</v>
      </c>
      <c r="H140" s="7" t="s">
        <v>768</v>
      </c>
      <c r="I140" s="7" t="s">
        <v>769</v>
      </c>
      <c r="J140" s="7" t="s">
        <v>976</v>
      </c>
      <c r="K140" s="7" t="s">
        <v>877</v>
      </c>
      <c r="L140" s="7" t="s">
        <v>458</v>
      </c>
      <c r="M140" s="7" t="s">
        <v>873</v>
      </c>
      <c r="N140" s="7" t="n">
        <v>25.49</v>
      </c>
      <c r="O140" s="7" t="n">
        <v>0.91</v>
      </c>
      <c r="P140" s="7" t="n">
        <v>687</v>
      </c>
      <c r="Q140" s="7" t="n">
        <v>139</v>
      </c>
      <c r="R140" s="7" t="n">
        <v>1136</v>
      </c>
      <c r="S140" s="7" t="n">
        <v>2977</v>
      </c>
      <c r="T140" s="7" t="n">
        <v>75883.73</v>
      </c>
      <c r="U140" s="7"/>
      <c r="V140" s="7"/>
      <c r="W140" s="7"/>
      <c r="X140" s="7" t="n">
        <v>2977</v>
      </c>
      <c r="Y140" s="7" t="s">
        <v>451</v>
      </c>
      <c r="Z140" s="7" t="n">
        <v>75883.73</v>
      </c>
      <c r="AA140" s="7" t="s">
        <v>868</v>
      </c>
      <c r="AB140" s="7" t="n">
        <v>472.6</v>
      </c>
      <c r="AC140" s="7" t="n">
        <v>126.6</v>
      </c>
      <c r="AD140" s="7" t="n">
        <v>1225.3</v>
      </c>
      <c r="AE140" s="7" t="s">
        <v>869</v>
      </c>
      <c r="AF140" s="7" t="s">
        <v>887</v>
      </c>
      <c r="AG140" s="17" t="b">
        <f aca="false">FALSE()</f>
        <v>0</v>
      </c>
      <c r="AH140" s="7" t="n">
        <v>819</v>
      </c>
      <c r="AI140" s="7" t="n">
        <v>12</v>
      </c>
      <c r="AJ140" s="7" t="n">
        <v>4.4</v>
      </c>
      <c r="AK140" s="7" t="n">
        <v>19808</v>
      </c>
      <c r="AL140" s="7" t="n">
        <v>2.06</v>
      </c>
      <c r="AM140" s="7" t="s">
        <v>862</v>
      </c>
      <c r="AN140" s="7"/>
      <c r="AO140" s="7" t="s">
        <v>864</v>
      </c>
      <c r="AP140" s="7" t="n">
        <v>33</v>
      </c>
      <c r="AQ140" s="17" t="b">
        <f aca="false">TRUE()</f>
        <v>1</v>
      </c>
      <c r="AR140" s="17" t="b">
        <f aca="false">TRUE()</f>
        <v>1</v>
      </c>
      <c r="AS140" s="7" t="n">
        <v>8</v>
      </c>
      <c r="AT140" s="7" t="n">
        <v>5</v>
      </c>
      <c r="AU140" s="7" t="s">
        <v>452</v>
      </c>
      <c r="AV140" s="7"/>
    </row>
    <row r="141" customFormat="false" ht="15" hidden="false" customHeight="false" outlineLevel="0" collapsed="false">
      <c r="A141" s="7" t="n">
        <v>37</v>
      </c>
      <c r="B141" s="7" t="s">
        <v>855</v>
      </c>
      <c r="C141" s="7" t="s">
        <v>961</v>
      </c>
      <c r="D141" s="7" t="s">
        <v>172</v>
      </c>
      <c r="E141" s="7" t="s">
        <v>69</v>
      </c>
      <c r="F141" s="7" t="n">
        <v>0</v>
      </c>
      <c r="G141" s="7" t="n">
        <v>158</v>
      </c>
      <c r="H141" s="7" t="s">
        <v>770</v>
      </c>
      <c r="I141" s="7" t="s">
        <v>771</v>
      </c>
      <c r="J141" s="7" t="s">
        <v>977</v>
      </c>
      <c r="K141" s="7" t="s">
        <v>877</v>
      </c>
      <c r="L141" s="7" t="s">
        <v>486</v>
      </c>
      <c r="M141" s="7" t="s">
        <v>873</v>
      </c>
      <c r="N141" s="7" t="n">
        <v>25.99</v>
      </c>
      <c r="O141" s="7" t="n">
        <v>0.93</v>
      </c>
      <c r="P141" s="7" t="n">
        <v>681</v>
      </c>
      <c r="Q141" s="7" t="n">
        <v>24</v>
      </c>
      <c r="R141" s="7" t="n">
        <v>1207</v>
      </c>
      <c r="S141" s="7" t="n">
        <v>2951</v>
      </c>
      <c r="T141" s="7" t="n">
        <v>76696.49</v>
      </c>
      <c r="U141" s="7"/>
      <c r="V141" s="7"/>
      <c r="W141" s="7"/>
      <c r="X141" s="7" t="n">
        <v>2951</v>
      </c>
      <c r="Y141" s="7" t="s">
        <v>451</v>
      </c>
      <c r="Z141" s="7" t="n">
        <v>76696.49</v>
      </c>
      <c r="AA141" s="7" t="s">
        <v>868</v>
      </c>
      <c r="AB141" s="7" t="n">
        <v>438.3</v>
      </c>
      <c r="AC141" s="7" t="n">
        <v>23</v>
      </c>
      <c r="AD141" s="7" t="n">
        <v>1411.7</v>
      </c>
      <c r="AE141" s="7" t="s">
        <v>869</v>
      </c>
      <c r="AF141" s="7" t="s">
        <v>887</v>
      </c>
      <c r="AG141" s="17" t="b">
        <f aca="false">FALSE()</f>
        <v>0</v>
      </c>
      <c r="AH141" s="7" t="n">
        <v>5359</v>
      </c>
      <c r="AI141" s="7" t="n">
        <v>-5.3</v>
      </c>
      <c r="AJ141" s="7" t="n">
        <v>4.2</v>
      </c>
      <c r="AK141" s="7" t="n">
        <v>87145</v>
      </c>
      <c r="AL141" s="7" t="n">
        <v>3.78</v>
      </c>
      <c r="AM141" s="7" t="s">
        <v>862</v>
      </c>
      <c r="AN141" s="7" t="s">
        <v>978</v>
      </c>
      <c r="AO141" s="7" t="s">
        <v>864</v>
      </c>
      <c r="AP141" s="7" t="n">
        <v>53</v>
      </c>
      <c r="AQ141" s="17" t="b">
        <f aca="false">TRUE()</f>
        <v>1</v>
      </c>
      <c r="AR141" s="17" t="b">
        <f aca="false">TRUE()</f>
        <v>1</v>
      </c>
      <c r="AS141" s="7" t="n">
        <v>9</v>
      </c>
      <c r="AT141" s="7" t="n">
        <v>6</v>
      </c>
      <c r="AU141" s="7" t="s">
        <v>452</v>
      </c>
      <c r="AV141" s="7"/>
    </row>
    <row r="142" customFormat="false" ht="15" hidden="false" customHeight="false" outlineLevel="0" collapsed="false">
      <c r="A142" s="7" t="n">
        <v>37</v>
      </c>
      <c r="B142" s="7" t="s">
        <v>855</v>
      </c>
      <c r="C142" s="7" t="s">
        <v>961</v>
      </c>
      <c r="D142" s="7" t="s">
        <v>172</v>
      </c>
      <c r="E142" s="7" t="s">
        <v>69</v>
      </c>
      <c r="F142" s="7" t="n">
        <v>0</v>
      </c>
      <c r="G142" s="7" t="n">
        <v>148</v>
      </c>
      <c r="H142" s="7" t="s">
        <v>772</v>
      </c>
      <c r="I142" s="7" t="s">
        <v>773</v>
      </c>
      <c r="J142" s="7" t="s">
        <v>979</v>
      </c>
      <c r="K142" s="7" t="s">
        <v>877</v>
      </c>
      <c r="L142" s="7" t="s">
        <v>458</v>
      </c>
      <c r="M142" s="7" t="s">
        <v>873</v>
      </c>
      <c r="N142" s="7" t="n">
        <v>17.49</v>
      </c>
      <c r="O142" s="7" t="n">
        <v>0.63</v>
      </c>
      <c r="P142" s="7" t="n">
        <v>622</v>
      </c>
      <c r="Q142" s="7" t="n">
        <v>70</v>
      </c>
      <c r="R142" s="7" t="n">
        <v>1070</v>
      </c>
      <c r="S142" s="7" t="n">
        <v>2695.33</v>
      </c>
      <c r="T142" s="7" t="n">
        <v>47141.38</v>
      </c>
      <c r="U142" s="7"/>
      <c r="V142" s="7"/>
      <c r="W142" s="7"/>
      <c r="X142" s="7" t="n">
        <v>2695.33</v>
      </c>
      <c r="Y142" s="7" t="s">
        <v>451</v>
      </c>
      <c r="Z142" s="7" t="n">
        <v>47141.32</v>
      </c>
      <c r="AA142" s="7" t="s">
        <v>868</v>
      </c>
      <c r="AB142" s="7" t="n">
        <v>408.2</v>
      </c>
      <c r="AC142" s="7" t="n">
        <v>69</v>
      </c>
      <c r="AD142" s="7" t="n">
        <v>1184.3</v>
      </c>
      <c r="AE142" s="7" t="s">
        <v>869</v>
      </c>
      <c r="AF142" s="7" t="s">
        <v>887</v>
      </c>
      <c r="AG142" s="17" t="b">
        <f aca="false">FALSE()</f>
        <v>0</v>
      </c>
      <c r="AH142" s="7" t="n">
        <v>6994</v>
      </c>
      <c r="AI142" s="7" t="n">
        <v>4</v>
      </c>
      <c r="AJ142" s="7" t="n">
        <v>4.4</v>
      </c>
      <c r="AK142" s="7" t="n">
        <v>20917</v>
      </c>
      <c r="AL142" s="7" t="n">
        <v>0</v>
      </c>
      <c r="AM142" s="7" t="s">
        <v>862</v>
      </c>
      <c r="AN142" s="7"/>
      <c r="AO142" s="7" t="s">
        <v>864</v>
      </c>
      <c r="AP142" s="7" t="n">
        <v>47</v>
      </c>
      <c r="AQ142" s="17" t="b">
        <f aca="false">TRUE()</f>
        <v>1</v>
      </c>
      <c r="AR142" s="17" t="b">
        <f aca="false">TRUE()</f>
        <v>1</v>
      </c>
      <c r="AS142" s="7" t="n">
        <v>7</v>
      </c>
      <c r="AT142" s="7" t="n">
        <v>6</v>
      </c>
      <c r="AU142" s="7" t="s">
        <v>452</v>
      </c>
      <c r="AV142" s="7"/>
    </row>
    <row r="143" customFormat="false" ht="15" hidden="false" customHeight="false" outlineLevel="0" collapsed="false">
      <c r="A143" s="7" t="n">
        <v>37</v>
      </c>
      <c r="B143" s="7" t="s">
        <v>855</v>
      </c>
      <c r="C143" s="7" t="s">
        <v>961</v>
      </c>
      <c r="D143" s="7" t="s">
        <v>172</v>
      </c>
      <c r="E143" s="7" t="s">
        <v>69</v>
      </c>
      <c r="F143" s="7" t="n">
        <v>0</v>
      </c>
      <c r="G143" s="7" t="n">
        <v>160</v>
      </c>
      <c r="H143" s="7" t="s">
        <v>786</v>
      </c>
      <c r="I143" s="7" t="s">
        <v>787</v>
      </c>
      <c r="J143" s="7" t="s">
        <v>980</v>
      </c>
      <c r="K143" s="7" t="s">
        <v>877</v>
      </c>
      <c r="L143" s="7" t="s">
        <v>486</v>
      </c>
      <c r="M143" s="7" t="s">
        <v>873</v>
      </c>
      <c r="N143" s="7" t="n">
        <v>34.62</v>
      </c>
      <c r="O143" s="7" t="n">
        <v>1.24</v>
      </c>
      <c r="P143" s="7" t="n">
        <v>580</v>
      </c>
      <c r="Q143" s="7"/>
      <c r="R143" s="7" t="n">
        <v>1044</v>
      </c>
      <c r="S143" s="7" t="n">
        <v>2513.33</v>
      </c>
      <c r="T143" s="7" t="n">
        <v>87011.6</v>
      </c>
      <c r="U143" s="7" t="n">
        <v>506</v>
      </c>
      <c r="V143" s="7" t="n">
        <v>299</v>
      </c>
      <c r="W143" s="7" t="n">
        <v>856</v>
      </c>
      <c r="X143" s="7" t="n">
        <v>506</v>
      </c>
      <c r="Y143" s="7" t="s">
        <v>531</v>
      </c>
      <c r="Z143" s="7" t="n">
        <v>17517.72</v>
      </c>
      <c r="AA143" s="7" t="s">
        <v>868</v>
      </c>
      <c r="AB143" s="7" t="n">
        <v>363.1</v>
      </c>
      <c r="AC143" s="7" t="n">
        <v>0</v>
      </c>
      <c r="AD143" s="7" t="n">
        <v>1228.1</v>
      </c>
      <c r="AE143" s="7" t="s">
        <v>869</v>
      </c>
      <c r="AF143" s="7" t="s">
        <v>887</v>
      </c>
      <c r="AG143" s="17" t="b">
        <f aca="false">FALSE()</f>
        <v>0</v>
      </c>
      <c r="AH143" s="7" t="n">
        <v>457</v>
      </c>
      <c r="AI143" s="7" t="n">
        <v>-24.5</v>
      </c>
      <c r="AJ143" s="7" t="n">
        <v>4.4</v>
      </c>
      <c r="AK143" s="7" t="n">
        <v>66431</v>
      </c>
      <c r="AL143" s="7" t="n">
        <v>-2.59</v>
      </c>
      <c r="AM143" s="7" t="s">
        <v>878</v>
      </c>
      <c r="AN143" s="7" t="s">
        <v>981</v>
      </c>
      <c r="AO143" s="7" t="s">
        <v>864</v>
      </c>
      <c r="AP143" s="7" t="n">
        <v>67</v>
      </c>
      <c r="AQ143" s="17" t="b">
        <f aca="false">TRUE()</f>
        <v>1</v>
      </c>
      <c r="AR143" s="17" t="b">
        <f aca="false">TRUE()</f>
        <v>1</v>
      </c>
      <c r="AS143" s="7" t="n">
        <v>8</v>
      </c>
      <c r="AT143" s="7" t="n">
        <v>6</v>
      </c>
      <c r="AU143" s="7" t="s">
        <v>452</v>
      </c>
      <c r="AV143" s="7"/>
    </row>
    <row r="144" customFormat="false" ht="15" hidden="false" customHeight="false" outlineLevel="0" collapsed="false">
      <c r="A144" s="7" t="n">
        <v>37</v>
      </c>
      <c r="B144" s="7" t="s">
        <v>855</v>
      </c>
      <c r="C144" s="7" t="s">
        <v>961</v>
      </c>
      <c r="D144" s="7" t="s">
        <v>172</v>
      </c>
      <c r="E144" s="7" t="s">
        <v>69</v>
      </c>
      <c r="F144" s="7" t="n">
        <v>0</v>
      </c>
      <c r="G144" s="7" t="n">
        <v>1534</v>
      </c>
      <c r="H144" s="7" t="s">
        <v>774</v>
      </c>
      <c r="I144" s="7" t="s">
        <v>775</v>
      </c>
      <c r="J144" s="7" t="s">
        <v>982</v>
      </c>
      <c r="K144" s="7" t="s">
        <v>877</v>
      </c>
      <c r="L144" s="7" t="s">
        <v>486</v>
      </c>
      <c r="M144" s="7" t="s">
        <v>873</v>
      </c>
      <c r="N144" s="7" t="n">
        <v>18.99</v>
      </c>
      <c r="O144" s="7" t="n">
        <v>0.68</v>
      </c>
      <c r="P144" s="7" t="n">
        <v>468</v>
      </c>
      <c r="Q144" s="7" t="n">
        <v>12</v>
      </c>
      <c r="R144" s="7" t="n">
        <v>833</v>
      </c>
      <c r="S144" s="7" t="n">
        <v>2028</v>
      </c>
      <c r="T144" s="7" t="n">
        <v>38511.72</v>
      </c>
      <c r="U144" s="7"/>
      <c r="V144" s="7"/>
      <c r="W144" s="7"/>
      <c r="X144" s="7" t="n">
        <v>2028</v>
      </c>
      <c r="Y144" s="7" t="s">
        <v>451</v>
      </c>
      <c r="Z144" s="7" t="n">
        <v>38511.72</v>
      </c>
      <c r="AA144" s="7" t="s">
        <v>868</v>
      </c>
      <c r="AB144" s="7" t="n">
        <v>299</v>
      </c>
      <c r="AC144" s="7" t="n">
        <v>11.5</v>
      </c>
      <c r="AD144" s="7" t="n">
        <v>975.8</v>
      </c>
      <c r="AE144" s="7" t="s">
        <v>869</v>
      </c>
      <c r="AF144" s="7" t="s">
        <v>887</v>
      </c>
      <c r="AG144" s="17" t="b">
        <f aca="false">FALSE()</f>
        <v>0</v>
      </c>
      <c r="AH144" s="7" t="n">
        <v>10768</v>
      </c>
      <c r="AI144" s="7" t="n">
        <v>-719.9</v>
      </c>
      <c r="AJ144" s="7" t="n">
        <v>4.3</v>
      </c>
      <c r="AK144" s="7" t="n">
        <v>23993</v>
      </c>
      <c r="AL144" s="7" t="n">
        <v>-59.96</v>
      </c>
      <c r="AM144" s="7" t="s">
        <v>878</v>
      </c>
      <c r="AN144" s="7"/>
      <c r="AO144" s="7" t="s">
        <v>864</v>
      </c>
      <c r="AP144" s="7" t="n">
        <v>37</v>
      </c>
      <c r="AQ144" s="17" t="b">
        <f aca="false">TRUE()</f>
        <v>1</v>
      </c>
      <c r="AR144" s="17" t="b">
        <f aca="false">FALSE()</f>
        <v>0</v>
      </c>
      <c r="AS144" s="7" t="n">
        <v>3</v>
      </c>
      <c r="AT144" s="7" t="n">
        <v>5</v>
      </c>
      <c r="AU144" s="7" t="s">
        <v>452</v>
      </c>
      <c r="AV144" s="7"/>
    </row>
    <row r="145" customFormat="false" ht="15" hidden="false" customHeight="false" outlineLevel="0" collapsed="false">
      <c r="A145" s="7" t="n">
        <v>37</v>
      </c>
      <c r="B145" s="7" t="s">
        <v>855</v>
      </c>
      <c r="C145" s="7" t="s">
        <v>961</v>
      </c>
      <c r="D145" s="7" t="s">
        <v>172</v>
      </c>
      <c r="E145" s="7" t="s">
        <v>69</v>
      </c>
      <c r="F145" s="7" t="n">
        <v>0</v>
      </c>
      <c r="G145" s="7" t="n">
        <v>147</v>
      </c>
      <c r="H145" s="7" t="s">
        <v>625</v>
      </c>
      <c r="I145" s="7" t="s">
        <v>776</v>
      </c>
      <c r="J145" s="7" t="s">
        <v>983</v>
      </c>
      <c r="K145" s="7" t="s">
        <v>877</v>
      </c>
      <c r="L145" s="7" t="s">
        <v>486</v>
      </c>
      <c r="M145" s="7" t="s">
        <v>873</v>
      </c>
      <c r="N145" s="7" t="n">
        <v>25.99</v>
      </c>
      <c r="O145" s="7" t="n">
        <v>0.93</v>
      </c>
      <c r="P145" s="7" t="n">
        <v>462</v>
      </c>
      <c r="Q145" s="7" t="n">
        <v>174</v>
      </c>
      <c r="R145" s="7" t="n">
        <v>705</v>
      </c>
      <c r="S145" s="7" t="n">
        <v>2002</v>
      </c>
      <c r="T145" s="7" t="n">
        <v>52031.98</v>
      </c>
      <c r="U145" s="7"/>
      <c r="V145" s="7"/>
      <c r="W145" s="7"/>
      <c r="X145" s="7" t="n">
        <v>2002</v>
      </c>
      <c r="Y145" s="7" t="s">
        <v>451</v>
      </c>
      <c r="Z145" s="7" t="n">
        <v>52031.98</v>
      </c>
      <c r="AA145" s="7" t="s">
        <v>868</v>
      </c>
      <c r="AB145" s="7" t="n">
        <v>349.6</v>
      </c>
      <c r="AC145" s="7" t="n">
        <v>172.6</v>
      </c>
      <c r="AD145" s="7" t="n">
        <v>699.7</v>
      </c>
      <c r="AE145" s="7" t="s">
        <v>869</v>
      </c>
      <c r="AF145" s="7" t="s">
        <v>900</v>
      </c>
      <c r="AG145" s="17" t="b">
        <f aca="false">FALSE()</f>
        <v>0</v>
      </c>
      <c r="AH145" s="7" t="n">
        <v>4049</v>
      </c>
      <c r="AI145" s="7" t="n">
        <v>10</v>
      </c>
      <c r="AJ145" s="7" t="n">
        <v>4.4</v>
      </c>
      <c r="AK145" s="7" t="n">
        <v>18513</v>
      </c>
      <c r="AL145" s="7" t="n">
        <v>10.28</v>
      </c>
      <c r="AM145" s="7" t="s">
        <v>862</v>
      </c>
      <c r="AN145" s="7"/>
      <c r="AO145" s="7" t="s">
        <v>864</v>
      </c>
      <c r="AP145" s="7" t="n">
        <v>31</v>
      </c>
      <c r="AQ145" s="17" t="b">
        <f aca="false">TRUE()</f>
        <v>1</v>
      </c>
      <c r="AR145" s="17" t="b">
        <f aca="false">FALSE()</f>
        <v>0</v>
      </c>
      <c r="AS145" s="7" t="n">
        <v>7</v>
      </c>
      <c r="AT145" s="7" t="n">
        <v>6</v>
      </c>
      <c r="AU145" s="7" t="s">
        <v>452</v>
      </c>
      <c r="AV145" s="7"/>
    </row>
    <row r="146" customFormat="false" ht="15" hidden="false" customHeight="false" outlineLevel="0" collapsed="false">
      <c r="A146" s="7" t="n">
        <v>37</v>
      </c>
      <c r="B146" s="7" t="s">
        <v>855</v>
      </c>
      <c r="C146" s="7" t="s">
        <v>961</v>
      </c>
      <c r="D146" s="7" t="s">
        <v>172</v>
      </c>
      <c r="E146" s="7" t="s">
        <v>69</v>
      </c>
      <c r="F146" s="7" t="n">
        <v>0</v>
      </c>
      <c r="G146" s="7" t="n">
        <v>146</v>
      </c>
      <c r="H146" s="7" t="s">
        <v>448</v>
      </c>
      <c r="I146" s="7" t="s">
        <v>777</v>
      </c>
      <c r="J146" s="7" t="s">
        <v>984</v>
      </c>
      <c r="K146" s="7" t="s">
        <v>877</v>
      </c>
      <c r="L146" s="7" t="s">
        <v>486</v>
      </c>
      <c r="M146" s="7" t="s">
        <v>873</v>
      </c>
      <c r="N146" s="7" t="n">
        <v>28.99</v>
      </c>
      <c r="O146" s="7" t="n">
        <v>1.04</v>
      </c>
      <c r="P146" s="7" t="n">
        <v>461</v>
      </c>
      <c r="Q146" s="7" t="n">
        <v>221</v>
      </c>
      <c r="R146" s="7" t="n">
        <v>660</v>
      </c>
      <c r="S146" s="7" t="n">
        <v>1997.67</v>
      </c>
      <c r="T146" s="7" t="n">
        <v>57912.36</v>
      </c>
      <c r="U146" s="7"/>
      <c r="V146" s="7"/>
      <c r="W146" s="7"/>
      <c r="X146" s="7" t="n">
        <v>1997.67</v>
      </c>
      <c r="Y146" s="7" t="s">
        <v>451</v>
      </c>
      <c r="Z146" s="7" t="n">
        <v>57912.45</v>
      </c>
      <c r="AA146" s="7" t="s">
        <v>868</v>
      </c>
      <c r="AB146" s="7" t="n">
        <v>380</v>
      </c>
      <c r="AC146" s="7" t="n">
        <v>218.6</v>
      </c>
      <c r="AD146" s="7" t="n">
        <v>692.8</v>
      </c>
      <c r="AE146" s="7" t="s">
        <v>869</v>
      </c>
      <c r="AF146" s="7" t="s">
        <v>900</v>
      </c>
      <c r="AG146" s="17" t="b">
        <f aca="false">FALSE()</f>
        <v>0</v>
      </c>
      <c r="AH146" s="7" t="n">
        <v>2767</v>
      </c>
      <c r="AI146" s="7" t="n">
        <v>9.4</v>
      </c>
      <c r="AJ146" s="7" t="n">
        <v>4.3</v>
      </c>
      <c r="AK146" s="7" t="n">
        <v>15743</v>
      </c>
      <c r="AL146" s="7" t="n">
        <v>-44.1</v>
      </c>
      <c r="AM146" s="7" t="s">
        <v>878</v>
      </c>
      <c r="AN146" s="7"/>
      <c r="AO146" s="7" t="s">
        <v>864</v>
      </c>
      <c r="AP146" s="7" t="n">
        <v>49</v>
      </c>
      <c r="AQ146" s="17" t="b">
        <f aca="false">TRUE()</f>
        <v>1</v>
      </c>
      <c r="AR146" s="17" t="b">
        <f aca="false">TRUE()</f>
        <v>1</v>
      </c>
      <c r="AS146" s="7" t="n">
        <v>8</v>
      </c>
      <c r="AT146" s="7" t="n">
        <v>5</v>
      </c>
      <c r="AU146" s="7" t="s">
        <v>452</v>
      </c>
      <c r="AV146" s="7"/>
    </row>
    <row r="147" customFormat="false" ht="15" hidden="false" customHeight="false" outlineLevel="0" collapsed="false">
      <c r="A147" s="7" t="n">
        <v>37</v>
      </c>
      <c r="B147" s="7" t="s">
        <v>855</v>
      </c>
      <c r="C147" s="7" t="s">
        <v>961</v>
      </c>
      <c r="D147" s="7" t="s">
        <v>172</v>
      </c>
      <c r="E147" s="7" t="s">
        <v>69</v>
      </c>
      <c r="F147" s="7" t="n">
        <v>0</v>
      </c>
      <c r="G147" s="7" t="n">
        <v>163</v>
      </c>
      <c r="H147" s="7" t="s">
        <v>790</v>
      </c>
      <c r="I147" s="7" t="s">
        <v>791</v>
      </c>
      <c r="J147" s="7" t="s">
        <v>985</v>
      </c>
      <c r="K147" s="7" t="s">
        <v>877</v>
      </c>
      <c r="L147" s="7" t="s">
        <v>458</v>
      </c>
      <c r="M147" s="7" t="s">
        <v>873</v>
      </c>
      <c r="N147" s="7" t="n">
        <v>27.99</v>
      </c>
      <c r="O147" s="7" t="n">
        <v>1</v>
      </c>
      <c r="P147" s="7" t="n">
        <v>375</v>
      </c>
      <c r="Q147" s="7"/>
      <c r="R147" s="7" t="n">
        <v>675</v>
      </c>
      <c r="S147" s="7" t="n">
        <v>1625</v>
      </c>
      <c r="T147" s="7" t="n">
        <v>45483.75</v>
      </c>
      <c r="U147" s="7" t="n">
        <v>283</v>
      </c>
      <c r="V147" s="7" t="n">
        <v>168</v>
      </c>
      <c r="W147" s="7" t="n">
        <v>479</v>
      </c>
      <c r="X147" s="7" t="n">
        <v>283</v>
      </c>
      <c r="Y147" s="7" t="s">
        <v>531</v>
      </c>
      <c r="Z147" s="7" t="n">
        <v>7921.17</v>
      </c>
      <c r="AA147" s="7" t="s">
        <v>868</v>
      </c>
      <c r="AB147" s="7" t="n">
        <v>234.8</v>
      </c>
      <c r="AC147" s="7" t="n">
        <v>0</v>
      </c>
      <c r="AD147" s="7" t="n">
        <v>794</v>
      </c>
      <c r="AE147" s="7" t="s">
        <v>869</v>
      </c>
      <c r="AF147" s="7" t="s">
        <v>900</v>
      </c>
      <c r="AG147" s="17" t="b">
        <f aca="false">FALSE()</f>
        <v>0</v>
      </c>
      <c r="AH147" s="7" t="n">
        <v>368</v>
      </c>
      <c r="AI147" s="7" t="n">
        <v>5.7</v>
      </c>
      <c r="AJ147" s="7" t="n">
        <v>4.2</v>
      </c>
      <c r="AK147" s="7" t="n">
        <v>111238</v>
      </c>
      <c r="AL147" s="7" t="n">
        <v>6.01</v>
      </c>
      <c r="AM147" s="7" t="s">
        <v>862</v>
      </c>
      <c r="AN147" s="7"/>
      <c r="AO147" s="7" t="s">
        <v>864</v>
      </c>
      <c r="AP147" s="7" t="n">
        <v>31</v>
      </c>
      <c r="AQ147" s="17" t="b">
        <f aca="false">TRUE()</f>
        <v>1</v>
      </c>
      <c r="AR147" s="17" t="b">
        <f aca="false">TRUE()</f>
        <v>1</v>
      </c>
      <c r="AS147" s="7" t="n">
        <v>6</v>
      </c>
      <c r="AT147" s="7" t="n">
        <v>5</v>
      </c>
      <c r="AU147" s="7" t="s">
        <v>452</v>
      </c>
      <c r="AV147" s="7"/>
    </row>
    <row r="148" customFormat="false" ht="15" hidden="false" customHeight="false" outlineLevel="0" collapsed="false">
      <c r="A148" s="7" t="n">
        <v>37</v>
      </c>
      <c r="B148" s="7" t="s">
        <v>855</v>
      </c>
      <c r="C148" s="7" t="s">
        <v>961</v>
      </c>
      <c r="D148" s="7" t="s">
        <v>172</v>
      </c>
      <c r="E148" s="7" t="s">
        <v>69</v>
      </c>
      <c r="F148" s="7" t="n">
        <v>0</v>
      </c>
      <c r="G148" s="7" t="n">
        <v>640</v>
      </c>
      <c r="H148" s="7" t="s">
        <v>616</v>
      </c>
      <c r="I148" s="7" t="s">
        <v>763</v>
      </c>
      <c r="J148" s="7" t="s">
        <v>986</v>
      </c>
      <c r="K148" s="7" t="s">
        <v>877</v>
      </c>
      <c r="L148" s="7" t="s">
        <v>458</v>
      </c>
      <c r="M148" s="7" t="s">
        <v>873</v>
      </c>
      <c r="N148" s="7" t="n">
        <v>16.99</v>
      </c>
      <c r="O148" s="7" t="n">
        <v>0.61</v>
      </c>
      <c r="P148" s="7" t="n">
        <v>323</v>
      </c>
      <c r="Q148" s="7" t="n">
        <v>35</v>
      </c>
      <c r="R148" s="7" t="n">
        <v>555</v>
      </c>
      <c r="S148" s="7" t="n">
        <v>1399.67</v>
      </c>
      <c r="T148" s="7" t="n">
        <v>23780.34</v>
      </c>
      <c r="U148" s="7"/>
      <c r="V148" s="7"/>
      <c r="W148" s="7"/>
      <c r="X148" s="7" t="n">
        <v>1399.67</v>
      </c>
      <c r="Y148" s="7" t="s">
        <v>451</v>
      </c>
      <c r="Z148" s="7" t="n">
        <v>23780.39</v>
      </c>
      <c r="AA148" s="7" t="s">
        <v>868</v>
      </c>
      <c r="AB148" s="7" t="n">
        <v>220.8</v>
      </c>
      <c r="AC148" s="7" t="n">
        <v>34.5</v>
      </c>
      <c r="AD148" s="7" t="n">
        <v>640.7</v>
      </c>
      <c r="AE148" s="7" t="s">
        <v>869</v>
      </c>
      <c r="AF148" s="7" t="s">
        <v>900</v>
      </c>
      <c r="AG148" s="17" t="b">
        <f aca="false">FALSE()</f>
        <v>0</v>
      </c>
      <c r="AH148" s="7" t="n">
        <v>1026</v>
      </c>
      <c r="AI148" s="7" t="n">
        <v>4</v>
      </c>
      <c r="AJ148" s="7" t="n">
        <v>4.5</v>
      </c>
      <c r="AK148" s="7" t="n">
        <v>66638</v>
      </c>
      <c r="AL148" s="7" t="n">
        <v>1.29</v>
      </c>
      <c r="AM148" s="7" t="s">
        <v>862</v>
      </c>
      <c r="AN148" s="7"/>
      <c r="AO148" s="7" t="s">
        <v>864</v>
      </c>
      <c r="AP148" s="7" t="n">
        <v>32</v>
      </c>
      <c r="AQ148" s="17" t="b">
        <f aca="false">TRUE()</f>
        <v>1</v>
      </c>
      <c r="AR148" s="17" t="b">
        <f aca="false">TRUE()</f>
        <v>1</v>
      </c>
      <c r="AS148" s="7" t="n">
        <v>7</v>
      </c>
      <c r="AT148" s="7" t="n">
        <v>5</v>
      </c>
      <c r="AU148" s="7" t="s">
        <v>452</v>
      </c>
      <c r="AV148" s="7"/>
    </row>
    <row r="149" customFormat="false" ht="15" hidden="false" customHeight="false" outlineLevel="0" collapsed="false">
      <c r="A149" s="7" t="n">
        <v>37</v>
      </c>
      <c r="B149" s="7" t="s">
        <v>855</v>
      </c>
      <c r="C149" s="7" t="s">
        <v>961</v>
      </c>
      <c r="D149" s="7" t="s">
        <v>172</v>
      </c>
      <c r="E149" s="7" t="s">
        <v>69</v>
      </c>
      <c r="F149" s="7" t="n">
        <v>0</v>
      </c>
      <c r="G149" s="7" t="n">
        <v>1542</v>
      </c>
      <c r="H149" s="7" t="s">
        <v>778</v>
      </c>
      <c r="I149" s="7" t="s">
        <v>779</v>
      </c>
      <c r="J149" s="7" t="s">
        <v>987</v>
      </c>
      <c r="K149" s="7" t="s">
        <v>877</v>
      </c>
      <c r="L149" s="7" t="s">
        <v>486</v>
      </c>
      <c r="M149" s="7" t="s">
        <v>873</v>
      </c>
      <c r="N149" s="7" t="n">
        <v>23.99</v>
      </c>
      <c r="O149" s="7" t="n">
        <v>0.86</v>
      </c>
      <c r="P149" s="7" t="n">
        <v>323</v>
      </c>
      <c r="Q149" s="7" t="n">
        <v>12</v>
      </c>
      <c r="R149" s="7" t="n">
        <v>572</v>
      </c>
      <c r="S149" s="7" t="n">
        <v>1399.67</v>
      </c>
      <c r="T149" s="7" t="n">
        <v>33578</v>
      </c>
      <c r="U149" s="7"/>
      <c r="V149" s="7"/>
      <c r="W149" s="7"/>
      <c r="X149" s="7" t="n">
        <v>1399.67</v>
      </c>
      <c r="Y149" s="7" t="s">
        <v>451</v>
      </c>
      <c r="Z149" s="7" t="n">
        <v>33578.08</v>
      </c>
      <c r="AA149" s="7" t="s">
        <v>868</v>
      </c>
      <c r="AB149" s="7" t="n">
        <v>208.2</v>
      </c>
      <c r="AC149" s="7" t="n">
        <v>11.5</v>
      </c>
      <c r="AD149" s="7" t="n">
        <v>668.8</v>
      </c>
      <c r="AE149" s="7" t="s">
        <v>869</v>
      </c>
      <c r="AF149" s="7" t="s">
        <v>900</v>
      </c>
      <c r="AG149" s="17" t="b">
        <f aca="false">FALSE()</f>
        <v>0</v>
      </c>
      <c r="AH149" s="7" t="n">
        <v>1034</v>
      </c>
      <c r="AI149" s="7" t="n">
        <v>0.4</v>
      </c>
      <c r="AJ149" s="7" t="n">
        <v>4.3</v>
      </c>
      <c r="AK149" s="7" t="n">
        <v>144268</v>
      </c>
      <c r="AL149" s="7" t="n">
        <v>-12.38</v>
      </c>
      <c r="AM149" s="7" t="s">
        <v>878</v>
      </c>
      <c r="AN149" s="7"/>
      <c r="AO149" s="7" t="s">
        <v>864</v>
      </c>
      <c r="AP149" s="7" t="n">
        <v>31</v>
      </c>
      <c r="AQ149" s="17" t="b">
        <f aca="false">TRUE()</f>
        <v>1</v>
      </c>
      <c r="AR149" s="17" t="b">
        <f aca="false">TRUE()</f>
        <v>1</v>
      </c>
      <c r="AS149" s="7" t="n">
        <v>8</v>
      </c>
      <c r="AT149" s="7" t="n">
        <v>5</v>
      </c>
      <c r="AU149" s="7" t="s">
        <v>452</v>
      </c>
      <c r="AV149" s="7"/>
    </row>
    <row r="150" customFormat="false" ht="15" hidden="false" customHeight="false" outlineLevel="0" collapsed="false">
      <c r="A150" s="7" t="n">
        <v>37</v>
      </c>
      <c r="B150" s="7" t="s">
        <v>855</v>
      </c>
      <c r="C150" s="7" t="s">
        <v>961</v>
      </c>
      <c r="D150" s="7" t="s">
        <v>172</v>
      </c>
      <c r="E150" s="7" t="s">
        <v>69</v>
      </c>
      <c r="F150" s="7" t="n">
        <v>0</v>
      </c>
      <c r="G150" s="7" t="n">
        <v>142</v>
      </c>
      <c r="H150" s="7" t="s">
        <v>780</v>
      </c>
      <c r="I150" s="7" t="s">
        <v>781</v>
      </c>
      <c r="J150" s="7" t="s">
        <v>988</v>
      </c>
      <c r="K150" s="7" t="s">
        <v>877</v>
      </c>
      <c r="L150" s="7" t="s">
        <v>486</v>
      </c>
      <c r="M150" s="7" t="s">
        <v>873</v>
      </c>
      <c r="N150" s="7" t="n">
        <v>26.99</v>
      </c>
      <c r="O150" s="7" t="n">
        <v>0.97</v>
      </c>
      <c r="P150" s="7" t="n">
        <v>223</v>
      </c>
      <c r="Q150" s="7" t="n">
        <v>12</v>
      </c>
      <c r="R150" s="7" t="n">
        <v>392</v>
      </c>
      <c r="S150" s="7" t="n">
        <v>966.33</v>
      </c>
      <c r="T150" s="7" t="n">
        <v>26081.34</v>
      </c>
      <c r="U150" s="7"/>
      <c r="V150" s="7"/>
      <c r="W150" s="7"/>
      <c r="X150" s="7" t="n">
        <v>966.33</v>
      </c>
      <c r="Y150" s="7" t="s">
        <v>451</v>
      </c>
      <c r="Z150" s="7" t="n">
        <v>26081.25</v>
      </c>
      <c r="AA150" s="7" t="s">
        <v>868</v>
      </c>
      <c r="AB150" s="7" t="n">
        <v>145.6</v>
      </c>
      <c r="AC150" s="7" t="n">
        <v>11.5</v>
      </c>
      <c r="AD150" s="7" t="n">
        <v>457.1</v>
      </c>
      <c r="AE150" s="7" t="s">
        <v>869</v>
      </c>
      <c r="AF150" s="7" t="s">
        <v>900</v>
      </c>
      <c r="AG150" s="17" t="b">
        <f aca="false">FALSE()</f>
        <v>0</v>
      </c>
      <c r="AH150" s="7" t="n">
        <v>910</v>
      </c>
      <c r="AI150" s="7" t="n">
        <v>2.7</v>
      </c>
      <c r="AJ150" s="7" t="n">
        <v>4.2</v>
      </c>
      <c r="AK150" s="7" t="n">
        <v>101196</v>
      </c>
      <c r="AL150" s="7" t="n">
        <v>15.84</v>
      </c>
      <c r="AM150" s="7" t="s">
        <v>862</v>
      </c>
      <c r="AN150" s="7"/>
      <c r="AO150" s="7" t="s">
        <v>864</v>
      </c>
      <c r="AP150" s="7" t="n">
        <v>31</v>
      </c>
      <c r="AQ150" s="17" t="b">
        <f aca="false">TRUE()</f>
        <v>1</v>
      </c>
      <c r="AR150" s="17" t="b">
        <f aca="false">TRUE()</f>
        <v>1</v>
      </c>
      <c r="AS150" s="7" t="n">
        <v>7</v>
      </c>
      <c r="AT150" s="7" t="n">
        <v>5</v>
      </c>
      <c r="AU150" s="7" t="s">
        <v>452</v>
      </c>
      <c r="AV150" s="7"/>
    </row>
    <row r="151" customFormat="false" ht="15" hidden="false" customHeight="false" outlineLevel="0" collapsed="false">
      <c r="A151" s="7" t="n">
        <v>37</v>
      </c>
      <c r="B151" s="7" t="s">
        <v>855</v>
      </c>
      <c r="C151" s="7" t="s">
        <v>961</v>
      </c>
      <c r="D151" s="7" t="s">
        <v>172</v>
      </c>
      <c r="E151" s="7" t="s">
        <v>69</v>
      </c>
      <c r="F151" s="7" t="n">
        <v>0</v>
      </c>
      <c r="G151" s="7" t="n">
        <v>1540</v>
      </c>
      <c r="H151" s="7" t="s">
        <v>614</v>
      </c>
      <c r="I151" s="7" t="s">
        <v>989</v>
      </c>
      <c r="J151" s="7" t="s">
        <v>972</v>
      </c>
      <c r="K151" s="7" t="s">
        <v>877</v>
      </c>
      <c r="L151" s="7" t="s">
        <v>458</v>
      </c>
      <c r="M151" s="7" t="s">
        <v>873</v>
      </c>
      <c r="N151" s="7" t="n">
        <v>30.99</v>
      </c>
      <c r="O151" s="7" t="n">
        <v>1.11</v>
      </c>
      <c r="P151" s="7" t="n">
        <v>206</v>
      </c>
      <c r="Q151" s="7" t="n">
        <v>24</v>
      </c>
      <c r="R151" s="7" t="n">
        <v>352</v>
      </c>
      <c r="S151" s="7" t="n">
        <v>892.67</v>
      </c>
      <c r="T151" s="7" t="n">
        <v>27663.74</v>
      </c>
      <c r="U151" s="7"/>
      <c r="V151" s="7"/>
      <c r="W151" s="7"/>
      <c r="X151" s="7" t="n">
        <v>892.67</v>
      </c>
      <c r="Y151" s="7" t="s">
        <v>451</v>
      </c>
      <c r="Z151" s="7" t="n">
        <v>27663.84</v>
      </c>
      <c r="AA151" s="7" t="s">
        <v>868</v>
      </c>
      <c r="AB151" s="7" t="n">
        <v>140.9</v>
      </c>
      <c r="AC151" s="7" t="n">
        <v>23</v>
      </c>
      <c r="AD151" s="7" t="n">
        <v>406</v>
      </c>
      <c r="AE151" s="7" t="s">
        <v>869</v>
      </c>
      <c r="AF151" s="7" t="s">
        <v>900</v>
      </c>
      <c r="AG151" s="17" t="b">
        <f aca="false">FALSE()</f>
        <v>0</v>
      </c>
      <c r="AH151" s="7" t="n">
        <v>209</v>
      </c>
      <c r="AI151" s="7" t="n">
        <v>2.9</v>
      </c>
      <c r="AJ151" s="7" t="n">
        <v>4.5</v>
      </c>
      <c r="AK151" s="7" t="n">
        <v>109580</v>
      </c>
      <c r="AL151" s="7" t="n">
        <v>15.86</v>
      </c>
      <c r="AM151" s="7" t="s">
        <v>862</v>
      </c>
      <c r="AN151" s="7"/>
      <c r="AO151" s="7" t="s">
        <v>864</v>
      </c>
      <c r="AP151" s="7" t="n">
        <v>40</v>
      </c>
      <c r="AQ151" s="17" t="b">
        <f aca="false">TRUE()</f>
        <v>1</v>
      </c>
      <c r="AR151" s="17" t="b">
        <f aca="false">FALSE()</f>
        <v>0</v>
      </c>
      <c r="AS151" s="7" t="n">
        <v>9</v>
      </c>
      <c r="AT151" s="7" t="n">
        <v>5</v>
      </c>
      <c r="AU151" s="7" t="s">
        <v>452</v>
      </c>
      <c r="AV151" s="7"/>
    </row>
    <row r="152" customFormat="false" ht="15" hidden="false" customHeight="false" outlineLevel="0" collapsed="false">
      <c r="A152" s="7" t="n">
        <v>37</v>
      </c>
      <c r="B152" s="7" t="s">
        <v>855</v>
      </c>
      <c r="C152" s="7" t="s">
        <v>961</v>
      </c>
      <c r="D152" s="7" t="s">
        <v>172</v>
      </c>
      <c r="E152" s="7" t="s">
        <v>69</v>
      </c>
      <c r="F152" s="7" t="n">
        <v>0</v>
      </c>
      <c r="G152" s="7" t="n">
        <v>1536</v>
      </c>
      <c r="H152" s="7" t="s">
        <v>782</v>
      </c>
      <c r="I152" s="7" t="s">
        <v>783</v>
      </c>
      <c r="J152" s="7" t="s">
        <v>990</v>
      </c>
      <c r="K152" s="7" t="s">
        <v>877</v>
      </c>
      <c r="L152" s="7" t="s">
        <v>458</v>
      </c>
      <c r="M152" s="7" t="s">
        <v>873</v>
      </c>
      <c r="N152" s="7" t="n">
        <v>27.99</v>
      </c>
      <c r="O152" s="7" t="n">
        <v>1</v>
      </c>
      <c r="P152" s="7" t="n">
        <v>195</v>
      </c>
      <c r="Q152" s="7" t="n">
        <v>46</v>
      </c>
      <c r="R152" s="7" t="n">
        <v>317</v>
      </c>
      <c r="S152" s="7" t="n">
        <v>845</v>
      </c>
      <c r="T152" s="7" t="n">
        <v>23651.55</v>
      </c>
      <c r="U152" s="7"/>
      <c r="V152" s="7"/>
      <c r="W152" s="7"/>
      <c r="X152" s="7" t="n">
        <v>845</v>
      </c>
      <c r="Y152" s="7" t="s">
        <v>451</v>
      </c>
      <c r="Z152" s="7" t="n">
        <v>23651.55</v>
      </c>
      <c r="AA152" s="7" t="s">
        <v>868</v>
      </c>
      <c r="AB152" s="7" t="n">
        <v>147.3</v>
      </c>
      <c r="AC152" s="7" t="n">
        <v>46</v>
      </c>
      <c r="AD152" s="7" t="n">
        <v>356.7</v>
      </c>
      <c r="AE152" s="7" t="s">
        <v>869</v>
      </c>
      <c r="AF152" s="7" t="s">
        <v>900</v>
      </c>
      <c r="AG152" s="17" t="b">
        <f aca="false">FALSE()</f>
        <v>0</v>
      </c>
      <c r="AH152" s="7" t="n">
        <v>1670</v>
      </c>
      <c r="AI152" s="7" t="n">
        <v>-82.9</v>
      </c>
      <c r="AJ152" s="7" t="n">
        <v>4.5</v>
      </c>
      <c r="AK152" s="7" t="n">
        <v>87584</v>
      </c>
      <c r="AL152" s="7" t="n">
        <v>34.25</v>
      </c>
      <c r="AM152" s="7" t="s">
        <v>862</v>
      </c>
      <c r="AN152" s="7"/>
      <c r="AO152" s="7" t="s">
        <v>864</v>
      </c>
      <c r="AP152" s="7" t="n">
        <v>30</v>
      </c>
      <c r="AQ152" s="17" t="b">
        <f aca="false">TRUE()</f>
        <v>1</v>
      </c>
      <c r="AR152" s="17" t="b">
        <f aca="false">TRUE()</f>
        <v>1</v>
      </c>
      <c r="AS152" s="7" t="n">
        <v>9</v>
      </c>
      <c r="AT152" s="7" t="n">
        <v>5</v>
      </c>
      <c r="AU152" s="7" t="s">
        <v>452</v>
      </c>
      <c r="AV152" s="7"/>
    </row>
    <row r="153" customFormat="false" ht="15" hidden="false" customHeight="false" outlineLevel="0" collapsed="false">
      <c r="A153" s="7" t="n">
        <v>37</v>
      </c>
      <c r="B153" s="7" t="s">
        <v>855</v>
      </c>
      <c r="C153" s="7" t="s">
        <v>961</v>
      </c>
      <c r="D153" s="7" t="s">
        <v>172</v>
      </c>
      <c r="E153" s="7" t="s">
        <v>69</v>
      </c>
      <c r="F153" s="7" t="n">
        <v>0</v>
      </c>
      <c r="G153" s="7" t="n">
        <v>165</v>
      </c>
      <c r="H153" s="7" t="s">
        <v>784</v>
      </c>
      <c r="I153" s="7" t="s">
        <v>785</v>
      </c>
      <c r="J153" s="7" t="s">
        <v>991</v>
      </c>
      <c r="K153" s="7" t="s">
        <v>877</v>
      </c>
      <c r="L153" s="7" t="s">
        <v>458</v>
      </c>
      <c r="M153" s="7" t="s">
        <v>873</v>
      </c>
      <c r="N153" s="7" t="n">
        <v>26.99</v>
      </c>
      <c r="O153" s="7" t="n">
        <v>0.97</v>
      </c>
      <c r="P153" s="7" t="n">
        <v>168</v>
      </c>
      <c r="Q153" s="7" t="n">
        <v>35</v>
      </c>
      <c r="R153" s="7" t="n">
        <v>276</v>
      </c>
      <c r="S153" s="7" t="n">
        <v>728</v>
      </c>
      <c r="T153" s="7" t="n">
        <v>19648.72</v>
      </c>
      <c r="U153" s="7"/>
      <c r="V153" s="7"/>
      <c r="W153" s="7"/>
      <c r="X153" s="7" t="n">
        <v>728</v>
      </c>
      <c r="Y153" s="7" t="s">
        <v>451</v>
      </c>
      <c r="Z153" s="7" t="n">
        <v>19648.72</v>
      </c>
      <c r="AA153" s="7" t="s">
        <v>868</v>
      </c>
      <c r="AB153" s="7" t="n">
        <v>123.8</v>
      </c>
      <c r="AC153" s="7" t="n">
        <v>34.5</v>
      </c>
      <c r="AD153" s="7" t="n">
        <v>312.5</v>
      </c>
      <c r="AE153" s="7" t="s">
        <v>869</v>
      </c>
      <c r="AF153" s="7" t="s">
        <v>900</v>
      </c>
      <c r="AG153" s="17" t="b">
        <f aca="false">FALSE()</f>
        <v>0</v>
      </c>
      <c r="AH153" s="7" t="n">
        <v>777</v>
      </c>
      <c r="AI153" s="7" t="n">
        <v>-1</v>
      </c>
      <c r="AJ153" s="7" t="n">
        <v>4.4</v>
      </c>
      <c r="AK153" s="7" t="n">
        <v>112724</v>
      </c>
      <c r="AL153" s="7" t="n">
        <v>-0.24</v>
      </c>
      <c r="AM153" s="7" t="s">
        <v>878</v>
      </c>
      <c r="AN153" s="7"/>
      <c r="AO153" s="7" t="s">
        <v>864</v>
      </c>
      <c r="AP153" s="7" t="n">
        <v>23</v>
      </c>
      <c r="AQ153" s="17" t="b">
        <f aca="false">TRUE()</f>
        <v>1</v>
      </c>
      <c r="AR153" s="17" t="b">
        <f aca="false">FALSE()</f>
        <v>0</v>
      </c>
      <c r="AS153" s="7" t="n">
        <v>8</v>
      </c>
      <c r="AT153" s="7" t="n">
        <v>5</v>
      </c>
      <c r="AU153" s="7" t="s">
        <v>452</v>
      </c>
      <c r="AV153" s="7"/>
    </row>
    <row r="154" customFormat="false" ht="15" hidden="false" customHeight="false" outlineLevel="0" collapsed="false">
      <c r="A154" s="7" t="n">
        <v>37</v>
      </c>
      <c r="B154" s="7" t="s">
        <v>855</v>
      </c>
      <c r="C154" s="7" t="s">
        <v>961</v>
      </c>
      <c r="D154" s="7" t="s">
        <v>172</v>
      </c>
      <c r="E154" s="7" t="s">
        <v>69</v>
      </c>
      <c r="F154" s="7" t="n">
        <v>0</v>
      </c>
      <c r="G154" s="7" t="n">
        <v>1546</v>
      </c>
      <c r="H154" s="7" t="s">
        <v>788</v>
      </c>
      <c r="I154" s="7" t="s">
        <v>789</v>
      </c>
      <c r="J154" s="7" t="s">
        <v>992</v>
      </c>
      <c r="K154" s="7" t="s">
        <v>877</v>
      </c>
      <c r="L154" s="7" t="s">
        <v>458</v>
      </c>
      <c r="M154" s="7" t="s">
        <v>873</v>
      </c>
      <c r="N154" s="7" t="n">
        <v>29.56</v>
      </c>
      <c r="O154" s="7" t="n">
        <v>1.06</v>
      </c>
      <c r="P154" s="7" t="n">
        <v>135</v>
      </c>
      <c r="Q154" s="7"/>
      <c r="R154" s="7" t="n">
        <v>243</v>
      </c>
      <c r="S154" s="7" t="n">
        <v>585</v>
      </c>
      <c r="T154" s="7" t="n">
        <v>17292.6</v>
      </c>
      <c r="U154" s="7" t="n">
        <v>468</v>
      </c>
      <c r="V154" s="7" t="n">
        <v>277</v>
      </c>
      <c r="W154" s="7" t="n">
        <v>792</v>
      </c>
      <c r="X154" s="7" t="n">
        <v>468</v>
      </c>
      <c r="Y154" s="7" t="s">
        <v>531</v>
      </c>
      <c r="Z154" s="7" t="n">
        <v>13834.08</v>
      </c>
      <c r="AA154" s="7" t="s">
        <v>868</v>
      </c>
      <c r="AB154" s="7" t="n">
        <v>84.5</v>
      </c>
      <c r="AC154" s="7" t="n">
        <v>0</v>
      </c>
      <c r="AD154" s="7" t="n">
        <v>285.8</v>
      </c>
      <c r="AE154" s="7" t="s">
        <v>869</v>
      </c>
      <c r="AF154" s="7" t="s">
        <v>900</v>
      </c>
      <c r="AG154" s="17" t="b">
        <f aca="false">FALSE()</f>
        <v>0</v>
      </c>
      <c r="AH154" s="7" t="n">
        <v>2263</v>
      </c>
      <c r="AI154" s="7" t="n">
        <v>1.9</v>
      </c>
      <c r="AJ154" s="7" t="n">
        <v>4.3</v>
      </c>
      <c r="AK154" s="7" t="n">
        <v>71289</v>
      </c>
      <c r="AL154" s="7" t="n">
        <v>17.76</v>
      </c>
      <c r="AM154" s="7" t="s">
        <v>862</v>
      </c>
      <c r="AN154" s="7"/>
      <c r="AO154" s="7" t="s">
        <v>864</v>
      </c>
      <c r="AP154" s="7" t="n">
        <v>33</v>
      </c>
      <c r="AQ154" s="17" t="b">
        <f aca="false">TRUE()</f>
        <v>1</v>
      </c>
      <c r="AR154" s="17" t="b">
        <f aca="false">TRUE()</f>
        <v>1</v>
      </c>
      <c r="AS154" s="7" t="n">
        <v>9</v>
      </c>
      <c r="AT154" s="7" t="n">
        <v>6</v>
      </c>
      <c r="AU154" s="7" t="s">
        <v>452</v>
      </c>
      <c r="AV154" s="7"/>
    </row>
    <row r="155" customFormat="false" ht="15" hidden="false" customHeight="false" outlineLevel="0" collapsed="false">
      <c r="A155" s="7" t="n">
        <v>37</v>
      </c>
      <c r="B155" s="7" t="s">
        <v>855</v>
      </c>
      <c r="C155" s="7" t="s">
        <v>961</v>
      </c>
      <c r="D155" s="7" t="s">
        <v>172</v>
      </c>
      <c r="E155" s="7" t="s">
        <v>69</v>
      </c>
      <c r="F155" s="7" t="n">
        <v>0</v>
      </c>
      <c r="G155" s="7" t="n">
        <v>1547</v>
      </c>
      <c r="H155" s="7" t="s">
        <v>792</v>
      </c>
      <c r="I155" s="7" t="s">
        <v>793</v>
      </c>
      <c r="J155" s="7" t="s">
        <v>993</v>
      </c>
      <c r="K155" s="7" t="s">
        <v>877</v>
      </c>
      <c r="L155" s="7" t="s">
        <v>458</v>
      </c>
      <c r="M155" s="7" t="s">
        <v>873</v>
      </c>
      <c r="N155" s="7" t="n">
        <v>28.99</v>
      </c>
      <c r="O155" s="7" t="n">
        <v>1.04</v>
      </c>
      <c r="P155" s="7" t="n">
        <v>90</v>
      </c>
      <c r="Q155" s="7"/>
      <c r="R155" s="7" t="n">
        <v>162</v>
      </c>
      <c r="S155" s="7" t="n">
        <v>390</v>
      </c>
      <c r="T155" s="7" t="n">
        <v>11306.1</v>
      </c>
      <c r="U155" s="7" t="n">
        <v>105</v>
      </c>
      <c r="V155" s="7" t="n">
        <v>62</v>
      </c>
      <c r="W155" s="7" t="n">
        <v>177</v>
      </c>
      <c r="X155" s="7" t="n">
        <v>105</v>
      </c>
      <c r="Y155" s="7" t="s">
        <v>531</v>
      </c>
      <c r="Z155" s="7" t="n">
        <v>3043.95</v>
      </c>
      <c r="AA155" s="7" t="s">
        <v>868</v>
      </c>
      <c r="AB155" s="7" t="n">
        <v>56.3</v>
      </c>
      <c r="AC155" s="7" t="n">
        <v>0</v>
      </c>
      <c r="AD155" s="7" t="n">
        <v>190.6</v>
      </c>
      <c r="AE155" s="7" t="s">
        <v>869</v>
      </c>
      <c r="AF155" s="7" t="s">
        <v>900</v>
      </c>
      <c r="AG155" s="17" t="b">
        <f aca="false">FALSE()</f>
        <v>0</v>
      </c>
      <c r="AH155" s="7" t="n">
        <v>910</v>
      </c>
      <c r="AI155" s="7" t="n">
        <v>1.1</v>
      </c>
      <c r="AJ155" s="7" t="n">
        <v>4.3</v>
      </c>
      <c r="AK155" s="7" t="n">
        <v>253994</v>
      </c>
      <c r="AL155" s="7" t="n">
        <v>-2.44</v>
      </c>
      <c r="AM155" s="7" t="s">
        <v>878</v>
      </c>
      <c r="AN155" s="7"/>
      <c r="AO155" s="7" t="s">
        <v>864</v>
      </c>
      <c r="AP155" s="7" t="n">
        <v>31</v>
      </c>
      <c r="AQ155" s="17" t="b">
        <f aca="false">TRUE()</f>
        <v>1</v>
      </c>
      <c r="AR155" s="17" t="b">
        <f aca="false">TRUE()</f>
        <v>1</v>
      </c>
      <c r="AS155" s="7" t="n">
        <v>9</v>
      </c>
      <c r="AT155" s="7" t="n">
        <v>5</v>
      </c>
      <c r="AU155" s="7" t="s">
        <v>452</v>
      </c>
      <c r="AV155" s="7"/>
    </row>
    <row r="156" customFormat="false" ht="15" hidden="false" customHeight="false" outlineLevel="0" collapsed="false">
      <c r="A156" s="7" t="n">
        <v>37</v>
      </c>
      <c r="B156" s="7" t="s">
        <v>855</v>
      </c>
      <c r="C156" s="7" t="s">
        <v>961</v>
      </c>
      <c r="D156" s="7" t="s">
        <v>172</v>
      </c>
      <c r="E156" s="7" t="s">
        <v>69</v>
      </c>
      <c r="F156" s="7" t="n">
        <v>0</v>
      </c>
      <c r="G156" s="7" t="n">
        <v>1548</v>
      </c>
      <c r="H156" s="7" t="s">
        <v>794</v>
      </c>
      <c r="I156" s="7" t="s">
        <v>795</v>
      </c>
      <c r="J156" s="7" t="s">
        <v>994</v>
      </c>
      <c r="K156" s="7" t="s">
        <v>884</v>
      </c>
      <c r="L156" s="7" t="s">
        <v>471</v>
      </c>
      <c r="M156" s="7" t="s">
        <v>873</v>
      </c>
      <c r="N156" s="7" t="n">
        <v>15.99</v>
      </c>
      <c r="O156" s="7" t="n">
        <v>0.57</v>
      </c>
      <c r="P156" s="7" t="n">
        <v>5</v>
      </c>
      <c r="Q156" s="7"/>
      <c r="R156" s="7" t="n">
        <v>9</v>
      </c>
      <c r="S156" s="7" t="n">
        <v>21.67</v>
      </c>
      <c r="T156" s="7" t="n">
        <v>346.45</v>
      </c>
      <c r="U156" s="7" t="n">
        <v>55</v>
      </c>
      <c r="V156" s="7" t="n">
        <v>33</v>
      </c>
      <c r="W156" s="7" t="n">
        <v>93</v>
      </c>
      <c r="X156" s="7" t="n">
        <v>55</v>
      </c>
      <c r="Y156" s="7" t="s">
        <v>531</v>
      </c>
      <c r="Z156" s="7" t="n">
        <v>879.45</v>
      </c>
      <c r="AA156" s="7" t="s">
        <v>868</v>
      </c>
      <c r="AB156" s="7" t="n">
        <v>35.8</v>
      </c>
      <c r="AC156" s="7" t="n">
        <v>17.9</v>
      </c>
      <c r="AD156" s="7" t="n">
        <v>71.7</v>
      </c>
      <c r="AE156" s="7" t="s">
        <v>899</v>
      </c>
      <c r="AF156" s="7" t="s">
        <v>900</v>
      </c>
      <c r="AG156" s="17" t="b">
        <f aca="false">FALSE()</f>
        <v>0</v>
      </c>
      <c r="AH156" s="7" t="n">
        <v>5277</v>
      </c>
      <c r="AI156" s="7" t="n">
        <v>1.1</v>
      </c>
      <c r="AJ156" s="7" t="n">
        <v>4.3</v>
      </c>
      <c r="AK156" s="7" t="n">
        <v>420044</v>
      </c>
      <c r="AL156" s="7" t="n">
        <v>1.59</v>
      </c>
      <c r="AM156" s="7" t="s">
        <v>862</v>
      </c>
      <c r="AN156" s="7"/>
      <c r="AO156" s="7" t="s">
        <v>864</v>
      </c>
      <c r="AP156" s="7" t="n">
        <v>31</v>
      </c>
      <c r="AQ156" s="17" t="b">
        <f aca="false">FALSE()</f>
        <v>0</v>
      </c>
      <c r="AR156" s="17" t="b">
        <f aca="false">TRUE()</f>
        <v>1</v>
      </c>
      <c r="AS156" s="7" t="n">
        <v>8</v>
      </c>
      <c r="AT156" s="7" t="n">
        <v>5</v>
      </c>
      <c r="AU156" s="7" t="s">
        <v>602</v>
      </c>
      <c r="AV156" s="7"/>
    </row>
    <row r="157" customFormat="false" ht="15" hidden="false" customHeight="false" outlineLevel="0" collapsed="false">
      <c r="A157" s="7" t="n">
        <v>31</v>
      </c>
      <c r="B157" s="7" t="s">
        <v>855</v>
      </c>
      <c r="C157" s="7" t="s">
        <v>995</v>
      </c>
      <c r="D157" s="7" t="s">
        <v>172</v>
      </c>
      <c r="E157" s="7" t="s">
        <v>395</v>
      </c>
      <c r="F157" s="7" t="n">
        <v>1</v>
      </c>
      <c r="G157" s="7"/>
      <c r="H157" s="7" t="s">
        <v>855</v>
      </c>
      <c r="I157" s="7" t="s">
        <v>996</v>
      </c>
      <c r="J157" s="7" t="s">
        <v>997</v>
      </c>
      <c r="K157" s="7" t="s">
        <v>859</v>
      </c>
      <c r="L157" s="7"/>
      <c r="M157" s="7"/>
      <c r="N157" s="7" t="n">
        <v>62.45</v>
      </c>
      <c r="O157" s="7" t="n">
        <v>1</v>
      </c>
      <c r="P157" s="7" t="n">
        <v>73</v>
      </c>
      <c r="Q157" s="7"/>
      <c r="R157" s="7"/>
      <c r="S157" s="7" t="n">
        <v>316.33</v>
      </c>
      <c r="T157" s="7" t="n">
        <v>14907.84</v>
      </c>
      <c r="U157" s="7"/>
      <c r="V157" s="7"/>
      <c r="W157" s="7"/>
      <c r="X157" s="7" t="n">
        <v>316.33</v>
      </c>
      <c r="Y157" s="7" t="s">
        <v>860</v>
      </c>
      <c r="Z157" s="7" t="n">
        <v>19754.81</v>
      </c>
      <c r="AA157" s="7" t="s">
        <v>861</v>
      </c>
      <c r="AB157" s="7"/>
      <c r="AC157" s="7"/>
      <c r="AD157" s="7"/>
      <c r="AE157" s="7"/>
      <c r="AF157" s="7"/>
      <c r="AG157" s="7"/>
      <c r="AH157" s="7" t="n">
        <v>1737</v>
      </c>
      <c r="AI157" s="7" t="n">
        <v>-5.3</v>
      </c>
      <c r="AJ157" s="7" t="n">
        <v>4.2</v>
      </c>
      <c r="AK157" s="7" t="n">
        <v>4265</v>
      </c>
      <c r="AL157" s="7" t="n">
        <v>6.49</v>
      </c>
      <c r="AM157" s="7" t="s">
        <v>862</v>
      </c>
      <c r="AN157" s="7"/>
      <c r="AO157" s="7"/>
      <c r="AP157" s="7" t="n">
        <v>9</v>
      </c>
      <c r="AQ157" s="7"/>
      <c r="AR157" s="7"/>
      <c r="AS157" s="7"/>
      <c r="AT157" s="7"/>
      <c r="AU157" s="7" t="s">
        <v>452</v>
      </c>
      <c r="AV157" s="7" t="s">
        <v>190</v>
      </c>
    </row>
    <row r="158" customFormat="false" ht="15" hidden="false" customHeight="false" outlineLevel="0" collapsed="false">
      <c r="A158" s="7" t="n">
        <v>31</v>
      </c>
      <c r="B158" s="7" t="s">
        <v>855</v>
      </c>
      <c r="C158" s="7" t="s">
        <v>995</v>
      </c>
      <c r="D158" s="7" t="s">
        <v>172</v>
      </c>
      <c r="E158" s="7" t="s">
        <v>69</v>
      </c>
      <c r="F158" s="7" t="n">
        <v>1</v>
      </c>
      <c r="G158" s="7"/>
      <c r="H158" s="7" t="s">
        <v>855</v>
      </c>
      <c r="I158" s="7" t="s">
        <v>996</v>
      </c>
      <c r="J158" s="7" t="s">
        <v>997</v>
      </c>
      <c r="K158" s="7" t="s">
        <v>859</v>
      </c>
      <c r="L158" s="7"/>
      <c r="M158" s="7"/>
      <c r="N158" s="7" t="n">
        <v>29.95</v>
      </c>
      <c r="O158" s="7" t="n">
        <v>1</v>
      </c>
      <c r="P158" s="7" t="n">
        <v>149</v>
      </c>
      <c r="Q158" s="7"/>
      <c r="R158" s="7"/>
      <c r="S158" s="7" t="n">
        <v>645.67</v>
      </c>
      <c r="T158" s="7" t="n">
        <v>20273.93</v>
      </c>
      <c r="U158" s="7"/>
      <c r="V158" s="7"/>
      <c r="W158" s="7"/>
      <c r="X158" s="7" t="n">
        <v>645.67</v>
      </c>
      <c r="Y158" s="7" t="s">
        <v>860</v>
      </c>
      <c r="Z158" s="7" t="n">
        <v>19337.82</v>
      </c>
      <c r="AA158" s="7" t="s">
        <v>861</v>
      </c>
      <c r="AB158" s="7"/>
      <c r="AC158" s="7"/>
      <c r="AD158" s="7"/>
      <c r="AE158" s="7"/>
      <c r="AF158" s="7"/>
      <c r="AG158" s="7"/>
      <c r="AH158" s="7" t="n">
        <v>1638</v>
      </c>
      <c r="AI158" s="7" t="n">
        <v>-7</v>
      </c>
      <c r="AJ158" s="7" t="n">
        <v>4.4</v>
      </c>
      <c r="AK158" s="7" t="n">
        <v>43392</v>
      </c>
      <c r="AL158" s="7" t="n">
        <v>4.1</v>
      </c>
      <c r="AM158" s="7" t="s">
        <v>862</v>
      </c>
      <c r="AN158" s="7"/>
      <c r="AO158" s="7" t="s">
        <v>864</v>
      </c>
      <c r="AP158" s="7" t="n">
        <v>10</v>
      </c>
      <c r="AQ158" s="17" t="b">
        <f aca="false">TRUE()</f>
        <v>1</v>
      </c>
      <c r="AR158" s="7"/>
      <c r="AS158" s="7"/>
      <c r="AT158" s="7"/>
      <c r="AU158" s="7" t="s">
        <v>452</v>
      </c>
      <c r="AV158" s="7" t="s">
        <v>190</v>
      </c>
    </row>
    <row r="159" customFormat="false" ht="15" hidden="false" customHeight="false" outlineLevel="0" collapsed="false">
      <c r="A159" s="7" t="n">
        <v>31</v>
      </c>
      <c r="B159" s="7" t="s">
        <v>855</v>
      </c>
      <c r="C159" s="7" t="s">
        <v>995</v>
      </c>
      <c r="D159" s="7" t="s">
        <v>172</v>
      </c>
      <c r="E159" s="7" t="s">
        <v>69</v>
      </c>
      <c r="F159" s="7" t="n">
        <v>0</v>
      </c>
      <c r="G159" s="7" t="n">
        <v>144</v>
      </c>
      <c r="H159" s="7" t="s">
        <v>525</v>
      </c>
      <c r="I159" s="7" t="s">
        <v>609</v>
      </c>
      <c r="J159" s="7" t="s">
        <v>965</v>
      </c>
      <c r="K159" s="7" t="s">
        <v>877</v>
      </c>
      <c r="L159" s="7" t="s">
        <v>455</v>
      </c>
      <c r="M159" s="7" t="s">
        <v>873</v>
      </c>
      <c r="N159" s="7" t="n">
        <v>35.99</v>
      </c>
      <c r="O159" s="7" t="n">
        <v>1.2</v>
      </c>
      <c r="P159" s="7" t="n">
        <v>6295</v>
      </c>
      <c r="Q159" s="7" t="n">
        <v>4106</v>
      </c>
      <c r="R159" s="7" t="n">
        <v>8354</v>
      </c>
      <c r="S159" s="7" t="n">
        <v>27278.33</v>
      </c>
      <c r="T159" s="7" t="n">
        <v>981747.22</v>
      </c>
      <c r="U159" s="7"/>
      <c r="V159" s="7"/>
      <c r="W159" s="7"/>
      <c r="X159" s="7" t="n">
        <v>27278.33</v>
      </c>
      <c r="Y159" s="7" t="s">
        <v>451</v>
      </c>
      <c r="Z159" s="7" t="n">
        <v>981747.1</v>
      </c>
      <c r="AA159" s="7" t="s">
        <v>868</v>
      </c>
      <c r="AB159" s="7"/>
      <c r="AC159" s="7"/>
      <c r="AD159" s="7"/>
      <c r="AE159" s="7"/>
      <c r="AF159" s="7"/>
      <c r="AG159" s="7"/>
      <c r="AH159" s="7" t="n">
        <v>6798</v>
      </c>
      <c r="AI159" s="7" t="n">
        <v>79.5</v>
      </c>
      <c r="AJ159" s="7" t="n">
        <v>4.3</v>
      </c>
      <c r="AK159" s="7" t="n">
        <v>358</v>
      </c>
      <c r="AL159" s="7" t="n">
        <v>-32.59</v>
      </c>
      <c r="AM159" s="7" t="s">
        <v>878</v>
      </c>
      <c r="AN159" s="7"/>
      <c r="AO159" s="7" t="s">
        <v>966</v>
      </c>
      <c r="AP159" s="7" t="n">
        <v>22</v>
      </c>
      <c r="AQ159" s="17" t="b">
        <f aca="false">TRUE()</f>
        <v>1</v>
      </c>
      <c r="AR159" s="17" t="b">
        <f aca="false">TRUE()</f>
        <v>1</v>
      </c>
      <c r="AS159" s="7" t="n">
        <v>6</v>
      </c>
      <c r="AT159" s="7" t="n">
        <v>5</v>
      </c>
      <c r="AU159" s="7" t="s">
        <v>452</v>
      </c>
      <c r="AV159" s="7"/>
    </row>
    <row r="160" customFormat="false" ht="15" hidden="false" customHeight="false" outlineLevel="0" collapsed="false">
      <c r="A160" s="7" t="n">
        <v>31</v>
      </c>
      <c r="B160" s="7" t="s">
        <v>855</v>
      </c>
      <c r="C160" s="7" t="s">
        <v>995</v>
      </c>
      <c r="D160" s="7" t="s">
        <v>172</v>
      </c>
      <c r="E160" s="7" t="s">
        <v>69</v>
      </c>
      <c r="F160" s="7" t="n">
        <v>0</v>
      </c>
      <c r="G160" s="7" t="n">
        <v>8</v>
      </c>
      <c r="H160" s="7" t="s">
        <v>456</v>
      </c>
      <c r="I160" s="7" t="s">
        <v>610</v>
      </c>
      <c r="J160" s="7" t="s">
        <v>967</v>
      </c>
      <c r="K160" s="7" t="s">
        <v>877</v>
      </c>
      <c r="L160" s="7" t="s">
        <v>455</v>
      </c>
      <c r="M160" s="7" t="s">
        <v>873</v>
      </c>
      <c r="N160" s="7" t="n">
        <v>19.99</v>
      </c>
      <c r="O160" s="7" t="n">
        <v>0.67</v>
      </c>
      <c r="P160" s="7" t="n">
        <v>3341</v>
      </c>
      <c r="Q160" s="7" t="n">
        <v>1957</v>
      </c>
      <c r="R160" s="7" t="n">
        <v>4617</v>
      </c>
      <c r="S160" s="7" t="n">
        <v>14477.67</v>
      </c>
      <c r="T160" s="7" t="n">
        <v>289408.56</v>
      </c>
      <c r="U160" s="7"/>
      <c r="V160" s="7"/>
      <c r="W160" s="7"/>
      <c r="X160" s="7" t="n">
        <v>14477.67</v>
      </c>
      <c r="Y160" s="7" t="s">
        <v>451</v>
      </c>
      <c r="Z160" s="7" t="n">
        <v>289408.62</v>
      </c>
      <c r="AA160" s="7" t="s">
        <v>868</v>
      </c>
      <c r="AB160" s="7"/>
      <c r="AC160" s="7"/>
      <c r="AD160" s="7"/>
      <c r="AE160" s="7"/>
      <c r="AF160" s="7"/>
      <c r="AG160" s="7"/>
      <c r="AH160" s="7" t="n">
        <v>5813</v>
      </c>
      <c r="AI160" s="7" t="n">
        <v>19.6</v>
      </c>
      <c r="AJ160" s="7" t="n">
        <v>4.5</v>
      </c>
      <c r="AK160" s="7" t="n">
        <v>1226</v>
      </c>
      <c r="AL160" s="7" t="n">
        <v>27.64</v>
      </c>
      <c r="AM160" s="7" t="s">
        <v>862</v>
      </c>
      <c r="AN160" s="7"/>
      <c r="AO160" s="7" t="s">
        <v>864</v>
      </c>
      <c r="AP160" s="7" t="n">
        <v>31</v>
      </c>
      <c r="AQ160" s="17" t="b">
        <f aca="false">TRUE()</f>
        <v>1</v>
      </c>
      <c r="AR160" s="17" t="b">
        <f aca="false">TRUE()</f>
        <v>1</v>
      </c>
      <c r="AS160" s="7" t="n">
        <v>8</v>
      </c>
      <c r="AT160" s="7" t="n">
        <v>5</v>
      </c>
      <c r="AU160" s="7" t="s">
        <v>452</v>
      </c>
      <c r="AV160" s="7"/>
    </row>
    <row r="161" customFormat="false" ht="15" hidden="false" customHeight="false" outlineLevel="0" collapsed="false">
      <c r="A161" s="7" t="n">
        <v>31</v>
      </c>
      <c r="B161" s="7" t="s">
        <v>855</v>
      </c>
      <c r="C161" s="7" t="s">
        <v>995</v>
      </c>
      <c r="D161" s="7" t="s">
        <v>172</v>
      </c>
      <c r="E161" s="7" t="s">
        <v>69</v>
      </c>
      <c r="F161" s="7" t="n">
        <v>0</v>
      </c>
      <c r="G161" s="7" t="n">
        <v>72</v>
      </c>
      <c r="H161" s="7" t="s">
        <v>500</v>
      </c>
      <c r="I161" s="7" t="s">
        <v>611</v>
      </c>
      <c r="J161" s="7" t="s">
        <v>968</v>
      </c>
      <c r="K161" s="7" t="s">
        <v>877</v>
      </c>
      <c r="L161" s="7" t="s">
        <v>455</v>
      </c>
      <c r="M161" s="7" t="s">
        <v>873</v>
      </c>
      <c r="N161" s="7" t="n">
        <v>31.99</v>
      </c>
      <c r="O161" s="7" t="n">
        <v>1.07</v>
      </c>
      <c r="P161" s="7" t="n">
        <v>2384</v>
      </c>
      <c r="Q161" s="7" t="n">
        <v>1094</v>
      </c>
      <c r="R161" s="7" t="n">
        <v>3476</v>
      </c>
      <c r="S161" s="7" t="n">
        <v>10330.67</v>
      </c>
      <c r="T161" s="7" t="n">
        <v>330478.03</v>
      </c>
      <c r="U161" s="7"/>
      <c r="V161" s="7"/>
      <c r="W161" s="7"/>
      <c r="X161" s="7" t="n">
        <v>10330.67</v>
      </c>
      <c r="Y161" s="7" t="s">
        <v>451</v>
      </c>
      <c r="Z161" s="7" t="n">
        <v>330478.13</v>
      </c>
      <c r="AA161" s="7" t="s">
        <v>868</v>
      </c>
      <c r="AB161" s="7"/>
      <c r="AC161" s="7"/>
      <c r="AD161" s="7"/>
      <c r="AE161" s="7"/>
      <c r="AF161" s="7"/>
      <c r="AG161" s="7"/>
      <c r="AH161" s="7" t="n">
        <v>17945</v>
      </c>
      <c r="AI161" s="7" t="n">
        <v>36.7</v>
      </c>
      <c r="AJ161" s="7" t="n">
        <v>4.4</v>
      </c>
      <c r="AK161" s="7" t="n">
        <v>1860</v>
      </c>
      <c r="AL161" s="7" t="n">
        <v>-8.78</v>
      </c>
      <c r="AM161" s="7" t="s">
        <v>878</v>
      </c>
      <c r="AN161" s="7"/>
      <c r="AO161" s="7" t="s">
        <v>864</v>
      </c>
      <c r="AP161" s="7" t="n">
        <v>38</v>
      </c>
      <c r="AQ161" s="17" t="b">
        <f aca="false">TRUE()</f>
        <v>1</v>
      </c>
      <c r="AR161" s="17" t="b">
        <f aca="false">TRUE()</f>
        <v>1</v>
      </c>
      <c r="AS161" s="7" t="n">
        <v>7</v>
      </c>
      <c r="AT161" s="7" t="n">
        <v>5</v>
      </c>
      <c r="AU161" s="7" t="s">
        <v>452</v>
      </c>
      <c r="AV161" s="7"/>
    </row>
    <row r="162" customFormat="false" ht="15" hidden="false" customHeight="false" outlineLevel="0" collapsed="false">
      <c r="A162" s="7" t="n">
        <v>31</v>
      </c>
      <c r="B162" s="7" t="s">
        <v>855</v>
      </c>
      <c r="C162" s="7" t="s">
        <v>995</v>
      </c>
      <c r="D162" s="7" t="s">
        <v>172</v>
      </c>
      <c r="E162" s="7" t="s">
        <v>69</v>
      </c>
      <c r="F162" s="7" t="n">
        <v>0</v>
      </c>
      <c r="G162" s="7" t="n">
        <v>1526</v>
      </c>
      <c r="H162" s="7" t="s">
        <v>512</v>
      </c>
      <c r="I162" s="7" t="s">
        <v>757</v>
      </c>
      <c r="J162" s="7" t="s">
        <v>969</v>
      </c>
      <c r="K162" s="7" t="s">
        <v>877</v>
      </c>
      <c r="L162" s="7" t="s">
        <v>455</v>
      </c>
      <c r="M162" s="7" t="s">
        <v>873</v>
      </c>
      <c r="N162" s="7" t="n">
        <v>24.99</v>
      </c>
      <c r="O162" s="7" t="n">
        <v>0.83</v>
      </c>
      <c r="P162" s="7" t="n">
        <v>1974</v>
      </c>
      <c r="Q162" s="7" t="n">
        <v>927</v>
      </c>
      <c r="R162" s="7" t="n">
        <v>2907</v>
      </c>
      <c r="S162" s="7" t="n">
        <v>8554</v>
      </c>
      <c r="T162" s="7" t="n">
        <v>213764.46</v>
      </c>
      <c r="U162" s="7"/>
      <c r="V162" s="7"/>
      <c r="W162" s="7"/>
      <c r="X162" s="7" t="n">
        <v>8554</v>
      </c>
      <c r="Y162" s="7" t="s">
        <v>451</v>
      </c>
      <c r="Z162" s="7" t="n">
        <v>213764.46</v>
      </c>
      <c r="AA162" s="7" t="s">
        <v>868</v>
      </c>
      <c r="AB162" s="7"/>
      <c r="AC162" s="7"/>
      <c r="AD162" s="7"/>
      <c r="AE162" s="7"/>
      <c r="AF162" s="7"/>
      <c r="AG162" s="7"/>
      <c r="AH162" s="7" t="n">
        <v>7128</v>
      </c>
      <c r="AI162" s="7" t="n">
        <v>19.7</v>
      </c>
      <c r="AJ162" s="7" t="n">
        <v>4.3</v>
      </c>
      <c r="AK162" s="7" t="n">
        <v>2984</v>
      </c>
      <c r="AL162" s="7" t="n">
        <v>-5.63</v>
      </c>
      <c r="AM162" s="7" t="s">
        <v>878</v>
      </c>
      <c r="AN162" s="7"/>
      <c r="AO162" s="7" t="s">
        <v>864</v>
      </c>
      <c r="AP162" s="7" t="n">
        <v>37</v>
      </c>
      <c r="AQ162" s="17" t="b">
        <f aca="false">TRUE()</f>
        <v>1</v>
      </c>
      <c r="AR162" s="17" t="b">
        <f aca="false">TRUE()</f>
        <v>1</v>
      </c>
      <c r="AS162" s="7" t="n">
        <v>8</v>
      </c>
      <c r="AT162" s="7" t="n">
        <v>5</v>
      </c>
      <c r="AU162" s="7" t="s">
        <v>452</v>
      </c>
      <c r="AV162" s="7"/>
    </row>
    <row r="163" customFormat="false" ht="15" hidden="false" customHeight="false" outlineLevel="0" collapsed="false">
      <c r="A163" s="7" t="n">
        <v>31</v>
      </c>
      <c r="B163" s="7" t="s">
        <v>855</v>
      </c>
      <c r="C163" s="7" t="s">
        <v>995</v>
      </c>
      <c r="D163" s="7" t="s">
        <v>172</v>
      </c>
      <c r="E163" s="7" t="s">
        <v>69</v>
      </c>
      <c r="F163" s="7" t="n">
        <v>0</v>
      </c>
      <c r="G163" s="7" t="n">
        <v>1528</v>
      </c>
      <c r="H163" s="7" t="s">
        <v>758</v>
      </c>
      <c r="I163" s="7" t="s">
        <v>759</v>
      </c>
      <c r="J163" s="7" t="s">
        <v>970</v>
      </c>
      <c r="K163" s="7" t="s">
        <v>877</v>
      </c>
      <c r="L163" s="7" t="s">
        <v>455</v>
      </c>
      <c r="M163" s="7" t="s">
        <v>873</v>
      </c>
      <c r="N163" s="7" t="n">
        <v>31.99</v>
      </c>
      <c r="O163" s="7" t="n">
        <v>1.07</v>
      </c>
      <c r="P163" s="7" t="n">
        <v>1461</v>
      </c>
      <c r="Q163" s="7" t="n">
        <v>509</v>
      </c>
      <c r="R163" s="7" t="n">
        <v>2259</v>
      </c>
      <c r="S163" s="7" t="n">
        <v>6331</v>
      </c>
      <c r="T163" s="7" t="n">
        <v>202528.69</v>
      </c>
      <c r="U163" s="7"/>
      <c r="V163" s="7"/>
      <c r="W163" s="7"/>
      <c r="X163" s="7" t="n">
        <v>6331</v>
      </c>
      <c r="Y163" s="7" t="s">
        <v>451</v>
      </c>
      <c r="Z163" s="7" t="n">
        <v>202528.69</v>
      </c>
      <c r="AA163" s="7" t="s">
        <v>868</v>
      </c>
      <c r="AB163" s="7"/>
      <c r="AC163" s="7"/>
      <c r="AD163" s="7"/>
      <c r="AE163" s="7"/>
      <c r="AF163" s="7"/>
      <c r="AG163" s="7"/>
      <c r="AH163" s="7" t="n">
        <v>5875</v>
      </c>
      <c r="AI163" s="7" t="n">
        <v>-705.4</v>
      </c>
      <c r="AJ163" s="7" t="n">
        <v>4.3</v>
      </c>
      <c r="AK163" s="7" t="n">
        <v>5433</v>
      </c>
      <c r="AL163" s="7" t="n">
        <v>19.03</v>
      </c>
      <c r="AM163" s="7" t="s">
        <v>862</v>
      </c>
      <c r="AN163" s="7"/>
      <c r="AO163" s="7" t="s">
        <v>864</v>
      </c>
      <c r="AP163" s="7" t="n">
        <v>38</v>
      </c>
      <c r="AQ163" s="17" t="b">
        <f aca="false">TRUE()</f>
        <v>1</v>
      </c>
      <c r="AR163" s="17" t="b">
        <f aca="false">TRUE()</f>
        <v>1</v>
      </c>
      <c r="AS163" s="7" t="n">
        <v>8</v>
      </c>
      <c r="AT163" s="7" t="n">
        <v>5</v>
      </c>
      <c r="AU163" s="7" t="s">
        <v>452</v>
      </c>
      <c r="AV163" s="7"/>
    </row>
    <row r="164" customFormat="false" ht="15" hidden="false" customHeight="false" outlineLevel="0" collapsed="false">
      <c r="A164" s="7" t="n">
        <v>31</v>
      </c>
      <c r="B164" s="7" t="s">
        <v>855</v>
      </c>
      <c r="C164" s="7" t="s">
        <v>995</v>
      </c>
      <c r="D164" s="7" t="s">
        <v>172</v>
      </c>
      <c r="E164" s="7" t="s">
        <v>69</v>
      </c>
      <c r="F164" s="7" t="n">
        <v>0</v>
      </c>
      <c r="G164" s="7" t="n">
        <v>151</v>
      </c>
      <c r="H164" s="7" t="s">
        <v>760</v>
      </c>
      <c r="I164" s="7" t="s">
        <v>761</v>
      </c>
      <c r="J164" s="7" t="s">
        <v>971</v>
      </c>
      <c r="K164" s="7" t="s">
        <v>884</v>
      </c>
      <c r="L164" s="7" t="s">
        <v>471</v>
      </c>
      <c r="M164" s="7" t="s">
        <v>873</v>
      </c>
      <c r="N164" s="7" t="n">
        <v>22.99</v>
      </c>
      <c r="O164" s="7" t="n">
        <v>0.77</v>
      </c>
      <c r="P164" s="7" t="n">
        <v>1042</v>
      </c>
      <c r="Q164" s="7" t="n">
        <v>450</v>
      </c>
      <c r="R164" s="7" t="n">
        <v>1551</v>
      </c>
      <c r="S164" s="7" t="n">
        <v>4515.33</v>
      </c>
      <c r="T164" s="7" t="n">
        <v>103807.51</v>
      </c>
      <c r="U164" s="7"/>
      <c r="V164" s="7"/>
      <c r="W164" s="7"/>
      <c r="X164" s="7" t="n">
        <v>4515.33</v>
      </c>
      <c r="Y164" s="7" t="s">
        <v>451</v>
      </c>
      <c r="Z164" s="7" t="n">
        <v>103807.44</v>
      </c>
      <c r="AA164" s="7" t="s">
        <v>868</v>
      </c>
      <c r="AB164" s="7"/>
      <c r="AC164" s="7"/>
      <c r="AD164" s="7"/>
      <c r="AE164" s="7"/>
      <c r="AF164" s="7"/>
      <c r="AG164" s="7"/>
      <c r="AH164" s="7" t="n">
        <v>987</v>
      </c>
      <c r="AI164" s="7" t="n">
        <v>14.5</v>
      </c>
      <c r="AJ164" s="7" t="n">
        <v>4.4</v>
      </c>
      <c r="AK164" s="7" t="n">
        <v>97110</v>
      </c>
      <c r="AL164" s="7" t="n">
        <v>13.86</v>
      </c>
      <c r="AM164" s="7" t="s">
        <v>862</v>
      </c>
      <c r="AN164" s="7"/>
      <c r="AO164" s="7" t="s">
        <v>864</v>
      </c>
      <c r="AP164" s="7" t="n">
        <v>21</v>
      </c>
      <c r="AQ164" s="17" t="b">
        <f aca="false">TRUE()</f>
        <v>1</v>
      </c>
      <c r="AR164" s="17" t="b">
        <f aca="false">TRUE()</f>
        <v>1</v>
      </c>
      <c r="AS164" s="7" t="n">
        <v>8</v>
      </c>
      <c r="AT164" s="7" t="n">
        <v>6</v>
      </c>
      <c r="AU164" s="7" t="s">
        <v>452</v>
      </c>
      <c r="AV164" s="7"/>
    </row>
    <row r="165" customFormat="false" ht="15" hidden="false" customHeight="false" outlineLevel="0" collapsed="false">
      <c r="A165" s="7" t="n">
        <v>31</v>
      </c>
      <c r="B165" s="7" t="s">
        <v>855</v>
      </c>
      <c r="C165" s="7" t="s">
        <v>995</v>
      </c>
      <c r="D165" s="7" t="s">
        <v>172</v>
      </c>
      <c r="E165" s="7" t="s">
        <v>69</v>
      </c>
      <c r="F165" s="7" t="n">
        <v>0</v>
      </c>
      <c r="G165" s="7" t="n">
        <v>149</v>
      </c>
      <c r="H165" s="7" t="s">
        <v>614</v>
      </c>
      <c r="I165" s="7" t="s">
        <v>762</v>
      </c>
      <c r="J165" s="7" t="s">
        <v>972</v>
      </c>
      <c r="K165" s="7" t="s">
        <v>877</v>
      </c>
      <c r="L165" s="7" t="s">
        <v>458</v>
      </c>
      <c r="M165" s="7" t="s">
        <v>873</v>
      </c>
      <c r="N165" s="7" t="n">
        <v>27.99</v>
      </c>
      <c r="O165" s="7" t="n">
        <v>0.93</v>
      </c>
      <c r="P165" s="7" t="n">
        <v>795</v>
      </c>
      <c r="Q165" s="7" t="n">
        <v>23</v>
      </c>
      <c r="R165" s="7" t="n">
        <v>1414</v>
      </c>
      <c r="S165" s="7" t="n">
        <v>3445</v>
      </c>
      <c r="T165" s="7" t="n">
        <v>96425.55</v>
      </c>
      <c r="U165" s="7"/>
      <c r="V165" s="7"/>
      <c r="W165" s="7"/>
      <c r="X165" s="7" t="n">
        <v>3445</v>
      </c>
      <c r="Y165" s="7" t="s">
        <v>451</v>
      </c>
      <c r="Z165" s="7" t="n">
        <v>96425.55</v>
      </c>
      <c r="AA165" s="7" t="s">
        <v>868</v>
      </c>
      <c r="AB165" s="7"/>
      <c r="AC165" s="7"/>
      <c r="AD165" s="7"/>
      <c r="AE165" s="7"/>
      <c r="AF165" s="7"/>
      <c r="AG165" s="7"/>
      <c r="AH165" s="7" t="n">
        <v>12133</v>
      </c>
      <c r="AI165" s="7" t="n">
        <v>4.5</v>
      </c>
      <c r="AJ165" s="7" t="n">
        <v>4.4</v>
      </c>
      <c r="AK165" s="7" t="n">
        <v>29905</v>
      </c>
      <c r="AL165" s="7" t="n">
        <v>-1.57</v>
      </c>
      <c r="AM165" s="7" t="s">
        <v>878</v>
      </c>
      <c r="AN165" s="7"/>
      <c r="AO165" s="7" t="s">
        <v>864</v>
      </c>
      <c r="AP165" s="7" t="n">
        <v>31</v>
      </c>
      <c r="AQ165" s="17" t="b">
        <f aca="false">TRUE()</f>
        <v>1</v>
      </c>
      <c r="AR165" s="17" t="b">
        <f aca="false">TRUE()</f>
        <v>1</v>
      </c>
      <c r="AS165" s="7" t="n">
        <v>8</v>
      </c>
      <c r="AT165" s="7" t="n">
        <v>5</v>
      </c>
      <c r="AU165" s="7" t="s">
        <v>452</v>
      </c>
      <c r="AV165" s="7"/>
    </row>
    <row r="166" customFormat="false" ht="15" hidden="false" customHeight="false" outlineLevel="0" collapsed="false">
      <c r="A166" s="7" t="n">
        <v>31</v>
      </c>
      <c r="B166" s="7" t="s">
        <v>855</v>
      </c>
      <c r="C166" s="7" t="s">
        <v>995</v>
      </c>
      <c r="D166" s="7" t="s">
        <v>172</v>
      </c>
      <c r="E166" s="7" t="s">
        <v>69</v>
      </c>
      <c r="F166" s="7" t="n">
        <v>0</v>
      </c>
      <c r="G166" s="7" t="n">
        <v>1535</v>
      </c>
      <c r="H166" s="7" t="s">
        <v>764</v>
      </c>
      <c r="I166" s="7" t="s">
        <v>765</v>
      </c>
      <c r="J166" s="7" t="s">
        <v>973</v>
      </c>
      <c r="K166" s="7" t="s">
        <v>877</v>
      </c>
      <c r="L166" s="7" t="s">
        <v>455</v>
      </c>
      <c r="M166" s="7" t="s">
        <v>873</v>
      </c>
      <c r="N166" s="7" t="n">
        <v>26.18</v>
      </c>
      <c r="O166" s="7" t="n">
        <v>0.87</v>
      </c>
      <c r="P166" s="7" t="n">
        <v>790</v>
      </c>
      <c r="Q166" s="7" t="n">
        <v>46</v>
      </c>
      <c r="R166" s="7" t="n">
        <v>1388</v>
      </c>
      <c r="S166" s="7" t="n">
        <v>3423.33</v>
      </c>
      <c r="T166" s="7" t="n">
        <v>89622.87</v>
      </c>
      <c r="U166" s="7"/>
      <c r="V166" s="7"/>
      <c r="W166" s="7"/>
      <c r="X166" s="7" t="n">
        <v>3423.33</v>
      </c>
      <c r="Y166" s="7" t="s">
        <v>451</v>
      </c>
      <c r="Z166" s="7" t="n">
        <v>89622.78</v>
      </c>
      <c r="AA166" s="7" t="s">
        <v>868</v>
      </c>
      <c r="AB166" s="7"/>
      <c r="AC166" s="7"/>
      <c r="AD166" s="7"/>
      <c r="AE166" s="7"/>
      <c r="AF166" s="7"/>
      <c r="AG166" s="7"/>
      <c r="AH166" s="7" t="n">
        <v>9835</v>
      </c>
      <c r="AI166" s="7" t="n">
        <v>-676.7</v>
      </c>
      <c r="AJ166" s="7" t="n">
        <v>4.4</v>
      </c>
      <c r="AK166" s="7" t="n">
        <v>53958</v>
      </c>
      <c r="AL166" s="7" t="n">
        <v>30.79</v>
      </c>
      <c r="AM166" s="7" t="s">
        <v>862</v>
      </c>
      <c r="AN166" s="7" t="s">
        <v>974</v>
      </c>
      <c r="AO166" s="7" t="s">
        <v>864</v>
      </c>
      <c r="AP166" s="7" t="n">
        <v>61</v>
      </c>
      <c r="AQ166" s="17" t="b">
        <f aca="false">TRUE()</f>
        <v>1</v>
      </c>
      <c r="AR166" s="17" t="b">
        <f aca="false">TRUE()</f>
        <v>1</v>
      </c>
      <c r="AS166" s="7" t="n">
        <v>8</v>
      </c>
      <c r="AT166" s="7" t="n">
        <v>5</v>
      </c>
      <c r="AU166" s="7" t="s">
        <v>452</v>
      </c>
      <c r="AV166" s="7"/>
    </row>
    <row r="167" customFormat="false" ht="15" hidden="false" customHeight="false" outlineLevel="0" collapsed="false">
      <c r="A167" s="7" t="n">
        <v>31</v>
      </c>
      <c r="B167" s="7" t="s">
        <v>855</v>
      </c>
      <c r="C167" s="7" t="s">
        <v>995</v>
      </c>
      <c r="D167" s="7" t="s">
        <v>172</v>
      </c>
      <c r="E167" s="7" t="s">
        <v>69</v>
      </c>
      <c r="F167" s="7" t="n">
        <v>0</v>
      </c>
      <c r="G167" s="7" t="n">
        <v>625</v>
      </c>
      <c r="H167" s="7" t="s">
        <v>766</v>
      </c>
      <c r="I167" s="7" t="s">
        <v>767</v>
      </c>
      <c r="J167" s="7" t="s">
        <v>975</v>
      </c>
      <c r="K167" s="7" t="s">
        <v>877</v>
      </c>
      <c r="L167" s="7" t="s">
        <v>458</v>
      </c>
      <c r="M167" s="7" t="s">
        <v>873</v>
      </c>
      <c r="N167" s="7" t="n">
        <v>27.99</v>
      </c>
      <c r="O167" s="7" t="n">
        <v>0.93</v>
      </c>
      <c r="P167" s="7" t="n">
        <v>782</v>
      </c>
      <c r="Q167" s="7" t="n">
        <v>174</v>
      </c>
      <c r="R167" s="7" t="n">
        <v>1287</v>
      </c>
      <c r="S167" s="7" t="n">
        <v>3388.67</v>
      </c>
      <c r="T167" s="7" t="n">
        <v>94848.78</v>
      </c>
      <c r="U167" s="7"/>
      <c r="V167" s="7"/>
      <c r="W167" s="7"/>
      <c r="X167" s="7" t="n">
        <v>3388.67</v>
      </c>
      <c r="Y167" s="7" t="s">
        <v>451</v>
      </c>
      <c r="Z167" s="7" t="n">
        <v>94848.87</v>
      </c>
      <c r="AA167" s="7" t="s">
        <v>868</v>
      </c>
      <c r="AB167" s="7"/>
      <c r="AC167" s="7"/>
      <c r="AD167" s="7"/>
      <c r="AE167" s="7"/>
      <c r="AF167" s="7"/>
      <c r="AG167" s="7"/>
      <c r="AH167" s="7" t="n">
        <v>3970</v>
      </c>
      <c r="AI167" s="7" t="n">
        <v>10.7</v>
      </c>
      <c r="AJ167" s="7" t="n">
        <v>4.4</v>
      </c>
      <c r="AK167" s="7" t="n">
        <v>28173</v>
      </c>
      <c r="AL167" s="7" t="n">
        <v>40.39</v>
      </c>
      <c r="AM167" s="7" t="s">
        <v>862</v>
      </c>
      <c r="AN167" s="7" t="s">
        <v>921</v>
      </c>
      <c r="AO167" s="7" t="s">
        <v>864</v>
      </c>
      <c r="AP167" s="7" t="n">
        <v>31</v>
      </c>
      <c r="AQ167" s="17" t="b">
        <f aca="false">TRUE()</f>
        <v>1</v>
      </c>
      <c r="AR167" s="17" t="b">
        <f aca="false">TRUE()</f>
        <v>1</v>
      </c>
      <c r="AS167" s="7" t="n">
        <v>8</v>
      </c>
      <c r="AT167" s="7" t="n">
        <v>5</v>
      </c>
      <c r="AU167" s="7" t="s">
        <v>452</v>
      </c>
      <c r="AV167" s="7"/>
    </row>
    <row r="168" customFormat="false" ht="15" hidden="false" customHeight="false" outlineLevel="0" collapsed="false">
      <c r="A168" s="7" t="n">
        <v>31</v>
      </c>
      <c r="B168" s="7" t="s">
        <v>855</v>
      </c>
      <c r="C168" s="7" t="s">
        <v>995</v>
      </c>
      <c r="D168" s="7" t="s">
        <v>172</v>
      </c>
      <c r="E168" s="7" t="s">
        <v>69</v>
      </c>
      <c r="F168" s="7" t="n">
        <v>0</v>
      </c>
      <c r="G168" s="7" t="n">
        <v>159</v>
      </c>
      <c r="H168" s="7" t="s">
        <v>768</v>
      </c>
      <c r="I168" s="7" t="s">
        <v>769</v>
      </c>
      <c r="J168" s="7" t="s">
        <v>976</v>
      </c>
      <c r="K168" s="7" t="s">
        <v>877</v>
      </c>
      <c r="L168" s="7" t="s">
        <v>458</v>
      </c>
      <c r="M168" s="7" t="s">
        <v>873</v>
      </c>
      <c r="N168" s="7" t="n">
        <v>25.49</v>
      </c>
      <c r="O168" s="7" t="n">
        <v>0.85</v>
      </c>
      <c r="P168" s="7" t="n">
        <v>687</v>
      </c>
      <c r="Q168" s="7" t="n">
        <v>139</v>
      </c>
      <c r="R168" s="7" t="n">
        <v>1136</v>
      </c>
      <c r="S168" s="7" t="n">
        <v>2977</v>
      </c>
      <c r="T168" s="7" t="n">
        <v>75883.73</v>
      </c>
      <c r="U168" s="7"/>
      <c r="V168" s="7"/>
      <c r="W168" s="7"/>
      <c r="X168" s="7" t="n">
        <v>2977</v>
      </c>
      <c r="Y168" s="7" t="s">
        <v>451</v>
      </c>
      <c r="Z168" s="7" t="n">
        <v>75883.73</v>
      </c>
      <c r="AA168" s="7" t="s">
        <v>868</v>
      </c>
      <c r="AB168" s="7"/>
      <c r="AC168" s="7"/>
      <c r="AD168" s="7"/>
      <c r="AE168" s="7"/>
      <c r="AF168" s="7"/>
      <c r="AG168" s="7"/>
      <c r="AH168" s="7" t="n">
        <v>819</v>
      </c>
      <c r="AI168" s="7" t="n">
        <v>12</v>
      </c>
      <c r="AJ168" s="7" t="n">
        <v>4.4</v>
      </c>
      <c r="AK168" s="7" t="n">
        <v>19808</v>
      </c>
      <c r="AL168" s="7" t="n">
        <v>2.06</v>
      </c>
      <c r="AM168" s="7" t="s">
        <v>862</v>
      </c>
      <c r="AN168" s="7"/>
      <c r="AO168" s="7" t="s">
        <v>864</v>
      </c>
      <c r="AP168" s="7" t="n">
        <v>33</v>
      </c>
      <c r="AQ168" s="17" t="b">
        <f aca="false">TRUE()</f>
        <v>1</v>
      </c>
      <c r="AR168" s="17" t="b">
        <f aca="false">TRUE()</f>
        <v>1</v>
      </c>
      <c r="AS168" s="7" t="n">
        <v>8</v>
      </c>
      <c r="AT168" s="7" t="n">
        <v>5</v>
      </c>
      <c r="AU168" s="7" t="s">
        <v>452</v>
      </c>
      <c r="AV168" s="7"/>
    </row>
    <row r="169" customFormat="false" ht="15" hidden="false" customHeight="false" outlineLevel="0" collapsed="false">
      <c r="A169" s="7" t="n">
        <v>31</v>
      </c>
      <c r="B169" s="7" t="s">
        <v>855</v>
      </c>
      <c r="C169" s="7" t="s">
        <v>995</v>
      </c>
      <c r="D169" s="7" t="s">
        <v>172</v>
      </c>
      <c r="E169" s="7" t="s">
        <v>69</v>
      </c>
      <c r="F169" s="7" t="n">
        <v>0</v>
      </c>
      <c r="G169" s="7" t="n">
        <v>158</v>
      </c>
      <c r="H169" s="7" t="s">
        <v>770</v>
      </c>
      <c r="I169" s="7" t="s">
        <v>771</v>
      </c>
      <c r="J169" s="7" t="s">
        <v>977</v>
      </c>
      <c r="K169" s="7" t="s">
        <v>877</v>
      </c>
      <c r="L169" s="7" t="s">
        <v>458</v>
      </c>
      <c r="M169" s="7" t="s">
        <v>873</v>
      </c>
      <c r="N169" s="7" t="n">
        <v>25.99</v>
      </c>
      <c r="O169" s="7" t="n">
        <v>0.87</v>
      </c>
      <c r="P169" s="7" t="n">
        <v>681</v>
      </c>
      <c r="Q169" s="7" t="n">
        <v>24</v>
      </c>
      <c r="R169" s="7" t="n">
        <v>1207</v>
      </c>
      <c r="S169" s="7" t="n">
        <v>2951</v>
      </c>
      <c r="T169" s="7" t="n">
        <v>76696.49</v>
      </c>
      <c r="U169" s="7"/>
      <c r="V169" s="7"/>
      <c r="W169" s="7"/>
      <c r="X169" s="7" t="n">
        <v>2951</v>
      </c>
      <c r="Y169" s="7" t="s">
        <v>451</v>
      </c>
      <c r="Z169" s="7" t="n">
        <v>76696.49</v>
      </c>
      <c r="AA169" s="7" t="s">
        <v>868</v>
      </c>
      <c r="AB169" s="7"/>
      <c r="AC169" s="7"/>
      <c r="AD169" s="7"/>
      <c r="AE169" s="7"/>
      <c r="AF169" s="7"/>
      <c r="AG169" s="7"/>
      <c r="AH169" s="7" t="n">
        <v>5359</v>
      </c>
      <c r="AI169" s="7" t="n">
        <v>-5.3</v>
      </c>
      <c r="AJ169" s="7" t="n">
        <v>4.2</v>
      </c>
      <c r="AK169" s="7" t="n">
        <v>87145</v>
      </c>
      <c r="AL169" s="7" t="n">
        <v>3.78</v>
      </c>
      <c r="AM169" s="7" t="s">
        <v>862</v>
      </c>
      <c r="AN169" s="7" t="s">
        <v>978</v>
      </c>
      <c r="AO169" s="7" t="s">
        <v>864</v>
      </c>
      <c r="AP169" s="7" t="n">
        <v>53</v>
      </c>
      <c r="AQ169" s="17" t="b">
        <f aca="false">TRUE()</f>
        <v>1</v>
      </c>
      <c r="AR169" s="17" t="b">
        <f aca="false">TRUE()</f>
        <v>1</v>
      </c>
      <c r="AS169" s="7" t="n">
        <v>9</v>
      </c>
      <c r="AT169" s="7" t="n">
        <v>6</v>
      </c>
      <c r="AU169" s="7" t="s">
        <v>452</v>
      </c>
      <c r="AV169" s="7"/>
    </row>
    <row r="170" customFormat="false" ht="15" hidden="false" customHeight="false" outlineLevel="0" collapsed="false">
      <c r="A170" s="7" t="n">
        <v>31</v>
      </c>
      <c r="B170" s="7" t="s">
        <v>855</v>
      </c>
      <c r="C170" s="7" t="s">
        <v>995</v>
      </c>
      <c r="D170" s="7" t="s">
        <v>172</v>
      </c>
      <c r="E170" s="7" t="s">
        <v>69</v>
      </c>
      <c r="F170" s="7" t="n">
        <v>0</v>
      </c>
      <c r="G170" s="7" t="n">
        <v>148</v>
      </c>
      <c r="H170" s="7" t="s">
        <v>772</v>
      </c>
      <c r="I170" s="7" t="s">
        <v>773</v>
      </c>
      <c r="J170" s="7" t="s">
        <v>979</v>
      </c>
      <c r="K170" s="7" t="s">
        <v>877</v>
      </c>
      <c r="L170" s="7" t="s">
        <v>458</v>
      </c>
      <c r="M170" s="7" t="s">
        <v>873</v>
      </c>
      <c r="N170" s="7" t="n">
        <v>17.49</v>
      </c>
      <c r="O170" s="7" t="n">
        <v>0.58</v>
      </c>
      <c r="P170" s="7" t="n">
        <v>622</v>
      </c>
      <c r="Q170" s="7" t="n">
        <v>70</v>
      </c>
      <c r="R170" s="7" t="n">
        <v>1070</v>
      </c>
      <c r="S170" s="7" t="n">
        <v>2695.33</v>
      </c>
      <c r="T170" s="7" t="n">
        <v>47141.38</v>
      </c>
      <c r="U170" s="7"/>
      <c r="V170" s="7"/>
      <c r="W170" s="7"/>
      <c r="X170" s="7" t="n">
        <v>2695.33</v>
      </c>
      <c r="Y170" s="7" t="s">
        <v>451</v>
      </c>
      <c r="Z170" s="7" t="n">
        <v>47141.32</v>
      </c>
      <c r="AA170" s="7" t="s">
        <v>868</v>
      </c>
      <c r="AB170" s="7"/>
      <c r="AC170" s="7"/>
      <c r="AD170" s="7"/>
      <c r="AE170" s="7"/>
      <c r="AF170" s="7"/>
      <c r="AG170" s="7"/>
      <c r="AH170" s="7" t="n">
        <v>6994</v>
      </c>
      <c r="AI170" s="7" t="n">
        <v>4</v>
      </c>
      <c r="AJ170" s="7" t="n">
        <v>4.4</v>
      </c>
      <c r="AK170" s="7" t="n">
        <v>20917</v>
      </c>
      <c r="AL170" s="7" t="n">
        <v>0</v>
      </c>
      <c r="AM170" s="7" t="s">
        <v>862</v>
      </c>
      <c r="AN170" s="7"/>
      <c r="AO170" s="7" t="s">
        <v>864</v>
      </c>
      <c r="AP170" s="7" t="n">
        <v>47</v>
      </c>
      <c r="AQ170" s="17" t="b">
        <f aca="false">TRUE()</f>
        <v>1</v>
      </c>
      <c r="AR170" s="17" t="b">
        <f aca="false">TRUE()</f>
        <v>1</v>
      </c>
      <c r="AS170" s="7" t="n">
        <v>7</v>
      </c>
      <c r="AT170" s="7" t="n">
        <v>6</v>
      </c>
      <c r="AU170" s="7" t="s">
        <v>452</v>
      </c>
      <c r="AV170" s="7"/>
    </row>
    <row r="171" customFormat="false" ht="15" hidden="false" customHeight="false" outlineLevel="0" collapsed="false">
      <c r="A171" s="7" t="n">
        <v>31</v>
      </c>
      <c r="B171" s="7" t="s">
        <v>855</v>
      </c>
      <c r="C171" s="7" t="s">
        <v>995</v>
      </c>
      <c r="D171" s="7" t="s">
        <v>172</v>
      </c>
      <c r="E171" s="7" t="s">
        <v>69</v>
      </c>
      <c r="F171" s="7" t="n">
        <v>0</v>
      </c>
      <c r="G171" s="7" t="n">
        <v>160</v>
      </c>
      <c r="H171" s="7" t="s">
        <v>786</v>
      </c>
      <c r="I171" s="7" t="s">
        <v>787</v>
      </c>
      <c r="J171" s="7" t="s">
        <v>980</v>
      </c>
      <c r="K171" s="7" t="s">
        <v>877</v>
      </c>
      <c r="L171" s="7" t="s">
        <v>486</v>
      </c>
      <c r="M171" s="7" t="s">
        <v>873</v>
      </c>
      <c r="N171" s="7" t="n">
        <v>34.62</v>
      </c>
      <c r="O171" s="7" t="n">
        <v>1.16</v>
      </c>
      <c r="P171" s="7" t="n">
        <v>580</v>
      </c>
      <c r="Q171" s="7"/>
      <c r="R171" s="7" t="n">
        <v>1044</v>
      </c>
      <c r="S171" s="7" t="n">
        <v>2513.33</v>
      </c>
      <c r="T171" s="7" t="n">
        <v>87011.6</v>
      </c>
      <c r="U171" s="7" t="n">
        <v>506</v>
      </c>
      <c r="V171" s="7" t="n">
        <v>299</v>
      </c>
      <c r="W171" s="7" t="n">
        <v>856</v>
      </c>
      <c r="X171" s="7" t="n">
        <v>506</v>
      </c>
      <c r="Y171" s="7" t="s">
        <v>531</v>
      </c>
      <c r="Z171" s="7" t="n">
        <v>17517.72</v>
      </c>
      <c r="AA171" s="7" t="s">
        <v>868</v>
      </c>
      <c r="AB171" s="7"/>
      <c r="AC171" s="7"/>
      <c r="AD171" s="7"/>
      <c r="AE171" s="7"/>
      <c r="AF171" s="7"/>
      <c r="AG171" s="7"/>
      <c r="AH171" s="7" t="n">
        <v>457</v>
      </c>
      <c r="AI171" s="7" t="n">
        <v>-24.5</v>
      </c>
      <c r="AJ171" s="7" t="n">
        <v>4.4</v>
      </c>
      <c r="AK171" s="7" t="n">
        <v>66431</v>
      </c>
      <c r="AL171" s="7" t="n">
        <v>-2.59</v>
      </c>
      <c r="AM171" s="7" t="s">
        <v>878</v>
      </c>
      <c r="AN171" s="7" t="s">
        <v>981</v>
      </c>
      <c r="AO171" s="7" t="s">
        <v>864</v>
      </c>
      <c r="AP171" s="7" t="n">
        <v>67</v>
      </c>
      <c r="AQ171" s="17" t="b">
        <f aca="false">TRUE()</f>
        <v>1</v>
      </c>
      <c r="AR171" s="17" t="b">
        <f aca="false">TRUE()</f>
        <v>1</v>
      </c>
      <c r="AS171" s="7" t="n">
        <v>8</v>
      </c>
      <c r="AT171" s="7" t="n">
        <v>6</v>
      </c>
      <c r="AU171" s="7" t="s">
        <v>452</v>
      </c>
      <c r="AV171" s="7"/>
    </row>
    <row r="172" customFormat="false" ht="15" hidden="false" customHeight="false" outlineLevel="0" collapsed="false">
      <c r="A172" s="7" t="n">
        <v>31</v>
      </c>
      <c r="B172" s="7" t="s">
        <v>855</v>
      </c>
      <c r="C172" s="7" t="s">
        <v>995</v>
      </c>
      <c r="D172" s="7" t="s">
        <v>172</v>
      </c>
      <c r="E172" s="7" t="s">
        <v>69</v>
      </c>
      <c r="F172" s="7" t="n">
        <v>0</v>
      </c>
      <c r="G172" s="7" t="n">
        <v>1534</v>
      </c>
      <c r="H172" s="7" t="s">
        <v>774</v>
      </c>
      <c r="I172" s="7" t="s">
        <v>775</v>
      </c>
      <c r="J172" s="7" t="s">
        <v>982</v>
      </c>
      <c r="K172" s="7" t="s">
        <v>877</v>
      </c>
      <c r="L172" s="7" t="s">
        <v>458</v>
      </c>
      <c r="M172" s="7" t="s">
        <v>873</v>
      </c>
      <c r="N172" s="7" t="n">
        <v>18.99</v>
      </c>
      <c r="O172" s="7" t="n">
        <v>0.63</v>
      </c>
      <c r="P172" s="7" t="n">
        <v>468</v>
      </c>
      <c r="Q172" s="7" t="n">
        <v>12</v>
      </c>
      <c r="R172" s="7" t="n">
        <v>833</v>
      </c>
      <c r="S172" s="7" t="n">
        <v>2028</v>
      </c>
      <c r="T172" s="7" t="n">
        <v>38511.72</v>
      </c>
      <c r="U172" s="7"/>
      <c r="V172" s="7"/>
      <c r="W172" s="7"/>
      <c r="X172" s="7" t="n">
        <v>2028</v>
      </c>
      <c r="Y172" s="7" t="s">
        <v>451</v>
      </c>
      <c r="Z172" s="7" t="n">
        <v>38511.72</v>
      </c>
      <c r="AA172" s="7" t="s">
        <v>868</v>
      </c>
      <c r="AB172" s="7"/>
      <c r="AC172" s="7"/>
      <c r="AD172" s="7"/>
      <c r="AE172" s="7"/>
      <c r="AF172" s="7"/>
      <c r="AG172" s="7"/>
      <c r="AH172" s="7" t="n">
        <v>10768</v>
      </c>
      <c r="AI172" s="7" t="n">
        <v>-719.9</v>
      </c>
      <c r="AJ172" s="7" t="n">
        <v>4.3</v>
      </c>
      <c r="AK172" s="7" t="n">
        <v>23993</v>
      </c>
      <c r="AL172" s="7" t="n">
        <v>-59.96</v>
      </c>
      <c r="AM172" s="7" t="s">
        <v>878</v>
      </c>
      <c r="AN172" s="7"/>
      <c r="AO172" s="7" t="s">
        <v>864</v>
      </c>
      <c r="AP172" s="7" t="n">
        <v>37</v>
      </c>
      <c r="AQ172" s="17" t="b">
        <f aca="false">TRUE()</f>
        <v>1</v>
      </c>
      <c r="AR172" s="17" t="b">
        <f aca="false">FALSE()</f>
        <v>0</v>
      </c>
      <c r="AS172" s="7" t="n">
        <v>3</v>
      </c>
      <c r="AT172" s="7" t="n">
        <v>5</v>
      </c>
      <c r="AU172" s="7" t="s">
        <v>452</v>
      </c>
      <c r="AV172" s="7"/>
    </row>
    <row r="173" customFormat="false" ht="15" hidden="false" customHeight="false" outlineLevel="0" collapsed="false">
      <c r="A173" s="7" t="n">
        <v>31</v>
      </c>
      <c r="B173" s="7" t="s">
        <v>855</v>
      </c>
      <c r="C173" s="7" t="s">
        <v>995</v>
      </c>
      <c r="D173" s="7" t="s">
        <v>172</v>
      </c>
      <c r="E173" s="7" t="s">
        <v>69</v>
      </c>
      <c r="F173" s="7" t="n">
        <v>0</v>
      </c>
      <c r="G173" s="7" t="n">
        <v>147</v>
      </c>
      <c r="H173" s="7" t="s">
        <v>625</v>
      </c>
      <c r="I173" s="7" t="s">
        <v>776</v>
      </c>
      <c r="J173" s="7" t="s">
        <v>983</v>
      </c>
      <c r="K173" s="7" t="s">
        <v>877</v>
      </c>
      <c r="L173" s="7" t="s">
        <v>458</v>
      </c>
      <c r="M173" s="7" t="s">
        <v>873</v>
      </c>
      <c r="N173" s="7" t="n">
        <v>25.99</v>
      </c>
      <c r="O173" s="7" t="n">
        <v>0.87</v>
      </c>
      <c r="P173" s="7" t="n">
        <v>462</v>
      </c>
      <c r="Q173" s="7" t="n">
        <v>174</v>
      </c>
      <c r="R173" s="7" t="n">
        <v>705</v>
      </c>
      <c r="S173" s="7" t="n">
        <v>2002</v>
      </c>
      <c r="T173" s="7" t="n">
        <v>52031.98</v>
      </c>
      <c r="U173" s="7"/>
      <c r="V173" s="7"/>
      <c r="W173" s="7"/>
      <c r="X173" s="7" t="n">
        <v>2002</v>
      </c>
      <c r="Y173" s="7" t="s">
        <v>451</v>
      </c>
      <c r="Z173" s="7" t="n">
        <v>52031.98</v>
      </c>
      <c r="AA173" s="7" t="s">
        <v>868</v>
      </c>
      <c r="AB173" s="7"/>
      <c r="AC173" s="7"/>
      <c r="AD173" s="7"/>
      <c r="AE173" s="7"/>
      <c r="AF173" s="7"/>
      <c r="AG173" s="7"/>
      <c r="AH173" s="7" t="n">
        <v>4049</v>
      </c>
      <c r="AI173" s="7" t="n">
        <v>10</v>
      </c>
      <c r="AJ173" s="7" t="n">
        <v>4.4</v>
      </c>
      <c r="AK173" s="7" t="n">
        <v>18513</v>
      </c>
      <c r="AL173" s="7" t="n">
        <v>10.28</v>
      </c>
      <c r="AM173" s="7" t="s">
        <v>862</v>
      </c>
      <c r="AN173" s="7"/>
      <c r="AO173" s="7" t="s">
        <v>864</v>
      </c>
      <c r="AP173" s="7" t="n">
        <v>31</v>
      </c>
      <c r="AQ173" s="17" t="b">
        <f aca="false">TRUE()</f>
        <v>1</v>
      </c>
      <c r="AR173" s="17" t="b">
        <f aca="false">FALSE()</f>
        <v>0</v>
      </c>
      <c r="AS173" s="7" t="n">
        <v>7</v>
      </c>
      <c r="AT173" s="7" t="n">
        <v>6</v>
      </c>
      <c r="AU173" s="7" t="s">
        <v>452</v>
      </c>
      <c r="AV173" s="7"/>
    </row>
    <row r="174" customFormat="false" ht="15" hidden="false" customHeight="false" outlineLevel="0" collapsed="false">
      <c r="A174" s="7" t="n">
        <v>31</v>
      </c>
      <c r="B174" s="7" t="s">
        <v>855</v>
      </c>
      <c r="C174" s="7" t="s">
        <v>995</v>
      </c>
      <c r="D174" s="7" t="s">
        <v>172</v>
      </c>
      <c r="E174" s="7" t="s">
        <v>69</v>
      </c>
      <c r="F174" s="7" t="n">
        <v>0</v>
      </c>
      <c r="G174" s="7" t="n">
        <v>146</v>
      </c>
      <c r="H174" s="7" t="s">
        <v>448</v>
      </c>
      <c r="I174" s="7" t="s">
        <v>777</v>
      </c>
      <c r="J174" s="7" t="s">
        <v>984</v>
      </c>
      <c r="K174" s="7" t="s">
        <v>877</v>
      </c>
      <c r="L174" s="7" t="s">
        <v>458</v>
      </c>
      <c r="M174" s="7" t="s">
        <v>873</v>
      </c>
      <c r="N174" s="7" t="n">
        <v>28.99</v>
      </c>
      <c r="O174" s="7" t="n">
        <v>0.97</v>
      </c>
      <c r="P174" s="7" t="n">
        <v>461</v>
      </c>
      <c r="Q174" s="7" t="n">
        <v>221</v>
      </c>
      <c r="R174" s="7" t="n">
        <v>660</v>
      </c>
      <c r="S174" s="7" t="n">
        <v>1997.67</v>
      </c>
      <c r="T174" s="7" t="n">
        <v>57912.36</v>
      </c>
      <c r="U174" s="7"/>
      <c r="V174" s="7"/>
      <c r="W174" s="7"/>
      <c r="X174" s="7" t="n">
        <v>1997.67</v>
      </c>
      <c r="Y174" s="7" t="s">
        <v>451</v>
      </c>
      <c r="Z174" s="7" t="n">
        <v>57912.45</v>
      </c>
      <c r="AA174" s="7" t="s">
        <v>868</v>
      </c>
      <c r="AB174" s="7"/>
      <c r="AC174" s="7"/>
      <c r="AD174" s="7"/>
      <c r="AE174" s="7"/>
      <c r="AF174" s="7"/>
      <c r="AG174" s="7"/>
      <c r="AH174" s="7" t="n">
        <v>2767</v>
      </c>
      <c r="AI174" s="7" t="n">
        <v>9.4</v>
      </c>
      <c r="AJ174" s="7" t="n">
        <v>4.3</v>
      </c>
      <c r="AK174" s="7" t="n">
        <v>15743</v>
      </c>
      <c r="AL174" s="7" t="n">
        <v>-44.1</v>
      </c>
      <c r="AM174" s="7" t="s">
        <v>878</v>
      </c>
      <c r="AN174" s="7"/>
      <c r="AO174" s="7" t="s">
        <v>864</v>
      </c>
      <c r="AP174" s="7" t="n">
        <v>49</v>
      </c>
      <c r="AQ174" s="17" t="b">
        <f aca="false">TRUE()</f>
        <v>1</v>
      </c>
      <c r="AR174" s="17" t="b">
        <f aca="false">TRUE()</f>
        <v>1</v>
      </c>
      <c r="AS174" s="7" t="n">
        <v>8</v>
      </c>
      <c r="AT174" s="7" t="n">
        <v>5</v>
      </c>
      <c r="AU174" s="7" t="s">
        <v>452</v>
      </c>
      <c r="AV174" s="7"/>
    </row>
    <row r="175" customFormat="false" ht="15" hidden="false" customHeight="false" outlineLevel="0" collapsed="false">
      <c r="A175" s="7" t="n">
        <v>31</v>
      </c>
      <c r="B175" s="7" t="s">
        <v>855</v>
      </c>
      <c r="C175" s="7" t="s">
        <v>995</v>
      </c>
      <c r="D175" s="7" t="s">
        <v>172</v>
      </c>
      <c r="E175" s="7" t="s">
        <v>69</v>
      </c>
      <c r="F175" s="7" t="n">
        <v>0</v>
      </c>
      <c r="G175" s="7" t="n">
        <v>163</v>
      </c>
      <c r="H175" s="7" t="s">
        <v>790</v>
      </c>
      <c r="I175" s="7" t="s">
        <v>791</v>
      </c>
      <c r="J175" s="7" t="s">
        <v>985</v>
      </c>
      <c r="K175" s="7" t="s">
        <v>877</v>
      </c>
      <c r="L175" s="7" t="s">
        <v>458</v>
      </c>
      <c r="M175" s="7" t="s">
        <v>873</v>
      </c>
      <c r="N175" s="7" t="n">
        <v>27.99</v>
      </c>
      <c r="O175" s="7" t="n">
        <v>0.93</v>
      </c>
      <c r="P175" s="7" t="n">
        <v>375</v>
      </c>
      <c r="Q175" s="7"/>
      <c r="R175" s="7" t="n">
        <v>675</v>
      </c>
      <c r="S175" s="7" t="n">
        <v>1625</v>
      </c>
      <c r="T175" s="7" t="n">
        <v>45483.75</v>
      </c>
      <c r="U175" s="7" t="n">
        <v>283</v>
      </c>
      <c r="V175" s="7" t="n">
        <v>168</v>
      </c>
      <c r="W175" s="7" t="n">
        <v>479</v>
      </c>
      <c r="X175" s="7" t="n">
        <v>283</v>
      </c>
      <c r="Y175" s="7" t="s">
        <v>531</v>
      </c>
      <c r="Z175" s="7" t="n">
        <v>7921.17</v>
      </c>
      <c r="AA175" s="7" t="s">
        <v>868</v>
      </c>
      <c r="AB175" s="7"/>
      <c r="AC175" s="7"/>
      <c r="AD175" s="7"/>
      <c r="AE175" s="7"/>
      <c r="AF175" s="7"/>
      <c r="AG175" s="7"/>
      <c r="AH175" s="7" t="n">
        <v>368</v>
      </c>
      <c r="AI175" s="7" t="n">
        <v>5.7</v>
      </c>
      <c r="AJ175" s="7" t="n">
        <v>4.2</v>
      </c>
      <c r="AK175" s="7" t="n">
        <v>111238</v>
      </c>
      <c r="AL175" s="7" t="n">
        <v>6.01</v>
      </c>
      <c r="AM175" s="7" t="s">
        <v>862</v>
      </c>
      <c r="AN175" s="7"/>
      <c r="AO175" s="7" t="s">
        <v>864</v>
      </c>
      <c r="AP175" s="7" t="n">
        <v>31</v>
      </c>
      <c r="AQ175" s="17" t="b">
        <f aca="false">TRUE()</f>
        <v>1</v>
      </c>
      <c r="AR175" s="17" t="b">
        <f aca="false">TRUE()</f>
        <v>1</v>
      </c>
      <c r="AS175" s="7" t="n">
        <v>6</v>
      </c>
      <c r="AT175" s="7" t="n">
        <v>5</v>
      </c>
      <c r="AU175" s="7" t="s">
        <v>452</v>
      </c>
      <c r="AV175" s="7"/>
    </row>
    <row r="176" customFormat="false" ht="15" hidden="false" customHeight="false" outlineLevel="0" collapsed="false">
      <c r="A176" s="7" t="n">
        <v>31</v>
      </c>
      <c r="B176" s="7" t="s">
        <v>855</v>
      </c>
      <c r="C176" s="7" t="s">
        <v>995</v>
      </c>
      <c r="D176" s="7" t="s">
        <v>172</v>
      </c>
      <c r="E176" s="7" t="s">
        <v>69</v>
      </c>
      <c r="F176" s="7" t="n">
        <v>0</v>
      </c>
      <c r="G176" s="7" t="n">
        <v>640</v>
      </c>
      <c r="H176" s="7" t="s">
        <v>616</v>
      </c>
      <c r="I176" s="7" t="s">
        <v>763</v>
      </c>
      <c r="J176" s="7" t="s">
        <v>986</v>
      </c>
      <c r="K176" s="7" t="s">
        <v>877</v>
      </c>
      <c r="L176" s="7" t="s">
        <v>458</v>
      </c>
      <c r="M176" s="7" t="s">
        <v>873</v>
      </c>
      <c r="N176" s="7" t="n">
        <v>16.99</v>
      </c>
      <c r="O176" s="7" t="n">
        <v>0.57</v>
      </c>
      <c r="P176" s="7" t="n">
        <v>323</v>
      </c>
      <c r="Q176" s="7" t="n">
        <v>35</v>
      </c>
      <c r="R176" s="7" t="n">
        <v>555</v>
      </c>
      <c r="S176" s="7" t="n">
        <v>1399.67</v>
      </c>
      <c r="T176" s="7" t="n">
        <v>23780.34</v>
      </c>
      <c r="U176" s="7"/>
      <c r="V176" s="7"/>
      <c r="W176" s="7"/>
      <c r="X176" s="7" t="n">
        <v>1399.67</v>
      </c>
      <c r="Y176" s="7" t="s">
        <v>451</v>
      </c>
      <c r="Z176" s="7" t="n">
        <v>23780.39</v>
      </c>
      <c r="AA176" s="7" t="s">
        <v>868</v>
      </c>
      <c r="AB176" s="7"/>
      <c r="AC176" s="7"/>
      <c r="AD176" s="7"/>
      <c r="AE176" s="7"/>
      <c r="AF176" s="7"/>
      <c r="AG176" s="7"/>
      <c r="AH176" s="7" t="n">
        <v>1026</v>
      </c>
      <c r="AI176" s="7" t="n">
        <v>4</v>
      </c>
      <c r="AJ176" s="7" t="n">
        <v>4.5</v>
      </c>
      <c r="AK176" s="7" t="n">
        <v>66638</v>
      </c>
      <c r="AL176" s="7" t="n">
        <v>1.29</v>
      </c>
      <c r="AM176" s="7" t="s">
        <v>862</v>
      </c>
      <c r="AN176" s="7"/>
      <c r="AO176" s="7" t="s">
        <v>864</v>
      </c>
      <c r="AP176" s="7" t="n">
        <v>32</v>
      </c>
      <c r="AQ176" s="17" t="b">
        <f aca="false">TRUE()</f>
        <v>1</v>
      </c>
      <c r="AR176" s="17" t="b">
        <f aca="false">TRUE()</f>
        <v>1</v>
      </c>
      <c r="AS176" s="7" t="n">
        <v>7</v>
      </c>
      <c r="AT176" s="7" t="n">
        <v>5</v>
      </c>
      <c r="AU176" s="7" t="s">
        <v>452</v>
      </c>
      <c r="AV176" s="7"/>
    </row>
    <row r="177" customFormat="false" ht="15" hidden="false" customHeight="false" outlineLevel="0" collapsed="false">
      <c r="A177" s="7" t="n">
        <v>31</v>
      </c>
      <c r="B177" s="7" t="s">
        <v>855</v>
      </c>
      <c r="C177" s="7" t="s">
        <v>995</v>
      </c>
      <c r="D177" s="7" t="s">
        <v>172</v>
      </c>
      <c r="E177" s="7" t="s">
        <v>69</v>
      </c>
      <c r="F177" s="7" t="n">
        <v>0</v>
      </c>
      <c r="G177" s="7" t="n">
        <v>1542</v>
      </c>
      <c r="H177" s="7" t="s">
        <v>778</v>
      </c>
      <c r="I177" s="7" t="s">
        <v>779</v>
      </c>
      <c r="J177" s="7" t="s">
        <v>987</v>
      </c>
      <c r="K177" s="7" t="s">
        <v>877</v>
      </c>
      <c r="L177" s="7" t="s">
        <v>458</v>
      </c>
      <c r="M177" s="7" t="s">
        <v>873</v>
      </c>
      <c r="N177" s="7" t="n">
        <v>23.99</v>
      </c>
      <c r="O177" s="7" t="n">
        <v>0.8</v>
      </c>
      <c r="P177" s="7" t="n">
        <v>323</v>
      </c>
      <c r="Q177" s="7" t="n">
        <v>12</v>
      </c>
      <c r="R177" s="7" t="n">
        <v>572</v>
      </c>
      <c r="S177" s="7" t="n">
        <v>1399.67</v>
      </c>
      <c r="T177" s="7" t="n">
        <v>33578</v>
      </c>
      <c r="U177" s="7"/>
      <c r="V177" s="7"/>
      <c r="W177" s="7"/>
      <c r="X177" s="7" t="n">
        <v>1399.67</v>
      </c>
      <c r="Y177" s="7" t="s">
        <v>451</v>
      </c>
      <c r="Z177" s="7" t="n">
        <v>33578.08</v>
      </c>
      <c r="AA177" s="7" t="s">
        <v>868</v>
      </c>
      <c r="AB177" s="7"/>
      <c r="AC177" s="7"/>
      <c r="AD177" s="7"/>
      <c r="AE177" s="7"/>
      <c r="AF177" s="7"/>
      <c r="AG177" s="7"/>
      <c r="AH177" s="7" t="n">
        <v>1034</v>
      </c>
      <c r="AI177" s="7" t="n">
        <v>0.4</v>
      </c>
      <c r="AJ177" s="7" t="n">
        <v>4.3</v>
      </c>
      <c r="AK177" s="7" t="n">
        <v>144268</v>
      </c>
      <c r="AL177" s="7" t="n">
        <v>-12.38</v>
      </c>
      <c r="AM177" s="7" t="s">
        <v>878</v>
      </c>
      <c r="AN177" s="7"/>
      <c r="AO177" s="7" t="s">
        <v>864</v>
      </c>
      <c r="AP177" s="7" t="n">
        <v>31</v>
      </c>
      <c r="AQ177" s="17" t="b">
        <f aca="false">TRUE()</f>
        <v>1</v>
      </c>
      <c r="AR177" s="17" t="b">
        <f aca="false">TRUE()</f>
        <v>1</v>
      </c>
      <c r="AS177" s="7" t="n">
        <v>8</v>
      </c>
      <c r="AT177" s="7" t="n">
        <v>5</v>
      </c>
      <c r="AU177" s="7" t="s">
        <v>452</v>
      </c>
      <c r="AV177" s="7"/>
    </row>
    <row r="178" customFormat="false" ht="15" hidden="false" customHeight="false" outlineLevel="0" collapsed="false">
      <c r="A178" s="7" t="n">
        <v>31</v>
      </c>
      <c r="B178" s="7" t="s">
        <v>855</v>
      </c>
      <c r="C178" s="7" t="s">
        <v>995</v>
      </c>
      <c r="D178" s="7" t="s">
        <v>172</v>
      </c>
      <c r="E178" s="7" t="s">
        <v>69</v>
      </c>
      <c r="F178" s="7" t="n">
        <v>0</v>
      </c>
      <c r="G178" s="7" t="n">
        <v>142</v>
      </c>
      <c r="H178" s="7" t="s">
        <v>780</v>
      </c>
      <c r="I178" s="7" t="s">
        <v>781</v>
      </c>
      <c r="J178" s="7" t="s">
        <v>988</v>
      </c>
      <c r="K178" s="7" t="s">
        <v>877</v>
      </c>
      <c r="L178" s="7" t="s">
        <v>486</v>
      </c>
      <c r="M178" s="7" t="s">
        <v>873</v>
      </c>
      <c r="N178" s="7" t="n">
        <v>26.99</v>
      </c>
      <c r="O178" s="7" t="n">
        <v>0.9</v>
      </c>
      <c r="P178" s="7" t="n">
        <v>223</v>
      </c>
      <c r="Q178" s="7" t="n">
        <v>12</v>
      </c>
      <c r="R178" s="7" t="n">
        <v>392</v>
      </c>
      <c r="S178" s="7" t="n">
        <v>966.33</v>
      </c>
      <c r="T178" s="7" t="n">
        <v>26081.34</v>
      </c>
      <c r="U178" s="7"/>
      <c r="V178" s="7"/>
      <c r="W178" s="7"/>
      <c r="X178" s="7" t="n">
        <v>966.33</v>
      </c>
      <c r="Y178" s="7" t="s">
        <v>451</v>
      </c>
      <c r="Z178" s="7" t="n">
        <v>26081.25</v>
      </c>
      <c r="AA178" s="7" t="s">
        <v>868</v>
      </c>
      <c r="AB178" s="7"/>
      <c r="AC178" s="7"/>
      <c r="AD178" s="7"/>
      <c r="AE178" s="7"/>
      <c r="AF178" s="7"/>
      <c r="AG178" s="7"/>
      <c r="AH178" s="7" t="n">
        <v>910</v>
      </c>
      <c r="AI178" s="7" t="n">
        <v>2.7</v>
      </c>
      <c r="AJ178" s="7" t="n">
        <v>4.2</v>
      </c>
      <c r="AK178" s="7" t="n">
        <v>101196</v>
      </c>
      <c r="AL178" s="7" t="n">
        <v>15.84</v>
      </c>
      <c r="AM178" s="7" t="s">
        <v>862</v>
      </c>
      <c r="AN178" s="7"/>
      <c r="AO178" s="7" t="s">
        <v>864</v>
      </c>
      <c r="AP178" s="7" t="n">
        <v>31</v>
      </c>
      <c r="AQ178" s="17" t="b">
        <f aca="false">TRUE()</f>
        <v>1</v>
      </c>
      <c r="AR178" s="17" t="b">
        <f aca="false">TRUE()</f>
        <v>1</v>
      </c>
      <c r="AS178" s="7" t="n">
        <v>7</v>
      </c>
      <c r="AT178" s="7" t="n">
        <v>5</v>
      </c>
      <c r="AU178" s="7" t="s">
        <v>452</v>
      </c>
      <c r="AV178" s="7"/>
    </row>
    <row r="179" customFormat="false" ht="15" hidden="false" customHeight="false" outlineLevel="0" collapsed="false">
      <c r="A179" s="7" t="n">
        <v>31</v>
      </c>
      <c r="B179" s="7" t="s">
        <v>855</v>
      </c>
      <c r="C179" s="7" t="s">
        <v>995</v>
      </c>
      <c r="D179" s="7" t="s">
        <v>172</v>
      </c>
      <c r="E179" s="7" t="s">
        <v>69</v>
      </c>
      <c r="F179" s="7" t="n">
        <v>0</v>
      </c>
      <c r="G179" s="7" t="n">
        <v>1540</v>
      </c>
      <c r="H179" s="7" t="s">
        <v>614</v>
      </c>
      <c r="I179" s="7" t="s">
        <v>989</v>
      </c>
      <c r="J179" s="7" t="s">
        <v>972</v>
      </c>
      <c r="K179" s="7" t="s">
        <v>877</v>
      </c>
      <c r="L179" s="7" t="s">
        <v>458</v>
      </c>
      <c r="M179" s="7" t="s">
        <v>873</v>
      </c>
      <c r="N179" s="7" t="n">
        <v>30.99</v>
      </c>
      <c r="O179" s="7" t="n">
        <v>1.03</v>
      </c>
      <c r="P179" s="7" t="n">
        <v>206</v>
      </c>
      <c r="Q179" s="7" t="n">
        <v>24</v>
      </c>
      <c r="R179" s="7" t="n">
        <v>352</v>
      </c>
      <c r="S179" s="7" t="n">
        <v>892.67</v>
      </c>
      <c r="T179" s="7" t="n">
        <v>27663.74</v>
      </c>
      <c r="U179" s="7"/>
      <c r="V179" s="7"/>
      <c r="W179" s="7"/>
      <c r="X179" s="7" t="n">
        <v>892.67</v>
      </c>
      <c r="Y179" s="7" t="s">
        <v>451</v>
      </c>
      <c r="Z179" s="7" t="n">
        <v>27663.84</v>
      </c>
      <c r="AA179" s="7" t="s">
        <v>868</v>
      </c>
      <c r="AB179" s="7"/>
      <c r="AC179" s="7"/>
      <c r="AD179" s="7"/>
      <c r="AE179" s="7"/>
      <c r="AF179" s="7"/>
      <c r="AG179" s="7"/>
      <c r="AH179" s="7" t="n">
        <v>209</v>
      </c>
      <c r="AI179" s="7" t="n">
        <v>2.9</v>
      </c>
      <c r="AJ179" s="7" t="n">
        <v>4.5</v>
      </c>
      <c r="AK179" s="7" t="n">
        <v>109580</v>
      </c>
      <c r="AL179" s="7" t="n">
        <v>15.86</v>
      </c>
      <c r="AM179" s="7" t="s">
        <v>862</v>
      </c>
      <c r="AN179" s="7"/>
      <c r="AO179" s="7" t="s">
        <v>864</v>
      </c>
      <c r="AP179" s="7" t="n">
        <v>40</v>
      </c>
      <c r="AQ179" s="17" t="b">
        <f aca="false">TRUE()</f>
        <v>1</v>
      </c>
      <c r="AR179" s="17" t="b">
        <f aca="false">FALSE()</f>
        <v>0</v>
      </c>
      <c r="AS179" s="7" t="n">
        <v>9</v>
      </c>
      <c r="AT179" s="7" t="n">
        <v>5</v>
      </c>
      <c r="AU179" s="7" t="s">
        <v>452</v>
      </c>
      <c r="AV179" s="7"/>
    </row>
    <row r="180" customFormat="false" ht="15" hidden="false" customHeight="false" outlineLevel="0" collapsed="false">
      <c r="A180" s="7" t="n">
        <v>31</v>
      </c>
      <c r="B180" s="7" t="s">
        <v>855</v>
      </c>
      <c r="C180" s="7" t="s">
        <v>995</v>
      </c>
      <c r="D180" s="7" t="s">
        <v>172</v>
      </c>
      <c r="E180" s="7" t="s">
        <v>69</v>
      </c>
      <c r="F180" s="7" t="n">
        <v>0</v>
      </c>
      <c r="G180" s="7" t="n">
        <v>1536</v>
      </c>
      <c r="H180" s="7" t="s">
        <v>782</v>
      </c>
      <c r="I180" s="7" t="s">
        <v>783</v>
      </c>
      <c r="J180" s="7" t="s">
        <v>990</v>
      </c>
      <c r="K180" s="7" t="s">
        <v>877</v>
      </c>
      <c r="L180" s="7" t="s">
        <v>458</v>
      </c>
      <c r="M180" s="7" t="s">
        <v>873</v>
      </c>
      <c r="N180" s="7" t="n">
        <v>27.99</v>
      </c>
      <c r="O180" s="7" t="n">
        <v>0.93</v>
      </c>
      <c r="P180" s="7" t="n">
        <v>195</v>
      </c>
      <c r="Q180" s="7" t="n">
        <v>46</v>
      </c>
      <c r="R180" s="7" t="n">
        <v>317</v>
      </c>
      <c r="S180" s="7" t="n">
        <v>845</v>
      </c>
      <c r="T180" s="7" t="n">
        <v>23651.55</v>
      </c>
      <c r="U180" s="7"/>
      <c r="V180" s="7"/>
      <c r="W180" s="7"/>
      <c r="X180" s="7" t="n">
        <v>845</v>
      </c>
      <c r="Y180" s="7" t="s">
        <v>451</v>
      </c>
      <c r="Z180" s="7" t="n">
        <v>23651.55</v>
      </c>
      <c r="AA180" s="7" t="s">
        <v>868</v>
      </c>
      <c r="AB180" s="7"/>
      <c r="AC180" s="7"/>
      <c r="AD180" s="7"/>
      <c r="AE180" s="7"/>
      <c r="AF180" s="7"/>
      <c r="AG180" s="7"/>
      <c r="AH180" s="7" t="n">
        <v>1670</v>
      </c>
      <c r="AI180" s="7" t="n">
        <v>-82.9</v>
      </c>
      <c r="AJ180" s="7" t="n">
        <v>4.5</v>
      </c>
      <c r="AK180" s="7" t="n">
        <v>87584</v>
      </c>
      <c r="AL180" s="7" t="n">
        <v>34.25</v>
      </c>
      <c r="AM180" s="7" t="s">
        <v>862</v>
      </c>
      <c r="AN180" s="7"/>
      <c r="AO180" s="7" t="s">
        <v>864</v>
      </c>
      <c r="AP180" s="7" t="n">
        <v>30</v>
      </c>
      <c r="AQ180" s="17" t="b">
        <f aca="false">TRUE()</f>
        <v>1</v>
      </c>
      <c r="AR180" s="17" t="b">
        <f aca="false">TRUE()</f>
        <v>1</v>
      </c>
      <c r="AS180" s="7" t="n">
        <v>9</v>
      </c>
      <c r="AT180" s="7" t="n">
        <v>5</v>
      </c>
      <c r="AU180" s="7" t="s">
        <v>452</v>
      </c>
      <c r="AV180" s="7"/>
    </row>
    <row r="181" customFormat="false" ht="15" hidden="false" customHeight="false" outlineLevel="0" collapsed="false">
      <c r="A181" s="7" t="n">
        <v>31</v>
      </c>
      <c r="B181" s="7" t="s">
        <v>855</v>
      </c>
      <c r="C181" s="7" t="s">
        <v>995</v>
      </c>
      <c r="D181" s="7" t="s">
        <v>172</v>
      </c>
      <c r="E181" s="7" t="s">
        <v>69</v>
      </c>
      <c r="F181" s="7" t="n">
        <v>0</v>
      </c>
      <c r="G181" s="7" t="n">
        <v>165</v>
      </c>
      <c r="H181" s="7" t="s">
        <v>784</v>
      </c>
      <c r="I181" s="7" t="s">
        <v>785</v>
      </c>
      <c r="J181" s="7" t="s">
        <v>991</v>
      </c>
      <c r="K181" s="7" t="s">
        <v>877</v>
      </c>
      <c r="L181" s="7" t="s">
        <v>458</v>
      </c>
      <c r="M181" s="7" t="s">
        <v>873</v>
      </c>
      <c r="N181" s="7" t="n">
        <v>26.99</v>
      </c>
      <c r="O181" s="7" t="n">
        <v>0.9</v>
      </c>
      <c r="P181" s="7" t="n">
        <v>168</v>
      </c>
      <c r="Q181" s="7" t="n">
        <v>35</v>
      </c>
      <c r="R181" s="7" t="n">
        <v>276</v>
      </c>
      <c r="S181" s="7" t="n">
        <v>728</v>
      </c>
      <c r="T181" s="7" t="n">
        <v>19648.72</v>
      </c>
      <c r="U181" s="7"/>
      <c r="V181" s="7"/>
      <c r="W181" s="7"/>
      <c r="X181" s="7" t="n">
        <v>728</v>
      </c>
      <c r="Y181" s="7" t="s">
        <v>451</v>
      </c>
      <c r="Z181" s="7" t="n">
        <v>19648.72</v>
      </c>
      <c r="AA181" s="7" t="s">
        <v>868</v>
      </c>
      <c r="AB181" s="7"/>
      <c r="AC181" s="7"/>
      <c r="AD181" s="7"/>
      <c r="AE181" s="7"/>
      <c r="AF181" s="7"/>
      <c r="AG181" s="7"/>
      <c r="AH181" s="7" t="n">
        <v>777</v>
      </c>
      <c r="AI181" s="7" t="n">
        <v>-1</v>
      </c>
      <c r="AJ181" s="7" t="n">
        <v>4.4</v>
      </c>
      <c r="AK181" s="7" t="n">
        <v>112724</v>
      </c>
      <c r="AL181" s="7" t="n">
        <v>-0.24</v>
      </c>
      <c r="AM181" s="7" t="s">
        <v>878</v>
      </c>
      <c r="AN181" s="7"/>
      <c r="AO181" s="7" t="s">
        <v>864</v>
      </c>
      <c r="AP181" s="7" t="n">
        <v>23</v>
      </c>
      <c r="AQ181" s="17" t="b">
        <f aca="false">TRUE()</f>
        <v>1</v>
      </c>
      <c r="AR181" s="17" t="b">
        <f aca="false">FALSE()</f>
        <v>0</v>
      </c>
      <c r="AS181" s="7" t="n">
        <v>8</v>
      </c>
      <c r="AT181" s="7" t="n">
        <v>5</v>
      </c>
      <c r="AU181" s="7" t="s">
        <v>452</v>
      </c>
      <c r="AV181" s="7"/>
    </row>
    <row r="182" customFormat="false" ht="15" hidden="false" customHeight="false" outlineLevel="0" collapsed="false">
      <c r="A182" s="7" t="n">
        <v>31</v>
      </c>
      <c r="B182" s="7" t="s">
        <v>855</v>
      </c>
      <c r="C182" s="7" t="s">
        <v>995</v>
      </c>
      <c r="D182" s="7" t="s">
        <v>172</v>
      </c>
      <c r="E182" s="7" t="s">
        <v>69</v>
      </c>
      <c r="F182" s="7" t="n">
        <v>0</v>
      </c>
      <c r="G182" s="7" t="n">
        <v>1546</v>
      </c>
      <c r="H182" s="7" t="s">
        <v>788</v>
      </c>
      <c r="I182" s="7" t="s">
        <v>789</v>
      </c>
      <c r="J182" s="7" t="s">
        <v>992</v>
      </c>
      <c r="K182" s="7" t="s">
        <v>877</v>
      </c>
      <c r="L182" s="7" t="s">
        <v>458</v>
      </c>
      <c r="M182" s="7" t="s">
        <v>873</v>
      </c>
      <c r="N182" s="7" t="n">
        <v>29.56</v>
      </c>
      <c r="O182" s="7" t="n">
        <v>0.99</v>
      </c>
      <c r="P182" s="7" t="n">
        <v>135</v>
      </c>
      <c r="Q182" s="7"/>
      <c r="R182" s="7" t="n">
        <v>243</v>
      </c>
      <c r="S182" s="7" t="n">
        <v>585</v>
      </c>
      <c r="T182" s="7" t="n">
        <v>17292.6</v>
      </c>
      <c r="U182" s="7" t="n">
        <v>468</v>
      </c>
      <c r="V182" s="7" t="n">
        <v>277</v>
      </c>
      <c r="W182" s="7" t="n">
        <v>792</v>
      </c>
      <c r="X182" s="7" t="n">
        <v>468</v>
      </c>
      <c r="Y182" s="7" t="s">
        <v>531</v>
      </c>
      <c r="Z182" s="7" t="n">
        <v>13834.08</v>
      </c>
      <c r="AA182" s="7" t="s">
        <v>868</v>
      </c>
      <c r="AB182" s="7"/>
      <c r="AC182" s="7"/>
      <c r="AD182" s="7"/>
      <c r="AE182" s="7"/>
      <c r="AF182" s="7"/>
      <c r="AG182" s="7"/>
      <c r="AH182" s="7" t="n">
        <v>2263</v>
      </c>
      <c r="AI182" s="7" t="n">
        <v>1.9</v>
      </c>
      <c r="AJ182" s="7" t="n">
        <v>4.3</v>
      </c>
      <c r="AK182" s="7" t="n">
        <v>71289</v>
      </c>
      <c r="AL182" s="7" t="n">
        <v>17.76</v>
      </c>
      <c r="AM182" s="7" t="s">
        <v>862</v>
      </c>
      <c r="AN182" s="7"/>
      <c r="AO182" s="7" t="s">
        <v>864</v>
      </c>
      <c r="AP182" s="7" t="n">
        <v>33</v>
      </c>
      <c r="AQ182" s="17" t="b">
        <f aca="false">TRUE()</f>
        <v>1</v>
      </c>
      <c r="AR182" s="17" t="b">
        <f aca="false">TRUE()</f>
        <v>1</v>
      </c>
      <c r="AS182" s="7" t="n">
        <v>9</v>
      </c>
      <c r="AT182" s="7" t="n">
        <v>6</v>
      </c>
      <c r="AU182" s="7" t="s">
        <v>452</v>
      </c>
      <c r="AV182" s="7"/>
    </row>
    <row r="183" customFormat="false" ht="15" hidden="false" customHeight="false" outlineLevel="0" collapsed="false">
      <c r="A183" s="7" t="n">
        <v>31</v>
      </c>
      <c r="B183" s="7" t="s">
        <v>855</v>
      </c>
      <c r="C183" s="7" t="s">
        <v>995</v>
      </c>
      <c r="D183" s="7" t="s">
        <v>172</v>
      </c>
      <c r="E183" s="7" t="s">
        <v>69</v>
      </c>
      <c r="F183" s="7" t="n">
        <v>0</v>
      </c>
      <c r="G183" s="7" t="n">
        <v>1547</v>
      </c>
      <c r="H183" s="7" t="s">
        <v>792</v>
      </c>
      <c r="I183" s="7" t="s">
        <v>793</v>
      </c>
      <c r="J183" s="7" t="s">
        <v>993</v>
      </c>
      <c r="K183" s="7" t="s">
        <v>877</v>
      </c>
      <c r="L183" s="7" t="s">
        <v>458</v>
      </c>
      <c r="M183" s="7" t="s">
        <v>873</v>
      </c>
      <c r="N183" s="7" t="n">
        <v>28.99</v>
      </c>
      <c r="O183" s="7" t="n">
        <v>0.97</v>
      </c>
      <c r="P183" s="7" t="n">
        <v>90</v>
      </c>
      <c r="Q183" s="7"/>
      <c r="R183" s="7" t="n">
        <v>162</v>
      </c>
      <c r="S183" s="7" t="n">
        <v>390</v>
      </c>
      <c r="T183" s="7" t="n">
        <v>11306.1</v>
      </c>
      <c r="U183" s="7" t="n">
        <v>105</v>
      </c>
      <c r="V183" s="7" t="n">
        <v>62</v>
      </c>
      <c r="W183" s="7" t="n">
        <v>177</v>
      </c>
      <c r="X183" s="7" t="n">
        <v>105</v>
      </c>
      <c r="Y183" s="7" t="s">
        <v>531</v>
      </c>
      <c r="Z183" s="7" t="n">
        <v>3043.95</v>
      </c>
      <c r="AA183" s="7" t="s">
        <v>868</v>
      </c>
      <c r="AB183" s="7"/>
      <c r="AC183" s="7"/>
      <c r="AD183" s="7"/>
      <c r="AE183" s="7"/>
      <c r="AF183" s="7"/>
      <c r="AG183" s="7"/>
      <c r="AH183" s="7" t="n">
        <v>910</v>
      </c>
      <c r="AI183" s="7" t="n">
        <v>1.1</v>
      </c>
      <c r="AJ183" s="7" t="n">
        <v>4.3</v>
      </c>
      <c r="AK183" s="7" t="n">
        <v>253994</v>
      </c>
      <c r="AL183" s="7" t="n">
        <v>-2.44</v>
      </c>
      <c r="AM183" s="7" t="s">
        <v>878</v>
      </c>
      <c r="AN183" s="7"/>
      <c r="AO183" s="7" t="s">
        <v>864</v>
      </c>
      <c r="AP183" s="7" t="n">
        <v>31</v>
      </c>
      <c r="AQ183" s="17" t="b">
        <f aca="false">TRUE()</f>
        <v>1</v>
      </c>
      <c r="AR183" s="17" t="b">
        <f aca="false">TRUE()</f>
        <v>1</v>
      </c>
      <c r="AS183" s="7" t="n">
        <v>9</v>
      </c>
      <c r="AT183" s="7" t="n">
        <v>5</v>
      </c>
      <c r="AU183" s="7" t="s">
        <v>452</v>
      </c>
      <c r="AV183" s="7"/>
    </row>
    <row r="184" customFormat="false" ht="15" hidden="false" customHeight="false" outlineLevel="0" collapsed="false">
      <c r="A184" s="7" t="n">
        <v>31</v>
      </c>
      <c r="B184" s="7" t="s">
        <v>855</v>
      </c>
      <c r="C184" s="7" t="s">
        <v>995</v>
      </c>
      <c r="D184" s="7" t="s">
        <v>172</v>
      </c>
      <c r="E184" s="7" t="s">
        <v>69</v>
      </c>
      <c r="F184" s="7" t="n">
        <v>0</v>
      </c>
      <c r="G184" s="7" t="n">
        <v>1548</v>
      </c>
      <c r="H184" s="7" t="s">
        <v>794</v>
      </c>
      <c r="I184" s="7" t="s">
        <v>795</v>
      </c>
      <c r="J184" s="7" t="s">
        <v>994</v>
      </c>
      <c r="K184" s="7" t="s">
        <v>884</v>
      </c>
      <c r="L184" s="7" t="s">
        <v>471</v>
      </c>
      <c r="M184" s="7" t="s">
        <v>873</v>
      </c>
      <c r="N184" s="7" t="n">
        <v>15.99</v>
      </c>
      <c r="O184" s="7" t="n">
        <v>0.53</v>
      </c>
      <c r="P184" s="7" t="n">
        <v>5</v>
      </c>
      <c r="Q184" s="7"/>
      <c r="R184" s="7" t="n">
        <v>9</v>
      </c>
      <c r="S184" s="7" t="n">
        <v>21.67</v>
      </c>
      <c r="T184" s="7" t="n">
        <v>346.45</v>
      </c>
      <c r="U184" s="7" t="n">
        <v>55</v>
      </c>
      <c r="V184" s="7" t="n">
        <v>33</v>
      </c>
      <c r="W184" s="7" t="n">
        <v>93</v>
      </c>
      <c r="X184" s="7" t="n">
        <v>55</v>
      </c>
      <c r="Y184" s="7" t="s">
        <v>531</v>
      </c>
      <c r="Z184" s="7" t="n">
        <v>879.45</v>
      </c>
      <c r="AA184" s="7" t="s">
        <v>868</v>
      </c>
      <c r="AB184" s="7"/>
      <c r="AC184" s="7"/>
      <c r="AD184" s="7"/>
      <c r="AE184" s="7"/>
      <c r="AF184" s="7"/>
      <c r="AG184" s="7"/>
      <c r="AH184" s="7" t="n">
        <v>5277</v>
      </c>
      <c r="AI184" s="7" t="n">
        <v>1.1</v>
      </c>
      <c r="AJ184" s="7" t="n">
        <v>4.3</v>
      </c>
      <c r="AK184" s="7" t="n">
        <v>420044</v>
      </c>
      <c r="AL184" s="7" t="n">
        <v>1.59</v>
      </c>
      <c r="AM184" s="7" t="s">
        <v>862</v>
      </c>
      <c r="AN184" s="7"/>
      <c r="AO184" s="7" t="s">
        <v>864</v>
      </c>
      <c r="AP184" s="7" t="n">
        <v>31</v>
      </c>
      <c r="AQ184" s="17" t="b">
        <f aca="false">FALSE()</f>
        <v>0</v>
      </c>
      <c r="AR184" s="17" t="b">
        <f aca="false">TRUE()</f>
        <v>1</v>
      </c>
      <c r="AS184" s="7" t="n">
        <v>8</v>
      </c>
      <c r="AT184" s="7" t="n">
        <v>5</v>
      </c>
      <c r="AU184" s="7" t="s">
        <v>602</v>
      </c>
      <c r="AV184" s="7"/>
    </row>
    <row r="185" customFormat="false" ht="15" hidden="false" customHeight="false" outlineLevel="0" collapsed="false">
      <c r="A185" s="7" t="n">
        <v>38</v>
      </c>
      <c r="B185" s="7" t="s">
        <v>855</v>
      </c>
      <c r="C185" s="7" t="s">
        <v>998</v>
      </c>
      <c r="D185" s="7" t="s">
        <v>606</v>
      </c>
      <c r="E185" s="7" t="s">
        <v>395</v>
      </c>
      <c r="F185" s="7" t="n">
        <v>1</v>
      </c>
      <c r="G185" s="7"/>
      <c r="H185" s="7" t="s">
        <v>855</v>
      </c>
      <c r="I185" s="7" t="s">
        <v>999</v>
      </c>
      <c r="J185" s="7" t="s">
        <v>1000</v>
      </c>
      <c r="K185" s="7" t="s">
        <v>859</v>
      </c>
      <c r="L185" s="7"/>
      <c r="M185" s="7"/>
      <c r="N185" s="7" t="n">
        <v>22.95</v>
      </c>
      <c r="O185" s="7" t="n">
        <v>1</v>
      </c>
      <c r="P185" s="7" t="n">
        <v>50</v>
      </c>
      <c r="Q185" s="7"/>
      <c r="R185" s="7"/>
      <c r="S185" s="7" t="n">
        <v>216.67</v>
      </c>
      <c r="T185" s="7" t="n">
        <v>5041.83</v>
      </c>
      <c r="U185" s="7"/>
      <c r="V185" s="7"/>
      <c r="W185" s="7"/>
      <c r="X185" s="7" t="n">
        <v>216.67</v>
      </c>
      <c r="Y185" s="7" t="s">
        <v>860</v>
      </c>
      <c r="Z185" s="7" t="n">
        <v>4972.58</v>
      </c>
      <c r="AA185" s="7" t="s">
        <v>861</v>
      </c>
      <c r="AB185" s="7"/>
      <c r="AC185" s="7"/>
      <c r="AD185" s="7"/>
      <c r="AE185" s="7"/>
      <c r="AF185" s="7"/>
      <c r="AG185" s="7"/>
      <c r="AH185" s="7" t="n">
        <v>1278</v>
      </c>
      <c r="AI185" s="7" t="n">
        <v>20.3</v>
      </c>
      <c r="AJ185" s="7" t="n">
        <v>4.4</v>
      </c>
      <c r="AK185" s="7" t="n">
        <v>6743</v>
      </c>
      <c r="AL185" s="7" t="n">
        <v>-17.01</v>
      </c>
      <c r="AM185" s="7" t="s">
        <v>878</v>
      </c>
      <c r="AN185" s="7"/>
      <c r="AO185" s="7"/>
      <c r="AP185" s="7"/>
      <c r="AQ185" s="17" t="b">
        <f aca="false">TRUE()</f>
        <v>1</v>
      </c>
      <c r="AR185" s="7"/>
      <c r="AS185" s="7"/>
      <c r="AT185" s="7"/>
      <c r="AU185" s="7" t="s">
        <v>452</v>
      </c>
      <c r="AV185" s="7" t="s">
        <v>190</v>
      </c>
    </row>
    <row r="186" customFormat="false" ht="15" hidden="false" customHeight="false" outlineLevel="0" collapsed="false">
      <c r="A186" s="7" t="n">
        <v>38</v>
      </c>
      <c r="B186" s="7" t="s">
        <v>855</v>
      </c>
      <c r="C186" s="7" t="s">
        <v>998</v>
      </c>
      <c r="D186" s="7" t="s">
        <v>606</v>
      </c>
      <c r="E186" s="7" t="s">
        <v>69</v>
      </c>
      <c r="F186" s="7" t="n">
        <v>1</v>
      </c>
      <c r="G186" s="7"/>
      <c r="H186" s="7" t="s">
        <v>855</v>
      </c>
      <c r="I186" s="7" t="s">
        <v>999</v>
      </c>
      <c r="J186" s="7" t="s">
        <v>1000</v>
      </c>
      <c r="K186" s="7" t="s">
        <v>859</v>
      </c>
      <c r="L186" s="7"/>
      <c r="M186" s="7"/>
      <c r="N186" s="7" t="n">
        <v>20.95</v>
      </c>
      <c r="O186" s="7" t="n">
        <v>1</v>
      </c>
      <c r="P186" s="7" t="n">
        <v>172</v>
      </c>
      <c r="Q186" s="7"/>
      <c r="R186" s="7"/>
      <c r="S186" s="7" t="n">
        <v>745.33</v>
      </c>
      <c r="T186" s="7" t="n">
        <v>16381.73</v>
      </c>
      <c r="U186" s="7"/>
      <c r="V186" s="7"/>
      <c r="W186" s="7"/>
      <c r="X186" s="7" t="n">
        <v>745.33</v>
      </c>
      <c r="Y186" s="7" t="s">
        <v>860</v>
      </c>
      <c r="Z186" s="7" t="n">
        <v>15614.66</v>
      </c>
      <c r="AA186" s="7" t="s">
        <v>861</v>
      </c>
      <c r="AB186" s="7"/>
      <c r="AC186" s="7"/>
      <c r="AD186" s="7"/>
      <c r="AE186" s="7"/>
      <c r="AF186" s="7"/>
      <c r="AG186" s="7"/>
      <c r="AH186" s="7" t="n">
        <v>1297</v>
      </c>
      <c r="AI186" s="7" t="n">
        <v>14.8</v>
      </c>
      <c r="AJ186" s="7" t="n">
        <v>4.5</v>
      </c>
      <c r="AK186" s="7" t="n">
        <v>38964</v>
      </c>
      <c r="AL186" s="7" t="n">
        <v>24.96</v>
      </c>
      <c r="AM186" s="7" t="s">
        <v>862</v>
      </c>
      <c r="AN186" s="7"/>
      <c r="AO186" s="7" t="s">
        <v>864</v>
      </c>
      <c r="AP186" s="7" t="n">
        <v>16</v>
      </c>
      <c r="AQ186" s="17" t="b">
        <f aca="false">TRUE()</f>
        <v>1</v>
      </c>
      <c r="AR186" s="7"/>
      <c r="AS186" s="7"/>
      <c r="AT186" s="7"/>
      <c r="AU186" s="7" t="s">
        <v>452</v>
      </c>
      <c r="AV186" s="7" t="s">
        <v>190</v>
      </c>
    </row>
    <row r="187" customFormat="false" ht="15" hidden="false" customHeight="false" outlineLevel="0" collapsed="false">
      <c r="A187" s="7" t="n">
        <v>38</v>
      </c>
      <c r="B187" s="7" t="s">
        <v>855</v>
      </c>
      <c r="C187" s="7" t="s">
        <v>998</v>
      </c>
      <c r="D187" s="7" t="s">
        <v>606</v>
      </c>
      <c r="E187" s="7" t="s">
        <v>69</v>
      </c>
      <c r="F187" s="7" t="n">
        <v>0</v>
      </c>
      <c r="G187" s="7" t="n">
        <v>144</v>
      </c>
      <c r="H187" s="7" t="s">
        <v>525</v>
      </c>
      <c r="I187" s="7" t="s">
        <v>609</v>
      </c>
      <c r="J187" s="7" t="s">
        <v>965</v>
      </c>
      <c r="K187" s="7" t="s">
        <v>884</v>
      </c>
      <c r="L187" s="7" t="s">
        <v>471</v>
      </c>
      <c r="M187" s="7" t="s">
        <v>873</v>
      </c>
      <c r="N187" s="7" t="n">
        <v>35.99</v>
      </c>
      <c r="O187" s="7" t="n">
        <v>1.72</v>
      </c>
      <c r="P187" s="7" t="n">
        <v>6295</v>
      </c>
      <c r="Q187" s="7" t="n">
        <v>4106</v>
      </c>
      <c r="R187" s="7" t="n">
        <v>8354</v>
      </c>
      <c r="S187" s="7" t="n">
        <v>27278.33</v>
      </c>
      <c r="T187" s="7" t="n">
        <v>981747.22</v>
      </c>
      <c r="U187" s="7"/>
      <c r="V187" s="7"/>
      <c r="W187" s="7"/>
      <c r="X187" s="7" t="n">
        <v>27278.33</v>
      </c>
      <c r="Y187" s="7" t="s">
        <v>451</v>
      </c>
      <c r="Z187" s="7" t="n">
        <v>981747.1</v>
      </c>
      <c r="AA187" s="7" t="s">
        <v>868</v>
      </c>
      <c r="AB187" s="7"/>
      <c r="AC187" s="7"/>
      <c r="AD187" s="7"/>
      <c r="AE187" s="7"/>
      <c r="AF187" s="7"/>
      <c r="AG187" s="7"/>
      <c r="AH187" s="7" t="n">
        <v>6798</v>
      </c>
      <c r="AI187" s="7" t="n">
        <v>79.5</v>
      </c>
      <c r="AJ187" s="7" t="n">
        <v>4.3</v>
      </c>
      <c r="AK187" s="7" t="n">
        <v>358</v>
      </c>
      <c r="AL187" s="7" t="n">
        <v>-32.59</v>
      </c>
      <c r="AM187" s="7" t="s">
        <v>878</v>
      </c>
      <c r="AN187" s="7"/>
      <c r="AO187" s="7" t="s">
        <v>966</v>
      </c>
      <c r="AP187" s="7" t="n">
        <v>22</v>
      </c>
      <c r="AQ187" s="17" t="b">
        <f aca="false">TRUE()</f>
        <v>1</v>
      </c>
      <c r="AR187" s="17" t="b">
        <f aca="false">TRUE()</f>
        <v>1</v>
      </c>
      <c r="AS187" s="7" t="n">
        <v>6</v>
      </c>
      <c r="AT187" s="7" t="n">
        <v>5</v>
      </c>
      <c r="AU187" s="7" t="s">
        <v>452</v>
      </c>
      <c r="AV187" s="7"/>
    </row>
    <row r="188" customFormat="false" ht="15" hidden="false" customHeight="false" outlineLevel="0" collapsed="false">
      <c r="A188" s="7" t="n">
        <v>38</v>
      </c>
      <c r="B188" s="7" t="s">
        <v>855</v>
      </c>
      <c r="C188" s="7" t="s">
        <v>998</v>
      </c>
      <c r="D188" s="7" t="s">
        <v>606</v>
      </c>
      <c r="E188" s="7" t="s">
        <v>69</v>
      </c>
      <c r="F188" s="7" t="n">
        <v>0</v>
      </c>
      <c r="G188" s="7" t="n">
        <v>8</v>
      </c>
      <c r="H188" s="7" t="s">
        <v>456</v>
      </c>
      <c r="I188" s="7" t="s">
        <v>610</v>
      </c>
      <c r="J188" s="7" t="s">
        <v>967</v>
      </c>
      <c r="K188" s="7" t="s">
        <v>884</v>
      </c>
      <c r="L188" s="7" t="s">
        <v>471</v>
      </c>
      <c r="M188" s="7" t="s">
        <v>873</v>
      </c>
      <c r="N188" s="7" t="n">
        <v>19.99</v>
      </c>
      <c r="O188" s="7" t="n">
        <v>0.95</v>
      </c>
      <c r="P188" s="7" t="n">
        <v>3341</v>
      </c>
      <c r="Q188" s="7" t="n">
        <v>1957</v>
      </c>
      <c r="R188" s="7" t="n">
        <v>4617</v>
      </c>
      <c r="S188" s="7" t="n">
        <v>14477.67</v>
      </c>
      <c r="T188" s="7" t="n">
        <v>289408.56</v>
      </c>
      <c r="U188" s="7"/>
      <c r="V188" s="7"/>
      <c r="W188" s="7"/>
      <c r="X188" s="7" t="n">
        <v>14477.67</v>
      </c>
      <c r="Y188" s="7" t="s">
        <v>451</v>
      </c>
      <c r="Z188" s="7" t="n">
        <v>289408.62</v>
      </c>
      <c r="AA188" s="7" t="s">
        <v>868</v>
      </c>
      <c r="AB188" s="7"/>
      <c r="AC188" s="7"/>
      <c r="AD188" s="7"/>
      <c r="AE188" s="7"/>
      <c r="AF188" s="7"/>
      <c r="AG188" s="7"/>
      <c r="AH188" s="7" t="n">
        <v>5813</v>
      </c>
      <c r="AI188" s="7" t="n">
        <v>19.6</v>
      </c>
      <c r="AJ188" s="7" t="n">
        <v>4.5</v>
      </c>
      <c r="AK188" s="7" t="n">
        <v>1226</v>
      </c>
      <c r="AL188" s="7" t="n">
        <v>27.64</v>
      </c>
      <c r="AM188" s="7" t="s">
        <v>862</v>
      </c>
      <c r="AN188" s="7"/>
      <c r="AO188" s="7" t="s">
        <v>864</v>
      </c>
      <c r="AP188" s="7" t="n">
        <v>31</v>
      </c>
      <c r="AQ188" s="17" t="b">
        <f aca="false">TRUE()</f>
        <v>1</v>
      </c>
      <c r="AR188" s="17" t="b">
        <f aca="false">TRUE()</f>
        <v>1</v>
      </c>
      <c r="AS188" s="7" t="n">
        <v>8</v>
      </c>
      <c r="AT188" s="7" t="n">
        <v>5</v>
      </c>
      <c r="AU188" s="7" t="s">
        <v>452</v>
      </c>
      <c r="AV188" s="7"/>
    </row>
    <row r="189" customFormat="false" ht="15" hidden="false" customHeight="false" outlineLevel="0" collapsed="false">
      <c r="A189" s="7" t="n">
        <v>38</v>
      </c>
      <c r="B189" s="7" t="s">
        <v>855</v>
      </c>
      <c r="C189" s="7" t="s">
        <v>998</v>
      </c>
      <c r="D189" s="7" t="s">
        <v>606</v>
      </c>
      <c r="E189" s="7" t="s">
        <v>69</v>
      </c>
      <c r="F189" s="7" t="n">
        <v>0</v>
      </c>
      <c r="G189" s="7" t="n">
        <v>72</v>
      </c>
      <c r="H189" s="7" t="s">
        <v>500</v>
      </c>
      <c r="I189" s="7" t="s">
        <v>611</v>
      </c>
      <c r="J189" s="7" t="s">
        <v>968</v>
      </c>
      <c r="K189" s="7" t="s">
        <v>884</v>
      </c>
      <c r="L189" s="7" t="s">
        <v>471</v>
      </c>
      <c r="M189" s="7" t="s">
        <v>873</v>
      </c>
      <c r="N189" s="7" t="n">
        <v>31.99</v>
      </c>
      <c r="O189" s="7" t="n">
        <v>1.53</v>
      </c>
      <c r="P189" s="7" t="n">
        <v>2384</v>
      </c>
      <c r="Q189" s="7" t="n">
        <v>1094</v>
      </c>
      <c r="R189" s="7" t="n">
        <v>3476</v>
      </c>
      <c r="S189" s="7" t="n">
        <v>10330.67</v>
      </c>
      <c r="T189" s="7" t="n">
        <v>330478.03</v>
      </c>
      <c r="U189" s="7"/>
      <c r="V189" s="7"/>
      <c r="W189" s="7"/>
      <c r="X189" s="7" t="n">
        <v>10330.67</v>
      </c>
      <c r="Y189" s="7" t="s">
        <v>451</v>
      </c>
      <c r="Z189" s="7" t="n">
        <v>330478.13</v>
      </c>
      <c r="AA189" s="7" t="s">
        <v>868</v>
      </c>
      <c r="AB189" s="7"/>
      <c r="AC189" s="7"/>
      <c r="AD189" s="7"/>
      <c r="AE189" s="7"/>
      <c r="AF189" s="7"/>
      <c r="AG189" s="7"/>
      <c r="AH189" s="7" t="n">
        <v>17945</v>
      </c>
      <c r="AI189" s="7" t="n">
        <v>36.7</v>
      </c>
      <c r="AJ189" s="7" t="n">
        <v>4.4</v>
      </c>
      <c r="AK189" s="7" t="n">
        <v>1860</v>
      </c>
      <c r="AL189" s="7" t="n">
        <v>-8.78</v>
      </c>
      <c r="AM189" s="7" t="s">
        <v>878</v>
      </c>
      <c r="AN189" s="7"/>
      <c r="AO189" s="7" t="s">
        <v>864</v>
      </c>
      <c r="AP189" s="7" t="n">
        <v>38</v>
      </c>
      <c r="AQ189" s="17" t="b">
        <f aca="false">TRUE()</f>
        <v>1</v>
      </c>
      <c r="AR189" s="17" t="b">
        <f aca="false">TRUE()</f>
        <v>1</v>
      </c>
      <c r="AS189" s="7" t="n">
        <v>7</v>
      </c>
      <c r="AT189" s="7" t="n">
        <v>5</v>
      </c>
      <c r="AU189" s="7" t="s">
        <v>452</v>
      </c>
      <c r="AV189" s="7"/>
    </row>
    <row r="190" customFormat="false" ht="15" hidden="false" customHeight="false" outlineLevel="0" collapsed="false">
      <c r="A190" s="7" t="n">
        <v>38</v>
      </c>
      <c r="B190" s="7" t="s">
        <v>855</v>
      </c>
      <c r="C190" s="7" t="s">
        <v>998</v>
      </c>
      <c r="D190" s="7" t="s">
        <v>606</v>
      </c>
      <c r="E190" s="7" t="s">
        <v>69</v>
      </c>
      <c r="F190" s="7" t="n">
        <v>0</v>
      </c>
      <c r="G190" s="7" t="n">
        <v>1527</v>
      </c>
      <c r="H190" s="7" t="s">
        <v>525</v>
      </c>
      <c r="I190" s="7" t="s">
        <v>631</v>
      </c>
      <c r="J190" s="7" t="s">
        <v>965</v>
      </c>
      <c r="K190" s="7" t="s">
        <v>877</v>
      </c>
      <c r="L190" s="7" t="s">
        <v>458</v>
      </c>
      <c r="M190" s="7" t="s">
        <v>873</v>
      </c>
      <c r="N190" s="7" t="n">
        <v>17.99</v>
      </c>
      <c r="O190" s="7" t="n">
        <v>0.86</v>
      </c>
      <c r="P190" s="7" t="n">
        <v>1515</v>
      </c>
      <c r="Q190" s="7" t="n">
        <v>826</v>
      </c>
      <c r="R190" s="7" t="n">
        <v>2097</v>
      </c>
      <c r="S190" s="7" t="n">
        <v>6565</v>
      </c>
      <c r="T190" s="7" t="n">
        <v>118104.35</v>
      </c>
      <c r="U190" s="7"/>
      <c r="V190" s="7"/>
      <c r="W190" s="7"/>
      <c r="X190" s="7" t="n">
        <v>6565</v>
      </c>
      <c r="Y190" s="7" t="s">
        <v>451</v>
      </c>
      <c r="Z190" s="7" t="n">
        <v>118104.35</v>
      </c>
      <c r="AA190" s="7" t="s">
        <v>868</v>
      </c>
      <c r="AB190" s="7"/>
      <c r="AC190" s="7"/>
      <c r="AD190" s="7"/>
      <c r="AE190" s="7"/>
      <c r="AF190" s="7"/>
      <c r="AG190" s="7"/>
      <c r="AH190" s="7" t="n">
        <v>1879</v>
      </c>
      <c r="AI190" s="7" t="n">
        <v>14.7</v>
      </c>
      <c r="AJ190" s="7" t="n">
        <v>4.4</v>
      </c>
      <c r="AK190" s="7" t="n">
        <v>3715</v>
      </c>
      <c r="AL190" s="7" t="n">
        <v>0.3</v>
      </c>
      <c r="AM190" s="7" t="s">
        <v>862</v>
      </c>
      <c r="AN190" s="7"/>
      <c r="AO190" s="7" t="s">
        <v>864</v>
      </c>
      <c r="AP190" s="7" t="n">
        <v>40</v>
      </c>
      <c r="AQ190" s="17" t="b">
        <f aca="false">TRUE()</f>
        <v>1</v>
      </c>
      <c r="AR190" s="17" t="b">
        <f aca="false">TRUE()</f>
        <v>1</v>
      </c>
      <c r="AS190" s="7" t="n">
        <v>6</v>
      </c>
      <c r="AT190" s="7" t="n">
        <v>5</v>
      </c>
      <c r="AU190" s="7" t="s">
        <v>452</v>
      </c>
      <c r="AV190" s="7"/>
    </row>
    <row r="191" customFormat="false" ht="15" hidden="false" customHeight="false" outlineLevel="0" collapsed="false">
      <c r="A191" s="7" t="n">
        <v>38</v>
      </c>
      <c r="B191" s="7" t="s">
        <v>855</v>
      </c>
      <c r="C191" s="7" t="s">
        <v>998</v>
      </c>
      <c r="D191" s="7" t="s">
        <v>606</v>
      </c>
      <c r="E191" s="7" t="s">
        <v>69</v>
      </c>
      <c r="F191" s="7" t="n">
        <v>0</v>
      </c>
      <c r="G191" s="7" t="n">
        <v>67</v>
      </c>
      <c r="H191" s="7" t="s">
        <v>525</v>
      </c>
      <c r="I191" s="7" t="s">
        <v>1001</v>
      </c>
      <c r="J191" s="7" t="s">
        <v>1002</v>
      </c>
      <c r="K191" s="7" t="s">
        <v>877</v>
      </c>
      <c r="L191" s="7" t="s">
        <v>458</v>
      </c>
      <c r="M191" s="7" t="s">
        <v>873</v>
      </c>
      <c r="N191" s="7" t="n">
        <v>22.99</v>
      </c>
      <c r="O191" s="7" t="n">
        <v>1.1</v>
      </c>
      <c r="P191" s="7" t="n">
        <v>735</v>
      </c>
      <c r="Q191" s="7" t="n">
        <v>421</v>
      </c>
      <c r="R191" s="7" t="n">
        <v>1002</v>
      </c>
      <c r="S191" s="7" t="n">
        <v>3185</v>
      </c>
      <c r="T191" s="7" t="n">
        <v>73223.15</v>
      </c>
      <c r="U191" s="7"/>
      <c r="V191" s="7"/>
      <c r="W191" s="7"/>
      <c r="X191" s="7" t="n">
        <v>3185</v>
      </c>
      <c r="Y191" s="7" t="s">
        <v>451</v>
      </c>
      <c r="Z191" s="7" t="n">
        <v>73223.15</v>
      </c>
      <c r="AA191" s="7" t="s">
        <v>868</v>
      </c>
      <c r="AB191" s="7"/>
      <c r="AC191" s="7"/>
      <c r="AD191" s="7"/>
      <c r="AE191" s="7"/>
      <c r="AF191" s="7"/>
      <c r="AG191" s="7"/>
      <c r="AH191" s="7" t="n">
        <v>543</v>
      </c>
      <c r="AI191" s="7" t="n">
        <v>11.5</v>
      </c>
      <c r="AJ191" s="7" t="n">
        <v>4.4</v>
      </c>
      <c r="AK191" s="7" t="n">
        <v>11151</v>
      </c>
      <c r="AL191" s="7" t="n">
        <v>-1.72</v>
      </c>
      <c r="AM191" s="7" t="s">
        <v>878</v>
      </c>
      <c r="AN191" s="7"/>
      <c r="AO191" s="7" t="s">
        <v>875</v>
      </c>
      <c r="AP191" s="7" t="n">
        <v>22</v>
      </c>
      <c r="AQ191" s="17" t="b">
        <f aca="false">TRUE()</f>
        <v>1</v>
      </c>
      <c r="AR191" s="17" t="b">
        <f aca="false">TRUE()</f>
        <v>1</v>
      </c>
      <c r="AS191" s="7" t="n">
        <v>6</v>
      </c>
      <c r="AT191" s="7" t="n">
        <v>5</v>
      </c>
      <c r="AU191" s="7" t="s">
        <v>452</v>
      </c>
      <c r="AV191" s="7"/>
    </row>
    <row r="192" customFormat="false" ht="15" hidden="false" customHeight="false" outlineLevel="0" collapsed="false">
      <c r="A192" s="7" t="n">
        <v>38</v>
      </c>
      <c r="B192" s="7" t="s">
        <v>855</v>
      </c>
      <c r="C192" s="7" t="s">
        <v>998</v>
      </c>
      <c r="D192" s="7" t="s">
        <v>606</v>
      </c>
      <c r="E192" s="7" t="s">
        <v>69</v>
      </c>
      <c r="F192" s="7" t="n">
        <v>0</v>
      </c>
      <c r="G192" s="7" t="n">
        <v>68</v>
      </c>
      <c r="H192" s="7" t="s">
        <v>614</v>
      </c>
      <c r="I192" s="7" t="s">
        <v>615</v>
      </c>
      <c r="J192" s="7" t="s">
        <v>1003</v>
      </c>
      <c r="K192" s="7" t="s">
        <v>877</v>
      </c>
      <c r="L192" s="7" t="s">
        <v>458</v>
      </c>
      <c r="M192" s="7" t="s">
        <v>873</v>
      </c>
      <c r="N192" s="7" t="n">
        <v>13.99</v>
      </c>
      <c r="O192" s="7" t="n">
        <v>0.67</v>
      </c>
      <c r="P192" s="7" t="n">
        <v>705</v>
      </c>
      <c r="Q192" s="7" t="n">
        <v>106</v>
      </c>
      <c r="R192" s="7" t="n">
        <v>1188</v>
      </c>
      <c r="S192" s="7" t="n">
        <v>3055</v>
      </c>
      <c r="T192" s="7" t="n">
        <v>42739.45</v>
      </c>
      <c r="U192" s="7"/>
      <c r="V192" s="7"/>
      <c r="W192" s="7"/>
      <c r="X192" s="7" t="n">
        <v>3055</v>
      </c>
      <c r="Y192" s="7" t="s">
        <v>451</v>
      </c>
      <c r="Z192" s="7" t="n">
        <v>42739.45</v>
      </c>
      <c r="AA192" s="7" t="s">
        <v>868</v>
      </c>
      <c r="AB192" s="7"/>
      <c r="AC192" s="7"/>
      <c r="AD192" s="7"/>
      <c r="AE192" s="7"/>
      <c r="AF192" s="7"/>
      <c r="AG192" s="7"/>
      <c r="AH192" s="7" t="n">
        <v>680</v>
      </c>
      <c r="AI192" s="7" t="n">
        <v>-58.2</v>
      </c>
      <c r="AJ192" s="7" t="n">
        <v>4.4</v>
      </c>
      <c r="AK192" s="7" t="n">
        <v>15862</v>
      </c>
      <c r="AL192" s="7" t="n">
        <v>7</v>
      </c>
      <c r="AM192" s="7" t="s">
        <v>862</v>
      </c>
      <c r="AN192" s="7"/>
      <c r="AO192" s="7" t="s">
        <v>864</v>
      </c>
      <c r="AP192" s="7" t="n">
        <v>42</v>
      </c>
      <c r="AQ192" s="17" t="b">
        <f aca="false">TRUE()</f>
        <v>1</v>
      </c>
      <c r="AR192" s="17" t="b">
        <f aca="false">FALSE()</f>
        <v>0</v>
      </c>
      <c r="AS192" s="7" t="n">
        <v>9</v>
      </c>
      <c r="AT192" s="7" t="n">
        <v>5</v>
      </c>
      <c r="AU192" s="7" t="s">
        <v>452</v>
      </c>
      <c r="AV192" s="7"/>
    </row>
    <row r="193" customFormat="false" ht="15" hidden="false" customHeight="false" outlineLevel="0" collapsed="false">
      <c r="A193" s="7" t="n">
        <v>38</v>
      </c>
      <c r="B193" s="7" t="s">
        <v>855</v>
      </c>
      <c r="C193" s="7" t="s">
        <v>998</v>
      </c>
      <c r="D193" s="7" t="s">
        <v>606</v>
      </c>
      <c r="E193" s="7" t="s">
        <v>69</v>
      </c>
      <c r="F193" s="7" t="n">
        <v>0</v>
      </c>
      <c r="G193" s="7" t="n">
        <v>1550</v>
      </c>
      <c r="H193" s="7" t="s">
        <v>616</v>
      </c>
      <c r="I193" s="7" t="s">
        <v>617</v>
      </c>
      <c r="J193" s="7" t="s">
        <v>986</v>
      </c>
      <c r="K193" s="7" t="s">
        <v>877</v>
      </c>
      <c r="L193" s="7" t="s">
        <v>458</v>
      </c>
      <c r="M193" s="7" t="s">
        <v>873</v>
      </c>
      <c r="N193" s="7" t="n">
        <v>18.99</v>
      </c>
      <c r="O193" s="7" t="n">
        <v>0.91</v>
      </c>
      <c r="P193" s="7" t="n">
        <v>292</v>
      </c>
      <c r="Q193" s="7" t="n">
        <v>69</v>
      </c>
      <c r="R193" s="7" t="n">
        <v>475</v>
      </c>
      <c r="S193" s="7" t="n">
        <v>1265.33</v>
      </c>
      <c r="T193" s="7" t="n">
        <v>24028.68</v>
      </c>
      <c r="U193" s="7"/>
      <c r="V193" s="7"/>
      <c r="W193" s="7"/>
      <c r="X193" s="7" t="n">
        <v>1265.33</v>
      </c>
      <c r="Y193" s="7" t="s">
        <v>451</v>
      </c>
      <c r="Z193" s="7" t="n">
        <v>24028.62</v>
      </c>
      <c r="AA193" s="7" t="s">
        <v>868</v>
      </c>
      <c r="AB193" s="7"/>
      <c r="AC193" s="7"/>
      <c r="AD193" s="7"/>
      <c r="AE193" s="7"/>
      <c r="AF193" s="7"/>
      <c r="AG193" s="7"/>
      <c r="AH193" s="7" t="n">
        <v>758</v>
      </c>
      <c r="AI193" s="7" t="n">
        <v>5.5</v>
      </c>
      <c r="AJ193" s="7" t="n">
        <v>4.2</v>
      </c>
      <c r="AK193" s="7" t="n">
        <v>41238</v>
      </c>
      <c r="AL193" s="7" t="n">
        <v>6.86</v>
      </c>
      <c r="AM193" s="7" t="s">
        <v>862</v>
      </c>
      <c r="AN193" s="7"/>
      <c r="AO193" s="7" t="s">
        <v>864</v>
      </c>
      <c r="AP193" s="7" t="n">
        <v>38</v>
      </c>
      <c r="AQ193" s="17" t="b">
        <f aca="false">TRUE()</f>
        <v>1</v>
      </c>
      <c r="AR193" s="17" t="b">
        <f aca="false">TRUE()</f>
        <v>1</v>
      </c>
      <c r="AS193" s="7" t="n">
        <v>8</v>
      </c>
      <c r="AT193" s="7" t="n">
        <v>5</v>
      </c>
      <c r="AU193" s="7" t="s">
        <v>452</v>
      </c>
      <c r="AV193" s="7"/>
    </row>
    <row r="194" customFormat="false" ht="15" hidden="false" customHeight="false" outlineLevel="0" collapsed="false">
      <c r="A194" s="7" t="n">
        <v>38</v>
      </c>
      <c r="B194" s="7" t="s">
        <v>855</v>
      </c>
      <c r="C194" s="7" t="s">
        <v>998</v>
      </c>
      <c r="D194" s="7" t="s">
        <v>606</v>
      </c>
      <c r="E194" s="7" t="s">
        <v>69</v>
      </c>
      <c r="F194" s="7" t="n">
        <v>0</v>
      </c>
      <c r="G194" s="7" t="n">
        <v>69</v>
      </c>
      <c r="H194" s="7" t="s">
        <v>629</v>
      </c>
      <c r="I194" s="7" t="s">
        <v>630</v>
      </c>
      <c r="J194" s="7" t="s">
        <v>1004</v>
      </c>
      <c r="K194" s="7" t="s">
        <v>866</v>
      </c>
      <c r="L194" s="7" t="s">
        <v>486</v>
      </c>
      <c r="M194" s="7" t="s">
        <v>867</v>
      </c>
      <c r="N194" s="7" t="n">
        <v>14.99</v>
      </c>
      <c r="O194" s="7" t="n">
        <v>0.72</v>
      </c>
      <c r="P194" s="7" t="n">
        <v>265</v>
      </c>
      <c r="Q194" s="7"/>
      <c r="R194" s="7" t="n">
        <v>477</v>
      </c>
      <c r="S194" s="7" t="n">
        <v>1148.33</v>
      </c>
      <c r="T194" s="7" t="n">
        <v>17213.52</v>
      </c>
      <c r="U194" s="7" t="n">
        <v>59</v>
      </c>
      <c r="V194" s="7" t="n">
        <v>35</v>
      </c>
      <c r="W194" s="7" t="n">
        <v>100</v>
      </c>
      <c r="X194" s="7" t="n">
        <v>59</v>
      </c>
      <c r="Y194" s="7" t="s">
        <v>531</v>
      </c>
      <c r="Z194" s="7" t="n">
        <v>884.41</v>
      </c>
      <c r="AA194" s="7" t="s">
        <v>868</v>
      </c>
      <c r="AB194" s="7"/>
      <c r="AC194" s="7"/>
      <c r="AD194" s="7"/>
      <c r="AE194" s="7"/>
      <c r="AF194" s="7"/>
      <c r="AG194" s="7"/>
      <c r="AH194" s="7" t="n">
        <v>748</v>
      </c>
      <c r="AI194" s="7" t="n">
        <v>10.1</v>
      </c>
      <c r="AJ194" s="7" t="n">
        <v>4.5</v>
      </c>
      <c r="AK194" s="7" t="n">
        <v>396013</v>
      </c>
      <c r="AL194" s="7" t="n">
        <v>67.44</v>
      </c>
      <c r="AM194" s="7" t="s">
        <v>862</v>
      </c>
      <c r="AN194" s="7"/>
      <c r="AO194" s="7" t="s">
        <v>864</v>
      </c>
      <c r="AP194" s="7" t="n">
        <v>30</v>
      </c>
      <c r="AQ194" s="17" t="b">
        <f aca="false">TRUE()</f>
        <v>1</v>
      </c>
      <c r="AR194" s="17" t="b">
        <f aca="false">TRUE()</f>
        <v>1</v>
      </c>
      <c r="AS194" s="7" t="n">
        <v>7</v>
      </c>
      <c r="AT194" s="7" t="n">
        <v>5</v>
      </c>
      <c r="AU194" s="7" t="s">
        <v>452</v>
      </c>
      <c r="AV194" s="7"/>
    </row>
    <row r="195" customFormat="false" ht="15" hidden="false" customHeight="false" outlineLevel="0" collapsed="false">
      <c r="A195" s="7" t="n">
        <v>38</v>
      </c>
      <c r="B195" s="7" t="s">
        <v>855</v>
      </c>
      <c r="C195" s="7" t="s">
        <v>998</v>
      </c>
      <c r="D195" s="7" t="s">
        <v>606</v>
      </c>
      <c r="E195" s="7" t="s">
        <v>69</v>
      </c>
      <c r="F195" s="7" t="n">
        <v>0</v>
      </c>
      <c r="G195" s="7" t="n">
        <v>1543</v>
      </c>
      <c r="H195" s="7" t="s">
        <v>616</v>
      </c>
      <c r="I195" s="7" t="s">
        <v>1005</v>
      </c>
      <c r="J195" s="7" t="s">
        <v>986</v>
      </c>
      <c r="K195" s="7" t="s">
        <v>877</v>
      </c>
      <c r="L195" s="7" t="s">
        <v>458</v>
      </c>
      <c r="M195" s="7" t="s">
        <v>873</v>
      </c>
      <c r="N195" s="7" t="n">
        <v>16.99</v>
      </c>
      <c r="O195" s="7" t="n">
        <v>0.81</v>
      </c>
      <c r="P195" s="7" t="n">
        <v>236</v>
      </c>
      <c r="Q195" s="7" t="n">
        <v>24</v>
      </c>
      <c r="R195" s="7" t="n">
        <v>406</v>
      </c>
      <c r="S195" s="7" t="n">
        <v>1022.67</v>
      </c>
      <c r="T195" s="7" t="n">
        <v>17375.11</v>
      </c>
      <c r="U195" s="7"/>
      <c r="V195" s="7"/>
      <c r="W195" s="7"/>
      <c r="X195" s="7" t="n">
        <v>1022.67</v>
      </c>
      <c r="Y195" s="7" t="s">
        <v>451</v>
      </c>
      <c r="Z195" s="7" t="n">
        <v>17375.16</v>
      </c>
      <c r="AA195" s="7" t="s">
        <v>868</v>
      </c>
      <c r="AB195" s="7"/>
      <c r="AC195" s="7"/>
      <c r="AD195" s="7"/>
      <c r="AE195" s="7"/>
      <c r="AF195" s="7"/>
      <c r="AG195" s="7"/>
      <c r="AH195" s="7" t="n">
        <v>223</v>
      </c>
      <c r="AI195" s="7" t="n">
        <v>3.9</v>
      </c>
      <c r="AJ195" s="7" t="n">
        <v>4.3</v>
      </c>
      <c r="AK195" s="7" t="n">
        <v>102960</v>
      </c>
      <c r="AL195" s="7" t="n">
        <v>4.52</v>
      </c>
      <c r="AM195" s="7" t="s">
        <v>862</v>
      </c>
      <c r="AN195" s="7"/>
      <c r="AO195" s="7" t="s">
        <v>864</v>
      </c>
      <c r="AP195" s="7" t="n">
        <v>22</v>
      </c>
      <c r="AQ195" s="17" t="b">
        <f aca="false">TRUE()</f>
        <v>1</v>
      </c>
      <c r="AR195" s="17" t="b">
        <f aca="false">FALSE()</f>
        <v>0</v>
      </c>
      <c r="AS195" s="7" t="n">
        <v>8</v>
      </c>
      <c r="AT195" s="7" t="n">
        <v>5</v>
      </c>
      <c r="AU195" s="7" t="s">
        <v>452</v>
      </c>
      <c r="AV195" s="7"/>
    </row>
    <row r="196" customFormat="false" ht="15" hidden="false" customHeight="false" outlineLevel="0" collapsed="false">
      <c r="A196" s="7" t="n">
        <v>38</v>
      </c>
      <c r="B196" s="7" t="s">
        <v>855</v>
      </c>
      <c r="C196" s="7" t="s">
        <v>998</v>
      </c>
      <c r="D196" s="7" t="s">
        <v>606</v>
      </c>
      <c r="E196" s="7" t="s">
        <v>69</v>
      </c>
      <c r="F196" s="7" t="n">
        <v>0</v>
      </c>
      <c r="G196" s="7" t="n">
        <v>65</v>
      </c>
      <c r="H196" s="7" t="s">
        <v>622</v>
      </c>
      <c r="I196" s="7" t="s">
        <v>623</v>
      </c>
      <c r="J196" s="7" t="s">
        <v>1006</v>
      </c>
      <c r="K196" s="7" t="s">
        <v>866</v>
      </c>
      <c r="L196" s="7" t="s">
        <v>486</v>
      </c>
      <c r="M196" s="7" t="s">
        <v>867</v>
      </c>
      <c r="N196" s="7" t="n">
        <v>14.99</v>
      </c>
      <c r="O196" s="7" t="n">
        <v>0.72</v>
      </c>
      <c r="P196" s="7" t="n">
        <v>205</v>
      </c>
      <c r="Q196" s="7" t="n">
        <v>69</v>
      </c>
      <c r="R196" s="7" t="n">
        <v>318</v>
      </c>
      <c r="S196" s="7" t="n">
        <v>888.33</v>
      </c>
      <c r="T196" s="7" t="n">
        <v>13316.12</v>
      </c>
      <c r="U196" s="7"/>
      <c r="V196" s="7"/>
      <c r="W196" s="7"/>
      <c r="X196" s="7" t="n">
        <v>888.33</v>
      </c>
      <c r="Y196" s="7" t="s">
        <v>451</v>
      </c>
      <c r="Z196" s="7" t="n">
        <v>13316.07</v>
      </c>
      <c r="AA196" s="7" t="s">
        <v>868</v>
      </c>
      <c r="AB196" s="7"/>
      <c r="AC196" s="7"/>
      <c r="AD196" s="7"/>
      <c r="AE196" s="7"/>
      <c r="AF196" s="7"/>
      <c r="AG196" s="7"/>
      <c r="AH196" s="7" t="n">
        <v>610</v>
      </c>
      <c r="AI196" s="7" t="n">
        <v>4.7</v>
      </c>
      <c r="AJ196" s="7" t="n">
        <v>4.4</v>
      </c>
      <c r="AK196" s="7" t="n">
        <v>66108</v>
      </c>
      <c r="AL196" s="7" t="n">
        <v>11.91</v>
      </c>
      <c r="AM196" s="7" t="s">
        <v>862</v>
      </c>
      <c r="AN196" s="7"/>
      <c r="AO196" s="7" t="s">
        <v>864</v>
      </c>
      <c r="AP196" s="7" t="n">
        <v>24</v>
      </c>
      <c r="AQ196" s="17" t="b">
        <f aca="false">TRUE()</f>
        <v>1</v>
      </c>
      <c r="AR196" s="17" t="b">
        <f aca="false">TRUE()</f>
        <v>1</v>
      </c>
      <c r="AS196" s="7" t="n">
        <v>7</v>
      </c>
      <c r="AT196" s="7" t="n">
        <v>4</v>
      </c>
      <c r="AU196" s="7" t="s">
        <v>452</v>
      </c>
      <c r="AV196" s="7"/>
    </row>
    <row r="197" customFormat="false" ht="15" hidden="false" customHeight="false" outlineLevel="0" collapsed="false">
      <c r="A197" s="7" t="n">
        <v>38</v>
      </c>
      <c r="B197" s="7" t="s">
        <v>855</v>
      </c>
      <c r="C197" s="7" t="s">
        <v>998</v>
      </c>
      <c r="D197" s="7" t="s">
        <v>606</v>
      </c>
      <c r="E197" s="7" t="s">
        <v>69</v>
      </c>
      <c r="F197" s="7" t="n">
        <v>0</v>
      </c>
      <c r="G197" s="7" t="n">
        <v>70</v>
      </c>
      <c r="H197" s="7" t="s">
        <v>625</v>
      </c>
      <c r="I197" s="7" t="s">
        <v>626</v>
      </c>
      <c r="J197" s="7" t="s">
        <v>1007</v>
      </c>
      <c r="K197" s="7" t="s">
        <v>866</v>
      </c>
      <c r="L197" s="7" t="s">
        <v>486</v>
      </c>
      <c r="M197" s="7" t="s">
        <v>867</v>
      </c>
      <c r="N197" s="7" t="n">
        <v>9.99</v>
      </c>
      <c r="O197" s="7" t="n">
        <v>0.48</v>
      </c>
      <c r="P197" s="7" t="n">
        <v>135</v>
      </c>
      <c r="Q197" s="7"/>
      <c r="R197" s="7" t="n">
        <v>243</v>
      </c>
      <c r="S197" s="7" t="n">
        <v>585</v>
      </c>
      <c r="T197" s="7" t="n">
        <v>5844.15</v>
      </c>
      <c r="U197" s="7" t="n">
        <v>152</v>
      </c>
      <c r="V197" s="7" t="n">
        <v>90</v>
      </c>
      <c r="W197" s="7" t="n">
        <v>256</v>
      </c>
      <c r="X197" s="7" t="n">
        <v>152</v>
      </c>
      <c r="Y197" s="7" t="s">
        <v>531</v>
      </c>
      <c r="Z197" s="7" t="n">
        <v>1518.48</v>
      </c>
      <c r="AA197" s="7" t="s">
        <v>868</v>
      </c>
      <c r="AB197" s="7"/>
      <c r="AC197" s="7"/>
      <c r="AD197" s="7"/>
      <c r="AE197" s="7"/>
      <c r="AF197" s="7"/>
      <c r="AG197" s="7"/>
      <c r="AH197" s="7" t="n">
        <v>413</v>
      </c>
      <c r="AI197" s="7" t="n">
        <v>-3.8</v>
      </c>
      <c r="AJ197" s="7" t="n">
        <v>4.4</v>
      </c>
      <c r="AK197" s="7" t="n">
        <v>188516</v>
      </c>
      <c r="AL197" s="7" t="n">
        <v>-14.01</v>
      </c>
      <c r="AM197" s="7" t="s">
        <v>878</v>
      </c>
      <c r="AN197" s="7"/>
      <c r="AO197" s="7" t="s">
        <v>864</v>
      </c>
      <c r="AP197" s="7" t="n">
        <v>18</v>
      </c>
      <c r="AQ197" s="17" t="b">
        <f aca="false">TRUE()</f>
        <v>1</v>
      </c>
      <c r="AR197" s="17" t="b">
        <f aca="false">TRUE()</f>
        <v>1</v>
      </c>
      <c r="AS197" s="7" t="n">
        <v>6</v>
      </c>
      <c r="AT197" s="7" t="n">
        <v>5</v>
      </c>
      <c r="AU197" s="7" t="s">
        <v>452</v>
      </c>
      <c r="AV197" s="7"/>
    </row>
    <row r="198" customFormat="false" ht="15" hidden="false" customHeight="false" outlineLevel="0" collapsed="false">
      <c r="A198" s="7" t="n">
        <v>38</v>
      </c>
      <c r="B198" s="7" t="s">
        <v>855</v>
      </c>
      <c r="C198" s="7" t="s">
        <v>998</v>
      </c>
      <c r="D198" s="7" t="s">
        <v>606</v>
      </c>
      <c r="E198" s="7" t="s">
        <v>69</v>
      </c>
      <c r="F198" s="7" t="n">
        <v>0</v>
      </c>
      <c r="G198" s="7" t="n">
        <v>66</v>
      </c>
      <c r="H198" s="7" t="s">
        <v>627</v>
      </c>
      <c r="I198" s="7" t="s">
        <v>628</v>
      </c>
      <c r="J198" s="7" t="s">
        <v>1008</v>
      </c>
      <c r="K198" s="7" t="s">
        <v>884</v>
      </c>
      <c r="L198" s="7" t="s">
        <v>471</v>
      </c>
      <c r="M198" s="7" t="s">
        <v>873</v>
      </c>
      <c r="N198" s="7" t="n">
        <v>9.99</v>
      </c>
      <c r="O198" s="7" t="n">
        <v>0.48</v>
      </c>
      <c r="P198" s="7" t="n">
        <v>120</v>
      </c>
      <c r="Q198" s="7"/>
      <c r="R198" s="7" t="n">
        <v>216</v>
      </c>
      <c r="S198" s="7" t="n">
        <v>520</v>
      </c>
      <c r="T198" s="7" t="n">
        <v>5194.8</v>
      </c>
      <c r="U198" s="7" t="n">
        <v>136</v>
      </c>
      <c r="V198" s="7" t="n">
        <v>80</v>
      </c>
      <c r="W198" s="7" t="n">
        <v>229</v>
      </c>
      <c r="X198" s="7" t="n">
        <v>136</v>
      </c>
      <c r="Y198" s="7" t="s">
        <v>531</v>
      </c>
      <c r="Z198" s="7" t="n">
        <v>1358.64</v>
      </c>
      <c r="AA198" s="7" t="s">
        <v>868</v>
      </c>
      <c r="AB198" s="7"/>
      <c r="AC198" s="7"/>
      <c r="AD198" s="7"/>
      <c r="AE198" s="7"/>
      <c r="AF198" s="7"/>
      <c r="AG198" s="7"/>
      <c r="AH198" s="7" t="n">
        <v>257</v>
      </c>
      <c r="AI198" s="7" t="n">
        <v>0.8</v>
      </c>
      <c r="AJ198" s="7" t="n">
        <v>4.4</v>
      </c>
      <c r="AK198" s="7" t="n">
        <v>206282</v>
      </c>
      <c r="AL198" s="7" t="n">
        <v>-10.2</v>
      </c>
      <c r="AM198" s="7" t="s">
        <v>878</v>
      </c>
      <c r="AN198" s="7"/>
      <c r="AO198" s="7" t="s">
        <v>864</v>
      </c>
      <c r="AP198" s="7" t="n">
        <v>30</v>
      </c>
      <c r="AQ198" s="17" t="b">
        <f aca="false">TRUE()</f>
        <v>1</v>
      </c>
      <c r="AR198" s="17" t="b">
        <f aca="false">FALSE()</f>
        <v>0</v>
      </c>
      <c r="AS198" s="7" t="n">
        <v>4</v>
      </c>
      <c r="AT198" s="7" t="n">
        <v>5</v>
      </c>
      <c r="AU198" s="7" t="s">
        <v>452</v>
      </c>
      <c r="AV198" s="7"/>
    </row>
    <row r="199" customFormat="false" ht="15" hidden="false" customHeight="false" outlineLevel="0" collapsed="false">
      <c r="A199" s="7" t="n">
        <v>38</v>
      </c>
      <c r="B199" s="7" t="s">
        <v>855</v>
      </c>
      <c r="C199" s="7" t="s">
        <v>998</v>
      </c>
      <c r="D199" s="7" t="s">
        <v>606</v>
      </c>
      <c r="E199" s="7" t="s">
        <v>69</v>
      </c>
      <c r="F199" s="7" t="n">
        <v>0</v>
      </c>
      <c r="G199" s="7" t="n">
        <v>73</v>
      </c>
      <c r="H199" s="7" t="s">
        <v>456</v>
      </c>
      <c r="I199" s="7" t="s">
        <v>635</v>
      </c>
      <c r="J199" s="7" t="s">
        <v>1009</v>
      </c>
      <c r="K199" s="7" t="s">
        <v>866</v>
      </c>
      <c r="L199" s="7" t="s">
        <v>486</v>
      </c>
      <c r="M199" s="7" t="s">
        <v>867</v>
      </c>
      <c r="N199" s="7" t="n">
        <v>16.99</v>
      </c>
      <c r="O199" s="7" t="n">
        <v>0.81</v>
      </c>
      <c r="P199" s="7" t="n">
        <v>15</v>
      </c>
      <c r="Q199" s="7"/>
      <c r="R199" s="7" t="n">
        <v>27</v>
      </c>
      <c r="S199" s="7" t="n">
        <v>65</v>
      </c>
      <c r="T199" s="7" t="n">
        <v>1104.35</v>
      </c>
      <c r="U199" s="7" t="n">
        <v>15</v>
      </c>
      <c r="V199" s="7" t="n">
        <v>9</v>
      </c>
      <c r="W199" s="7" t="n">
        <v>25</v>
      </c>
      <c r="X199" s="7" t="n">
        <v>15</v>
      </c>
      <c r="Y199" s="7" t="s">
        <v>531</v>
      </c>
      <c r="Z199" s="7" t="n">
        <v>254.85</v>
      </c>
      <c r="AA199" s="7" t="s">
        <v>868</v>
      </c>
      <c r="AB199" s="7"/>
      <c r="AC199" s="7"/>
      <c r="AD199" s="7"/>
      <c r="AE199" s="7"/>
      <c r="AF199" s="7"/>
      <c r="AG199" s="7"/>
      <c r="AH199" s="7" t="n">
        <v>81</v>
      </c>
      <c r="AI199" s="7" t="n">
        <v>0.2</v>
      </c>
      <c r="AJ199" s="7" t="n">
        <v>4.5</v>
      </c>
      <c r="AK199" s="7" t="n">
        <v>1111110</v>
      </c>
      <c r="AL199" s="7" t="n">
        <v>0.14</v>
      </c>
      <c r="AM199" s="7" t="s">
        <v>862</v>
      </c>
      <c r="AN199" s="7"/>
      <c r="AO199" s="7" t="s">
        <v>864</v>
      </c>
      <c r="AP199" s="7" t="n">
        <v>18</v>
      </c>
      <c r="AQ199" s="17" t="b">
        <f aca="false">FALSE()</f>
        <v>0</v>
      </c>
      <c r="AR199" s="17" t="b">
        <f aca="false">TRUE()</f>
        <v>1</v>
      </c>
      <c r="AS199" s="7" t="n">
        <v>8</v>
      </c>
      <c r="AT199" s="7" t="n">
        <v>5</v>
      </c>
      <c r="AU199" s="7" t="s">
        <v>452</v>
      </c>
      <c r="AV199" s="7"/>
    </row>
    <row r="200" customFormat="false" ht="15" hidden="false" customHeight="false" outlineLevel="0" collapsed="false">
      <c r="A200" s="7" t="n">
        <v>38</v>
      </c>
      <c r="B200" s="7" t="s">
        <v>855</v>
      </c>
      <c r="C200" s="7" t="s">
        <v>998</v>
      </c>
      <c r="D200" s="7" t="s">
        <v>606</v>
      </c>
      <c r="E200" s="7" t="s">
        <v>69</v>
      </c>
      <c r="F200" s="7" t="n">
        <v>0</v>
      </c>
      <c r="G200" s="7" t="n">
        <v>74</v>
      </c>
      <c r="H200" s="7" t="s">
        <v>448</v>
      </c>
      <c r="I200" s="7" t="s">
        <v>634</v>
      </c>
      <c r="J200" s="7" t="s">
        <v>1010</v>
      </c>
      <c r="K200" s="7" t="s">
        <v>877</v>
      </c>
      <c r="L200" s="7" t="s">
        <v>486</v>
      </c>
      <c r="M200" s="7" t="s">
        <v>873</v>
      </c>
      <c r="N200" s="7" t="n">
        <v>21.95</v>
      </c>
      <c r="O200" s="7" t="n">
        <v>1.05</v>
      </c>
      <c r="P200" s="7" t="n">
        <v>5</v>
      </c>
      <c r="Q200" s="7"/>
      <c r="R200" s="7" t="n">
        <v>9</v>
      </c>
      <c r="S200" s="7" t="n">
        <v>21.67</v>
      </c>
      <c r="T200" s="7" t="n">
        <v>475.58</v>
      </c>
      <c r="U200" s="7" t="n">
        <v>26</v>
      </c>
      <c r="V200" s="7" t="n">
        <v>15</v>
      </c>
      <c r="W200" s="7" t="n">
        <v>44</v>
      </c>
      <c r="X200" s="7" t="n">
        <v>26</v>
      </c>
      <c r="Y200" s="7" t="s">
        <v>531</v>
      </c>
      <c r="Z200" s="7" t="n">
        <v>570.7</v>
      </c>
      <c r="AA200" s="7" t="s">
        <v>868</v>
      </c>
      <c r="AB200" s="7"/>
      <c r="AC200" s="7"/>
      <c r="AD200" s="7"/>
      <c r="AE200" s="7"/>
      <c r="AF200" s="7"/>
      <c r="AG200" s="7"/>
      <c r="AH200" s="7" t="n">
        <v>223</v>
      </c>
      <c r="AI200" s="7" t="n">
        <v>1.1</v>
      </c>
      <c r="AJ200" s="7" t="n">
        <v>4.5</v>
      </c>
      <c r="AK200" s="7" t="n">
        <v>732930</v>
      </c>
      <c r="AL200" s="7" t="n">
        <v>0.68</v>
      </c>
      <c r="AM200" s="7" t="s">
        <v>862</v>
      </c>
      <c r="AN200" s="7"/>
      <c r="AO200" s="7" t="s">
        <v>864</v>
      </c>
      <c r="AP200" s="7" t="n">
        <v>6</v>
      </c>
      <c r="AQ200" s="17" t="b">
        <f aca="false">FALSE()</f>
        <v>0</v>
      </c>
      <c r="AR200" s="17" t="b">
        <f aca="false">TRUE()</f>
        <v>1</v>
      </c>
      <c r="AS200" s="7" t="n">
        <v>6</v>
      </c>
      <c r="AT200" s="7" t="n">
        <v>5</v>
      </c>
      <c r="AU200" s="7" t="s">
        <v>602</v>
      </c>
      <c r="AV200" s="7"/>
    </row>
    <row r="201" customFormat="false" ht="15" hidden="false" customHeight="false" outlineLevel="0" collapsed="false">
      <c r="A201" s="7" t="n">
        <v>39</v>
      </c>
      <c r="B201" s="7" t="s">
        <v>1011</v>
      </c>
      <c r="C201" s="7" t="s">
        <v>961</v>
      </c>
      <c r="D201" s="7" t="s">
        <v>172</v>
      </c>
      <c r="E201" s="7" t="s">
        <v>395</v>
      </c>
      <c r="F201" s="7" t="n">
        <v>1</v>
      </c>
      <c r="G201" s="7"/>
      <c r="H201" s="7" t="s">
        <v>1011</v>
      </c>
      <c r="I201" s="7" t="s">
        <v>1012</v>
      </c>
      <c r="J201" s="7" t="s">
        <v>963</v>
      </c>
      <c r="K201" s="7" t="s">
        <v>859</v>
      </c>
      <c r="L201" s="7"/>
      <c r="M201" s="7"/>
      <c r="N201" s="7" t="n">
        <v>44.95</v>
      </c>
      <c r="O201" s="7" t="n">
        <v>1</v>
      </c>
      <c r="P201" s="7" t="n">
        <v>8</v>
      </c>
      <c r="Q201" s="7"/>
      <c r="R201" s="7"/>
      <c r="S201" s="7" t="n">
        <v>34.67</v>
      </c>
      <c r="T201" s="7" t="n">
        <v>1718.6</v>
      </c>
      <c r="U201" s="7"/>
      <c r="V201" s="7"/>
      <c r="W201" s="7"/>
      <c r="X201" s="7" t="n">
        <v>34.67</v>
      </c>
      <c r="Y201" s="7" t="s">
        <v>860</v>
      </c>
      <c r="Z201" s="7" t="n">
        <v>1558.42</v>
      </c>
      <c r="AA201" s="7" t="s">
        <v>861</v>
      </c>
      <c r="AB201" s="7"/>
      <c r="AC201" s="7"/>
      <c r="AD201" s="7"/>
      <c r="AE201" s="7"/>
      <c r="AF201" s="7"/>
      <c r="AG201" s="7"/>
      <c r="AH201" s="7" t="n">
        <v>1102</v>
      </c>
      <c r="AI201" s="7" t="n">
        <v>17.9</v>
      </c>
      <c r="AJ201" s="7" t="n">
        <v>4.4</v>
      </c>
      <c r="AK201" s="7" t="n">
        <v>59818</v>
      </c>
      <c r="AL201" s="7" t="n">
        <v>30.89</v>
      </c>
      <c r="AM201" s="7" t="s">
        <v>862</v>
      </c>
      <c r="AN201" s="7"/>
      <c r="AO201" s="7"/>
      <c r="AP201" s="7" t="n">
        <v>14</v>
      </c>
      <c r="AQ201" s="17" t="b">
        <f aca="false">TRUE()</f>
        <v>1</v>
      </c>
      <c r="AR201" s="7"/>
      <c r="AS201" s="7"/>
      <c r="AT201" s="7"/>
      <c r="AU201" s="7" t="s">
        <v>452</v>
      </c>
      <c r="AV201" s="7" t="s">
        <v>190</v>
      </c>
    </row>
    <row r="202" customFormat="false" ht="15" hidden="false" customHeight="false" outlineLevel="0" collapsed="false">
      <c r="A202" s="7" t="n">
        <v>39</v>
      </c>
      <c r="B202" s="7" t="s">
        <v>1011</v>
      </c>
      <c r="C202" s="7" t="s">
        <v>961</v>
      </c>
      <c r="D202" s="7" t="s">
        <v>172</v>
      </c>
      <c r="E202" s="7" t="s">
        <v>69</v>
      </c>
      <c r="F202" s="7" t="n">
        <v>1</v>
      </c>
      <c r="G202" s="7"/>
      <c r="H202" s="7" t="s">
        <v>1011</v>
      </c>
      <c r="I202" s="7" t="s">
        <v>1012</v>
      </c>
      <c r="J202" s="7" t="s">
        <v>963</v>
      </c>
      <c r="K202" s="7" t="s">
        <v>859</v>
      </c>
      <c r="L202" s="7"/>
      <c r="M202" s="7"/>
      <c r="N202" s="7" t="n">
        <v>29.95</v>
      </c>
      <c r="O202" s="7" t="n">
        <v>1</v>
      </c>
      <c r="P202" s="7" t="n">
        <v>213</v>
      </c>
      <c r="Q202" s="7"/>
      <c r="R202" s="7"/>
      <c r="S202" s="7" t="n">
        <v>923</v>
      </c>
      <c r="T202" s="7" t="n">
        <v>31721.95</v>
      </c>
      <c r="U202" s="7"/>
      <c r="V202" s="7"/>
      <c r="W202" s="7"/>
      <c r="X202" s="7" t="n">
        <v>923</v>
      </c>
      <c r="Y202" s="7" t="s">
        <v>860</v>
      </c>
      <c r="Z202" s="7" t="n">
        <v>27643.85</v>
      </c>
      <c r="AA202" s="7" t="s">
        <v>861</v>
      </c>
      <c r="AB202" s="7" t="n">
        <v>261.3</v>
      </c>
      <c r="AC202" s="7"/>
      <c r="AD202" s="7"/>
      <c r="AE202" s="7" t="s">
        <v>964</v>
      </c>
      <c r="AF202" s="7"/>
      <c r="AG202" s="7"/>
      <c r="AH202" s="7" t="n">
        <v>1092</v>
      </c>
      <c r="AI202" s="7" t="n">
        <v>5.6</v>
      </c>
      <c r="AJ202" s="7" t="n">
        <v>4.4</v>
      </c>
      <c r="AK202" s="7" t="n">
        <v>31262</v>
      </c>
      <c r="AL202" s="7" t="n">
        <v>-0.27</v>
      </c>
      <c r="AM202" s="7" t="s">
        <v>878</v>
      </c>
      <c r="AN202" s="7"/>
      <c r="AO202" s="7"/>
      <c r="AP202" s="7" t="n">
        <v>9</v>
      </c>
      <c r="AQ202" s="17" t="b">
        <f aca="false">TRUE()</f>
        <v>1</v>
      </c>
      <c r="AR202" s="7"/>
      <c r="AS202" s="7"/>
      <c r="AT202" s="7"/>
      <c r="AU202" s="7" t="s">
        <v>452</v>
      </c>
      <c r="AV202" s="7" t="s">
        <v>190</v>
      </c>
    </row>
    <row r="203" customFormat="false" ht="15" hidden="false" customHeight="false" outlineLevel="0" collapsed="false">
      <c r="A203" s="7" t="n">
        <v>39</v>
      </c>
      <c r="B203" s="7" t="s">
        <v>1011</v>
      </c>
      <c r="C203" s="7" t="s">
        <v>961</v>
      </c>
      <c r="D203" s="7" t="s">
        <v>172</v>
      </c>
      <c r="E203" s="7" t="s">
        <v>69</v>
      </c>
      <c r="F203" s="7" t="n">
        <v>0</v>
      </c>
      <c r="G203" s="7" t="n">
        <v>144</v>
      </c>
      <c r="H203" s="7" t="s">
        <v>525</v>
      </c>
      <c r="I203" s="7" t="s">
        <v>609</v>
      </c>
      <c r="J203" s="7" t="s">
        <v>965</v>
      </c>
      <c r="K203" s="7" t="s">
        <v>866</v>
      </c>
      <c r="L203" s="7" t="s">
        <v>455</v>
      </c>
      <c r="M203" s="7" t="s">
        <v>867</v>
      </c>
      <c r="N203" s="7" t="n">
        <v>35.99</v>
      </c>
      <c r="O203" s="7" t="n">
        <v>1.2</v>
      </c>
      <c r="P203" s="7" t="n">
        <v>6295</v>
      </c>
      <c r="Q203" s="7" t="n">
        <v>4106</v>
      </c>
      <c r="R203" s="7" t="n">
        <v>8354</v>
      </c>
      <c r="S203" s="7" t="n">
        <v>27278.33</v>
      </c>
      <c r="T203" s="7" t="n">
        <v>981747.22</v>
      </c>
      <c r="U203" s="7"/>
      <c r="V203" s="7"/>
      <c r="W203" s="7"/>
      <c r="X203" s="7" t="n">
        <v>27278.33</v>
      </c>
      <c r="Y203" s="7" t="s">
        <v>451</v>
      </c>
      <c r="Z203" s="7" t="n">
        <v>981747.1</v>
      </c>
      <c r="AA203" s="7" t="s">
        <v>868</v>
      </c>
      <c r="AB203" s="7" t="n">
        <v>5177.2</v>
      </c>
      <c r="AC203" s="7" t="n">
        <v>4085.2</v>
      </c>
      <c r="AD203" s="7" t="n">
        <v>6593.8</v>
      </c>
      <c r="AE203" s="7" t="s">
        <v>869</v>
      </c>
      <c r="AF203" s="7" t="s">
        <v>874</v>
      </c>
      <c r="AG203" s="17" t="b">
        <f aca="false">FALSE()</f>
        <v>0</v>
      </c>
      <c r="AH203" s="7" t="n">
        <v>6798</v>
      </c>
      <c r="AI203" s="7" t="n">
        <v>79.5</v>
      </c>
      <c r="AJ203" s="7" t="n">
        <v>4.3</v>
      </c>
      <c r="AK203" s="7" t="n">
        <v>358</v>
      </c>
      <c r="AL203" s="7" t="n">
        <v>-32.59</v>
      </c>
      <c r="AM203" s="7" t="s">
        <v>878</v>
      </c>
      <c r="AN203" s="7"/>
      <c r="AO203" s="7" t="s">
        <v>966</v>
      </c>
      <c r="AP203" s="7" t="n">
        <v>22</v>
      </c>
      <c r="AQ203" s="17" t="b">
        <f aca="false">TRUE()</f>
        <v>1</v>
      </c>
      <c r="AR203" s="17" t="b">
        <f aca="false">TRUE()</f>
        <v>1</v>
      </c>
      <c r="AS203" s="7" t="n">
        <v>6</v>
      </c>
      <c r="AT203" s="7" t="n">
        <v>5</v>
      </c>
      <c r="AU203" s="7" t="s">
        <v>452</v>
      </c>
      <c r="AV203" s="7"/>
    </row>
    <row r="204" customFormat="false" ht="15" hidden="false" customHeight="false" outlineLevel="0" collapsed="false">
      <c r="A204" s="7" t="n">
        <v>39</v>
      </c>
      <c r="B204" s="7" t="s">
        <v>1011</v>
      </c>
      <c r="C204" s="7" t="s">
        <v>961</v>
      </c>
      <c r="D204" s="7" t="s">
        <v>172</v>
      </c>
      <c r="E204" s="7" t="s">
        <v>69</v>
      </c>
      <c r="F204" s="7" t="n">
        <v>0</v>
      </c>
      <c r="G204" s="7" t="n">
        <v>8</v>
      </c>
      <c r="H204" s="7" t="s">
        <v>456</v>
      </c>
      <c r="I204" s="7" t="s">
        <v>610</v>
      </c>
      <c r="J204" s="7" t="s">
        <v>967</v>
      </c>
      <c r="K204" s="7" t="s">
        <v>866</v>
      </c>
      <c r="L204" s="7" t="s">
        <v>455</v>
      </c>
      <c r="M204" s="7" t="s">
        <v>867</v>
      </c>
      <c r="N204" s="7" t="n">
        <v>19.99</v>
      </c>
      <c r="O204" s="7" t="n">
        <v>0.67</v>
      </c>
      <c r="P204" s="7" t="n">
        <v>3341</v>
      </c>
      <c r="Q204" s="7" t="n">
        <v>1957</v>
      </c>
      <c r="R204" s="7" t="n">
        <v>4617</v>
      </c>
      <c r="S204" s="7" t="n">
        <v>14477.67</v>
      </c>
      <c r="T204" s="7" t="n">
        <v>289408.56</v>
      </c>
      <c r="U204" s="7"/>
      <c r="V204" s="7"/>
      <c r="W204" s="7"/>
      <c r="X204" s="7" t="n">
        <v>14477.67</v>
      </c>
      <c r="Y204" s="7" t="s">
        <v>451</v>
      </c>
      <c r="Z204" s="7" t="n">
        <v>289408.62</v>
      </c>
      <c r="AA204" s="7" t="s">
        <v>868</v>
      </c>
      <c r="AB204" s="7" t="n">
        <v>2683.3</v>
      </c>
      <c r="AC204" s="7" t="n">
        <v>1944.8</v>
      </c>
      <c r="AD204" s="7" t="n">
        <v>3703.1</v>
      </c>
      <c r="AE204" s="7" t="s">
        <v>869</v>
      </c>
      <c r="AF204" s="7" t="s">
        <v>874</v>
      </c>
      <c r="AG204" s="17" t="b">
        <f aca="false">FALSE()</f>
        <v>0</v>
      </c>
      <c r="AH204" s="7" t="n">
        <v>5813</v>
      </c>
      <c r="AI204" s="7" t="n">
        <v>19.6</v>
      </c>
      <c r="AJ204" s="7" t="n">
        <v>4.5</v>
      </c>
      <c r="AK204" s="7" t="n">
        <v>1226</v>
      </c>
      <c r="AL204" s="7" t="n">
        <v>27.64</v>
      </c>
      <c r="AM204" s="7" t="s">
        <v>862</v>
      </c>
      <c r="AN204" s="7"/>
      <c r="AO204" s="7" t="s">
        <v>864</v>
      </c>
      <c r="AP204" s="7" t="n">
        <v>31</v>
      </c>
      <c r="AQ204" s="17" t="b">
        <f aca="false">TRUE()</f>
        <v>1</v>
      </c>
      <c r="AR204" s="17" t="b">
        <f aca="false">TRUE()</f>
        <v>1</v>
      </c>
      <c r="AS204" s="7" t="n">
        <v>8</v>
      </c>
      <c r="AT204" s="7" t="n">
        <v>5</v>
      </c>
      <c r="AU204" s="7" t="s">
        <v>452</v>
      </c>
      <c r="AV204" s="7"/>
    </row>
    <row r="205" customFormat="false" ht="15" hidden="false" customHeight="false" outlineLevel="0" collapsed="false">
      <c r="A205" s="7" t="n">
        <v>39</v>
      </c>
      <c r="B205" s="7" t="s">
        <v>1011</v>
      </c>
      <c r="C205" s="7" t="s">
        <v>961</v>
      </c>
      <c r="D205" s="7" t="s">
        <v>172</v>
      </c>
      <c r="E205" s="7" t="s">
        <v>69</v>
      </c>
      <c r="F205" s="7" t="n">
        <v>0</v>
      </c>
      <c r="G205" s="7" t="n">
        <v>72</v>
      </c>
      <c r="H205" s="7" t="s">
        <v>500</v>
      </c>
      <c r="I205" s="7" t="s">
        <v>611</v>
      </c>
      <c r="J205" s="7" t="s">
        <v>968</v>
      </c>
      <c r="K205" s="7" t="s">
        <v>866</v>
      </c>
      <c r="L205" s="7" t="s">
        <v>455</v>
      </c>
      <c r="M205" s="7" t="s">
        <v>867</v>
      </c>
      <c r="N205" s="7" t="n">
        <v>31.99</v>
      </c>
      <c r="O205" s="7" t="n">
        <v>1.07</v>
      </c>
      <c r="P205" s="7" t="n">
        <v>2384</v>
      </c>
      <c r="Q205" s="7" t="n">
        <v>1094</v>
      </c>
      <c r="R205" s="7" t="n">
        <v>3476</v>
      </c>
      <c r="S205" s="7" t="n">
        <v>10330.67</v>
      </c>
      <c r="T205" s="7" t="n">
        <v>330478.03</v>
      </c>
      <c r="U205" s="7"/>
      <c r="V205" s="7"/>
      <c r="W205" s="7"/>
      <c r="X205" s="7" t="n">
        <v>10330.67</v>
      </c>
      <c r="Y205" s="7" t="s">
        <v>451</v>
      </c>
      <c r="Z205" s="7" t="n">
        <v>330478.13</v>
      </c>
      <c r="AA205" s="7" t="s">
        <v>868</v>
      </c>
      <c r="AB205" s="7" t="n">
        <v>1917.2</v>
      </c>
      <c r="AC205" s="7" t="n">
        <v>1012.7</v>
      </c>
      <c r="AD205" s="7" t="n">
        <v>3531.4</v>
      </c>
      <c r="AE205" s="7" t="s">
        <v>869</v>
      </c>
      <c r="AF205" s="7" t="s">
        <v>874</v>
      </c>
      <c r="AG205" s="17" t="b">
        <f aca="false">FALSE()</f>
        <v>0</v>
      </c>
      <c r="AH205" s="7" t="n">
        <v>17945</v>
      </c>
      <c r="AI205" s="7" t="n">
        <v>36.7</v>
      </c>
      <c r="AJ205" s="7" t="n">
        <v>4.4</v>
      </c>
      <c r="AK205" s="7" t="n">
        <v>1860</v>
      </c>
      <c r="AL205" s="7" t="n">
        <v>-8.78</v>
      </c>
      <c r="AM205" s="7" t="s">
        <v>878</v>
      </c>
      <c r="AN205" s="7"/>
      <c r="AO205" s="7" t="s">
        <v>864</v>
      </c>
      <c r="AP205" s="7" t="n">
        <v>38</v>
      </c>
      <c r="AQ205" s="17" t="b">
        <f aca="false">TRUE()</f>
        <v>1</v>
      </c>
      <c r="AR205" s="17" t="b">
        <f aca="false">TRUE()</f>
        <v>1</v>
      </c>
      <c r="AS205" s="7" t="n">
        <v>7</v>
      </c>
      <c r="AT205" s="7" t="n">
        <v>5</v>
      </c>
      <c r="AU205" s="7" t="s">
        <v>452</v>
      </c>
      <c r="AV205" s="7"/>
    </row>
    <row r="206" customFormat="false" ht="15" hidden="false" customHeight="false" outlineLevel="0" collapsed="false">
      <c r="A206" s="7" t="n">
        <v>39</v>
      </c>
      <c r="B206" s="7" t="s">
        <v>1011</v>
      </c>
      <c r="C206" s="7" t="s">
        <v>961</v>
      </c>
      <c r="D206" s="7" t="s">
        <v>172</v>
      </c>
      <c r="E206" s="7" t="s">
        <v>69</v>
      </c>
      <c r="F206" s="7" t="n">
        <v>0</v>
      </c>
      <c r="G206" s="7" t="n">
        <v>1526</v>
      </c>
      <c r="H206" s="7" t="s">
        <v>512</v>
      </c>
      <c r="I206" s="7" t="s">
        <v>757</v>
      </c>
      <c r="J206" s="7" t="s">
        <v>969</v>
      </c>
      <c r="K206" s="7" t="s">
        <v>866</v>
      </c>
      <c r="L206" s="7" t="s">
        <v>455</v>
      </c>
      <c r="M206" s="7" t="s">
        <v>867</v>
      </c>
      <c r="N206" s="7" t="n">
        <v>24.99</v>
      </c>
      <c r="O206" s="7" t="n">
        <v>0.83</v>
      </c>
      <c r="P206" s="7" t="n">
        <v>1974</v>
      </c>
      <c r="Q206" s="7" t="n">
        <v>927</v>
      </c>
      <c r="R206" s="7" t="n">
        <v>2907</v>
      </c>
      <c r="S206" s="7" t="n">
        <v>8554</v>
      </c>
      <c r="T206" s="7" t="n">
        <v>213764.46</v>
      </c>
      <c r="U206" s="7"/>
      <c r="V206" s="7"/>
      <c r="W206" s="7"/>
      <c r="X206" s="7" t="n">
        <v>8554</v>
      </c>
      <c r="Y206" s="7" t="s">
        <v>451</v>
      </c>
      <c r="Z206" s="7" t="n">
        <v>213764.46</v>
      </c>
      <c r="AA206" s="7" t="s">
        <v>868</v>
      </c>
      <c r="AB206" s="7" t="n">
        <v>1505.6</v>
      </c>
      <c r="AC206" s="7" t="n">
        <v>920.6</v>
      </c>
      <c r="AD206" s="7" t="n">
        <v>2501.7</v>
      </c>
      <c r="AE206" s="7" t="s">
        <v>869</v>
      </c>
      <c r="AF206" s="7" t="s">
        <v>874</v>
      </c>
      <c r="AG206" s="17" t="b">
        <f aca="false">FALSE()</f>
        <v>0</v>
      </c>
      <c r="AH206" s="7" t="n">
        <v>7128</v>
      </c>
      <c r="AI206" s="7" t="n">
        <v>19.7</v>
      </c>
      <c r="AJ206" s="7" t="n">
        <v>4.3</v>
      </c>
      <c r="AK206" s="7" t="n">
        <v>2984</v>
      </c>
      <c r="AL206" s="7" t="n">
        <v>-5.63</v>
      </c>
      <c r="AM206" s="7" t="s">
        <v>878</v>
      </c>
      <c r="AN206" s="7"/>
      <c r="AO206" s="7" t="s">
        <v>864</v>
      </c>
      <c r="AP206" s="7" t="n">
        <v>37</v>
      </c>
      <c r="AQ206" s="17" t="b">
        <f aca="false">TRUE()</f>
        <v>1</v>
      </c>
      <c r="AR206" s="17" t="b">
        <f aca="false">TRUE()</f>
        <v>1</v>
      </c>
      <c r="AS206" s="7" t="n">
        <v>8</v>
      </c>
      <c r="AT206" s="7" t="n">
        <v>5</v>
      </c>
      <c r="AU206" s="7" t="s">
        <v>452</v>
      </c>
      <c r="AV206" s="7"/>
    </row>
    <row r="207" customFormat="false" ht="15" hidden="false" customHeight="false" outlineLevel="0" collapsed="false">
      <c r="A207" s="7" t="n">
        <v>39</v>
      </c>
      <c r="B207" s="7" t="s">
        <v>1011</v>
      </c>
      <c r="C207" s="7" t="s">
        <v>961</v>
      </c>
      <c r="D207" s="7" t="s">
        <v>172</v>
      </c>
      <c r="E207" s="7" t="s">
        <v>69</v>
      </c>
      <c r="F207" s="7" t="n">
        <v>0</v>
      </c>
      <c r="G207" s="7" t="n">
        <v>1527</v>
      </c>
      <c r="H207" s="7" t="s">
        <v>525</v>
      </c>
      <c r="I207" s="7" t="s">
        <v>631</v>
      </c>
      <c r="J207" s="7" t="s">
        <v>965</v>
      </c>
      <c r="K207" s="7" t="s">
        <v>866</v>
      </c>
      <c r="L207" s="7" t="s">
        <v>455</v>
      </c>
      <c r="M207" s="7" t="s">
        <v>867</v>
      </c>
      <c r="N207" s="7" t="n">
        <v>17.99</v>
      </c>
      <c r="O207" s="7" t="n">
        <v>0.6</v>
      </c>
      <c r="P207" s="7" t="n">
        <v>1515</v>
      </c>
      <c r="Q207" s="7" t="n">
        <v>826</v>
      </c>
      <c r="R207" s="7" t="n">
        <v>2097</v>
      </c>
      <c r="S207" s="7" t="n">
        <v>6565</v>
      </c>
      <c r="T207" s="7" t="n">
        <v>118104.35</v>
      </c>
      <c r="U207" s="7"/>
      <c r="V207" s="7"/>
      <c r="W207" s="7"/>
      <c r="X207" s="7" t="n">
        <v>6565</v>
      </c>
      <c r="Y207" s="7" t="s">
        <v>451</v>
      </c>
      <c r="Z207" s="7" t="n">
        <v>118104.35</v>
      </c>
      <c r="AA207" s="7" t="s">
        <v>868</v>
      </c>
      <c r="AB207" s="7" t="n">
        <v>1286.6</v>
      </c>
      <c r="AC207" s="7" t="n">
        <v>817</v>
      </c>
      <c r="AD207" s="7" t="n">
        <v>2110.9</v>
      </c>
      <c r="AE207" s="7" t="s">
        <v>869</v>
      </c>
      <c r="AF207" s="7" t="s">
        <v>874</v>
      </c>
      <c r="AG207" s="17" t="b">
        <f aca="false">FALSE()</f>
        <v>0</v>
      </c>
      <c r="AH207" s="7" t="n">
        <v>1879</v>
      </c>
      <c r="AI207" s="7" t="n">
        <v>14.7</v>
      </c>
      <c r="AJ207" s="7" t="n">
        <v>4.4</v>
      </c>
      <c r="AK207" s="7" t="n">
        <v>3715</v>
      </c>
      <c r="AL207" s="7" t="n">
        <v>0.3</v>
      </c>
      <c r="AM207" s="7" t="s">
        <v>862</v>
      </c>
      <c r="AN207" s="7"/>
      <c r="AO207" s="7" t="s">
        <v>864</v>
      </c>
      <c r="AP207" s="7" t="n">
        <v>40</v>
      </c>
      <c r="AQ207" s="17" t="b">
        <f aca="false">TRUE()</f>
        <v>1</v>
      </c>
      <c r="AR207" s="17" t="b">
        <f aca="false">TRUE()</f>
        <v>1</v>
      </c>
      <c r="AS207" s="7" t="n">
        <v>6</v>
      </c>
      <c r="AT207" s="7" t="n">
        <v>5</v>
      </c>
      <c r="AU207" s="7" t="s">
        <v>452</v>
      </c>
      <c r="AV207" s="7"/>
    </row>
    <row r="208" customFormat="false" ht="15" hidden="false" customHeight="false" outlineLevel="0" collapsed="false">
      <c r="A208" s="7" t="n">
        <v>39</v>
      </c>
      <c r="B208" s="7" t="s">
        <v>1011</v>
      </c>
      <c r="C208" s="7" t="s">
        <v>961</v>
      </c>
      <c r="D208" s="7" t="s">
        <v>172</v>
      </c>
      <c r="E208" s="7" t="s">
        <v>69</v>
      </c>
      <c r="F208" s="7" t="n">
        <v>0</v>
      </c>
      <c r="G208" s="7" t="n">
        <v>1528</v>
      </c>
      <c r="H208" s="7" t="s">
        <v>758</v>
      </c>
      <c r="I208" s="7" t="s">
        <v>759</v>
      </c>
      <c r="J208" s="7" t="s">
        <v>970</v>
      </c>
      <c r="K208" s="7" t="s">
        <v>866</v>
      </c>
      <c r="L208" s="7" t="s">
        <v>458</v>
      </c>
      <c r="M208" s="7" t="s">
        <v>867</v>
      </c>
      <c r="N208" s="7" t="n">
        <v>31.99</v>
      </c>
      <c r="O208" s="7" t="n">
        <v>1.07</v>
      </c>
      <c r="P208" s="7" t="n">
        <v>1461</v>
      </c>
      <c r="Q208" s="7" t="n">
        <v>509</v>
      </c>
      <c r="R208" s="7" t="n">
        <v>2259</v>
      </c>
      <c r="S208" s="7" t="n">
        <v>6331</v>
      </c>
      <c r="T208" s="7" t="n">
        <v>202528.69</v>
      </c>
      <c r="U208" s="7"/>
      <c r="V208" s="7"/>
      <c r="W208" s="7"/>
      <c r="X208" s="7" t="n">
        <v>6331</v>
      </c>
      <c r="Y208" s="7" t="s">
        <v>451</v>
      </c>
      <c r="Z208" s="7" t="n">
        <v>202528.69</v>
      </c>
      <c r="AA208" s="7" t="s">
        <v>868</v>
      </c>
      <c r="AB208" s="7" t="n">
        <v>1055.4</v>
      </c>
      <c r="AC208" s="7" t="n">
        <v>506.3</v>
      </c>
      <c r="AD208" s="7" t="n">
        <v>2236.1</v>
      </c>
      <c r="AE208" s="7" t="s">
        <v>869</v>
      </c>
      <c r="AF208" s="7" t="s">
        <v>874</v>
      </c>
      <c r="AG208" s="17" t="b">
        <f aca="false">FALSE()</f>
        <v>0</v>
      </c>
      <c r="AH208" s="7" t="n">
        <v>5875</v>
      </c>
      <c r="AI208" s="7" t="n">
        <v>-705.4</v>
      </c>
      <c r="AJ208" s="7" t="n">
        <v>4.3</v>
      </c>
      <c r="AK208" s="7" t="n">
        <v>5433</v>
      </c>
      <c r="AL208" s="7" t="n">
        <v>19.03</v>
      </c>
      <c r="AM208" s="7" t="s">
        <v>862</v>
      </c>
      <c r="AN208" s="7"/>
      <c r="AO208" s="7" t="s">
        <v>864</v>
      </c>
      <c r="AP208" s="7" t="n">
        <v>38</v>
      </c>
      <c r="AQ208" s="17" t="b">
        <f aca="false">TRUE()</f>
        <v>1</v>
      </c>
      <c r="AR208" s="17" t="b">
        <f aca="false">TRUE()</f>
        <v>1</v>
      </c>
      <c r="AS208" s="7" t="n">
        <v>8</v>
      </c>
      <c r="AT208" s="7" t="n">
        <v>5</v>
      </c>
      <c r="AU208" s="7" t="s">
        <v>452</v>
      </c>
      <c r="AV208" s="7"/>
    </row>
    <row r="209" customFormat="false" ht="15" hidden="false" customHeight="false" outlineLevel="0" collapsed="false">
      <c r="A209" s="7" t="n">
        <v>39</v>
      </c>
      <c r="B209" s="7" t="s">
        <v>1011</v>
      </c>
      <c r="C209" s="7" t="s">
        <v>961</v>
      </c>
      <c r="D209" s="7" t="s">
        <v>172</v>
      </c>
      <c r="E209" s="7" t="s">
        <v>69</v>
      </c>
      <c r="F209" s="7" t="n">
        <v>0</v>
      </c>
      <c r="G209" s="7" t="n">
        <v>151</v>
      </c>
      <c r="H209" s="7" t="s">
        <v>760</v>
      </c>
      <c r="I209" s="7" t="s">
        <v>761</v>
      </c>
      <c r="J209" s="7" t="s">
        <v>971</v>
      </c>
      <c r="K209" s="7" t="s">
        <v>866</v>
      </c>
      <c r="L209" s="7" t="s">
        <v>458</v>
      </c>
      <c r="M209" s="7" t="s">
        <v>867</v>
      </c>
      <c r="N209" s="7" t="n">
        <v>22.99</v>
      </c>
      <c r="O209" s="7" t="n">
        <v>0.77</v>
      </c>
      <c r="P209" s="7" t="n">
        <v>1042</v>
      </c>
      <c r="Q209" s="7" t="n">
        <v>450</v>
      </c>
      <c r="R209" s="7" t="n">
        <v>1551</v>
      </c>
      <c r="S209" s="7" t="n">
        <v>4515.33</v>
      </c>
      <c r="T209" s="7" t="n">
        <v>103807.51</v>
      </c>
      <c r="U209" s="7"/>
      <c r="V209" s="7"/>
      <c r="W209" s="7"/>
      <c r="X209" s="7" t="n">
        <v>4515.33</v>
      </c>
      <c r="Y209" s="7" t="s">
        <v>451</v>
      </c>
      <c r="Z209" s="7" t="n">
        <v>103807.44</v>
      </c>
      <c r="AA209" s="7" t="s">
        <v>868</v>
      </c>
      <c r="AB209" s="7" t="n">
        <v>302.2</v>
      </c>
      <c r="AC209" s="7" t="n">
        <v>34.5</v>
      </c>
      <c r="AD209" s="7" t="n">
        <v>916</v>
      </c>
      <c r="AE209" s="7" t="s">
        <v>869</v>
      </c>
      <c r="AF209" s="7" t="s">
        <v>887</v>
      </c>
      <c r="AG209" s="17" t="b">
        <f aca="false">FALSE()</f>
        <v>0</v>
      </c>
      <c r="AH209" s="7" t="n">
        <v>987</v>
      </c>
      <c r="AI209" s="7" t="n">
        <v>14.5</v>
      </c>
      <c r="AJ209" s="7" t="n">
        <v>4.4</v>
      </c>
      <c r="AK209" s="7" t="n">
        <v>97110</v>
      </c>
      <c r="AL209" s="7" t="n">
        <v>13.86</v>
      </c>
      <c r="AM209" s="7" t="s">
        <v>862</v>
      </c>
      <c r="AN209" s="7"/>
      <c r="AO209" s="7" t="s">
        <v>864</v>
      </c>
      <c r="AP209" s="7" t="n">
        <v>21</v>
      </c>
      <c r="AQ209" s="17" t="b">
        <f aca="false">TRUE()</f>
        <v>1</v>
      </c>
      <c r="AR209" s="17" t="b">
        <f aca="false">TRUE()</f>
        <v>1</v>
      </c>
      <c r="AS209" s="7" t="n">
        <v>8</v>
      </c>
      <c r="AT209" s="7" t="n">
        <v>6</v>
      </c>
      <c r="AU209" s="7" t="s">
        <v>452</v>
      </c>
      <c r="AV209" s="7"/>
    </row>
    <row r="210" customFormat="false" ht="15" hidden="false" customHeight="false" outlineLevel="0" collapsed="false">
      <c r="A210" s="7" t="n">
        <v>39</v>
      </c>
      <c r="B210" s="7" t="s">
        <v>1011</v>
      </c>
      <c r="C210" s="7" t="s">
        <v>961</v>
      </c>
      <c r="D210" s="7" t="s">
        <v>172</v>
      </c>
      <c r="E210" s="7" t="s">
        <v>69</v>
      </c>
      <c r="F210" s="7" t="n">
        <v>0</v>
      </c>
      <c r="G210" s="7" t="n">
        <v>149</v>
      </c>
      <c r="H210" s="7" t="s">
        <v>614</v>
      </c>
      <c r="I210" s="7" t="s">
        <v>762</v>
      </c>
      <c r="J210" s="7" t="s">
        <v>972</v>
      </c>
      <c r="K210" s="7" t="s">
        <v>866</v>
      </c>
      <c r="L210" s="7" t="s">
        <v>458</v>
      </c>
      <c r="M210" s="7" t="s">
        <v>867</v>
      </c>
      <c r="N210" s="7" t="n">
        <v>27.99</v>
      </c>
      <c r="O210" s="7" t="n">
        <v>0.93</v>
      </c>
      <c r="P210" s="7" t="n">
        <v>795</v>
      </c>
      <c r="Q210" s="7" t="n">
        <v>23</v>
      </c>
      <c r="R210" s="7" t="n">
        <v>1414</v>
      </c>
      <c r="S210" s="7" t="n">
        <v>3445</v>
      </c>
      <c r="T210" s="7" t="n">
        <v>96425.55</v>
      </c>
      <c r="U210" s="7"/>
      <c r="V210" s="7"/>
      <c r="W210" s="7"/>
      <c r="X210" s="7" t="n">
        <v>3445</v>
      </c>
      <c r="Y210" s="7" t="s">
        <v>451</v>
      </c>
      <c r="Z210" s="7" t="n">
        <v>96425.55</v>
      </c>
      <c r="AA210" s="7" t="s">
        <v>868</v>
      </c>
      <c r="AB210" s="7" t="n">
        <v>510.3</v>
      </c>
      <c r="AC210" s="7" t="n">
        <v>23</v>
      </c>
      <c r="AD210" s="7" t="n">
        <v>1655.2</v>
      </c>
      <c r="AE210" s="7" t="s">
        <v>869</v>
      </c>
      <c r="AF210" s="7" t="s">
        <v>887</v>
      </c>
      <c r="AG210" s="17" t="b">
        <f aca="false">FALSE()</f>
        <v>0</v>
      </c>
      <c r="AH210" s="7" t="n">
        <v>12133</v>
      </c>
      <c r="AI210" s="7" t="n">
        <v>4.5</v>
      </c>
      <c r="AJ210" s="7" t="n">
        <v>4.4</v>
      </c>
      <c r="AK210" s="7" t="n">
        <v>29905</v>
      </c>
      <c r="AL210" s="7" t="n">
        <v>-1.57</v>
      </c>
      <c r="AM210" s="7" t="s">
        <v>878</v>
      </c>
      <c r="AN210" s="7"/>
      <c r="AO210" s="7" t="s">
        <v>864</v>
      </c>
      <c r="AP210" s="7" t="n">
        <v>31</v>
      </c>
      <c r="AQ210" s="17" t="b">
        <f aca="false">TRUE()</f>
        <v>1</v>
      </c>
      <c r="AR210" s="17" t="b">
        <f aca="false">TRUE()</f>
        <v>1</v>
      </c>
      <c r="AS210" s="7" t="n">
        <v>8</v>
      </c>
      <c r="AT210" s="7" t="n">
        <v>5</v>
      </c>
      <c r="AU210" s="7" t="s">
        <v>452</v>
      </c>
      <c r="AV210" s="7"/>
    </row>
    <row r="211" customFormat="false" ht="15" hidden="false" customHeight="false" outlineLevel="0" collapsed="false">
      <c r="A211" s="7" t="n">
        <v>39</v>
      </c>
      <c r="B211" s="7" t="s">
        <v>1011</v>
      </c>
      <c r="C211" s="7" t="s">
        <v>961</v>
      </c>
      <c r="D211" s="7" t="s">
        <v>172</v>
      </c>
      <c r="E211" s="7" t="s">
        <v>69</v>
      </c>
      <c r="F211" s="7" t="n">
        <v>0</v>
      </c>
      <c r="G211" s="7" t="n">
        <v>1535</v>
      </c>
      <c r="H211" s="7" t="s">
        <v>764</v>
      </c>
      <c r="I211" s="7" t="s">
        <v>765</v>
      </c>
      <c r="J211" s="7" t="s">
        <v>973</v>
      </c>
      <c r="K211" s="7" t="s">
        <v>866</v>
      </c>
      <c r="L211" s="7" t="s">
        <v>486</v>
      </c>
      <c r="M211" s="7" t="s">
        <v>867</v>
      </c>
      <c r="N211" s="7" t="n">
        <v>26.18</v>
      </c>
      <c r="O211" s="7" t="n">
        <v>0.87</v>
      </c>
      <c r="P211" s="7" t="n">
        <v>790</v>
      </c>
      <c r="Q211" s="7" t="n">
        <v>46</v>
      </c>
      <c r="R211" s="7" t="n">
        <v>1388</v>
      </c>
      <c r="S211" s="7" t="n">
        <v>3423.33</v>
      </c>
      <c r="T211" s="7" t="n">
        <v>89622.87</v>
      </c>
      <c r="U211" s="7"/>
      <c r="V211" s="7"/>
      <c r="W211" s="7"/>
      <c r="X211" s="7" t="n">
        <v>3423.33</v>
      </c>
      <c r="Y211" s="7" t="s">
        <v>451</v>
      </c>
      <c r="Z211" s="7" t="n">
        <v>89622.78</v>
      </c>
      <c r="AA211" s="7" t="s">
        <v>868</v>
      </c>
      <c r="AB211" s="7" t="n">
        <v>519.8</v>
      </c>
      <c r="AC211" s="7" t="n">
        <v>46</v>
      </c>
      <c r="AD211" s="7" t="n">
        <v>1616.6</v>
      </c>
      <c r="AE211" s="7" t="s">
        <v>869</v>
      </c>
      <c r="AF211" s="7" t="s">
        <v>887</v>
      </c>
      <c r="AG211" s="17" t="b">
        <f aca="false">FALSE()</f>
        <v>0</v>
      </c>
      <c r="AH211" s="7" t="n">
        <v>9835</v>
      </c>
      <c r="AI211" s="7" t="n">
        <v>-676.7</v>
      </c>
      <c r="AJ211" s="7" t="n">
        <v>4.4</v>
      </c>
      <c r="AK211" s="7" t="n">
        <v>53958</v>
      </c>
      <c r="AL211" s="7" t="n">
        <v>30.79</v>
      </c>
      <c r="AM211" s="7" t="s">
        <v>862</v>
      </c>
      <c r="AN211" s="7" t="s">
        <v>974</v>
      </c>
      <c r="AO211" s="7" t="s">
        <v>864</v>
      </c>
      <c r="AP211" s="7" t="n">
        <v>61</v>
      </c>
      <c r="AQ211" s="17" t="b">
        <f aca="false">TRUE()</f>
        <v>1</v>
      </c>
      <c r="AR211" s="17" t="b">
        <f aca="false">TRUE()</f>
        <v>1</v>
      </c>
      <c r="AS211" s="7" t="n">
        <v>8</v>
      </c>
      <c r="AT211" s="7" t="n">
        <v>5</v>
      </c>
      <c r="AU211" s="7" t="s">
        <v>452</v>
      </c>
      <c r="AV211" s="7"/>
    </row>
    <row r="212" customFormat="false" ht="15" hidden="false" customHeight="false" outlineLevel="0" collapsed="false">
      <c r="A212" s="7" t="n">
        <v>39</v>
      </c>
      <c r="B212" s="7" t="s">
        <v>1011</v>
      </c>
      <c r="C212" s="7" t="s">
        <v>961</v>
      </c>
      <c r="D212" s="7" t="s">
        <v>172</v>
      </c>
      <c r="E212" s="7" t="s">
        <v>69</v>
      </c>
      <c r="F212" s="7" t="n">
        <v>0</v>
      </c>
      <c r="G212" s="7" t="n">
        <v>625</v>
      </c>
      <c r="H212" s="7" t="s">
        <v>766</v>
      </c>
      <c r="I212" s="7" t="s">
        <v>767</v>
      </c>
      <c r="J212" s="7" t="s">
        <v>975</v>
      </c>
      <c r="K212" s="7" t="s">
        <v>866</v>
      </c>
      <c r="L212" s="7" t="s">
        <v>486</v>
      </c>
      <c r="M212" s="7" t="s">
        <v>867</v>
      </c>
      <c r="N212" s="7" t="n">
        <v>27.99</v>
      </c>
      <c r="O212" s="7" t="n">
        <v>0.93</v>
      </c>
      <c r="P212" s="7" t="n">
        <v>782</v>
      </c>
      <c r="Q212" s="7" t="n">
        <v>174</v>
      </c>
      <c r="R212" s="7" t="n">
        <v>1287</v>
      </c>
      <c r="S212" s="7" t="n">
        <v>3388.67</v>
      </c>
      <c r="T212" s="7" t="n">
        <v>94848.78</v>
      </c>
      <c r="U212" s="7"/>
      <c r="V212" s="7"/>
      <c r="W212" s="7"/>
      <c r="X212" s="7" t="n">
        <v>3388.67</v>
      </c>
      <c r="Y212" s="7" t="s">
        <v>451</v>
      </c>
      <c r="Z212" s="7" t="n">
        <v>94848.87</v>
      </c>
      <c r="AA212" s="7" t="s">
        <v>868</v>
      </c>
      <c r="AB212" s="7" t="n">
        <v>473.6</v>
      </c>
      <c r="AC212" s="7" t="n">
        <v>126.6</v>
      </c>
      <c r="AD212" s="7" t="n">
        <v>1244.6</v>
      </c>
      <c r="AE212" s="7" t="s">
        <v>869</v>
      </c>
      <c r="AF212" s="7" t="s">
        <v>887</v>
      </c>
      <c r="AG212" s="17" t="b">
        <f aca="false">FALSE()</f>
        <v>0</v>
      </c>
      <c r="AH212" s="7" t="n">
        <v>3970</v>
      </c>
      <c r="AI212" s="7" t="n">
        <v>10.7</v>
      </c>
      <c r="AJ212" s="7" t="n">
        <v>4.4</v>
      </c>
      <c r="AK212" s="7" t="n">
        <v>28173</v>
      </c>
      <c r="AL212" s="7" t="n">
        <v>40.39</v>
      </c>
      <c r="AM212" s="7" t="s">
        <v>862</v>
      </c>
      <c r="AN212" s="7" t="s">
        <v>921</v>
      </c>
      <c r="AO212" s="7" t="s">
        <v>864</v>
      </c>
      <c r="AP212" s="7" t="n">
        <v>31</v>
      </c>
      <c r="AQ212" s="17" t="b">
        <f aca="false">TRUE()</f>
        <v>1</v>
      </c>
      <c r="AR212" s="17" t="b">
        <f aca="false">TRUE()</f>
        <v>1</v>
      </c>
      <c r="AS212" s="7" t="n">
        <v>8</v>
      </c>
      <c r="AT212" s="7" t="n">
        <v>5</v>
      </c>
      <c r="AU212" s="7" t="s">
        <v>452</v>
      </c>
      <c r="AV212" s="7"/>
    </row>
    <row r="213" customFormat="false" ht="15" hidden="false" customHeight="false" outlineLevel="0" collapsed="false">
      <c r="A213" s="7" t="n">
        <v>39</v>
      </c>
      <c r="B213" s="7" t="s">
        <v>1011</v>
      </c>
      <c r="C213" s="7" t="s">
        <v>961</v>
      </c>
      <c r="D213" s="7" t="s">
        <v>172</v>
      </c>
      <c r="E213" s="7" t="s">
        <v>69</v>
      </c>
      <c r="F213" s="7" t="n">
        <v>0</v>
      </c>
      <c r="G213" s="7" t="n">
        <v>159</v>
      </c>
      <c r="H213" s="7" t="s">
        <v>768</v>
      </c>
      <c r="I213" s="7" t="s">
        <v>769</v>
      </c>
      <c r="J213" s="7" t="s">
        <v>976</v>
      </c>
      <c r="K213" s="7" t="s">
        <v>866</v>
      </c>
      <c r="L213" s="7" t="s">
        <v>486</v>
      </c>
      <c r="M213" s="7" t="s">
        <v>867</v>
      </c>
      <c r="N213" s="7" t="n">
        <v>25.49</v>
      </c>
      <c r="O213" s="7" t="n">
        <v>0.85</v>
      </c>
      <c r="P213" s="7" t="n">
        <v>687</v>
      </c>
      <c r="Q213" s="7" t="n">
        <v>139</v>
      </c>
      <c r="R213" s="7" t="n">
        <v>1136</v>
      </c>
      <c r="S213" s="7" t="n">
        <v>2977</v>
      </c>
      <c r="T213" s="7" t="n">
        <v>75883.73</v>
      </c>
      <c r="U213" s="7"/>
      <c r="V213" s="7"/>
      <c r="W213" s="7"/>
      <c r="X213" s="7" t="n">
        <v>2977</v>
      </c>
      <c r="Y213" s="7" t="s">
        <v>451</v>
      </c>
      <c r="Z213" s="7" t="n">
        <v>75883.73</v>
      </c>
      <c r="AA213" s="7" t="s">
        <v>868</v>
      </c>
      <c r="AB213" s="7" t="n">
        <v>472.6</v>
      </c>
      <c r="AC213" s="7" t="n">
        <v>126.6</v>
      </c>
      <c r="AD213" s="7" t="n">
        <v>1225.3</v>
      </c>
      <c r="AE213" s="7" t="s">
        <v>869</v>
      </c>
      <c r="AF213" s="7" t="s">
        <v>887</v>
      </c>
      <c r="AG213" s="17" t="b">
        <f aca="false">FALSE()</f>
        <v>0</v>
      </c>
      <c r="AH213" s="7" t="n">
        <v>819</v>
      </c>
      <c r="AI213" s="7" t="n">
        <v>12</v>
      </c>
      <c r="AJ213" s="7" t="n">
        <v>4.4</v>
      </c>
      <c r="AK213" s="7" t="n">
        <v>19808</v>
      </c>
      <c r="AL213" s="7" t="n">
        <v>2.06</v>
      </c>
      <c r="AM213" s="7" t="s">
        <v>862</v>
      </c>
      <c r="AN213" s="7"/>
      <c r="AO213" s="7" t="s">
        <v>864</v>
      </c>
      <c r="AP213" s="7" t="n">
        <v>33</v>
      </c>
      <c r="AQ213" s="17" t="b">
        <f aca="false">TRUE()</f>
        <v>1</v>
      </c>
      <c r="AR213" s="17" t="b">
        <f aca="false">TRUE()</f>
        <v>1</v>
      </c>
      <c r="AS213" s="7" t="n">
        <v>8</v>
      </c>
      <c r="AT213" s="7" t="n">
        <v>5</v>
      </c>
      <c r="AU213" s="7" t="s">
        <v>452</v>
      </c>
      <c r="AV213" s="7"/>
    </row>
    <row r="214" customFormat="false" ht="15" hidden="false" customHeight="false" outlineLevel="0" collapsed="false">
      <c r="A214" s="7" t="n">
        <v>39</v>
      </c>
      <c r="B214" s="7" t="s">
        <v>1011</v>
      </c>
      <c r="C214" s="7" t="s">
        <v>961</v>
      </c>
      <c r="D214" s="7" t="s">
        <v>172</v>
      </c>
      <c r="E214" s="7" t="s">
        <v>69</v>
      </c>
      <c r="F214" s="7" t="n">
        <v>0</v>
      </c>
      <c r="G214" s="7" t="n">
        <v>158</v>
      </c>
      <c r="H214" s="7" t="s">
        <v>770</v>
      </c>
      <c r="I214" s="7" t="s">
        <v>771</v>
      </c>
      <c r="J214" s="7" t="s">
        <v>977</v>
      </c>
      <c r="K214" s="7" t="s">
        <v>866</v>
      </c>
      <c r="L214" s="7" t="s">
        <v>458</v>
      </c>
      <c r="M214" s="7" t="s">
        <v>867</v>
      </c>
      <c r="N214" s="7" t="n">
        <v>25.99</v>
      </c>
      <c r="O214" s="7" t="n">
        <v>0.87</v>
      </c>
      <c r="P214" s="7" t="n">
        <v>681</v>
      </c>
      <c r="Q214" s="7" t="n">
        <v>24</v>
      </c>
      <c r="R214" s="7" t="n">
        <v>1207</v>
      </c>
      <c r="S214" s="7" t="n">
        <v>2951</v>
      </c>
      <c r="T214" s="7" t="n">
        <v>76696.49</v>
      </c>
      <c r="U214" s="7"/>
      <c r="V214" s="7"/>
      <c r="W214" s="7"/>
      <c r="X214" s="7" t="n">
        <v>2951</v>
      </c>
      <c r="Y214" s="7" t="s">
        <v>451</v>
      </c>
      <c r="Z214" s="7" t="n">
        <v>76696.49</v>
      </c>
      <c r="AA214" s="7" t="s">
        <v>868</v>
      </c>
      <c r="AB214" s="7" t="n">
        <v>438.3</v>
      </c>
      <c r="AC214" s="7" t="n">
        <v>23</v>
      </c>
      <c r="AD214" s="7" t="n">
        <v>1411.7</v>
      </c>
      <c r="AE214" s="7" t="s">
        <v>869</v>
      </c>
      <c r="AF214" s="7" t="s">
        <v>887</v>
      </c>
      <c r="AG214" s="17" t="b">
        <f aca="false">FALSE()</f>
        <v>0</v>
      </c>
      <c r="AH214" s="7" t="n">
        <v>5359</v>
      </c>
      <c r="AI214" s="7" t="n">
        <v>-5.3</v>
      </c>
      <c r="AJ214" s="7" t="n">
        <v>4.2</v>
      </c>
      <c r="AK214" s="7" t="n">
        <v>87145</v>
      </c>
      <c r="AL214" s="7" t="n">
        <v>3.78</v>
      </c>
      <c r="AM214" s="7" t="s">
        <v>862</v>
      </c>
      <c r="AN214" s="7" t="s">
        <v>978</v>
      </c>
      <c r="AO214" s="7" t="s">
        <v>864</v>
      </c>
      <c r="AP214" s="7" t="n">
        <v>53</v>
      </c>
      <c r="AQ214" s="17" t="b">
        <f aca="false">TRUE()</f>
        <v>1</v>
      </c>
      <c r="AR214" s="17" t="b">
        <f aca="false">TRUE()</f>
        <v>1</v>
      </c>
      <c r="AS214" s="7" t="n">
        <v>9</v>
      </c>
      <c r="AT214" s="7" t="n">
        <v>6</v>
      </c>
      <c r="AU214" s="7" t="s">
        <v>452</v>
      </c>
      <c r="AV214" s="7"/>
    </row>
    <row r="215" customFormat="false" ht="15" hidden="false" customHeight="false" outlineLevel="0" collapsed="false">
      <c r="A215" s="7" t="n">
        <v>39</v>
      </c>
      <c r="B215" s="7" t="s">
        <v>1011</v>
      </c>
      <c r="C215" s="7" t="s">
        <v>961</v>
      </c>
      <c r="D215" s="7" t="s">
        <v>172</v>
      </c>
      <c r="E215" s="7" t="s">
        <v>69</v>
      </c>
      <c r="F215" s="7" t="n">
        <v>0</v>
      </c>
      <c r="G215" s="7" t="n">
        <v>148</v>
      </c>
      <c r="H215" s="7" t="s">
        <v>772</v>
      </c>
      <c r="I215" s="7" t="s">
        <v>773</v>
      </c>
      <c r="J215" s="7" t="s">
        <v>979</v>
      </c>
      <c r="K215" s="7" t="s">
        <v>866</v>
      </c>
      <c r="L215" s="7" t="s">
        <v>458</v>
      </c>
      <c r="M215" s="7" t="s">
        <v>867</v>
      </c>
      <c r="N215" s="7" t="n">
        <v>17.49</v>
      </c>
      <c r="O215" s="7" t="n">
        <v>0.58</v>
      </c>
      <c r="P215" s="7" t="n">
        <v>622</v>
      </c>
      <c r="Q215" s="7" t="n">
        <v>70</v>
      </c>
      <c r="R215" s="7" t="n">
        <v>1070</v>
      </c>
      <c r="S215" s="7" t="n">
        <v>2695.33</v>
      </c>
      <c r="T215" s="7" t="n">
        <v>47141.38</v>
      </c>
      <c r="U215" s="7"/>
      <c r="V215" s="7"/>
      <c r="W215" s="7"/>
      <c r="X215" s="7" t="n">
        <v>2695.33</v>
      </c>
      <c r="Y215" s="7" t="s">
        <v>451</v>
      </c>
      <c r="Z215" s="7" t="n">
        <v>47141.32</v>
      </c>
      <c r="AA215" s="7" t="s">
        <v>868</v>
      </c>
      <c r="AB215" s="7" t="n">
        <v>408.2</v>
      </c>
      <c r="AC215" s="7" t="n">
        <v>69</v>
      </c>
      <c r="AD215" s="7" t="n">
        <v>1184.3</v>
      </c>
      <c r="AE215" s="7" t="s">
        <v>869</v>
      </c>
      <c r="AF215" s="7" t="s">
        <v>887</v>
      </c>
      <c r="AG215" s="17" t="b">
        <f aca="false">FALSE()</f>
        <v>0</v>
      </c>
      <c r="AH215" s="7" t="n">
        <v>6994</v>
      </c>
      <c r="AI215" s="7" t="n">
        <v>4</v>
      </c>
      <c r="AJ215" s="7" t="n">
        <v>4.4</v>
      </c>
      <c r="AK215" s="7" t="n">
        <v>20917</v>
      </c>
      <c r="AL215" s="7" t="n">
        <v>0</v>
      </c>
      <c r="AM215" s="7" t="s">
        <v>862</v>
      </c>
      <c r="AN215" s="7"/>
      <c r="AO215" s="7" t="s">
        <v>864</v>
      </c>
      <c r="AP215" s="7" t="n">
        <v>47</v>
      </c>
      <c r="AQ215" s="17" t="b">
        <f aca="false">TRUE()</f>
        <v>1</v>
      </c>
      <c r="AR215" s="17" t="b">
        <f aca="false">TRUE()</f>
        <v>1</v>
      </c>
      <c r="AS215" s="7" t="n">
        <v>7</v>
      </c>
      <c r="AT215" s="7" t="n">
        <v>6</v>
      </c>
      <c r="AU215" s="7" t="s">
        <v>452</v>
      </c>
      <c r="AV215" s="7"/>
    </row>
    <row r="216" customFormat="false" ht="15" hidden="false" customHeight="false" outlineLevel="0" collapsed="false">
      <c r="A216" s="7" t="n">
        <v>39</v>
      </c>
      <c r="B216" s="7" t="s">
        <v>1011</v>
      </c>
      <c r="C216" s="7" t="s">
        <v>961</v>
      </c>
      <c r="D216" s="7" t="s">
        <v>172</v>
      </c>
      <c r="E216" s="7" t="s">
        <v>69</v>
      </c>
      <c r="F216" s="7" t="n">
        <v>0</v>
      </c>
      <c r="G216" s="7" t="n">
        <v>160</v>
      </c>
      <c r="H216" s="7" t="s">
        <v>786</v>
      </c>
      <c r="I216" s="7" t="s">
        <v>787</v>
      </c>
      <c r="J216" s="7" t="s">
        <v>980</v>
      </c>
      <c r="K216" s="7" t="s">
        <v>866</v>
      </c>
      <c r="L216" s="7" t="s">
        <v>458</v>
      </c>
      <c r="M216" s="7" t="s">
        <v>873</v>
      </c>
      <c r="N216" s="7" t="n">
        <v>34.62</v>
      </c>
      <c r="O216" s="7" t="n">
        <v>1.16</v>
      </c>
      <c r="P216" s="7" t="n">
        <v>580</v>
      </c>
      <c r="Q216" s="7"/>
      <c r="R216" s="7" t="n">
        <v>1044</v>
      </c>
      <c r="S216" s="7" t="n">
        <v>2513.33</v>
      </c>
      <c r="T216" s="7" t="n">
        <v>87011.6</v>
      </c>
      <c r="U216" s="7" t="n">
        <v>506</v>
      </c>
      <c r="V216" s="7" t="n">
        <v>299</v>
      </c>
      <c r="W216" s="7" t="n">
        <v>856</v>
      </c>
      <c r="X216" s="7" t="n">
        <v>506</v>
      </c>
      <c r="Y216" s="7" t="s">
        <v>531</v>
      </c>
      <c r="Z216" s="7" t="n">
        <v>17517.72</v>
      </c>
      <c r="AA216" s="7" t="s">
        <v>868</v>
      </c>
      <c r="AB216" s="7" t="n">
        <v>363.1</v>
      </c>
      <c r="AC216" s="7" t="n">
        <v>0</v>
      </c>
      <c r="AD216" s="7" t="n">
        <v>1228.1</v>
      </c>
      <c r="AE216" s="7" t="s">
        <v>869</v>
      </c>
      <c r="AF216" s="7" t="s">
        <v>887</v>
      </c>
      <c r="AG216" s="17" t="b">
        <f aca="false">FALSE()</f>
        <v>0</v>
      </c>
      <c r="AH216" s="7" t="n">
        <v>457</v>
      </c>
      <c r="AI216" s="7" t="n">
        <v>-24.5</v>
      </c>
      <c r="AJ216" s="7" t="n">
        <v>4.4</v>
      </c>
      <c r="AK216" s="7" t="n">
        <v>66431</v>
      </c>
      <c r="AL216" s="7" t="n">
        <v>-2.59</v>
      </c>
      <c r="AM216" s="7" t="s">
        <v>878</v>
      </c>
      <c r="AN216" s="7" t="s">
        <v>981</v>
      </c>
      <c r="AO216" s="7" t="s">
        <v>864</v>
      </c>
      <c r="AP216" s="7" t="n">
        <v>67</v>
      </c>
      <c r="AQ216" s="17" t="b">
        <f aca="false">TRUE()</f>
        <v>1</v>
      </c>
      <c r="AR216" s="17" t="b">
        <f aca="false">TRUE()</f>
        <v>1</v>
      </c>
      <c r="AS216" s="7" t="n">
        <v>8</v>
      </c>
      <c r="AT216" s="7" t="n">
        <v>6</v>
      </c>
      <c r="AU216" s="7" t="s">
        <v>452</v>
      </c>
      <c r="AV216" s="7"/>
    </row>
    <row r="217" customFormat="false" ht="15" hidden="false" customHeight="false" outlineLevel="0" collapsed="false">
      <c r="A217" s="7" t="n">
        <v>39</v>
      </c>
      <c r="B217" s="7" t="s">
        <v>1011</v>
      </c>
      <c r="C217" s="7" t="s">
        <v>961</v>
      </c>
      <c r="D217" s="7" t="s">
        <v>172</v>
      </c>
      <c r="E217" s="7" t="s">
        <v>69</v>
      </c>
      <c r="F217" s="7" t="n">
        <v>0</v>
      </c>
      <c r="G217" s="7" t="n">
        <v>1534</v>
      </c>
      <c r="H217" s="7" t="s">
        <v>774</v>
      </c>
      <c r="I217" s="7" t="s">
        <v>775</v>
      </c>
      <c r="J217" s="7" t="s">
        <v>982</v>
      </c>
      <c r="K217" s="7" t="s">
        <v>866</v>
      </c>
      <c r="L217" s="7" t="s">
        <v>486</v>
      </c>
      <c r="M217" s="7" t="s">
        <v>867</v>
      </c>
      <c r="N217" s="7" t="n">
        <v>18.99</v>
      </c>
      <c r="O217" s="7" t="n">
        <v>0.63</v>
      </c>
      <c r="P217" s="7" t="n">
        <v>468</v>
      </c>
      <c r="Q217" s="7" t="n">
        <v>12</v>
      </c>
      <c r="R217" s="7" t="n">
        <v>833</v>
      </c>
      <c r="S217" s="7" t="n">
        <v>2028</v>
      </c>
      <c r="T217" s="7" t="n">
        <v>38511.72</v>
      </c>
      <c r="U217" s="7"/>
      <c r="V217" s="7"/>
      <c r="W217" s="7"/>
      <c r="X217" s="7" t="n">
        <v>2028</v>
      </c>
      <c r="Y217" s="7" t="s">
        <v>451</v>
      </c>
      <c r="Z217" s="7" t="n">
        <v>38511.72</v>
      </c>
      <c r="AA217" s="7" t="s">
        <v>868</v>
      </c>
      <c r="AB217" s="7" t="n">
        <v>299</v>
      </c>
      <c r="AC217" s="7" t="n">
        <v>11.5</v>
      </c>
      <c r="AD217" s="7" t="n">
        <v>975.8</v>
      </c>
      <c r="AE217" s="7" t="s">
        <v>869</v>
      </c>
      <c r="AF217" s="7" t="s">
        <v>887</v>
      </c>
      <c r="AG217" s="17" t="b">
        <f aca="false">FALSE()</f>
        <v>0</v>
      </c>
      <c r="AH217" s="7" t="n">
        <v>10768</v>
      </c>
      <c r="AI217" s="7" t="n">
        <v>-719.9</v>
      </c>
      <c r="AJ217" s="7" t="n">
        <v>4.3</v>
      </c>
      <c r="AK217" s="7" t="n">
        <v>23993</v>
      </c>
      <c r="AL217" s="7" t="n">
        <v>-59.96</v>
      </c>
      <c r="AM217" s="7" t="s">
        <v>878</v>
      </c>
      <c r="AN217" s="7"/>
      <c r="AO217" s="7" t="s">
        <v>864</v>
      </c>
      <c r="AP217" s="7" t="n">
        <v>37</v>
      </c>
      <c r="AQ217" s="17" t="b">
        <f aca="false">TRUE()</f>
        <v>1</v>
      </c>
      <c r="AR217" s="17" t="b">
        <f aca="false">FALSE()</f>
        <v>0</v>
      </c>
      <c r="AS217" s="7" t="n">
        <v>3</v>
      </c>
      <c r="AT217" s="7" t="n">
        <v>5</v>
      </c>
      <c r="AU217" s="7" t="s">
        <v>452</v>
      </c>
      <c r="AV217" s="7"/>
    </row>
    <row r="218" customFormat="false" ht="15" hidden="false" customHeight="false" outlineLevel="0" collapsed="false">
      <c r="A218" s="7" t="n">
        <v>39</v>
      </c>
      <c r="B218" s="7" t="s">
        <v>1011</v>
      </c>
      <c r="C218" s="7" t="s">
        <v>961</v>
      </c>
      <c r="D218" s="7" t="s">
        <v>172</v>
      </c>
      <c r="E218" s="7" t="s">
        <v>69</v>
      </c>
      <c r="F218" s="7" t="n">
        <v>0</v>
      </c>
      <c r="G218" s="7" t="n">
        <v>147</v>
      </c>
      <c r="H218" s="7" t="s">
        <v>625</v>
      </c>
      <c r="I218" s="7" t="s">
        <v>776</v>
      </c>
      <c r="J218" s="7" t="s">
        <v>983</v>
      </c>
      <c r="K218" s="7" t="s">
        <v>866</v>
      </c>
      <c r="L218" s="7" t="s">
        <v>486</v>
      </c>
      <c r="M218" s="7" t="s">
        <v>867</v>
      </c>
      <c r="N218" s="7" t="n">
        <v>25.99</v>
      </c>
      <c r="O218" s="7" t="n">
        <v>0.87</v>
      </c>
      <c r="P218" s="7" t="n">
        <v>462</v>
      </c>
      <c r="Q218" s="7" t="n">
        <v>174</v>
      </c>
      <c r="R218" s="7" t="n">
        <v>705</v>
      </c>
      <c r="S218" s="7" t="n">
        <v>2002</v>
      </c>
      <c r="T218" s="7" t="n">
        <v>52031.98</v>
      </c>
      <c r="U218" s="7"/>
      <c r="V218" s="7"/>
      <c r="W218" s="7"/>
      <c r="X218" s="7" t="n">
        <v>2002</v>
      </c>
      <c r="Y218" s="7" t="s">
        <v>451</v>
      </c>
      <c r="Z218" s="7" t="n">
        <v>52031.98</v>
      </c>
      <c r="AA218" s="7" t="s">
        <v>868</v>
      </c>
      <c r="AB218" s="7" t="n">
        <v>349.6</v>
      </c>
      <c r="AC218" s="7" t="n">
        <v>172.6</v>
      </c>
      <c r="AD218" s="7" t="n">
        <v>699.7</v>
      </c>
      <c r="AE218" s="7" t="s">
        <v>869</v>
      </c>
      <c r="AF218" s="7" t="s">
        <v>887</v>
      </c>
      <c r="AG218" s="17" t="b">
        <f aca="false">FALSE()</f>
        <v>0</v>
      </c>
      <c r="AH218" s="7" t="n">
        <v>4049</v>
      </c>
      <c r="AI218" s="7" t="n">
        <v>10</v>
      </c>
      <c r="AJ218" s="7" t="n">
        <v>4.4</v>
      </c>
      <c r="AK218" s="7" t="n">
        <v>18513</v>
      </c>
      <c r="AL218" s="7" t="n">
        <v>10.28</v>
      </c>
      <c r="AM218" s="7" t="s">
        <v>862</v>
      </c>
      <c r="AN218" s="7"/>
      <c r="AO218" s="7" t="s">
        <v>864</v>
      </c>
      <c r="AP218" s="7" t="n">
        <v>31</v>
      </c>
      <c r="AQ218" s="17" t="b">
        <f aca="false">TRUE()</f>
        <v>1</v>
      </c>
      <c r="AR218" s="17" t="b">
        <f aca="false">FALSE()</f>
        <v>0</v>
      </c>
      <c r="AS218" s="7" t="n">
        <v>7</v>
      </c>
      <c r="AT218" s="7" t="n">
        <v>6</v>
      </c>
      <c r="AU218" s="7" t="s">
        <v>452</v>
      </c>
      <c r="AV218" s="7"/>
    </row>
    <row r="219" customFormat="false" ht="15" hidden="false" customHeight="false" outlineLevel="0" collapsed="false">
      <c r="A219" s="7" t="n">
        <v>39</v>
      </c>
      <c r="B219" s="7" t="s">
        <v>1011</v>
      </c>
      <c r="C219" s="7" t="s">
        <v>961</v>
      </c>
      <c r="D219" s="7" t="s">
        <v>172</v>
      </c>
      <c r="E219" s="7" t="s">
        <v>69</v>
      </c>
      <c r="F219" s="7" t="n">
        <v>0</v>
      </c>
      <c r="G219" s="7" t="n">
        <v>146</v>
      </c>
      <c r="H219" s="7" t="s">
        <v>448</v>
      </c>
      <c r="I219" s="7" t="s">
        <v>777</v>
      </c>
      <c r="J219" s="7" t="s">
        <v>984</v>
      </c>
      <c r="K219" s="7" t="s">
        <v>866</v>
      </c>
      <c r="L219" s="7" t="s">
        <v>458</v>
      </c>
      <c r="M219" s="7" t="s">
        <v>867</v>
      </c>
      <c r="N219" s="7" t="n">
        <v>28.99</v>
      </c>
      <c r="O219" s="7" t="n">
        <v>0.97</v>
      </c>
      <c r="P219" s="7" t="n">
        <v>461</v>
      </c>
      <c r="Q219" s="7" t="n">
        <v>221</v>
      </c>
      <c r="R219" s="7" t="n">
        <v>660</v>
      </c>
      <c r="S219" s="7" t="n">
        <v>1997.67</v>
      </c>
      <c r="T219" s="7" t="n">
        <v>57912.36</v>
      </c>
      <c r="U219" s="7"/>
      <c r="V219" s="7"/>
      <c r="W219" s="7"/>
      <c r="X219" s="7" t="n">
        <v>1997.67</v>
      </c>
      <c r="Y219" s="7" t="s">
        <v>451</v>
      </c>
      <c r="Z219" s="7" t="n">
        <v>57912.45</v>
      </c>
      <c r="AA219" s="7" t="s">
        <v>868</v>
      </c>
      <c r="AB219" s="7" t="n">
        <v>380</v>
      </c>
      <c r="AC219" s="7" t="n">
        <v>218.6</v>
      </c>
      <c r="AD219" s="7" t="n">
        <v>692.8</v>
      </c>
      <c r="AE219" s="7" t="s">
        <v>869</v>
      </c>
      <c r="AF219" s="7" t="s">
        <v>887</v>
      </c>
      <c r="AG219" s="17" t="b">
        <f aca="false">FALSE()</f>
        <v>0</v>
      </c>
      <c r="AH219" s="7" t="n">
        <v>2767</v>
      </c>
      <c r="AI219" s="7" t="n">
        <v>9.4</v>
      </c>
      <c r="AJ219" s="7" t="n">
        <v>4.3</v>
      </c>
      <c r="AK219" s="7" t="n">
        <v>15743</v>
      </c>
      <c r="AL219" s="7" t="n">
        <v>-44.1</v>
      </c>
      <c r="AM219" s="7" t="s">
        <v>878</v>
      </c>
      <c r="AN219" s="7"/>
      <c r="AO219" s="7" t="s">
        <v>864</v>
      </c>
      <c r="AP219" s="7" t="n">
        <v>49</v>
      </c>
      <c r="AQ219" s="17" t="b">
        <f aca="false">TRUE()</f>
        <v>1</v>
      </c>
      <c r="AR219" s="17" t="b">
        <f aca="false">TRUE()</f>
        <v>1</v>
      </c>
      <c r="AS219" s="7" t="n">
        <v>8</v>
      </c>
      <c r="AT219" s="7" t="n">
        <v>5</v>
      </c>
      <c r="AU219" s="7" t="s">
        <v>452</v>
      </c>
      <c r="AV219" s="7"/>
    </row>
    <row r="220" customFormat="false" ht="15" hidden="false" customHeight="false" outlineLevel="0" collapsed="false">
      <c r="A220" s="7" t="n">
        <v>39</v>
      </c>
      <c r="B220" s="7" t="s">
        <v>1011</v>
      </c>
      <c r="C220" s="7" t="s">
        <v>961</v>
      </c>
      <c r="D220" s="7" t="s">
        <v>172</v>
      </c>
      <c r="E220" s="7" t="s">
        <v>69</v>
      </c>
      <c r="F220" s="7" t="n">
        <v>0</v>
      </c>
      <c r="G220" s="7" t="n">
        <v>163</v>
      </c>
      <c r="H220" s="7" t="s">
        <v>790</v>
      </c>
      <c r="I220" s="7" t="s">
        <v>791</v>
      </c>
      <c r="J220" s="7" t="s">
        <v>985</v>
      </c>
      <c r="K220" s="7" t="s">
        <v>866</v>
      </c>
      <c r="L220" s="7" t="s">
        <v>458</v>
      </c>
      <c r="M220" s="7" t="s">
        <v>873</v>
      </c>
      <c r="N220" s="7" t="n">
        <v>27.99</v>
      </c>
      <c r="O220" s="7" t="n">
        <v>0.93</v>
      </c>
      <c r="P220" s="7" t="n">
        <v>375</v>
      </c>
      <c r="Q220" s="7"/>
      <c r="R220" s="7" t="n">
        <v>675</v>
      </c>
      <c r="S220" s="7" t="n">
        <v>1625</v>
      </c>
      <c r="T220" s="7" t="n">
        <v>45483.75</v>
      </c>
      <c r="U220" s="7" t="n">
        <v>283</v>
      </c>
      <c r="V220" s="7" t="n">
        <v>168</v>
      </c>
      <c r="W220" s="7" t="n">
        <v>479</v>
      </c>
      <c r="X220" s="7" t="n">
        <v>283</v>
      </c>
      <c r="Y220" s="7" t="s">
        <v>531</v>
      </c>
      <c r="Z220" s="7" t="n">
        <v>7921.17</v>
      </c>
      <c r="AA220" s="7" t="s">
        <v>868</v>
      </c>
      <c r="AB220" s="7" t="n">
        <v>234.8</v>
      </c>
      <c r="AC220" s="7" t="n">
        <v>0</v>
      </c>
      <c r="AD220" s="7" t="n">
        <v>794</v>
      </c>
      <c r="AE220" s="7" t="s">
        <v>869</v>
      </c>
      <c r="AF220" s="7" t="s">
        <v>887</v>
      </c>
      <c r="AG220" s="17" t="b">
        <f aca="false">FALSE()</f>
        <v>0</v>
      </c>
      <c r="AH220" s="7" t="n">
        <v>368</v>
      </c>
      <c r="AI220" s="7" t="n">
        <v>5.7</v>
      </c>
      <c r="AJ220" s="7" t="n">
        <v>4.2</v>
      </c>
      <c r="AK220" s="7" t="n">
        <v>111238</v>
      </c>
      <c r="AL220" s="7" t="n">
        <v>6.01</v>
      </c>
      <c r="AM220" s="7" t="s">
        <v>862</v>
      </c>
      <c r="AN220" s="7"/>
      <c r="AO220" s="7" t="s">
        <v>864</v>
      </c>
      <c r="AP220" s="7" t="n">
        <v>31</v>
      </c>
      <c r="AQ220" s="17" t="b">
        <f aca="false">TRUE()</f>
        <v>1</v>
      </c>
      <c r="AR220" s="17" t="b">
        <f aca="false">TRUE()</f>
        <v>1</v>
      </c>
      <c r="AS220" s="7" t="n">
        <v>6</v>
      </c>
      <c r="AT220" s="7" t="n">
        <v>5</v>
      </c>
      <c r="AU220" s="7" t="s">
        <v>452</v>
      </c>
      <c r="AV220" s="7"/>
    </row>
    <row r="221" customFormat="false" ht="15" hidden="false" customHeight="false" outlineLevel="0" collapsed="false">
      <c r="A221" s="7" t="n">
        <v>39</v>
      </c>
      <c r="B221" s="7" t="s">
        <v>1011</v>
      </c>
      <c r="C221" s="7" t="s">
        <v>961</v>
      </c>
      <c r="D221" s="7" t="s">
        <v>172</v>
      </c>
      <c r="E221" s="7" t="s">
        <v>69</v>
      </c>
      <c r="F221" s="7" t="n">
        <v>0</v>
      </c>
      <c r="G221" s="7" t="n">
        <v>640</v>
      </c>
      <c r="H221" s="7" t="s">
        <v>616</v>
      </c>
      <c r="I221" s="7" t="s">
        <v>763</v>
      </c>
      <c r="J221" s="7" t="s">
        <v>986</v>
      </c>
      <c r="K221" s="7" t="s">
        <v>866</v>
      </c>
      <c r="L221" s="7" t="s">
        <v>486</v>
      </c>
      <c r="M221" s="7" t="s">
        <v>867</v>
      </c>
      <c r="N221" s="7" t="n">
        <v>16.99</v>
      </c>
      <c r="O221" s="7" t="n">
        <v>0.57</v>
      </c>
      <c r="P221" s="7" t="n">
        <v>323</v>
      </c>
      <c r="Q221" s="7" t="n">
        <v>35</v>
      </c>
      <c r="R221" s="7" t="n">
        <v>555</v>
      </c>
      <c r="S221" s="7" t="n">
        <v>1399.67</v>
      </c>
      <c r="T221" s="7" t="n">
        <v>23780.34</v>
      </c>
      <c r="U221" s="7"/>
      <c r="V221" s="7"/>
      <c r="W221" s="7"/>
      <c r="X221" s="7" t="n">
        <v>1399.67</v>
      </c>
      <c r="Y221" s="7" t="s">
        <v>451</v>
      </c>
      <c r="Z221" s="7" t="n">
        <v>23780.39</v>
      </c>
      <c r="AA221" s="7" t="s">
        <v>868</v>
      </c>
      <c r="AB221" s="7" t="n">
        <v>220.8</v>
      </c>
      <c r="AC221" s="7" t="n">
        <v>34.5</v>
      </c>
      <c r="AD221" s="7" t="n">
        <v>640.7</v>
      </c>
      <c r="AE221" s="7" t="s">
        <v>869</v>
      </c>
      <c r="AF221" s="7" t="s">
        <v>887</v>
      </c>
      <c r="AG221" s="17" t="b">
        <f aca="false">FALSE()</f>
        <v>0</v>
      </c>
      <c r="AH221" s="7" t="n">
        <v>1026</v>
      </c>
      <c r="AI221" s="7" t="n">
        <v>4</v>
      </c>
      <c r="AJ221" s="7" t="n">
        <v>4.5</v>
      </c>
      <c r="AK221" s="7" t="n">
        <v>66638</v>
      </c>
      <c r="AL221" s="7" t="n">
        <v>1.29</v>
      </c>
      <c r="AM221" s="7" t="s">
        <v>862</v>
      </c>
      <c r="AN221" s="7"/>
      <c r="AO221" s="7" t="s">
        <v>864</v>
      </c>
      <c r="AP221" s="7" t="n">
        <v>32</v>
      </c>
      <c r="AQ221" s="17" t="b">
        <f aca="false">TRUE()</f>
        <v>1</v>
      </c>
      <c r="AR221" s="17" t="b">
        <f aca="false">TRUE()</f>
        <v>1</v>
      </c>
      <c r="AS221" s="7" t="n">
        <v>7</v>
      </c>
      <c r="AT221" s="7" t="n">
        <v>5</v>
      </c>
      <c r="AU221" s="7" t="s">
        <v>452</v>
      </c>
      <c r="AV221" s="7"/>
    </row>
    <row r="222" customFormat="false" ht="15" hidden="false" customHeight="false" outlineLevel="0" collapsed="false">
      <c r="A222" s="7" t="n">
        <v>39</v>
      </c>
      <c r="B222" s="7" t="s">
        <v>1011</v>
      </c>
      <c r="C222" s="7" t="s">
        <v>961</v>
      </c>
      <c r="D222" s="7" t="s">
        <v>172</v>
      </c>
      <c r="E222" s="7" t="s">
        <v>69</v>
      </c>
      <c r="F222" s="7" t="n">
        <v>0</v>
      </c>
      <c r="G222" s="7" t="n">
        <v>1542</v>
      </c>
      <c r="H222" s="7" t="s">
        <v>778</v>
      </c>
      <c r="I222" s="7" t="s">
        <v>779</v>
      </c>
      <c r="J222" s="7" t="s">
        <v>987</v>
      </c>
      <c r="K222" s="7" t="s">
        <v>866</v>
      </c>
      <c r="L222" s="7" t="s">
        <v>486</v>
      </c>
      <c r="M222" s="7" t="s">
        <v>867</v>
      </c>
      <c r="N222" s="7" t="n">
        <v>23.99</v>
      </c>
      <c r="O222" s="7" t="n">
        <v>0.8</v>
      </c>
      <c r="P222" s="7" t="n">
        <v>323</v>
      </c>
      <c r="Q222" s="7" t="n">
        <v>12</v>
      </c>
      <c r="R222" s="7" t="n">
        <v>572</v>
      </c>
      <c r="S222" s="7" t="n">
        <v>1399.67</v>
      </c>
      <c r="T222" s="7" t="n">
        <v>33578</v>
      </c>
      <c r="U222" s="7"/>
      <c r="V222" s="7"/>
      <c r="W222" s="7"/>
      <c r="X222" s="7" t="n">
        <v>1399.67</v>
      </c>
      <c r="Y222" s="7" t="s">
        <v>451</v>
      </c>
      <c r="Z222" s="7" t="n">
        <v>33578.08</v>
      </c>
      <c r="AA222" s="7" t="s">
        <v>868</v>
      </c>
      <c r="AB222" s="7" t="n">
        <v>208.2</v>
      </c>
      <c r="AC222" s="7" t="n">
        <v>11.5</v>
      </c>
      <c r="AD222" s="7" t="n">
        <v>668.8</v>
      </c>
      <c r="AE222" s="7" t="s">
        <v>869</v>
      </c>
      <c r="AF222" s="7" t="s">
        <v>887</v>
      </c>
      <c r="AG222" s="17" t="b">
        <f aca="false">FALSE()</f>
        <v>0</v>
      </c>
      <c r="AH222" s="7" t="n">
        <v>1034</v>
      </c>
      <c r="AI222" s="7" t="n">
        <v>0.4</v>
      </c>
      <c r="AJ222" s="7" t="n">
        <v>4.3</v>
      </c>
      <c r="AK222" s="7" t="n">
        <v>144268</v>
      </c>
      <c r="AL222" s="7" t="n">
        <v>-12.38</v>
      </c>
      <c r="AM222" s="7" t="s">
        <v>878</v>
      </c>
      <c r="AN222" s="7"/>
      <c r="AO222" s="7" t="s">
        <v>864</v>
      </c>
      <c r="AP222" s="7" t="n">
        <v>31</v>
      </c>
      <c r="AQ222" s="17" t="b">
        <f aca="false">TRUE()</f>
        <v>1</v>
      </c>
      <c r="AR222" s="17" t="b">
        <f aca="false">TRUE()</f>
        <v>1</v>
      </c>
      <c r="AS222" s="7" t="n">
        <v>8</v>
      </c>
      <c r="AT222" s="7" t="n">
        <v>5</v>
      </c>
      <c r="AU222" s="7" t="s">
        <v>452</v>
      </c>
      <c r="AV222" s="7"/>
    </row>
    <row r="223" customFormat="false" ht="15" hidden="false" customHeight="false" outlineLevel="0" collapsed="false">
      <c r="A223" s="7" t="n">
        <v>39</v>
      </c>
      <c r="B223" s="7" t="s">
        <v>1011</v>
      </c>
      <c r="C223" s="7" t="s">
        <v>961</v>
      </c>
      <c r="D223" s="7" t="s">
        <v>172</v>
      </c>
      <c r="E223" s="7" t="s">
        <v>69</v>
      </c>
      <c r="F223" s="7" t="n">
        <v>0</v>
      </c>
      <c r="G223" s="7" t="n">
        <v>1550</v>
      </c>
      <c r="H223" s="7" t="s">
        <v>616</v>
      </c>
      <c r="I223" s="7" t="s">
        <v>617</v>
      </c>
      <c r="J223" s="7" t="s">
        <v>986</v>
      </c>
      <c r="K223" s="7" t="s">
        <v>866</v>
      </c>
      <c r="L223" s="7" t="s">
        <v>486</v>
      </c>
      <c r="M223" s="7" t="s">
        <v>867</v>
      </c>
      <c r="N223" s="7" t="n">
        <v>18.99</v>
      </c>
      <c r="O223" s="7" t="n">
        <v>0.63</v>
      </c>
      <c r="P223" s="7" t="n">
        <v>292</v>
      </c>
      <c r="Q223" s="7" t="n">
        <v>69</v>
      </c>
      <c r="R223" s="7" t="n">
        <v>475</v>
      </c>
      <c r="S223" s="7" t="n">
        <v>1265.33</v>
      </c>
      <c r="T223" s="7" t="n">
        <v>24028.68</v>
      </c>
      <c r="U223" s="7"/>
      <c r="V223" s="7"/>
      <c r="W223" s="7"/>
      <c r="X223" s="7" t="n">
        <v>1265.33</v>
      </c>
      <c r="Y223" s="7" t="s">
        <v>451</v>
      </c>
      <c r="Z223" s="7" t="n">
        <v>24028.62</v>
      </c>
      <c r="AA223" s="7" t="s">
        <v>868</v>
      </c>
      <c r="AB223" s="7" t="n">
        <v>205.8</v>
      </c>
      <c r="AC223" s="7" t="n">
        <v>69</v>
      </c>
      <c r="AD223" s="7" t="n">
        <v>515.5</v>
      </c>
      <c r="AE223" s="7" t="s">
        <v>869</v>
      </c>
      <c r="AF223" s="7" t="s">
        <v>887</v>
      </c>
      <c r="AG223" s="17" t="b">
        <f aca="false">FALSE()</f>
        <v>0</v>
      </c>
      <c r="AH223" s="7" t="n">
        <v>758</v>
      </c>
      <c r="AI223" s="7" t="n">
        <v>5.5</v>
      </c>
      <c r="AJ223" s="7" t="n">
        <v>4.2</v>
      </c>
      <c r="AK223" s="7" t="n">
        <v>41238</v>
      </c>
      <c r="AL223" s="7" t="n">
        <v>6.86</v>
      </c>
      <c r="AM223" s="7" t="s">
        <v>862</v>
      </c>
      <c r="AN223" s="7"/>
      <c r="AO223" s="7" t="s">
        <v>864</v>
      </c>
      <c r="AP223" s="7" t="n">
        <v>38</v>
      </c>
      <c r="AQ223" s="17" t="b">
        <f aca="false">TRUE()</f>
        <v>1</v>
      </c>
      <c r="AR223" s="17" t="b">
        <f aca="false">TRUE()</f>
        <v>1</v>
      </c>
      <c r="AS223" s="7" t="n">
        <v>8</v>
      </c>
      <c r="AT223" s="7" t="n">
        <v>5</v>
      </c>
      <c r="AU223" s="7" t="s">
        <v>452</v>
      </c>
      <c r="AV223" s="7"/>
    </row>
    <row r="224" customFormat="false" ht="15" hidden="false" customHeight="false" outlineLevel="0" collapsed="false">
      <c r="A224" s="7" t="n">
        <v>39</v>
      </c>
      <c r="B224" s="7" t="s">
        <v>1011</v>
      </c>
      <c r="C224" s="7" t="s">
        <v>961</v>
      </c>
      <c r="D224" s="7" t="s">
        <v>172</v>
      </c>
      <c r="E224" s="7" t="s">
        <v>69</v>
      </c>
      <c r="F224" s="7" t="n">
        <v>0</v>
      </c>
      <c r="G224" s="7" t="n">
        <v>1543</v>
      </c>
      <c r="H224" s="7" t="s">
        <v>616</v>
      </c>
      <c r="I224" s="7" t="s">
        <v>1005</v>
      </c>
      <c r="J224" s="7" t="s">
        <v>986</v>
      </c>
      <c r="K224" s="7" t="s">
        <v>866</v>
      </c>
      <c r="L224" s="7" t="s">
        <v>486</v>
      </c>
      <c r="M224" s="7" t="s">
        <v>867</v>
      </c>
      <c r="N224" s="7" t="n">
        <v>16.99</v>
      </c>
      <c r="O224" s="7" t="n">
        <v>0.57</v>
      </c>
      <c r="P224" s="7" t="n">
        <v>236</v>
      </c>
      <c r="Q224" s="7" t="n">
        <v>24</v>
      </c>
      <c r="R224" s="7" t="n">
        <v>406</v>
      </c>
      <c r="S224" s="7" t="n">
        <v>1022.67</v>
      </c>
      <c r="T224" s="7" t="n">
        <v>17375.11</v>
      </c>
      <c r="U224" s="7"/>
      <c r="V224" s="7"/>
      <c r="W224" s="7"/>
      <c r="X224" s="7" t="n">
        <v>1022.67</v>
      </c>
      <c r="Y224" s="7" t="s">
        <v>451</v>
      </c>
      <c r="Z224" s="7" t="n">
        <v>17375.16</v>
      </c>
      <c r="AA224" s="7" t="s">
        <v>868</v>
      </c>
      <c r="AB224" s="7" t="n">
        <v>159.7</v>
      </c>
      <c r="AC224" s="7" t="n">
        <v>23</v>
      </c>
      <c r="AD224" s="7" t="n">
        <v>469.5</v>
      </c>
      <c r="AE224" s="7" t="s">
        <v>869</v>
      </c>
      <c r="AF224" s="7" t="s">
        <v>887</v>
      </c>
      <c r="AG224" s="17" t="b">
        <f aca="false">FALSE()</f>
        <v>0</v>
      </c>
      <c r="AH224" s="7" t="n">
        <v>223</v>
      </c>
      <c r="AI224" s="7" t="n">
        <v>3.9</v>
      </c>
      <c r="AJ224" s="7" t="n">
        <v>4.3</v>
      </c>
      <c r="AK224" s="7" t="n">
        <v>102960</v>
      </c>
      <c r="AL224" s="7" t="n">
        <v>4.52</v>
      </c>
      <c r="AM224" s="7" t="s">
        <v>862</v>
      </c>
      <c r="AN224" s="7"/>
      <c r="AO224" s="7" t="s">
        <v>864</v>
      </c>
      <c r="AP224" s="7" t="n">
        <v>22</v>
      </c>
      <c r="AQ224" s="17" t="b">
        <f aca="false">TRUE()</f>
        <v>1</v>
      </c>
      <c r="AR224" s="17" t="b">
        <f aca="false">FALSE()</f>
        <v>0</v>
      </c>
      <c r="AS224" s="7" t="n">
        <v>8</v>
      </c>
      <c r="AT224" s="7" t="n">
        <v>5</v>
      </c>
      <c r="AU224" s="7" t="s">
        <v>452</v>
      </c>
      <c r="AV224" s="7"/>
    </row>
    <row r="225" customFormat="false" ht="15" hidden="false" customHeight="false" outlineLevel="0" collapsed="false">
      <c r="A225" s="7" t="n">
        <v>39</v>
      </c>
      <c r="B225" s="7" t="s">
        <v>1011</v>
      </c>
      <c r="C225" s="7" t="s">
        <v>961</v>
      </c>
      <c r="D225" s="7" t="s">
        <v>172</v>
      </c>
      <c r="E225" s="7" t="s">
        <v>69</v>
      </c>
      <c r="F225" s="7" t="n">
        <v>0</v>
      </c>
      <c r="G225" s="7" t="n">
        <v>142</v>
      </c>
      <c r="H225" s="7" t="s">
        <v>780</v>
      </c>
      <c r="I225" s="7" t="s">
        <v>781</v>
      </c>
      <c r="J225" s="7" t="s">
        <v>988</v>
      </c>
      <c r="K225" s="7" t="s">
        <v>866</v>
      </c>
      <c r="L225" s="7" t="s">
        <v>486</v>
      </c>
      <c r="M225" s="7" t="s">
        <v>867</v>
      </c>
      <c r="N225" s="7" t="n">
        <v>26.99</v>
      </c>
      <c r="O225" s="7" t="n">
        <v>0.9</v>
      </c>
      <c r="P225" s="7" t="n">
        <v>223</v>
      </c>
      <c r="Q225" s="7" t="n">
        <v>12</v>
      </c>
      <c r="R225" s="7" t="n">
        <v>392</v>
      </c>
      <c r="S225" s="7" t="n">
        <v>966.33</v>
      </c>
      <c r="T225" s="7" t="n">
        <v>26081.34</v>
      </c>
      <c r="U225" s="7"/>
      <c r="V225" s="7"/>
      <c r="W225" s="7"/>
      <c r="X225" s="7" t="n">
        <v>966.33</v>
      </c>
      <c r="Y225" s="7" t="s">
        <v>451</v>
      </c>
      <c r="Z225" s="7" t="n">
        <v>26081.25</v>
      </c>
      <c r="AA225" s="7" t="s">
        <v>868</v>
      </c>
      <c r="AB225" s="7" t="n">
        <v>145.6</v>
      </c>
      <c r="AC225" s="7" t="n">
        <v>11.5</v>
      </c>
      <c r="AD225" s="7" t="n">
        <v>457.1</v>
      </c>
      <c r="AE225" s="7" t="s">
        <v>869</v>
      </c>
      <c r="AF225" s="7" t="s">
        <v>887</v>
      </c>
      <c r="AG225" s="17" t="b">
        <f aca="false">FALSE()</f>
        <v>0</v>
      </c>
      <c r="AH225" s="7" t="n">
        <v>910</v>
      </c>
      <c r="AI225" s="7" t="n">
        <v>2.7</v>
      </c>
      <c r="AJ225" s="7" t="n">
        <v>4.2</v>
      </c>
      <c r="AK225" s="7" t="n">
        <v>101196</v>
      </c>
      <c r="AL225" s="7" t="n">
        <v>15.84</v>
      </c>
      <c r="AM225" s="7" t="s">
        <v>862</v>
      </c>
      <c r="AN225" s="7"/>
      <c r="AO225" s="7" t="s">
        <v>864</v>
      </c>
      <c r="AP225" s="7" t="n">
        <v>31</v>
      </c>
      <c r="AQ225" s="17" t="b">
        <f aca="false">TRUE()</f>
        <v>1</v>
      </c>
      <c r="AR225" s="17" t="b">
        <f aca="false">TRUE()</f>
        <v>1</v>
      </c>
      <c r="AS225" s="7" t="n">
        <v>7</v>
      </c>
      <c r="AT225" s="7" t="n">
        <v>5</v>
      </c>
      <c r="AU225" s="7" t="s">
        <v>452</v>
      </c>
      <c r="AV225" s="7"/>
    </row>
    <row r="226" customFormat="false" ht="15" hidden="false" customHeight="false" outlineLevel="0" collapsed="false">
      <c r="A226" s="7" t="n">
        <v>39</v>
      </c>
      <c r="B226" s="7" t="s">
        <v>1011</v>
      </c>
      <c r="C226" s="7" t="s">
        <v>961</v>
      </c>
      <c r="D226" s="7" t="s">
        <v>172</v>
      </c>
      <c r="E226" s="7" t="s">
        <v>69</v>
      </c>
      <c r="F226" s="7" t="n">
        <v>0</v>
      </c>
      <c r="G226" s="7" t="n">
        <v>1540</v>
      </c>
      <c r="H226" s="7" t="s">
        <v>614</v>
      </c>
      <c r="I226" s="7" t="s">
        <v>989</v>
      </c>
      <c r="J226" s="7" t="s">
        <v>972</v>
      </c>
      <c r="K226" s="7" t="s">
        <v>866</v>
      </c>
      <c r="L226" s="7" t="s">
        <v>486</v>
      </c>
      <c r="M226" s="7" t="s">
        <v>867</v>
      </c>
      <c r="N226" s="7" t="n">
        <v>30.99</v>
      </c>
      <c r="O226" s="7" t="n">
        <v>1.03</v>
      </c>
      <c r="P226" s="7" t="n">
        <v>206</v>
      </c>
      <c r="Q226" s="7" t="n">
        <v>24</v>
      </c>
      <c r="R226" s="7" t="n">
        <v>352</v>
      </c>
      <c r="S226" s="7" t="n">
        <v>892.67</v>
      </c>
      <c r="T226" s="7" t="n">
        <v>27663.74</v>
      </c>
      <c r="U226" s="7"/>
      <c r="V226" s="7"/>
      <c r="W226" s="7"/>
      <c r="X226" s="7" t="n">
        <v>892.67</v>
      </c>
      <c r="Y226" s="7" t="s">
        <v>451</v>
      </c>
      <c r="Z226" s="7" t="n">
        <v>27663.84</v>
      </c>
      <c r="AA226" s="7" t="s">
        <v>868</v>
      </c>
      <c r="AB226" s="7" t="n">
        <v>140.9</v>
      </c>
      <c r="AC226" s="7" t="n">
        <v>23</v>
      </c>
      <c r="AD226" s="7" t="n">
        <v>406</v>
      </c>
      <c r="AE226" s="7" t="s">
        <v>869</v>
      </c>
      <c r="AF226" s="7" t="s">
        <v>887</v>
      </c>
      <c r="AG226" s="17" t="b">
        <f aca="false">FALSE()</f>
        <v>0</v>
      </c>
      <c r="AH226" s="7" t="n">
        <v>209</v>
      </c>
      <c r="AI226" s="7" t="n">
        <v>2.9</v>
      </c>
      <c r="AJ226" s="7" t="n">
        <v>4.5</v>
      </c>
      <c r="AK226" s="7" t="n">
        <v>109580</v>
      </c>
      <c r="AL226" s="7" t="n">
        <v>15.86</v>
      </c>
      <c r="AM226" s="7" t="s">
        <v>862</v>
      </c>
      <c r="AN226" s="7"/>
      <c r="AO226" s="7" t="s">
        <v>864</v>
      </c>
      <c r="AP226" s="7" t="n">
        <v>40</v>
      </c>
      <c r="AQ226" s="17" t="b">
        <f aca="false">TRUE()</f>
        <v>1</v>
      </c>
      <c r="AR226" s="17" t="b">
        <f aca="false">FALSE()</f>
        <v>0</v>
      </c>
      <c r="AS226" s="7" t="n">
        <v>9</v>
      </c>
      <c r="AT226" s="7" t="n">
        <v>5</v>
      </c>
      <c r="AU226" s="7" t="s">
        <v>452</v>
      </c>
      <c r="AV226" s="7"/>
    </row>
    <row r="227" customFormat="false" ht="15" hidden="false" customHeight="false" outlineLevel="0" collapsed="false">
      <c r="A227" s="7" t="n">
        <v>39</v>
      </c>
      <c r="B227" s="7" t="s">
        <v>1011</v>
      </c>
      <c r="C227" s="7" t="s">
        <v>961</v>
      </c>
      <c r="D227" s="7" t="s">
        <v>172</v>
      </c>
      <c r="E227" s="7" t="s">
        <v>69</v>
      </c>
      <c r="F227" s="7" t="n">
        <v>0</v>
      </c>
      <c r="G227" s="7" t="n">
        <v>1536</v>
      </c>
      <c r="H227" s="7" t="s">
        <v>782</v>
      </c>
      <c r="I227" s="7" t="s">
        <v>783</v>
      </c>
      <c r="J227" s="7" t="s">
        <v>990</v>
      </c>
      <c r="K227" s="7" t="s">
        <v>866</v>
      </c>
      <c r="L227" s="7" t="s">
        <v>486</v>
      </c>
      <c r="M227" s="7" t="s">
        <v>867</v>
      </c>
      <c r="N227" s="7" t="n">
        <v>27.99</v>
      </c>
      <c r="O227" s="7" t="n">
        <v>0.93</v>
      </c>
      <c r="P227" s="7" t="n">
        <v>195</v>
      </c>
      <c r="Q227" s="7" t="n">
        <v>46</v>
      </c>
      <c r="R227" s="7" t="n">
        <v>317</v>
      </c>
      <c r="S227" s="7" t="n">
        <v>845</v>
      </c>
      <c r="T227" s="7" t="n">
        <v>23651.55</v>
      </c>
      <c r="U227" s="7"/>
      <c r="V227" s="7"/>
      <c r="W227" s="7"/>
      <c r="X227" s="7" t="n">
        <v>845</v>
      </c>
      <c r="Y227" s="7" t="s">
        <v>451</v>
      </c>
      <c r="Z227" s="7" t="n">
        <v>23651.55</v>
      </c>
      <c r="AA227" s="7" t="s">
        <v>868</v>
      </c>
      <c r="AB227" s="7" t="n">
        <v>147.3</v>
      </c>
      <c r="AC227" s="7" t="n">
        <v>46</v>
      </c>
      <c r="AD227" s="7" t="n">
        <v>356.7</v>
      </c>
      <c r="AE227" s="7" t="s">
        <v>869</v>
      </c>
      <c r="AF227" s="7" t="s">
        <v>887</v>
      </c>
      <c r="AG227" s="17" t="b">
        <f aca="false">FALSE()</f>
        <v>0</v>
      </c>
      <c r="AH227" s="7" t="n">
        <v>1670</v>
      </c>
      <c r="AI227" s="7" t="n">
        <v>-82.9</v>
      </c>
      <c r="AJ227" s="7" t="n">
        <v>4.5</v>
      </c>
      <c r="AK227" s="7" t="n">
        <v>87584</v>
      </c>
      <c r="AL227" s="7" t="n">
        <v>34.25</v>
      </c>
      <c r="AM227" s="7" t="s">
        <v>862</v>
      </c>
      <c r="AN227" s="7"/>
      <c r="AO227" s="7" t="s">
        <v>864</v>
      </c>
      <c r="AP227" s="7" t="n">
        <v>30</v>
      </c>
      <c r="AQ227" s="17" t="b">
        <f aca="false">TRUE()</f>
        <v>1</v>
      </c>
      <c r="AR227" s="17" t="b">
        <f aca="false">TRUE()</f>
        <v>1</v>
      </c>
      <c r="AS227" s="7" t="n">
        <v>9</v>
      </c>
      <c r="AT227" s="7" t="n">
        <v>5</v>
      </c>
      <c r="AU227" s="7" t="s">
        <v>452</v>
      </c>
      <c r="AV227" s="7"/>
    </row>
    <row r="228" customFormat="false" ht="15" hidden="false" customHeight="false" outlineLevel="0" collapsed="false">
      <c r="A228" s="7" t="n">
        <v>39</v>
      </c>
      <c r="B228" s="7" t="s">
        <v>1011</v>
      </c>
      <c r="C228" s="7" t="s">
        <v>961</v>
      </c>
      <c r="D228" s="7" t="s">
        <v>172</v>
      </c>
      <c r="E228" s="7" t="s">
        <v>69</v>
      </c>
      <c r="F228" s="7" t="n">
        <v>0</v>
      </c>
      <c r="G228" s="7" t="n">
        <v>165</v>
      </c>
      <c r="H228" s="7" t="s">
        <v>784</v>
      </c>
      <c r="I228" s="7" t="s">
        <v>785</v>
      </c>
      <c r="J228" s="7" t="s">
        <v>991</v>
      </c>
      <c r="K228" s="7" t="s">
        <v>866</v>
      </c>
      <c r="L228" s="7" t="s">
        <v>486</v>
      </c>
      <c r="M228" s="7" t="s">
        <v>867</v>
      </c>
      <c r="N228" s="7" t="n">
        <v>26.99</v>
      </c>
      <c r="O228" s="7" t="n">
        <v>0.9</v>
      </c>
      <c r="P228" s="7" t="n">
        <v>168</v>
      </c>
      <c r="Q228" s="7" t="n">
        <v>35</v>
      </c>
      <c r="R228" s="7" t="n">
        <v>276</v>
      </c>
      <c r="S228" s="7" t="n">
        <v>728</v>
      </c>
      <c r="T228" s="7" t="n">
        <v>19648.72</v>
      </c>
      <c r="U228" s="7"/>
      <c r="V228" s="7"/>
      <c r="W228" s="7"/>
      <c r="X228" s="7" t="n">
        <v>728</v>
      </c>
      <c r="Y228" s="7" t="s">
        <v>451</v>
      </c>
      <c r="Z228" s="7" t="n">
        <v>19648.72</v>
      </c>
      <c r="AA228" s="7" t="s">
        <v>868</v>
      </c>
      <c r="AB228" s="7" t="n">
        <v>123.8</v>
      </c>
      <c r="AC228" s="7" t="n">
        <v>34.5</v>
      </c>
      <c r="AD228" s="7" t="n">
        <v>312.5</v>
      </c>
      <c r="AE228" s="7" t="s">
        <v>869</v>
      </c>
      <c r="AF228" s="7" t="s">
        <v>887</v>
      </c>
      <c r="AG228" s="17" t="b">
        <f aca="false">FALSE()</f>
        <v>0</v>
      </c>
      <c r="AH228" s="7" t="n">
        <v>777</v>
      </c>
      <c r="AI228" s="7" t="n">
        <v>-1</v>
      </c>
      <c r="AJ228" s="7" t="n">
        <v>4.4</v>
      </c>
      <c r="AK228" s="7" t="n">
        <v>112724</v>
      </c>
      <c r="AL228" s="7" t="n">
        <v>-0.24</v>
      </c>
      <c r="AM228" s="7" t="s">
        <v>878</v>
      </c>
      <c r="AN228" s="7"/>
      <c r="AO228" s="7" t="s">
        <v>864</v>
      </c>
      <c r="AP228" s="7" t="n">
        <v>23</v>
      </c>
      <c r="AQ228" s="17" t="b">
        <f aca="false">TRUE()</f>
        <v>1</v>
      </c>
      <c r="AR228" s="17" t="b">
        <f aca="false">FALSE()</f>
        <v>0</v>
      </c>
      <c r="AS228" s="7" t="n">
        <v>8</v>
      </c>
      <c r="AT228" s="7" t="n">
        <v>5</v>
      </c>
      <c r="AU228" s="7" t="s">
        <v>452</v>
      </c>
      <c r="AV228" s="7"/>
    </row>
    <row r="229" customFormat="false" ht="15" hidden="false" customHeight="false" outlineLevel="0" collapsed="false">
      <c r="A229" s="7" t="n">
        <v>39</v>
      </c>
      <c r="B229" s="7" t="s">
        <v>1011</v>
      </c>
      <c r="C229" s="7" t="s">
        <v>961</v>
      </c>
      <c r="D229" s="7" t="s">
        <v>172</v>
      </c>
      <c r="E229" s="7" t="s">
        <v>69</v>
      </c>
      <c r="F229" s="7" t="n">
        <v>0</v>
      </c>
      <c r="G229" s="7" t="n">
        <v>1546</v>
      </c>
      <c r="H229" s="7" t="s">
        <v>788</v>
      </c>
      <c r="I229" s="7" t="s">
        <v>789</v>
      </c>
      <c r="J229" s="7" t="s">
        <v>992</v>
      </c>
      <c r="K229" s="7" t="s">
        <v>866</v>
      </c>
      <c r="L229" s="7" t="s">
        <v>486</v>
      </c>
      <c r="M229" s="7" t="s">
        <v>867</v>
      </c>
      <c r="N229" s="7" t="n">
        <v>29.56</v>
      </c>
      <c r="O229" s="7" t="n">
        <v>0.99</v>
      </c>
      <c r="P229" s="7" t="n">
        <v>135</v>
      </c>
      <c r="Q229" s="7"/>
      <c r="R229" s="7" t="n">
        <v>243</v>
      </c>
      <c r="S229" s="7" t="n">
        <v>585</v>
      </c>
      <c r="T229" s="7" t="n">
        <v>17292.6</v>
      </c>
      <c r="U229" s="7" t="n">
        <v>468</v>
      </c>
      <c r="V229" s="7" t="n">
        <v>277</v>
      </c>
      <c r="W229" s="7" t="n">
        <v>792</v>
      </c>
      <c r="X229" s="7" t="n">
        <v>468</v>
      </c>
      <c r="Y229" s="7" t="s">
        <v>531</v>
      </c>
      <c r="Z229" s="7" t="n">
        <v>13834.08</v>
      </c>
      <c r="AA229" s="7" t="s">
        <v>868</v>
      </c>
      <c r="AB229" s="7" t="n">
        <v>84.5</v>
      </c>
      <c r="AC229" s="7" t="n">
        <v>0</v>
      </c>
      <c r="AD229" s="7" t="n">
        <v>285.8</v>
      </c>
      <c r="AE229" s="7" t="s">
        <v>869</v>
      </c>
      <c r="AF229" s="7" t="s">
        <v>887</v>
      </c>
      <c r="AG229" s="17" t="b">
        <f aca="false">FALSE()</f>
        <v>0</v>
      </c>
      <c r="AH229" s="7" t="n">
        <v>2263</v>
      </c>
      <c r="AI229" s="7" t="n">
        <v>1.9</v>
      </c>
      <c r="AJ229" s="7" t="n">
        <v>4.3</v>
      </c>
      <c r="AK229" s="7" t="n">
        <v>71289</v>
      </c>
      <c r="AL229" s="7" t="n">
        <v>17.76</v>
      </c>
      <c r="AM229" s="7" t="s">
        <v>862</v>
      </c>
      <c r="AN229" s="7"/>
      <c r="AO229" s="7" t="s">
        <v>864</v>
      </c>
      <c r="AP229" s="7" t="n">
        <v>33</v>
      </c>
      <c r="AQ229" s="17" t="b">
        <f aca="false">TRUE()</f>
        <v>1</v>
      </c>
      <c r="AR229" s="17" t="b">
        <f aca="false">TRUE()</f>
        <v>1</v>
      </c>
      <c r="AS229" s="7" t="n">
        <v>9</v>
      </c>
      <c r="AT229" s="7" t="n">
        <v>6</v>
      </c>
      <c r="AU229" s="7" t="s">
        <v>452</v>
      </c>
      <c r="AV229" s="7"/>
    </row>
    <row r="230" customFormat="false" ht="15" hidden="false" customHeight="false" outlineLevel="0" collapsed="false">
      <c r="A230" s="7" t="n">
        <v>39</v>
      </c>
      <c r="B230" s="7" t="s">
        <v>1011</v>
      </c>
      <c r="C230" s="7" t="s">
        <v>961</v>
      </c>
      <c r="D230" s="7" t="s">
        <v>172</v>
      </c>
      <c r="E230" s="7" t="s">
        <v>69</v>
      </c>
      <c r="F230" s="7" t="n">
        <v>0</v>
      </c>
      <c r="G230" s="7" t="n">
        <v>1547</v>
      </c>
      <c r="H230" s="7" t="s">
        <v>792</v>
      </c>
      <c r="I230" s="7" t="s">
        <v>793</v>
      </c>
      <c r="J230" s="7" t="s">
        <v>993</v>
      </c>
      <c r="K230" s="7" t="s">
        <v>866</v>
      </c>
      <c r="L230" s="7" t="s">
        <v>486</v>
      </c>
      <c r="M230" s="7" t="s">
        <v>867</v>
      </c>
      <c r="N230" s="7" t="n">
        <v>28.99</v>
      </c>
      <c r="O230" s="7" t="n">
        <v>0.97</v>
      </c>
      <c r="P230" s="7" t="n">
        <v>90</v>
      </c>
      <c r="Q230" s="7"/>
      <c r="R230" s="7" t="n">
        <v>162</v>
      </c>
      <c r="S230" s="7" t="n">
        <v>390</v>
      </c>
      <c r="T230" s="7" t="n">
        <v>11306.1</v>
      </c>
      <c r="U230" s="7" t="n">
        <v>105</v>
      </c>
      <c r="V230" s="7" t="n">
        <v>62</v>
      </c>
      <c r="W230" s="7" t="n">
        <v>177</v>
      </c>
      <c r="X230" s="7" t="n">
        <v>105</v>
      </c>
      <c r="Y230" s="7" t="s">
        <v>531</v>
      </c>
      <c r="Z230" s="7" t="n">
        <v>3043.95</v>
      </c>
      <c r="AA230" s="7" t="s">
        <v>868</v>
      </c>
      <c r="AB230" s="7" t="n">
        <v>56.3</v>
      </c>
      <c r="AC230" s="7" t="n">
        <v>0</v>
      </c>
      <c r="AD230" s="7" t="n">
        <v>190.6</v>
      </c>
      <c r="AE230" s="7" t="s">
        <v>869</v>
      </c>
      <c r="AF230" s="7" t="s">
        <v>900</v>
      </c>
      <c r="AG230" s="17" t="b">
        <f aca="false">FALSE()</f>
        <v>0</v>
      </c>
      <c r="AH230" s="7" t="n">
        <v>910</v>
      </c>
      <c r="AI230" s="7" t="n">
        <v>1.1</v>
      </c>
      <c r="AJ230" s="7" t="n">
        <v>4.3</v>
      </c>
      <c r="AK230" s="7" t="n">
        <v>253994</v>
      </c>
      <c r="AL230" s="7" t="n">
        <v>-2.44</v>
      </c>
      <c r="AM230" s="7" t="s">
        <v>878</v>
      </c>
      <c r="AN230" s="7"/>
      <c r="AO230" s="7" t="s">
        <v>864</v>
      </c>
      <c r="AP230" s="7" t="n">
        <v>31</v>
      </c>
      <c r="AQ230" s="17" t="b">
        <f aca="false">TRUE()</f>
        <v>1</v>
      </c>
      <c r="AR230" s="17" t="b">
        <f aca="false">TRUE()</f>
        <v>1</v>
      </c>
      <c r="AS230" s="7" t="n">
        <v>9</v>
      </c>
      <c r="AT230" s="7" t="n">
        <v>5</v>
      </c>
      <c r="AU230" s="7" t="s">
        <v>452</v>
      </c>
      <c r="AV230" s="7"/>
    </row>
    <row r="231" customFormat="false" ht="15" hidden="false" customHeight="false" outlineLevel="0" collapsed="false">
      <c r="A231" s="7" t="n">
        <v>39</v>
      </c>
      <c r="B231" s="7" t="s">
        <v>1011</v>
      </c>
      <c r="C231" s="7" t="s">
        <v>961</v>
      </c>
      <c r="D231" s="7" t="s">
        <v>172</v>
      </c>
      <c r="E231" s="7" t="s">
        <v>69</v>
      </c>
      <c r="F231" s="7" t="n">
        <v>0</v>
      </c>
      <c r="G231" s="7" t="n">
        <v>1548</v>
      </c>
      <c r="H231" s="7" t="s">
        <v>794</v>
      </c>
      <c r="I231" s="7" t="s">
        <v>795</v>
      </c>
      <c r="J231" s="7" t="s">
        <v>994</v>
      </c>
      <c r="K231" s="7" t="s">
        <v>866</v>
      </c>
      <c r="L231" s="7" t="s">
        <v>486</v>
      </c>
      <c r="M231" s="7" t="s">
        <v>867</v>
      </c>
      <c r="N231" s="7" t="n">
        <v>15.99</v>
      </c>
      <c r="O231" s="7" t="n">
        <v>0.53</v>
      </c>
      <c r="P231" s="7" t="n">
        <v>5</v>
      </c>
      <c r="Q231" s="7"/>
      <c r="R231" s="7" t="n">
        <v>9</v>
      </c>
      <c r="S231" s="7" t="n">
        <v>21.67</v>
      </c>
      <c r="T231" s="7" t="n">
        <v>346.45</v>
      </c>
      <c r="U231" s="7" t="n">
        <v>55</v>
      </c>
      <c r="V231" s="7" t="n">
        <v>33</v>
      </c>
      <c r="W231" s="7" t="n">
        <v>93</v>
      </c>
      <c r="X231" s="7" t="n">
        <v>55</v>
      </c>
      <c r="Y231" s="7" t="s">
        <v>531</v>
      </c>
      <c r="Z231" s="7" t="n">
        <v>879.45</v>
      </c>
      <c r="AA231" s="7" t="s">
        <v>868</v>
      </c>
      <c r="AB231" s="7" t="n">
        <v>35.8</v>
      </c>
      <c r="AC231" s="7" t="n">
        <v>17.9</v>
      </c>
      <c r="AD231" s="7" t="n">
        <v>71.7</v>
      </c>
      <c r="AE231" s="7" t="s">
        <v>899</v>
      </c>
      <c r="AF231" s="7" t="s">
        <v>900</v>
      </c>
      <c r="AG231" s="17" t="b">
        <f aca="false">FALSE()</f>
        <v>0</v>
      </c>
      <c r="AH231" s="7" t="n">
        <v>5277</v>
      </c>
      <c r="AI231" s="7" t="n">
        <v>1.1</v>
      </c>
      <c r="AJ231" s="7" t="n">
        <v>4.3</v>
      </c>
      <c r="AK231" s="7" t="n">
        <v>420044</v>
      </c>
      <c r="AL231" s="7" t="n">
        <v>1.59</v>
      </c>
      <c r="AM231" s="7" t="s">
        <v>862</v>
      </c>
      <c r="AN231" s="7"/>
      <c r="AO231" s="7" t="s">
        <v>864</v>
      </c>
      <c r="AP231" s="7" t="n">
        <v>31</v>
      </c>
      <c r="AQ231" s="17" t="b">
        <f aca="false">FALSE()</f>
        <v>0</v>
      </c>
      <c r="AR231" s="17" t="b">
        <f aca="false">TRUE()</f>
        <v>1</v>
      </c>
      <c r="AS231" s="7" t="n">
        <v>8</v>
      </c>
      <c r="AT231" s="7" t="n">
        <v>5</v>
      </c>
      <c r="AU231" s="7" t="s">
        <v>602</v>
      </c>
      <c r="AV231" s="7"/>
    </row>
    <row r="232" customFormat="false" ht="15" hidden="false" customHeight="false" outlineLevel="0" collapsed="false">
      <c r="A232" s="7" t="n">
        <v>32</v>
      </c>
      <c r="B232" s="7" t="s">
        <v>1011</v>
      </c>
      <c r="C232" s="7" t="s">
        <v>957</v>
      </c>
      <c r="D232" s="7" t="s">
        <v>168</v>
      </c>
      <c r="E232" s="7" t="s">
        <v>395</v>
      </c>
      <c r="F232" s="7" t="n">
        <v>1</v>
      </c>
      <c r="G232" s="7"/>
      <c r="H232" s="7" t="s">
        <v>1011</v>
      </c>
      <c r="I232" s="7" t="s">
        <v>1013</v>
      </c>
      <c r="J232" s="7" t="s">
        <v>959</v>
      </c>
      <c r="K232" s="7" t="s">
        <v>859</v>
      </c>
      <c r="L232" s="7"/>
      <c r="M232" s="7"/>
      <c r="N232" s="7" t="n">
        <v>138.39</v>
      </c>
      <c r="O232" s="7" t="n">
        <v>1</v>
      </c>
      <c r="P232" s="7"/>
      <c r="Q232" s="7"/>
      <c r="R232" s="7"/>
      <c r="S232" s="7"/>
      <c r="T232" s="7"/>
      <c r="U232" s="7"/>
      <c r="V232" s="7"/>
      <c r="W232" s="7"/>
      <c r="X232" s="7"/>
      <c r="Y232" s="7" t="s">
        <v>860</v>
      </c>
      <c r="Z232" s="7"/>
      <c r="AA232" s="7" t="s">
        <v>1014</v>
      </c>
      <c r="AB232" s="7"/>
      <c r="AC232" s="7"/>
      <c r="AD232" s="7"/>
      <c r="AE232" s="7"/>
      <c r="AF232" s="7"/>
      <c r="AG232" s="7"/>
      <c r="AH232" s="7" t="n">
        <v>20</v>
      </c>
      <c r="AI232" s="7" t="n">
        <v>-3.5</v>
      </c>
      <c r="AJ232" s="7" t="n">
        <v>4.5</v>
      </c>
      <c r="AK232" s="7" t="n">
        <v>1002303</v>
      </c>
      <c r="AL232" s="7" t="n">
        <v>4.97</v>
      </c>
      <c r="AM232" s="7" t="s">
        <v>862</v>
      </c>
      <c r="AN232" s="7"/>
      <c r="AO232" s="7"/>
      <c r="AP232" s="7" t="n">
        <v>45</v>
      </c>
      <c r="AQ232" s="17" t="b">
        <f aca="false">TRUE()</f>
        <v>1</v>
      </c>
      <c r="AR232" s="7"/>
      <c r="AS232" s="7"/>
      <c r="AT232" s="7"/>
      <c r="AU232" s="7" t="s">
        <v>1015</v>
      </c>
      <c r="AV232" s="7"/>
    </row>
    <row r="233" customFormat="false" ht="15" hidden="false" customHeight="false" outlineLevel="0" collapsed="false">
      <c r="A233" s="7" t="n">
        <v>32</v>
      </c>
      <c r="B233" s="7" t="s">
        <v>1011</v>
      </c>
      <c r="C233" s="7" t="s">
        <v>957</v>
      </c>
      <c r="D233" s="7" t="s">
        <v>168</v>
      </c>
      <c r="E233" s="7" t="s">
        <v>69</v>
      </c>
      <c r="F233" s="7" t="n">
        <v>1</v>
      </c>
      <c r="G233" s="7"/>
      <c r="H233" s="7" t="s">
        <v>1011</v>
      </c>
      <c r="I233" s="7" t="s">
        <v>1013</v>
      </c>
      <c r="J233" s="7" t="s">
        <v>959</v>
      </c>
      <c r="K233" s="7" t="s">
        <v>859</v>
      </c>
      <c r="L233" s="7"/>
      <c r="M233" s="7"/>
      <c r="N233" s="7" t="n">
        <v>54.99</v>
      </c>
      <c r="O233" s="7" t="n">
        <v>1</v>
      </c>
      <c r="P233" s="7" t="n">
        <v>13</v>
      </c>
      <c r="Q233" s="7"/>
      <c r="R233" s="7"/>
      <c r="S233" s="7" t="n">
        <v>56.33</v>
      </c>
      <c r="T233" s="7" t="n">
        <v>3808.44</v>
      </c>
      <c r="U233" s="7"/>
      <c r="V233" s="7"/>
      <c r="W233" s="7"/>
      <c r="X233" s="7" t="n">
        <v>56.33</v>
      </c>
      <c r="Y233" s="7" t="s">
        <v>860</v>
      </c>
      <c r="Z233" s="7" t="n">
        <v>3097.59</v>
      </c>
      <c r="AA233" s="7" t="s">
        <v>861</v>
      </c>
      <c r="AB233" s="7"/>
      <c r="AC233" s="7"/>
      <c r="AD233" s="7"/>
      <c r="AE233" s="7"/>
      <c r="AF233" s="7"/>
      <c r="AG233" s="7"/>
      <c r="AH233" s="7" t="n">
        <v>329</v>
      </c>
      <c r="AI233" s="7" t="n">
        <v>-8.2</v>
      </c>
      <c r="AJ233" s="7" t="n">
        <v>4.5</v>
      </c>
      <c r="AK233" s="7" t="n">
        <v>242105</v>
      </c>
      <c r="AL233" s="7" t="n">
        <v>-0.08</v>
      </c>
      <c r="AM233" s="7" t="s">
        <v>878</v>
      </c>
      <c r="AN233" s="7"/>
      <c r="AO233" s="7" t="s">
        <v>864</v>
      </c>
      <c r="AP233" s="7" t="n">
        <v>16</v>
      </c>
      <c r="AQ233" s="17" t="b">
        <f aca="false">TRUE()</f>
        <v>1</v>
      </c>
      <c r="AR233" s="7"/>
      <c r="AS233" s="7"/>
      <c r="AT233" s="7"/>
      <c r="AU233" s="7" t="s">
        <v>452</v>
      </c>
      <c r="AV233" s="7" t="s">
        <v>190</v>
      </c>
    </row>
    <row r="234" customFormat="false" ht="15" hidden="false" customHeight="false" outlineLevel="0" collapsed="false">
      <c r="A234" s="7" t="n">
        <v>32</v>
      </c>
      <c r="B234" s="7" t="s">
        <v>1011</v>
      </c>
      <c r="C234" s="7" t="s">
        <v>957</v>
      </c>
      <c r="D234" s="7" t="s">
        <v>168</v>
      </c>
      <c r="E234" s="7" t="s">
        <v>69</v>
      </c>
      <c r="F234" s="7" t="n">
        <v>0</v>
      </c>
      <c r="G234" s="7" t="n">
        <v>4</v>
      </c>
      <c r="H234" s="7" t="s">
        <v>453</v>
      </c>
      <c r="I234" s="7" t="s">
        <v>454</v>
      </c>
      <c r="J234" s="7" t="s">
        <v>865</v>
      </c>
      <c r="K234" s="7" t="s">
        <v>866</v>
      </c>
      <c r="L234" s="7" t="s">
        <v>455</v>
      </c>
      <c r="M234" s="7" t="s">
        <v>867</v>
      </c>
      <c r="N234" s="7" t="n">
        <v>99.99</v>
      </c>
      <c r="O234" s="7" t="n">
        <v>1.82</v>
      </c>
      <c r="P234" s="7" t="n">
        <v>8002</v>
      </c>
      <c r="Q234" s="7" t="n">
        <v>5200</v>
      </c>
      <c r="R234" s="7" t="n">
        <v>10639</v>
      </c>
      <c r="S234" s="7" t="n">
        <v>34675.33</v>
      </c>
      <c r="T234" s="7" t="n">
        <v>3467186.58</v>
      </c>
      <c r="U234" s="7"/>
      <c r="V234" s="7"/>
      <c r="W234" s="7"/>
      <c r="X234" s="7" t="n">
        <v>34675.33</v>
      </c>
      <c r="Y234" s="7" t="s">
        <v>451</v>
      </c>
      <c r="Z234" s="7" t="n">
        <v>3467186.25</v>
      </c>
      <c r="AA234" s="7" t="s">
        <v>868</v>
      </c>
      <c r="AB234" s="7"/>
      <c r="AC234" s="7"/>
      <c r="AD234" s="7"/>
      <c r="AE234" s="7"/>
      <c r="AF234" s="7"/>
      <c r="AG234" s="7"/>
      <c r="AH234" s="7" t="n">
        <v>23582</v>
      </c>
      <c r="AI234" s="7" t="n">
        <v>143.4</v>
      </c>
      <c r="AJ234" s="7" t="n">
        <v>4.5</v>
      </c>
      <c r="AK234" s="7" t="n">
        <v>155</v>
      </c>
      <c r="AL234" s="7" t="n">
        <v>149.14</v>
      </c>
      <c r="AM234" s="7" t="s">
        <v>862</v>
      </c>
      <c r="AN234" s="7" t="s">
        <v>871</v>
      </c>
      <c r="AO234" s="7" t="s">
        <v>864</v>
      </c>
      <c r="AP234" s="7" t="n">
        <v>38</v>
      </c>
      <c r="AQ234" s="7"/>
      <c r="AR234" s="17" t="b">
        <f aca="false">TRUE()</f>
        <v>1</v>
      </c>
      <c r="AS234" s="7" t="n">
        <v>1</v>
      </c>
      <c r="AT234" s="7" t="n">
        <v>5</v>
      </c>
      <c r="AU234" s="7" t="s">
        <v>452</v>
      </c>
      <c r="AV234" s="7"/>
    </row>
    <row r="235" customFormat="false" ht="15" hidden="false" customHeight="false" outlineLevel="0" collapsed="false">
      <c r="A235" s="7" t="n">
        <v>32</v>
      </c>
      <c r="B235" s="7" t="s">
        <v>1011</v>
      </c>
      <c r="C235" s="7" t="s">
        <v>957</v>
      </c>
      <c r="D235" s="7" t="s">
        <v>168</v>
      </c>
      <c r="E235" s="7" t="s">
        <v>69</v>
      </c>
      <c r="F235" s="7" t="n">
        <v>0</v>
      </c>
      <c r="G235" s="7" t="n">
        <v>637</v>
      </c>
      <c r="H235" s="7" t="s">
        <v>459</v>
      </c>
      <c r="I235" s="7" t="s">
        <v>460</v>
      </c>
      <c r="J235" s="7" t="s">
        <v>879</v>
      </c>
      <c r="K235" s="7" t="s">
        <v>866</v>
      </c>
      <c r="L235" s="7" t="s">
        <v>458</v>
      </c>
      <c r="M235" s="7" t="s">
        <v>867</v>
      </c>
      <c r="N235" s="7" t="n">
        <v>134.99</v>
      </c>
      <c r="O235" s="7" t="n">
        <v>2.45</v>
      </c>
      <c r="P235" s="7" t="n">
        <v>2611</v>
      </c>
      <c r="Q235" s="7" t="n">
        <v>1088</v>
      </c>
      <c r="R235" s="7" t="n">
        <v>3886</v>
      </c>
      <c r="S235" s="7" t="n">
        <v>11314.33</v>
      </c>
      <c r="T235" s="7" t="n">
        <v>1527321.86</v>
      </c>
      <c r="U235" s="7"/>
      <c r="V235" s="7"/>
      <c r="W235" s="7"/>
      <c r="X235" s="7" t="n">
        <v>11314.33</v>
      </c>
      <c r="Y235" s="7" t="s">
        <v>451</v>
      </c>
      <c r="Z235" s="7" t="n">
        <v>1527321.41</v>
      </c>
      <c r="AA235" s="7" t="s">
        <v>868</v>
      </c>
      <c r="AB235" s="7"/>
      <c r="AC235" s="7"/>
      <c r="AD235" s="7"/>
      <c r="AE235" s="7"/>
      <c r="AF235" s="7"/>
      <c r="AG235" s="7"/>
      <c r="AH235" s="7" t="n">
        <v>5940</v>
      </c>
      <c r="AI235" s="7" t="n">
        <v>22.2</v>
      </c>
      <c r="AJ235" s="7" t="n">
        <v>4.4</v>
      </c>
      <c r="AK235" s="7" t="n">
        <v>2365</v>
      </c>
      <c r="AL235" s="7" t="n">
        <v>6.62</v>
      </c>
      <c r="AM235" s="7" t="s">
        <v>862</v>
      </c>
      <c r="AN235" s="7"/>
      <c r="AO235" s="7" t="s">
        <v>864</v>
      </c>
      <c r="AP235" s="7" t="n">
        <v>38</v>
      </c>
      <c r="AQ235" s="17" t="b">
        <f aca="false">TRUE()</f>
        <v>1</v>
      </c>
      <c r="AR235" s="17" t="b">
        <f aca="false">TRUE()</f>
        <v>1</v>
      </c>
      <c r="AS235" s="7" t="n">
        <v>7</v>
      </c>
      <c r="AT235" s="7" t="n">
        <v>5</v>
      </c>
      <c r="AU235" s="7" t="s">
        <v>452</v>
      </c>
      <c r="AV235" s="7"/>
    </row>
    <row r="236" customFormat="false" ht="15" hidden="false" customHeight="false" outlineLevel="0" collapsed="false">
      <c r="A236" s="7" t="n">
        <v>32</v>
      </c>
      <c r="B236" s="7" t="s">
        <v>1011</v>
      </c>
      <c r="C236" s="7" t="s">
        <v>957</v>
      </c>
      <c r="D236" s="7" t="s">
        <v>168</v>
      </c>
      <c r="E236" s="7" t="s">
        <v>69</v>
      </c>
      <c r="F236" s="7" t="n">
        <v>0</v>
      </c>
      <c r="G236" s="7" t="n">
        <v>27</v>
      </c>
      <c r="H236" s="7" t="s">
        <v>461</v>
      </c>
      <c r="I236" s="7" t="s">
        <v>462</v>
      </c>
      <c r="J236" s="7" t="s">
        <v>880</v>
      </c>
      <c r="K236" s="7" t="s">
        <v>866</v>
      </c>
      <c r="L236" s="7" t="s">
        <v>455</v>
      </c>
      <c r="M236" s="7" t="s">
        <v>867</v>
      </c>
      <c r="N236" s="7" t="n">
        <v>69.99</v>
      </c>
      <c r="O236" s="7" t="n">
        <v>1.27</v>
      </c>
      <c r="P236" s="7" t="n">
        <v>1674</v>
      </c>
      <c r="Q236" s="7" t="n">
        <v>963</v>
      </c>
      <c r="R236" s="7" t="n">
        <v>2313</v>
      </c>
      <c r="S236" s="7" t="n">
        <v>7254</v>
      </c>
      <c r="T236" s="7" t="n">
        <v>507707.46</v>
      </c>
      <c r="U236" s="7"/>
      <c r="V236" s="7"/>
      <c r="W236" s="7"/>
      <c r="X236" s="7" t="n">
        <v>7254</v>
      </c>
      <c r="Y236" s="7" t="s">
        <v>451</v>
      </c>
      <c r="Z236" s="7" t="n">
        <v>507707.46</v>
      </c>
      <c r="AA236" s="7" t="s">
        <v>868</v>
      </c>
      <c r="AB236" s="7"/>
      <c r="AC236" s="7"/>
      <c r="AD236" s="7"/>
      <c r="AE236" s="7"/>
      <c r="AF236" s="7"/>
      <c r="AG236" s="7"/>
      <c r="AH236" s="7" t="n">
        <v>37110</v>
      </c>
      <c r="AI236" s="7" t="n">
        <v>15.8</v>
      </c>
      <c r="AJ236" s="7" t="n">
        <v>4.4</v>
      </c>
      <c r="AK236" s="7" t="n">
        <v>4861</v>
      </c>
      <c r="AL236" s="7" t="n">
        <v>9.68</v>
      </c>
      <c r="AM236" s="7" t="s">
        <v>862</v>
      </c>
      <c r="AN236" s="7"/>
      <c r="AO236" s="7" t="s">
        <v>864</v>
      </c>
      <c r="AP236" s="7" t="n">
        <v>48</v>
      </c>
      <c r="AQ236" s="17" t="b">
        <f aca="false">TRUE()</f>
        <v>1</v>
      </c>
      <c r="AR236" s="17" t="b">
        <f aca="false">TRUE()</f>
        <v>1</v>
      </c>
      <c r="AS236" s="7" t="n">
        <v>9</v>
      </c>
      <c r="AT236" s="7" t="n">
        <v>5</v>
      </c>
      <c r="AU236" s="7" t="s">
        <v>452</v>
      </c>
      <c r="AV236" s="7"/>
    </row>
    <row r="237" customFormat="false" ht="15" hidden="false" customHeight="false" outlineLevel="0" collapsed="false">
      <c r="A237" s="7" t="n">
        <v>32</v>
      </c>
      <c r="B237" s="7" t="s">
        <v>1011</v>
      </c>
      <c r="C237" s="7" t="s">
        <v>957</v>
      </c>
      <c r="D237" s="7" t="s">
        <v>168</v>
      </c>
      <c r="E237" s="7" t="s">
        <v>69</v>
      </c>
      <c r="F237" s="7" t="n">
        <v>0</v>
      </c>
      <c r="G237" s="7" t="n">
        <v>1510</v>
      </c>
      <c r="H237" s="7" t="s">
        <v>463</v>
      </c>
      <c r="I237" s="7" t="s">
        <v>464</v>
      </c>
      <c r="J237" s="7" t="s">
        <v>881</v>
      </c>
      <c r="K237" s="7" t="s">
        <v>866</v>
      </c>
      <c r="L237" s="7" t="s">
        <v>458</v>
      </c>
      <c r="M237" s="7" t="s">
        <v>867</v>
      </c>
      <c r="N237" s="7" t="n">
        <v>85</v>
      </c>
      <c r="O237" s="7" t="n">
        <v>1.55</v>
      </c>
      <c r="P237" s="7" t="n">
        <v>1549</v>
      </c>
      <c r="Q237" s="7" t="n">
        <v>511</v>
      </c>
      <c r="R237" s="7" t="n">
        <v>2393</v>
      </c>
      <c r="S237" s="7" t="n">
        <v>6712.33</v>
      </c>
      <c r="T237" s="7" t="n">
        <v>570548.33</v>
      </c>
      <c r="U237" s="7"/>
      <c r="V237" s="7"/>
      <c r="W237" s="7"/>
      <c r="X237" s="7" t="n">
        <v>6712.33</v>
      </c>
      <c r="Y237" s="7" t="s">
        <v>451</v>
      </c>
      <c r="Z237" s="7" t="n">
        <v>570548.05</v>
      </c>
      <c r="AA237" s="7" t="s">
        <v>868</v>
      </c>
      <c r="AB237" s="7"/>
      <c r="AC237" s="7"/>
      <c r="AD237" s="7"/>
      <c r="AE237" s="7"/>
      <c r="AF237" s="7"/>
      <c r="AG237" s="7"/>
      <c r="AH237" s="7" t="n">
        <v>1915</v>
      </c>
      <c r="AI237" s="7" t="n">
        <v>69.6</v>
      </c>
      <c r="AJ237" s="7" t="n">
        <v>4.4</v>
      </c>
      <c r="AK237" s="7" t="n">
        <v>5165</v>
      </c>
      <c r="AL237" s="7" t="n">
        <v>-8.19</v>
      </c>
      <c r="AM237" s="7" t="s">
        <v>878</v>
      </c>
      <c r="AN237" s="7"/>
      <c r="AO237" s="7" t="s">
        <v>864</v>
      </c>
      <c r="AP237" s="7" t="n">
        <v>40</v>
      </c>
      <c r="AQ237" s="17" t="b">
        <f aca="false">TRUE()</f>
        <v>1</v>
      </c>
      <c r="AR237" s="17" t="b">
        <f aca="false">TRUE()</f>
        <v>1</v>
      </c>
      <c r="AS237" s="7" t="n">
        <v>6</v>
      </c>
      <c r="AT237" s="7" t="n">
        <v>5</v>
      </c>
      <c r="AU237" s="7" t="s">
        <v>452</v>
      </c>
      <c r="AV237" s="7"/>
    </row>
    <row r="238" customFormat="false" ht="15" hidden="false" customHeight="false" outlineLevel="0" collapsed="false">
      <c r="A238" s="7" t="n">
        <v>32</v>
      </c>
      <c r="B238" s="7" t="s">
        <v>1011</v>
      </c>
      <c r="C238" s="7" t="s">
        <v>957</v>
      </c>
      <c r="D238" s="7" t="s">
        <v>168</v>
      </c>
      <c r="E238" s="7" t="s">
        <v>69</v>
      </c>
      <c r="F238" s="7" t="n">
        <v>0</v>
      </c>
      <c r="G238" s="7" t="n">
        <v>33</v>
      </c>
      <c r="H238" s="7" t="s">
        <v>474</v>
      </c>
      <c r="I238" s="7" t="s">
        <v>475</v>
      </c>
      <c r="J238" s="7" t="s">
        <v>885</v>
      </c>
      <c r="K238" s="7" t="s">
        <v>866</v>
      </c>
      <c r="L238" s="7" t="s">
        <v>458</v>
      </c>
      <c r="M238" s="7" t="s">
        <v>867</v>
      </c>
      <c r="N238" s="7" t="n">
        <v>62.99</v>
      </c>
      <c r="O238" s="7" t="n">
        <v>1.15</v>
      </c>
      <c r="P238" s="7" t="n">
        <v>1261</v>
      </c>
      <c r="Q238" s="7" t="n">
        <v>707</v>
      </c>
      <c r="R238" s="7" t="n">
        <v>1761</v>
      </c>
      <c r="S238" s="7" t="n">
        <v>5464.33</v>
      </c>
      <c r="T238" s="7" t="n">
        <v>344198.36</v>
      </c>
      <c r="U238" s="7"/>
      <c r="V238" s="7"/>
      <c r="W238" s="7"/>
      <c r="X238" s="7" t="n">
        <v>5464.33</v>
      </c>
      <c r="Y238" s="7" t="s">
        <v>451</v>
      </c>
      <c r="Z238" s="7" t="n">
        <v>344198.15</v>
      </c>
      <c r="AA238" s="7" t="s">
        <v>868</v>
      </c>
      <c r="AB238" s="7"/>
      <c r="AC238" s="7"/>
      <c r="AD238" s="7"/>
      <c r="AE238" s="7"/>
      <c r="AF238" s="7"/>
      <c r="AG238" s="7"/>
      <c r="AH238" s="7" t="n">
        <v>311</v>
      </c>
      <c r="AI238" s="7" t="n">
        <v>5.7</v>
      </c>
      <c r="AJ238" s="7" t="n">
        <v>4.4</v>
      </c>
      <c r="AK238" s="7" t="n">
        <v>7789</v>
      </c>
      <c r="AL238" s="7" t="n">
        <v>44.76</v>
      </c>
      <c r="AM238" s="7" t="s">
        <v>862</v>
      </c>
      <c r="AN238" s="7"/>
      <c r="AO238" s="7" t="s">
        <v>875</v>
      </c>
      <c r="AP238" s="7" t="n">
        <v>33</v>
      </c>
      <c r="AQ238" s="17" t="b">
        <f aca="false">TRUE()</f>
        <v>1</v>
      </c>
      <c r="AR238" s="17" t="b">
        <f aca="false">TRUE()</f>
        <v>1</v>
      </c>
      <c r="AS238" s="7" t="n">
        <v>9</v>
      </c>
      <c r="AT238" s="7" t="n">
        <v>5</v>
      </c>
      <c r="AU238" s="7" t="s">
        <v>452</v>
      </c>
      <c r="AV238" s="7"/>
    </row>
    <row r="239" customFormat="false" ht="15" hidden="false" customHeight="false" outlineLevel="0" collapsed="false">
      <c r="A239" s="7" t="n">
        <v>32</v>
      </c>
      <c r="B239" s="7" t="s">
        <v>1011</v>
      </c>
      <c r="C239" s="7" t="s">
        <v>957</v>
      </c>
      <c r="D239" s="7" t="s">
        <v>168</v>
      </c>
      <c r="E239" s="7" t="s">
        <v>69</v>
      </c>
      <c r="F239" s="7" t="n">
        <v>0</v>
      </c>
      <c r="G239" s="7" t="n">
        <v>3</v>
      </c>
      <c r="H239" s="7" t="s">
        <v>482</v>
      </c>
      <c r="I239" s="7" t="s">
        <v>483</v>
      </c>
      <c r="J239" s="7" t="s">
        <v>889</v>
      </c>
      <c r="K239" s="7" t="s">
        <v>866</v>
      </c>
      <c r="L239" s="7" t="s">
        <v>458</v>
      </c>
      <c r="M239" s="7" t="s">
        <v>867</v>
      </c>
      <c r="N239" s="7" t="n">
        <v>104.99</v>
      </c>
      <c r="O239" s="7" t="n">
        <v>1.91</v>
      </c>
      <c r="P239" s="7" t="n">
        <v>1124</v>
      </c>
      <c r="Q239" s="7" t="n">
        <v>330</v>
      </c>
      <c r="R239" s="7" t="n">
        <v>1774</v>
      </c>
      <c r="S239" s="7" t="n">
        <v>4870.67</v>
      </c>
      <c r="T239" s="7" t="n">
        <v>511371.29</v>
      </c>
      <c r="U239" s="7"/>
      <c r="V239" s="7"/>
      <c r="W239" s="7"/>
      <c r="X239" s="7" t="n">
        <v>4870.67</v>
      </c>
      <c r="Y239" s="7" t="s">
        <v>451</v>
      </c>
      <c r="Z239" s="7" t="n">
        <v>511371.64</v>
      </c>
      <c r="AA239" s="7" t="s">
        <v>868</v>
      </c>
      <c r="AB239" s="7"/>
      <c r="AC239" s="7"/>
      <c r="AD239" s="7"/>
      <c r="AE239" s="7"/>
      <c r="AF239" s="7"/>
      <c r="AG239" s="7"/>
      <c r="AH239" s="7" t="n">
        <v>2802</v>
      </c>
      <c r="AI239" s="7" t="n">
        <v>4.8</v>
      </c>
      <c r="AJ239" s="7" t="n">
        <v>4.3</v>
      </c>
      <c r="AK239" s="7" t="n">
        <v>11303</v>
      </c>
      <c r="AL239" s="7" t="n">
        <v>9.79</v>
      </c>
      <c r="AM239" s="7" t="s">
        <v>862</v>
      </c>
      <c r="AN239" s="7"/>
      <c r="AO239" s="7" t="s">
        <v>864</v>
      </c>
      <c r="AP239" s="7" t="n">
        <v>38</v>
      </c>
      <c r="AQ239" s="17" t="b">
        <f aca="false">TRUE()</f>
        <v>1</v>
      </c>
      <c r="AR239" s="17" t="b">
        <f aca="false">TRUE()</f>
        <v>1</v>
      </c>
      <c r="AS239" s="7" t="n">
        <v>9</v>
      </c>
      <c r="AT239" s="7" t="n">
        <v>7</v>
      </c>
      <c r="AU239" s="7" t="s">
        <v>452</v>
      </c>
      <c r="AV239" s="7"/>
    </row>
    <row r="240" customFormat="false" ht="15" hidden="false" customHeight="false" outlineLevel="0" collapsed="false">
      <c r="A240" s="7" t="n">
        <v>32</v>
      </c>
      <c r="B240" s="7" t="s">
        <v>1011</v>
      </c>
      <c r="C240" s="7" t="s">
        <v>957</v>
      </c>
      <c r="D240" s="7" t="s">
        <v>168</v>
      </c>
      <c r="E240" s="7" t="s">
        <v>69</v>
      </c>
      <c r="F240" s="7" t="n">
        <v>0</v>
      </c>
      <c r="G240" s="7" t="n">
        <v>1507</v>
      </c>
      <c r="H240" s="7" t="s">
        <v>472</v>
      </c>
      <c r="I240" s="7" t="s">
        <v>473</v>
      </c>
      <c r="J240" s="7" t="s">
        <v>892</v>
      </c>
      <c r="K240" s="7" t="s">
        <v>866</v>
      </c>
      <c r="L240" s="7" t="s">
        <v>458</v>
      </c>
      <c r="M240" s="7" t="s">
        <v>867</v>
      </c>
      <c r="N240" s="7" t="n">
        <v>89.99</v>
      </c>
      <c r="O240" s="7" t="n">
        <v>1.64</v>
      </c>
      <c r="P240" s="7" t="n">
        <v>954</v>
      </c>
      <c r="Q240" s="7" t="n">
        <v>567</v>
      </c>
      <c r="R240" s="7" t="n">
        <v>1303</v>
      </c>
      <c r="S240" s="7" t="n">
        <v>4134</v>
      </c>
      <c r="T240" s="7" t="n">
        <v>372018.66</v>
      </c>
      <c r="U240" s="7"/>
      <c r="V240" s="7"/>
      <c r="W240" s="7"/>
      <c r="X240" s="7" t="n">
        <v>4134</v>
      </c>
      <c r="Y240" s="7" t="s">
        <v>451</v>
      </c>
      <c r="Z240" s="7" t="n">
        <v>372018.66</v>
      </c>
      <c r="AA240" s="7" t="s">
        <v>868</v>
      </c>
      <c r="AB240" s="7"/>
      <c r="AC240" s="7"/>
      <c r="AD240" s="7"/>
      <c r="AE240" s="7"/>
      <c r="AF240" s="7"/>
      <c r="AG240" s="7"/>
      <c r="AH240" s="7" t="n">
        <v>3787</v>
      </c>
      <c r="AI240" s="7" t="n">
        <v>8.9</v>
      </c>
      <c r="AJ240" s="7" t="n">
        <v>4.5</v>
      </c>
      <c r="AK240" s="7" t="n">
        <v>9955</v>
      </c>
      <c r="AL240" s="7" t="n">
        <v>12.77</v>
      </c>
      <c r="AM240" s="7" t="s">
        <v>862</v>
      </c>
      <c r="AN240" s="7" t="s">
        <v>893</v>
      </c>
      <c r="AO240" s="7" t="s">
        <v>864</v>
      </c>
      <c r="AP240" s="7" t="n">
        <v>34</v>
      </c>
      <c r="AQ240" s="17" t="b">
        <f aca="false">TRUE()</f>
        <v>1</v>
      </c>
      <c r="AR240" s="17" t="b">
        <f aca="false">TRUE()</f>
        <v>1</v>
      </c>
      <c r="AS240" s="7" t="n">
        <v>9</v>
      </c>
      <c r="AT240" s="7" t="n">
        <v>5</v>
      </c>
      <c r="AU240" s="7" t="s">
        <v>452</v>
      </c>
      <c r="AV240" s="7"/>
    </row>
    <row r="241" customFormat="false" ht="15" hidden="false" customHeight="false" outlineLevel="0" collapsed="false">
      <c r="A241" s="7" t="n">
        <v>32</v>
      </c>
      <c r="B241" s="7" t="s">
        <v>1011</v>
      </c>
      <c r="C241" s="7" t="s">
        <v>957</v>
      </c>
      <c r="D241" s="7" t="s">
        <v>168</v>
      </c>
      <c r="E241" s="7" t="s">
        <v>69</v>
      </c>
      <c r="F241" s="7" t="n">
        <v>0</v>
      </c>
      <c r="G241" s="7" t="n">
        <v>24</v>
      </c>
      <c r="H241" s="7" t="s">
        <v>484</v>
      </c>
      <c r="I241" s="7" t="s">
        <v>485</v>
      </c>
      <c r="J241" s="7" t="s">
        <v>894</v>
      </c>
      <c r="K241" s="7" t="s">
        <v>866</v>
      </c>
      <c r="L241" s="7" t="s">
        <v>486</v>
      </c>
      <c r="M241" s="7" t="s">
        <v>867</v>
      </c>
      <c r="N241" s="7" t="n">
        <v>43.99</v>
      </c>
      <c r="O241" s="7" t="n">
        <v>0.8</v>
      </c>
      <c r="P241" s="7" t="n">
        <v>733</v>
      </c>
      <c r="Q241" s="7" t="n">
        <v>12</v>
      </c>
      <c r="R241" s="7" t="n">
        <v>1310</v>
      </c>
      <c r="S241" s="7" t="n">
        <v>3176.33</v>
      </c>
      <c r="T241" s="7" t="n">
        <v>139726.9</v>
      </c>
      <c r="U241" s="7"/>
      <c r="V241" s="7"/>
      <c r="W241" s="7"/>
      <c r="X241" s="7" t="n">
        <v>3176.33</v>
      </c>
      <c r="Y241" s="7" t="s">
        <v>451</v>
      </c>
      <c r="Z241" s="7" t="n">
        <v>139726.76</v>
      </c>
      <c r="AA241" s="7" t="s">
        <v>868</v>
      </c>
      <c r="AB241" s="7"/>
      <c r="AC241" s="7"/>
      <c r="AD241" s="7"/>
      <c r="AE241" s="7"/>
      <c r="AF241" s="7"/>
      <c r="AG241" s="7"/>
      <c r="AH241" s="7" t="n">
        <v>707</v>
      </c>
      <c r="AI241" s="7" t="n">
        <v>8.1</v>
      </c>
      <c r="AJ241" s="7" t="n">
        <v>4.5</v>
      </c>
      <c r="AK241" s="7" t="n">
        <v>38216</v>
      </c>
      <c r="AL241" s="7" t="n">
        <v>41.03</v>
      </c>
      <c r="AM241" s="7" t="s">
        <v>862</v>
      </c>
      <c r="AN241" s="7"/>
      <c r="AO241" s="7" t="s">
        <v>864</v>
      </c>
      <c r="AP241" s="7" t="n">
        <v>38</v>
      </c>
      <c r="AQ241" s="7"/>
      <c r="AR241" s="17" t="b">
        <f aca="false">TRUE()</f>
        <v>1</v>
      </c>
      <c r="AS241" s="7" t="n">
        <v>9</v>
      </c>
      <c r="AT241" s="7" t="n">
        <v>5</v>
      </c>
      <c r="AU241" s="7" t="s">
        <v>452</v>
      </c>
      <c r="AV241" s="7"/>
    </row>
    <row r="242" customFormat="false" ht="15" hidden="false" customHeight="false" outlineLevel="0" collapsed="false">
      <c r="A242" s="7" t="n">
        <v>32</v>
      </c>
      <c r="B242" s="7" t="s">
        <v>1011</v>
      </c>
      <c r="C242" s="7" t="s">
        <v>957</v>
      </c>
      <c r="D242" s="7" t="s">
        <v>168</v>
      </c>
      <c r="E242" s="7" t="s">
        <v>69</v>
      </c>
      <c r="F242" s="7" t="n">
        <v>0</v>
      </c>
      <c r="G242" s="7" t="n">
        <v>6</v>
      </c>
      <c r="H242" s="7" t="s">
        <v>448</v>
      </c>
      <c r="I242" s="7" t="s">
        <v>896</v>
      </c>
      <c r="J242" s="7" t="s">
        <v>897</v>
      </c>
      <c r="K242" s="7" t="s">
        <v>866</v>
      </c>
      <c r="L242" s="7" t="s">
        <v>458</v>
      </c>
      <c r="M242" s="7" t="s">
        <v>867</v>
      </c>
      <c r="N242" s="7" t="n">
        <v>119.98</v>
      </c>
      <c r="O242" s="7" t="n">
        <v>2.18</v>
      </c>
      <c r="P242" s="7" t="n">
        <v>625</v>
      </c>
      <c r="Q242" s="7" t="n">
        <v>406</v>
      </c>
      <c r="R242" s="7" t="n">
        <v>817</v>
      </c>
      <c r="S242" s="7" t="n">
        <v>2708.33</v>
      </c>
      <c r="T242" s="7" t="n">
        <v>324945.83</v>
      </c>
      <c r="U242" s="7"/>
      <c r="V242" s="7"/>
      <c r="W242" s="7"/>
      <c r="X242" s="7" t="n">
        <v>2708.33</v>
      </c>
      <c r="Y242" s="7" t="s">
        <v>451</v>
      </c>
      <c r="Z242" s="7" t="n">
        <v>324945.43</v>
      </c>
      <c r="AA242" s="7" t="s">
        <v>868</v>
      </c>
      <c r="AB242" s="7"/>
      <c r="AC242" s="7"/>
      <c r="AD242" s="7"/>
      <c r="AE242" s="7"/>
      <c r="AF242" s="7"/>
      <c r="AG242" s="7"/>
      <c r="AH242" s="7" t="n">
        <v>615</v>
      </c>
      <c r="AI242" s="7" t="n">
        <v>16.7</v>
      </c>
      <c r="AJ242" s="7" t="n">
        <v>4.5</v>
      </c>
      <c r="AK242" s="7" t="n">
        <v>12285</v>
      </c>
      <c r="AL242" s="7" t="n">
        <v>11.22</v>
      </c>
      <c r="AM242" s="7" t="s">
        <v>862</v>
      </c>
      <c r="AN242" s="7"/>
      <c r="AO242" s="7" t="s">
        <v>875</v>
      </c>
      <c r="AP242" s="7" t="n">
        <v>38</v>
      </c>
      <c r="AQ242" s="17" t="b">
        <f aca="false">TRUE()</f>
        <v>1</v>
      </c>
      <c r="AR242" s="17" t="b">
        <f aca="false">TRUE()</f>
        <v>1</v>
      </c>
      <c r="AS242" s="7" t="n">
        <v>9</v>
      </c>
      <c r="AT242" s="7" t="n">
        <v>5</v>
      </c>
      <c r="AU242" s="7" t="s">
        <v>452</v>
      </c>
      <c r="AV242" s="7"/>
    </row>
    <row r="243" customFormat="false" ht="15" hidden="false" customHeight="false" outlineLevel="0" collapsed="false">
      <c r="A243" s="7" t="n">
        <v>32</v>
      </c>
      <c r="B243" s="7" t="s">
        <v>1011</v>
      </c>
      <c r="C243" s="7" t="s">
        <v>957</v>
      </c>
      <c r="D243" s="7" t="s">
        <v>168</v>
      </c>
      <c r="E243" s="7" t="s">
        <v>69</v>
      </c>
      <c r="F243" s="7" t="n">
        <v>0</v>
      </c>
      <c r="G243" s="7" t="n">
        <v>29</v>
      </c>
      <c r="H243" s="7" t="s">
        <v>465</v>
      </c>
      <c r="I243" s="7" t="s">
        <v>466</v>
      </c>
      <c r="J243" s="7" t="s">
        <v>898</v>
      </c>
      <c r="K243" s="7" t="s">
        <v>866</v>
      </c>
      <c r="L243" s="7" t="s">
        <v>455</v>
      </c>
      <c r="M243" s="7" t="s">
        <v>873</v>
      </c>
      <c r="N243" s="7" t="n">
        <v>84.99</v>
      </c>
      <c r="O243" s="7" t="n">
        <v>1.55</v>
      </c>
      <c r="P243" s="7" t="n">
        <v>540</v>
      </c>
      <c r="Q243" s="7" t="n">
        <v>210</v>
      </c>
      <c r="R243" s="7" t="n">
        <v>820</v>
      </c>
      <c r="S243" s="7" t="n">
        <v>2340</v>
      </c>
      <c r="T243" s="7" t="n">
        <v>198876.6</v>
      </c>
      <c r="U243" s="7"/>
      <c r="V243" s="7"/>
      <c r="W243" s="7"/>
      <c r="X243" s="7" t="n">
        <v>2340</v>
      </c>
      <c r="Y243" s="7" t="s">
        <v>451</v>
      </c>
      <c r="Z243" s="7" t="n">
        <v>198876.6</v>
      </c>
      <c r="AA243" s="7" t="s">
        <v>868</v>
      </c>
      <c r="AB243" s="7"/>
      <c r="AC243" s="7"/>
      <c r="AD243" s="7"/>
      <c r="AE243" s="7"/>
      <c r="AF243" s="7"/>
      <c r="AG243" s="7"/>
      <c r="AH243" s="7" t="n">
        <v>8488</v>
      </c>
      <c r="AI243" s="7" t="n">
        <v>-6.5</v>
      </c>
      <c r="AJ243" s="7" t="n">
        <v>4.4</v>
      </c>
      <c r="AK243" s="7" t="n">
        <v>41940</v>
      </c>
      <c r="AL243" s="7" t="n">
        <v>0.3</v>
      </c>
      <c r="AM243" s="7" t="s">
        <v>862</v>
      </c>
      <c r="AN243" s="7"/>
      <c r="AO243" s="7" t="s">
        <v>864</v>
      </c>
      <c r="AP243" s="7" t="n">
        <v>34</v>
      </c>
      <c r="AQ243" s="17" t="b">
        <f aca="false">TRUE()</f>
        <v>1</v>
      </c>
      <c r="AR243" s="17" t="b">
        <f aca="false">TRUE()</f>
        <v>1</v>
      </c>
      <c r="AS243" s="7" t="n">
        <v>6</v>
      </c>
      <c r="AT243" s="7" t="n">
        <v>5</v>
      </c>
      <c r="AU243" s="7" t="s">
        <v>452</v>
      </c>
      <c r="AV243" s="7"/>
    </row>
    <row r="244" customFormat="false" ht="15" hidden="false" customHeight="false" outlineLevel="0" collapsed="false">
      <c r="A244" s="7" t="n">
        <v>32</v>
      </c>
      <c r="B244" s="7" t="s">
        <v>1011</v>
      </c>
      <c r="C244" s="7" t="s">
        <v>957</v>
      </c>
      <c r="D244" s="7" t="s">
        <v>168</v>
      </c>
      <c r="E244" s="7" t="s">
        <v>69</v>
      </c>
      <c r="F244" s="7" t="n">
        <v>0</v>
      </c>
      <c r="G244" s="7" t="n">
        <v>1519</v>
      </c>
      <c r="H244" s="7" t="s">
        <v>491</v>
      </c>
      <c r="I244" s="7" t="s">
        <v>492</v>
      </c>
      <c r="J244" s="7" t="s">
        <v>902</v>
      </c>
      <c r="K244" s="7" t="s">
        <v>866</v>
      </c>
      <c r="L244" s="7" t="s">
        <v>486</v>
      </c>
      <c r="M244" s="7" t="s">
        <v>867</v>
      </c>
      <c r="N244" s="7" t="n">
        <v>99</v>
      </c>
      <c r="O244" s="7" t="n">
        <v>1.8</v>
      </c>
      <c r="P244" s="7" t="n">
        <v>523</v>
      </c>
      <c r="Q244" s="7" t="n">
        <v>231</v>
      </c>
      <c r="R244" s="7" t="n">
        <v>776</v>
      </c>
      <c r="S244" s="7" t="n">
        <v>2266.33</v>
      </c>
      <c r="T244" s="7" t="n">
        <v>224367</v>
      </c>
      <c r="U244" s="7"/>
      <c r="V244" s="7"/>
      <c r="W244" s="7"/>
      <c r="X244" s="7" t="n">
        <v>2266.33</v>
      </c>
      <c r="Y244" s="7" t="s">
        <v>451</v>
      </c>
      <c r="Z244" s="7" t="n">
        <v>224366.67</v>
      </c>
      <c r="AA244" s="7" t="s">
        <v>868</v>
      </c>
      <c r="AB244" s="7"/>
      <c r="AC244" s="7"/>
      <c r="AD244" s="7"/>
      <c r="AE244" s="7"/>
      <c r="AF244" s="7"/>
      <c r="AG244" s="7"/>
      <c r="AH244" s="7" t="n">
        <v>443</v>
      </c>
      <c r="AI244" s="7" t="n">
        <v>11.3</v>
      </c>
      <c r="AJ244" s="7" t="n">
        <v>4.4</v>
      </c>
      <c r="AK244" s="7" t="n">
        <v>32911</v>
      </c>
      <c r="AL244" s="7" t="n">
        <v>8.87</v>
      </c>
      <c r="AM244" s="7" t="s">
        <v>862</v>
      </c>
      <c r="AN244" s="7" t="s">
        <v>903</v>
      </c>
      <c r="AO244" s="7" t="s">
        <v>864</v>
      </c>
      <c r="AP244" s="7" t="n">
        <v>38</v>
      </c>
      <c r="AQ244" s="17" t="b">
        <f aca="false">TRUE()</f>
        <v>1</v>
      </c>
      <c r="AR244" s="17" t="b">
        <f aca="false">TRUE()</f>
        <v>1</v>
      </c>
      <c r="AS244" s="7" t="n">
        <v>9</v>
      </c>
      <c r="AT244" s="7" t="n">
        <v>5</v>
      </c>
      <c r="AU244" s="7" t="s">
        <v>452</v>
      </c>
      <c r="AV244" s="7"/>
    </row>
    <row r="245" customFormat="false" ht="15" hidden="false" customHeight="false" outlineLevel="0" collapsed="false">
      <c r="A245" s="7" t="n">
        <v>32</v>
      </c>
      <c r="B245" s="7" t="s">
        <v>1011</v>
      </c>
      <c r="C245" s="7" t="s">
        <v>957</v>
      </c>
      <c r="D245" s="7" t="s">
        <v>168</v>
      </c>
      <c r="E245" s="7" t="s">
        <v>69</v>
      </c>
      <c r="F245" s="7" t="n">
        <v>0</v>
      </c>
      <c r="G245" s="7" t="n">
        <v>1814</v>
      </c>
      <c r="H245" s="7" t="s">
        <v>465</v>
      </c>
      <c r="I245" s="7" t="s">
        <v>619</v>
      </c>
      <c r="J245" s="7" t="s">
        <v>907</v>
      </c>
      <c r="K245" s="7" t="s">
        <v>866</v>
      </c>
      <c r="L245" s="7" t="s">
        <v>458</v>
      </c>
      <c r="M245" s="7" t="s">
        <v>867</v>
      </c>
      <c r="N245" s="7" t="n">
        <v>84.99</v>
      </c>
      <c r="O245" s="7" t="n">
        <v>1.55</v>
      </c>
      <c r="P245" s="7" t="n">
        <v>446</v>
      </c>
      <c r="Q245" s="7" t="n">
        <v>198</v>
      </c>
      <c r="R245" s="7" t="n">
        <v>657</v>
      </c>
      <c r="S245" s="7" t="n">
        <v>1932.67</v>
      </c>
      <c r="T245" s="7" t="n">
        <v>164257.34</v>
      </c>
      <c r="U245" s="7"/>
      <c r="V245" s="7"/>
      <c r="W245" s="7"/>
      <c r="X245" s="7" t="n">
        <v>1932.67</v>
      </c>
      <c r="Y245" s="7" t="s">
        <v>451</v>
      </c>
      <c r="Z245" s="7" t="n">
        <v>164257.62</v>
      </c>
      <c r="AA245" s="7" t="s">
        <v>868</v>
      </c>
      <c r="AB245" s="7"/>
      <c r="AC245" s="7"/>
      <c r="AD245" s="7"/>
      <c r="AE245" s="7"/>
      <c r="AF245" s="7"/>
      <c r="AG245" s="7"/>
      <c r="AH245" s="7" t="n">
        <v>8488</v>
      </c>
      <c r="AI245" s="7" t="n">
        <v>-58.7</v>
      </c>
      <c r="AJ245" s="7" t="n">
        <v>4.4</v>
      </c>
      <c r="AK245" s="7" t="n">
        <v>41940</v>
      </c>
      <c r="AL245" s="7" t="n">
        <v>12721.5</v>
      </c>
      <c r="AM245" s="7" t="s">
        <v>862</v>
      </c>
      <c r="AN245" s="7"/>
      <c r="AO245" s="7" t="s">
        <v>864</v>
      </c>
      <c r="AP245" s="7" t="n">
        <v>34</v>
      </c>
      <c r="AQ245" s="17" t="b">
        <f aca="false">TRUE()</f>
        <v>1</v>
      </c>
      <c r="AR245" s="17" t="b">
        <f aca="false">TRUE()</f>
        <v>1</v>
      </c>
      <c r="AS245" s="7" t="n">
        <v>1</v>
      </c>
      <c r="AT245" s="7" t="n">
        <v>5</v>
      </c>
      <c r="AU245" s="7" t="s">
        <v>452</v>
      </c>
      <c r="AV245" s="7"/>
    </row>
    <row r="246" customFormat="false" ht="15" hidden="false" customHeight="false" outlineLevel="0" collapsed="false">
      <c r="A246" s="7" t="n">
        <v>32</v>
      </c>
      <c r="B246" s="7" t="s">
        <v>1011</v>
      </c>
      <c r="C246" s="7" t="s">
        <v>957</v>
      </c>
      <c r="D246" s="7" t="s">
        <v>168</v>
      </c>
      <c r="E246" s="7" t="s">
        <v>69</v>
      </c>
      <c r="F246" s="7" t="n">
        <v>0</v>
      </c>
      <c r="G246" s="7" t="n">
        <v>26</v>
      </c>
      <c r="H246" s="7" t="s">
        <v>502</v>
      </c>
      <c r="I246" s="7" t="s">
        <v>503</v>
      </c>
      <c r="J246" s="7" t="s">
        <v>908</v>
      </c>
      <c r="K246" s="7" t="s">
        <v>866</v>
      </c>
      <c r="L246" s="7" t="s">
        <v>486</v>
      </c>
      <c r="M246" s="7" t="s">
        <v>867</v>
      </c>
      <c r="N246" s="7" t="n">
        <v>129.94</v>
      </c>
      <c r="O246" s="7" t="n">
        <v>2.36</v>
      </c>
      <c r="P246" s="7" t="n">
        <v>416</v>
      </c>
      <c r="Q246" s="7" t="n">
        <v>24</v>
      </c>
      <c r="R246" s="7" t="n">
        <v>730</v>
      </c>
      <c r="S246" s="7" t="n">
        <v>1802.67</v>
      </c>
      <c r="T246" s="7" t="n">
        <v>234238.51</v>
      </c>
      <c r="U246" s="7"/>
      <c r="V246" s="7"/>
      <c r="W246" s="7"/>
      <c r="X246" s="7" t="n">
        <v>1802.67</v>
      </c>
      <c r="Y246" s="7" t="s">
        <v>451</v>
      </c>
      <c r="Z246" s="7" t="n">
        <v>234238.94</v>
      </c>
      <c r="AA246" s="7" t="s">
        <v>868</v>
      </c>
      <c r="AB246" s="7"/>
      <c r="AC246" s="7"/>
      <c r="AD246" s="7"/>
      <c r="AE246" s="7"/>
      <c r="AF246" s="7"/>
      <c r="AG246" s="7"/>
      <c r="AH246" s="7" t="n">
        <v>519</v>
      </c>
      <c r="AI246" s="7" t="n">
        <v>2.9</v>
      </c>
      <c r="AJ246" s="7" t="n">
        <v>4.5</v>
      </c>
      <c r="AK246" s="7" t="n">
        <v>59671</v>
      </c>
      <c r="AL246" s="7" t="n">
        <v>-21.19</v>
      </c>
      <c r="AM246" s="7" t="s">
        <v>878</v>
      </c>
      <c r="AN246" s="7"/>
      <c r="AO246" s="7" t="s">
        <v>864</v>
      </c>
      <c r="AP246" s="7" t="n">
        <v>38</v>
      </c>
      <c r="AQ246" s="17" t="b">
        <f aca="false">TRUE()</f>
        <v>1</v>
      </c>
      <c r="AR246" s="17" t="b">
        <f aca="false">TRUE()</f>
        <v>1</v>
      </c>
      <c r="AS246" s="7" t="n">
        <v>9</v>
      </c>
      <c r="AT246" s="7" t="n">
        <v>5</v>
      </c>
      <c r="AU246" s="7" t="s">
        <v>452</v>
      </c>
      <c r="AV246" s="7"/>
    </row>
    <row r="247" customFormat="false" ht="15" hidden="false" customHeight="false" outlineLevel="0" collapsed="false">
      <c r="A247" s="7" t="n">
        <v>32</v>
      </c>
      <c r="B247" s="7" t="s">
        <v>1011</v>
      </c>
      <c r="C247" s="7" t="s">
        <v>957</v>
      </c>
      <c r="D247" s="7" t="s">
        <v>168</v>
      </c>
      <c r="E247" s="7" t="s">
        <v>69</v>
      </c>
      <c r="F247" s="7" t="n">
        <v>0</v>
      </c>
      <c r="G247" s="7" t="n">
        <v>32</v>
      </c>
      <c r="H247" s="7" t="s">
        <v>504</v>
      </c>
      <c r="I247" s="7" t="s">
        <v>505</v>
      </c>
      <c r="J247" s="7" t="s">
        <v>910</v>
      </c>
      <c r="K247" s="7" t="s">
        <v>866</v>
      </c>
      <c r="L247" s="7" t="s">
        <v>486</v>
      </c>
      <c r="M247" s="7" t="s">
        <v>867</v>
      </c>
      <c r="N247" s="7" t="n">
        <v>65.99</v>
      </c>
      <c r="O247" s="7" t="n">
        <v>1.2</v>
      </c>
      <c r="P247" s="7" t="n">
        <v>331</v>
      </c>
      <c r="Q247" s="7" t="n">
        <v>47</v>
      </c>
      <c r="R247" s="7" t="n">
        <v>560</v>
      </c>
      <c r="S247" s="7" t="n">
        <v>1434.33</v>
      </c>
      <c r="T247" s="7" t="n">
        <v>94651.66</v>
      </c>
      <c r="U247" s="7"/>
      <c r="V247" s="7"/>
      <c r="W247" s="7"/>
      <c r="X247" s="7" t="n">
        <v>1434.33</v>
      </c>
      <c r="Y247" s="7" t="s">
        <v>451</v>
      </c>
      <c r="Z247" s="7" t="n">
        <v>94651.44</v>
      </c>
      <c r="AA247" s="7" t="s">
        <v>868</v>
      </c>
      <c r="AB247" s="7"/>
      <c r="AC247" s="7"/>
      <c r="AD247" s="7"/>
      <c r="AE247" s="7"/>
      <c r="AF247" s="7"/>
      <c r="AG247" s="7"/>
      <c r="AH247" s="7" t="n">
        <v>684</v>
      </c>
      <c r="AI247" s="7" t="n">
        <v>8.1</v>
      </c>
      <c r="AJ247" s="7" t="n">
        <v>4.5</v>
      </c>
      <c r="AK247" s="7" t="n">
        <v>52083</v>
      </c>
      <c r="AL247" s="7" t="n">
        <v>21.92</v>
      </c>
      <c r="AM247" s="7" t="s">
        <v>862</v>
      </c>
      <c r="AN247" s="7"/>
      <c r="AO247" s="7" t="s">
        <v>864</v>
      </c>
      <c r="AP247" s="7" t="n">
        <v>34</v>
      </c>
      <c r="AQ247" s="17" t="b">
        <f aca="false">TRUE()</f>
        <v>1</v>
      </c>
      <c r="AR247" s="17" t="b">
        <f aca="false">TRUE()</f>
        <v>1</v>
      </c>
      <c r="AS247" s="7" t="n">
        <v>6</v>
      </c>
      <c r="AT247" s="7" t="n">
        <v>6</v>
      </c>
      <c r="AU247" s="7" t="s">
        <v>452</v>
      </c>
      <c r="AV247" s="7"/>
    </row>
    <row r="248" customFormat="false" ht="15" hidden="false" customHeight="false" outlineLevel="0" collapsed="false">
      <c r="A248" s="7" t="n">
        <v>32</v>
      </c>
      <c r="B248" s="7" t="s">
        <v>1011</v>
      </c>
      <c r="C248" s="7" t="s">
        <v>957</v>
      </c>
      <c r="D248" s="7" t="s">
        <v>168</v>
      </c>
      <c r="E248" s="7" t="s">
        <v>69</v>
      </c>
      <c r="F248" s="7" t="n">
        <v>0</v>
      </c>
      <c r="G248" s="7" t="n">
        <v>22</v>
      </c>
      <c r="H248" s="7" t="s">
        <v>472</v>
      </c>
      <c r="I248" s="7" t="s">
        <v>911</v>
      </c>
      <c r="J248" s="7" t="s">
        <v>912</v>
      </c>
      <c r="K248" s="7" t="s">
        <v>866</v>
      </c>
      <c r="L248" s="7" t="s">
        <v>458</v>
      </c>
      <c r="M248" s="7" t="s">
        <v>867</v>
      </c>
      <c r="N248" s="7" t="n">
        <v>29.99</v>
      </c>
      <c r="O248" s="7" t="n">
        <v>0.55</v>
      </c>
      <c r="P248" s="7" t="n">
        <v>322</v>
      </c>
      <c r="Q248" s="7" t="n">
        <v>94</v>
      </c>
      <c r="R248" s="7" t="n">
        <v>508</v>
      </c>
      <c r="S248" s="7" t="n">
        <v>1395.33</v>
      </c>
      <c r="T248" s="7" t="n">
        <v>41846.05</v>
      </c>
      <c r="U248" s="7"/>
      <c r="V248" s="7"/>
      <c r="W248" s="7"/>
      <c r="X248" s="7" t="n">
        <v>1395.33</v>
      </c>
      <c r="Y248" s="7" t="s">
        <v>451</v>
      </c>
      <c r="Z248" s="7" t="n">
        <v>41845.95</v>
      </c>
      <c r="AA248" s="7" t="s">
        <v>868</v>
      </c>
      <c r="AB248" s="7"/>
      <c r="AC248" s="7"/>
      <c r="AD248" s="7"/>
      <c r="AE248" s="7"/>
      <c r="AF248" s="7"/>
      <c r="AG248" s="7"/>
      <c r="AH248" s="7" t="n">
        <v>3920</v>
      </c>
      <c r="AI248" s="7" t="n">
        <v>4.1</v>
      </c>
      <c r="AJ248" s="7" t="n">
        <v>4.5</v>
      </c>
      <c r="AK248" s="7" t="n">
        <v>24171</v>
      </c>
      <c r="AL248" s="7" t="n">
        <v>-10.72</v>
      </c>
      <c r="AM248" s="7" t="s">
        <v>878</v>
      </c>
      <c r="AN248" s="7" t="s">
        <v>891</v>
      </c>
      <c r="AO248" s="7" t="s">
        <v>864</v>
      </c>
      <c r="AP248" s="7" t="n">
        <v>32</v>
      </c>
      <c r="AQ248" s="17" t="b">
        <f aca="false">TRUE()</f>
        <v>1</v>
      </c>
      <c r="AR248" s="17" t="b">
        <f aca="false">TRUE()</f>
        <v>1</v>
      </c>
      <c r="AS248" s="7" t="n">
        <v>8</v>
      </c>
      <c r="AT248" s="7" t="n">
        <v>4</v>
      </c>
      <c r="AU248" s="7" t="s">
        <v>452</v>
      </c>
      <c r="AV248" s="7"/>
    </row>
    <row r="249" customFormat="false" ht="15" hidden="false" customHeight="false" outlineLevel="0" collapsed="false">
      <c r="A249" s="7" t="n">
        <v>32</v>
      </c>
      <c r="B249" s="7" t="s">
        <v>1011</v>
      </c>
      <c r="C249" s="7" t="s">
        <v>957</v>
      </c>
      <c r="D249" s="7" t="s">
        <v>168</v>
      </c>
      <c r="E249" s="7" t="s">
        <v>69</v>
      </c>
      <c r="F249" s="7" t="n">
        <v>0</v>
      </c>
      <c r="G249" s="7" t="n">
        <v>31</v>
      </c>
      <c r="H249" s="7" t="s">
        <v>506</v>
      </c>
      <c r="I249" s="7" t="s">
        <v>507</v>
      </c>
      <c r="J249" s="7" t="s">
        <v>913</v>
      </c>
      <c r="K249" s="7" t="s">
        <v>866</v>
      </c>
      <c r="L249" s="7" t="s">
        <v>486</v>
      </c>
      <c r="M249" s="7" t="s">
        <v>867</v>
      </c>
      <c r="N249" s="7" t="n">
        <v>338</v>
      </c>
      <c r="O249" s="7" t="n">
        <v>6.15</v>
      </c>
      <c r="P249" s="7" t="n">
        <v>321</v>
      </c>
      <c r="Q249" s="7" t="n">
        <v>47</v>
      </c>
      <c r="R249" s="7" t="n">
        <v>542</v>
      </c>
      <c r="S249" s="7" t="n">
        <v>1391</v>
      </c>
      <c r="T249" s="7" t="n">
        <v>470158</v>
      </c>
      <c r="U249" s="7"/>
      <c r="V249" s="7"/>
      <c r="W249" s="7"/>
      <c r="X249" s="7" t="n">
        <v>1391</v>
      </c>
      <c r="Y249" s="7" t="s">
        <v>451</v>
      </c>
      <c r="Z249" s="7" t="n">
        <v>470158</v>
      </c>
      <c r="AA249" s="7" t="s">
        <v>868</v>
      </c>
      <c r="AB249" s="7"/>
      <c r="AC249" s="7"/>
      <c r="AD249" s="7"/>
      <c r="AE249" s="7"/>
      <c r="AF249" s="7"/>
      <c r="AG249" s="7"/>
      <c r="AH249" s="7" t="n">
        <v>429</v>
      </c>
      <c r="AI249" s="7" t="n">
        <v>2.5</v>
      </c>
      <c r="AJ249" s="7" t="n">
        <v>3.9</v>
      </c>
      <c r="AK249" s="7" t="n">
        <v>66929</v>
      </c>
      <c r="AL249" s="7" t="n">
        <v>0.86</v>
      </c>
      <c r="AM249" s="7" t="s">
        <v>862</v>
      </c>
      <c r="AN249" s="7"/>
      <c r="AO249" s="7" t="s">
        <v>864</v>
      </c>
      <c r="AP249" s="7" t="n">
        <v>32</v>
      </c>
      <c r="AQ249" s="17" t="b">
        <f aca="false">TRUE()</f>
        <v>1</v>
      </c>
      <c r="AR249" s="17" t="b">
        <f aca="false">TRUE()</f>
        <v>1</v>
      </c>
      <c r="AS249" s="7" t="n">
        <v>7</v>
      </c>
      <c r="AT249" s="7" t="n">
        <v>5</v>
      </c>
      <c r="AU249" s="7" t="s">
        <v>452</v>
      </c>
      <c r="AV249" s="7"/>
    </row>
    <row r="250" customFormat="false" ht="15" hidden="false" customHeight="false" outlineLevel="0" collapsed="false">
      <c r="A250" s="7" t="n">
        <v>32</v>
      </c>
      <c r="B250" s="7" t="s">
        <v>1011</v>
      </c>
      <c r="C250" s="7" t="s">
        <v>957</v>
      </c>
      <c r="D250" s="7" t="s">
        <v>168</v>
      </c>
      <c r="E250" s="7" t="s">
        <v>69</v>
      </c>
      <c r="F250" s="7" t="n">
        <v>0</v>
      </c>
      <c r="G250" s="7" t="n">
        <v>1508</v>
      </c>
      <c r="H250" s="7" t="s">
        <v>510</v>
      </c>
      <c r="I250" s="7" t="s">
        <v>511</v>
      </c>
      <c r="J250" s="7" t="s">
        <v>916</v>
      </c>
      <c r="K250" s="7" t="s">
        <v>866</v>
      </c>
      <c r="L250" s="7" t="s">
        <v>486</v>
      </c>
      <c r="M250" s="7" t="s">
        <v>867</v>
      </c>
      <c r="N250" s="7" t="n">
        <v>59.99</v>
      </c>
      <c r="O250" s="7" t="n">
        <v>1.09</v>
      </c>
      <c r="P250" s="7" t="n">
        <v>298</v>
      </c>
      <c r="Q250" s="7" t="n">
        <v>35</v>
      </c>
      <c r="R250" s="7" t="n">
        <v>510</v>
      </c>
      <c r="S250" s="7" t="n">
        <v>1291.33</v>
      </c>
      <c r="T250" s="7" t="n">
        <v>77467.09</v>
      </c>
      <c r="U250" s="7"/>
      <c r="V250" s="7"/>
      <c r="W250" s="7"/>
      <c r="X250" s="7" t="n">
        <v>1291.33</v>
      </c>
      <c r="Y250" s="7" t="s">
        <v>451</v>
      </c>
      <c r="Z250" s="7" t="n">
        <v>77466.89</v>
      </c>
      <c r="AA250" s="7" t="s">
        <v>868</v>
      </c>
      <c r="AB250" s="7"/>
      <c r="AC250" s="7"/>
      <c r="AD250" s="7"/>
      <c r="AE250" s="7"/>
      <c r="AF250" s="7"/>
      <c r="AG250" s="7"/>
      <c r="AH250" s="7" t="n">
        <v>1056</v>
      </c>
      <c r="AI250" s="7" t="n">
        <v>9.3</v>
      </c>
      <c r="AJ250" s="7" t="n">
        <v>4.3</v>
      </c>
      <c r="AK250" s="7" t="n">
        <v>62379</v>
      </c>
      <c r="AL250" s="7" t="n">
        <v>19.9</v>
      </c>
      <c r="AM250" s="7" t="s">
        <v>862</v>
      </c>
      <c r="AN250" s="7"/>
      <c r="AO250" s="7" t="s">
        <v>864</v>
      </c>
      <c r="AP250" s="7" t="n">
        <v>34</v>
      </c>
      <c r="AQ250" s="17" t="b">
        <f aca="false">TRUE()</f>
        <v>1</v>
      </c>
      <c r="AR250" s="17" t="b">
        <f aca="false">TRUE()</f>
        <v>1</v>
      </c>
      <c r="AS250" s="7" t="n">
        <v>7</v>
      </c>
      <c r="AT250" s="7" t="n">
        <v>5</v>
      </c>
      <c r="AU250" s="7" t="s">
        <v>452</v>
      </c>
      <c r="AV250" s="7"/>
    </row>
    <row r="251" customFormat="false" ht="15" hidden="false" customHeight="false" outlineLevel="0" collapsed="false">
      <c r="A251" s="7" t="n">
        <v>32</v>
      </c>
      <c r="B251" s="7" t="s">
        <v>1011</v>
      </c>
      <c r="C251" s="7" t="s">
        <v>957</v>
      </c>
      <c r="D251" s="7" t="s">
        <v>168</v>
      </c>
      <c r="E251" s="7" t="s">
        <v>69</v>
      </c>
      <c r="F251" s="7" t="n">
        <v>0</v>
      </c>
      <c r="G251" s="7" t="n">
        <v>30</v>
      </c>
      <c r="H251" s="7" t="s">
        <v>514</v>
      </c>
      <c r="I251" s="7" t="s">
        <v>515</v>
      </c>
      <c r="J251" s="7" t="s">
        <v>918</v>
      </c>
      <c r="K251" s="7" t="s">
        <v>866</v>
      </c>
      <c r="L251" s="7" t="s">
        <v>486</v>
      </c>
      <c r="M251" s="7" t="s">
        <v>867</v>
      </c>
      <c r="N251" s="7" t="n">
        <v>70.99</v>
      </c>
      <c r="O251" s="7" t="n">
        <v>1.29</v>
      </c>
      <c r="P251" s="7" t="n">
        <v>249</v>
      </c>
      <c r="Q251" s="7" t="n">
        <v>36</v>
      </c>
      <c r="R251" s="7" t="n">
        <v>420</v>
      </c>
      <c r="S251" s="7" t="n">
        <v>1079</v>
      </c>
      <c r="T251" s="7" t="n">
        <v>76598.21</v>
      </c>
      <c r="U251" s="7"/>
      <c r="V251" s="7"/>
      <c r="W251" s="7"/>
      <c r="X251" s="7" t="n">
        <v>1079</v>
      </c>
      <c r="Y251" s="7" t="s">
        <v>451</v>
      </c>
      <c r="Z251" s="7" t="n">
        <v>76598.21</v>
      </c>
      <c r="AA251" s="7" t="s">
        <v>868</v>
      </c>
      <c r="AB251" s="7"/>
      <c r="AC251" s="7"/>
      <c r="AD251" s="7"/>
      <c r="AE251" s="7"/>
      <c r="AF251" s="7"/>
      <c r="AG251" s="7"/>
      <c r="AH251" s="7" t="n">
        <v>645</v>
      </c>
      <c r="AI251" s="7" t="n">
        <v>3</v>
      </c>
      <c r="AJ251" s="7" t="n">
        <v>4.5</v>
      </c>
      <c r="AK251" s="7" t="n">
        <v>108904</v>
      </c>
      <c r="AL251" s="7" t="n">
        <v>-17.67</v>
      </c>
      <c r="AM251" s="7" t="s">
        <v>878</v>
      </c>
      <c r="AN251" s="7"/>
      <c r="AO251" s="7" t="s">
        <v>864</v>
      </c>
      <c r="AP251" s="7" t="n">
        <v>26</v>
      </c>
      <c r="AQ251" s="17" t="b">
        <f aca="false">TRUE()</f>
        <v>1</v>
      </c>
      <c r="AR251" s="17" t="b">
        <f aca="false">TRUE()</f>
        <v>1</v>
      </c>
      <c r="AS251" s="7" t="n">
        <v>9</v>
      </c>
      <c r="AT251" s="7" t="n">
        <v>5</v>
      </c>
      <c r="AU251" s="7" t="s">
        <v>452</v>
      </c>
      <c r="AV251" s="7"/>
    </row>
    <row r="252" customFormat="false" ht="15" hidden="false" customHeight="false" outlineLevel="0" collapsed="false">
      <c r="A252" s="7" t="n">
        <v>32</v>
      </c>
      <c r="B252" s="7" t="s">
        <v>1011</v>
      </c>
      <c r="C252" s="7" t="s">
        <v>957</v>
      </c>
      <c r="D252" s="7" t="s">
        <v>168</v>
      </c>
      <c r="E252" s="7" t="s">
        <v>69</v>
      </c>
      <c r="F252" s="7" t="n">
        <v>0</v>
      </c>
      <c r="G252" s="7" t="n">
        <v>1516</v>
      </c>
      <c r="H252" s="7" t="s">
        <v>516</v>
      </c>
      <c r="I252" s="7" t="s">
        <v>517</v>
      </c>
      <c r="J252" s="7" t="s">
        <v>919</v>
      </c>
      <c r="K252" s="7" t="s">
        <v>866</v>
      </c>
      <c r="L252" s="7" t="s">
        <v>486</v>
      </c>
      <c r="M252" s="7" t="s">
        <v>867</v>
      </c>
      <c r="N252" s="7" t="n">
        <v>62.39</v>
      </c>
      <c r="O252" s="7" t="n">
        <v>1.13</v>
      </c>
      <c r="P252" s="7" t="n">
        <v>248</v>
      </c>
      <c r="Q252" s="7" t="n">
        <v>117</v>
      </c>
      <c r="R252" s="7" t="n">
        <v>361</v>
      </c>
      <c r="S252" s="7" t="n">
        <v>1074.67</v>
      </c>
      <c r="T252" s="7" t="n">
        <v>67048.45</v>
      </c>
      <c r="U252" s="7"/>
      <c r="V252" s="7"/>
      <c r="W252" s="7"/>
      <c r="X252" s="7" t="n">
        <v>1074.67</v>
      </c>
      <c r="Y252" s="7" t="s">
        <v>451</v>
      </c>
      <c r="Z252" s="7" t="n">
        <v>67048.66</v>
      </c>
      <c r="AA252" s="7" t="s">
        <v>868</v>
      </c>
      <c r="AB252" s="7"/>
      <c r="AC252" s="7"/>
      <c r="AD252" s="7"/>
      <c r="AE252" s="7"/>
      <c r="AF252" s="7"/>
      <c r="AG252" s="7"/>
      <c r="AH252" s="7" t="n">
        <v>128</v>
      </c>
      <c r="AI252" s="7" t="n">
        <v>5.8</v>
      </c>
      <c r="AJ252" s="7" t="n">
        <v>4.6</v>
      </c>
      <c r="AK252" s="7" t="n">
        <v>48150</v>
      </c>
      <c r="AL252" s="7" t="n">
        <v>0</v>
      </c>
      <c r="AM252" s="7" t="s">
        <v>862</v>
      </c>
      <c r="AN252" s="7"/>
      <c r="AO252" s="7" t="s">
        <v>875</v>
      </c>
      <c r="AP252" s="7" t="n">
        <v>30</v>
      </c>
      <c r="AQ252" s="17" t="b">
        <f aca="false">TRUE()</f>
        <v>1</v>
      </c>
      <c r="AR252" s="17" t="b">
        <f aca="false">TRUE()</f>
        <v>1</v>
      </c>
      <c r="AS252" s="7" t="n">
        <v>8</v>
      </c>
      <c r="AT252" s="7" t="n">
        <v>5</v>
      </c>
      <c r="AU252" s="7" t="s">
        <v>452</v>
      </c>
      <c r="AV252" s="7"/>
    </row>
    <row r="253" customFormat="false" ht="15" hidden="false" customHeight="false" outlineLevel="0" collapsed="false">
      <c r="A253" s="7" t="n">
        <v>32</v>
      </c>
      <c r="B253" s="7" t="s">
        <v>1011</v>
      </c>
      <c r="C253" s="7" t="s">
        <v>957</v>
      </c>
      <c r="D253" s="7" t="s">
        <v>168</v>
      </c>
      <c r="E253" s="7" t="s">
        <v>69</v>
      </c>
      <c r="F253" s="7" t="n">
        <v>0</v>
      </c>
      <c r="G253" s="7" t="n">
        <v>28</v>
      </c>
      <c r="H253" s="7" t="s">
        <v>520</v>
      </c>
      <c r="I253" s="7" t="s">
        <v>521</v>
      </c>
      <c r="J253" s="7" t="s">
        <v>923</v>
      </c>
      <c r="K253" s="7" t="s">
        <v>866</v>
      </c>
      <c r="L253" s="7" t="s">
        <v>486</v>
      </c>
      <c r="M253" s="7" t="s">
        <v>867</v>
      </c>
      <c r="N253" s="7" t="n">
        <v>45.99</v>
      </c>
      <c r="O253" s="7" t="n">
        <v>0.84</v>
      </c>
      <c r="P253" s="7" t="n">
        <v>199</v>
      </c>
      <c r="Q253" s="7" t="n">
        <v>36</v>
      </c>
      <c r="R253" s="7" t="n">
        <v>330</v>
      </c>
      <c r="S253" s="7" t="n">
        <v>862.33</v>
      </c>
      <c r="T253" s="7" t="n">
        <v>39658.71</v>
      </c>
      <c r="U253" s="7"/>
      <c r="V253" s="7"/>
      <c r="W253" s="7"/>
      <c r="X253" s="7" t="n">
        <v>862.33</v>
      </c>
      <c r="Y253" s="7" t="s">
        <v>451</v>
      </c>
      <c r="Z253" s="7" t="n">
        <v>39658.56</v>
      </c>
      <c r="AA253" s="7" t="s">
        <v>868</v>
      </c>
      <c r="AB253" s="7"/>
      <c r="AC253" s="7"/>
      <c r="AD253" s="7"/>
      <c r="AE253" s="7"/>
      <c r="AF253" s="7"/>
      <c r="AG253" s="7"/>
      <c r="AH253" s="7" t="n">
        <v>287</v>
      </c>
      <c r="AI253" s="7" t="n">
        <v>4.8</v>
      </c>
      <c r="AJ253" s="7" t="n">
        <v>4.4</v>
      </c>
      <c r="AK253" s="7" t="n">
        <v>81472</v>
      </c>
      <c r="AL253" s="7" t="n">
        <v>5.34</v>
      </c>
      <c r="AM253" s="7" t="s">
        <v>862</v>
      </c>
      <c r="AN253" s="7"/>
      <c r="AO253" s="7" t="s">
        <v>864</v>
      </c>
      <c r="AP253" s="7" t="n">
        <v>34</v>
      </c>
      <c r="AQ253" s="17" t="b">
        <f aca="false">TRUE()</f>
        <v>1</v>
      </c>
      <c r="AR253" s="17" t="b">
        <f aca="false">TRUE()</f>
        <v>1</v>
      </c>
      <c r="AS253" s="7" t="n">
        <v>7</v>
      </c>
      <c r="AT253" s="7" t="n">
        <v>5</v>
      </c>
      <c r="AU253" s="7" t="s">
        <v>452</v>
      </c>
      <c r="AV253" s="7"/>
    </row>
    <row r="254" customFormat="false" ht="15" hidden="false" customHeight="false" outlineLevel="0" collapsed="false">
      <c r="A254" s="7" t="n">
        <v>32</v>
      </c>
      <c r="B254" s="7" t="s">
        <v>1011</v>
      </c>
      <c r="C254" s="7" t="s">
        <v>957</v>
      </c>
      <c r="D254" s="7" t="s">
        <v>168</v>
      </c>
      <c r="E254" s="7" t="s">
        <v>69</v>
      </c>
      <c r="F254" s="7" t="n">
        <v>0</v>
      </c>
      <c r="G254" s="7" t="n">
        <v>186</v>
      </c>
      <c r="H254" s="7" t="s">
        <v>529</v>
      </c>
      <c r="I254" s="7" t="s">
        <v>530</v>
      </c>
      <c r="J254" s="7" t="s">
        <v>925</v>
      </c>
      <c r="K254" s="7" t="s">
        <v>866</v>
      </c>
      <c r="L254" s="7" t="s">
        <v>486</v>
      </c>
      <c r="M254" s="7" t="s">
        <v>867</v>
      </c>
      <c r="N254" s="7" t="n">
        <v>136.99</v>
      </c>
      <c r="O254" s="7" t="n">
        <v>2.49</v>
      </c>
      <c r="P254" s="7" t="n">
        <v>180</v>
      </c>
      <c r="Q254" s="7"/>
      <c r="R254" s="7" t="n">
        <v>324</v>
      </c>
      <c r="S254" s="7" t="n">
        <v>780</v>
      </c>
      <c r="T254" s="7" t="n">
        <v>106852.2</v>
      </c>
      <c r="U254" s="7" t="n">
        <v>240</v>
      </c>
      <c r="V254" s="7" t="n">
        <v>142</v>
      </c>
      <c r="W254" s="7" t="n">
        <v>405</v>
      </c>
      <c r="X254" s="7" t="n">
        <v>240</v>
      </c>
      <c r="Y254" s="7" t="s">
        <v>531</v>
      </c>
      <c r="Z254" s="7" t="n">
        <v>32877.6</v>
      </c>
      <c r="AA254" s="7" t="s">
        <v>868</v>
      </c>
      <c r="AB254" s="7"/>
      <c r="AC254" s="7"/>
      <c r="AD254" s="7"/>
      <c r="AE254" s="7"/>
      <c r="AF254" s="7"/>
      <c r="AG254" s="7"/>
      <c r="AH254" s="7" t="n">
        <v>2694</v>
      </c>
      <c r="AI254" s="7" t="n">
        <v>0.8</v>
      </c>
      <c r="AJ254" s="7" t="n">
        <v>4.5</v>
      </c>
      <c r="AK254" s="7" t="n">
        <v>128515</v>
      </c>
      <c r="AL254" s="7" t="n">
        <v>-0.84</v>
      </c>
      <c r="AM254" s="7" t="s">
        <v>878</v>
      </c>
      <c r="AN254" s="7"/>
      <c r="AO254" s="7" t="s">
        <v>864</v>
      </c>
      <c r="AP254" s="7" t="n">
        <v>38</v>
      </c>
      <c r="AQ254" s="17" t="b">
        <f aca="false">TRUE()</f>
        <v>1</v>
      </c>
      <c r="AR254" s="17" t="b">
        <f aca="false">TRUE()</f>
        <v>1</v>
      </c>
      <c r="AS254" s="7" t="n">
        <v>7</v>
      </c>
      <c r="AT254" s="7" t="n">
        <v>5</v>
      </c>
      <c r="AU254" s="7" t="s">
        <v>452</v>
      </c>
      <c r="AV254" s="7"/>
    </row>
    <row r="255" customFormat="false" ht="15" hidden="false" customHeight="false" outlineLevel="0" collapsed="false">
      <c r="A255" s="7" t="n">
        <v>32</v>
      </c>
      <c r="B255" s="7" t="s">
        <v>1011</v>
      </c>
      <c r="C255" s="7" t="s">
        <v>957</v>
      </c>
      <c r="D255" s="7" t="s">
        <v>168</v>
      </c>
      <c r="E255" s="7" t="s">
        <v>69</v>
      </c>
      <c r="F255" s="7" t="n">
        <v>0</v>
      </c>
      <c r="G255" s="7" t="n">
        <v>1515</v>
      </c>
      <c r="H255" s="7" t="s">
        <v>527</v>
      </c>
      <c r="I255" s="7" t="s">
        <v>528</v>
      </c>
      <c r="J255" s="7" t="s">
        <v>929</v>
      </c>
      <c r="K255" s="7" t="s">
        <v>866</v>
      </c>
      <c r="L255" s="7" t="s">
        <v>486</v>
      </c>
      <c r="M255" s="7" t="s">
        <v>867</v>
      </c>
      <c r="N255" s="7" t="n">
        <v>54.99</v>
      </c>
      <c r="O255" s="7" t="n">
        <v>1</v>
      </c>
      <c r="P255" s="7" t="n">
        <v>129</v>
      </c>
      <c r="Q255" s="7" t="n">
        <v>36</v>
      </c>
      <c r="R255" s="7" t="n">
        <v>204</v>
      </c>
      <c r="S255" s="7" t="n">
        <v>559</v>
      </c>
      <c r="T255" s="7" t="n">
        <v>30739.41</v>
      </c>
      <c r="U255" s="7"/>
      <c r="V255" s="7"/>
      <c r="W255" s="7"/>
      <c r="X255" s="7" t="n">
        <v>559</v>
      </c>
      <c r="Y255" s="7" t="s">
        <v>451</v>
      </c>
      <c r="Z255" s="7" t="n">
        <v>30739.41</v>
      </c>
      <c r="AA255" s="7" t="s">
        <v>868</v>
      </c>
      <c r="AB255" s="7"/>
      <c r="AC255" s="7"/>
      <c r="AD255" s="7"/>
      <c r="AE255" s="7"/>
      <c r="AF255" s="7"/>
      <c r="AG255" s="7"/>
      <c r="AH255" s="7" t="n">
        <v>2265</v>
      </c>
      <c r="AI255" s="7" t="n">
        <v>81.9</v>
      </c>
      <c r="AJ255" s="7" t="n">
        <v>4.5</v>
      </c>
      <c r="AK255" s="7" t="n">
        <v>74238</v>
      </c>
      <c r="AL255" s="7" t="n">
        <v>91</v>
      </c>
      <c r="AM255" s="7" t="s">
        <v>862</v>
      </c>
      <c r="AN255" s="7"/>
      <c r="AO255" s="7" t="s">
        <v>864</v>
      </c>
      <c r="AP255" s="7" t="n">
        <v>26</v>
      </c>
      <c r="AQ255" s="17" t="b">
        <f aca="false">TRUE()</f>
        <v>1</v>
      </c>
      <c r="AR255" s="17" t="b">
        <f aca="false">TRUE()</f>
        <v>1</v>
      </c>
      <c r="AS255" s="7" t="n">
        <v>8</v>
      </c>
      <c r="AT255" s="7" t="n">
        <v>5</v>
      </c>
      <c r="AU255" s="7" t="s">
        <v>452</v>
      </c>
      <c r="AV255" s="7"/>
    </row>
    <row r="256" customFormat="false" ht="15" hidden="false" customHeight="false" outlineLevel="0" collapsed="false">
      <c r="A256" s="7" t="n">
        <v>32</v>
      </c>
      <c r="B256" s="7" t="s">
        <v>1011</v>
      </c>
      <c r="C256" s="7" t="s">
        <v>957</v>
      </c>
      <c r="D256" s="7" t="s">
        <v>168</v>
      </c>
      <c r="E256" s="7" t="s">
        <v>69</v>
      </c>
      <c r="F256" s="7" t="n">
        <v>0</v>
      </c>
      <c r="G256" s="7" t="n">
        <v>23</v>
      </c>
      <c r="H256" s="7" t="s">
        <v>542</v>
      </c>
      <c r="I256" s="7" t="s">
        <v>543</v>
      </c>
      <c r="J256" s="7" t="s">
        <v>932</v>
      </c>
      <c r="K256" s="7" t="s">
        <v>866</v>
      </c>
      <c r="L256" s="7" t="s">
        <v>486</v>
      </c>
      <c r="M256" s="7" t="s">
        <v>867</v>
      </c>
      <c r="N256" s="7" t="n">
        <v>139.3</v>
      </c>
      <c r="O256" s="7" t="n">
        <v>2.53</v>
      </c>
      <c r="P256" s="7" t="n">
        <v>110</v>
      </c>
      <c r="Q256" s="7"/>
      <c r="R256" s="7" t="n">
        <v>198</v>
      </c>
      <c r="S256" s="7" t="n">
        <v>476.67</v>
      </c>
      <c r="T256" s="7" t="n">
        <v>66399.67</v>
      </c>
      <c r="U256" s="7" t="n">
        <v>14</v>
      </c>
      <c r="V256" s="7" t="n">
        <v>8</v>
      </c>
      <c r="W256" s="7" t="n">
        <v>23</v>
      </c>
      <c r="X256" s="7" t="n">
        <v>14</v>
      </c>
      <c r="Y256" s="7" t="s">
        <v>531</v>
      </c>
      <c r="Z256" s="7" t="n">
        <v>1950.2</v>
      </c>
      <c r="AA256" s="7" t="s">
        <v>868</v>
      </c>
      <c r="AB256" s="7"/>
      <c r="AC256" s="7"/>
      <c r="AD256" s="7"/>
      <c r="AE256" s="7"/>
      <c r="AF256" s="7"/>
      <c r="AG256" s="7"/>
      <c r="AH256" s="7" t="n">
        <v>35</v>
      </c>
      <c r="AI256" s="7" t="n">
        <v>0.1</v>
      </c>
      <c r="AJ256" s="7" t="n">
        <v>4.3</v>
      </c>
      <c r="AK256" s="7" t="n">
        <v>1159144</v>
      </c>
      <c r="AL256" s="7" t="n">
        <v>146.97</v>
      </c>
      <c r="AM256" s="7" t="s">
        <v>862</v>
      </c>
      <c r="AN256" s="7"/>
      <c r="AO256" s="7" t="s">
        <v>864</v>
      </c>
      <c r="AP256" s="7" t="n">
        <v>12</v>
      </c>
      <c r="AQ256" s="7"/>
      <c r="AR256" s="17" t="b">
        <f aca="false">TRUE()</f>
        <v>1</v>
      </c>
      <c r="AS256" s="7" t="n">
        <v>5</v>
      </c>
      <c r="AT256" s="7" t="n">
        <v>5</v>
      </c>
      <c r="AU256" s="7" t="s">
        <v>452</v>
      </c>
      <c r="AV256" s="7"/>
    </row>
    <row r="257" customFormat="false" ht="15" hidden="false" customHeight="false" outlineLevel="0" collapsed="false">
      <c r="A257" s="7" t="n">
        <v>32</v>
      </c>
      <c r="B257" s="7" t="s">
        <v>1011</v>
      </c>
      <c r="C257" s="7" t="s">
        <v>957</v>
      </c>
      <c r="D257" s="7" t="s">
        <v>168</v>
      </c>
      <c r="E257" s="7" t="s">
        <v>69</v>
      </c>
      <c r="F257" s="7" t="n">
        <v>0</v>
      </c>
      <c r="G257" s="7" t="n">
        <v>1522</v>
      </c>
      <c r="H257" s="7" t="s">
        <v>476</v>
      </c>
      <c r="I257" s="7" t="s">
        <v>549</v>
      </c>
      <c r="J257" s="7" t="s">
        <v>937</v>
      </c>
      <c r="K257" s="7" t="s">
        <v>866</v>
      </c>
      <c r="L257" s="7" t="s">
        <v>486</v>
      </c>
      <c r="M257" s="7" t="s">
        <v>867</v>
      </c>
      <c r="N257" s="7" t="n">
        <v>54.9</v>
      </c>
      <c r="O257" s="7" t="n">
        <v>1</v>
      </c>
      <c r="P257" s="7" t="n">
        <v>81</v>
      </c>
      <c r="Q257" s="7" t="n">
        <v>46</v>
      </c>
      <c r="R257" s="7" t="n">
        <v>115</v>
      </c>
      <c r="S257" s="7" t="n">
        <v>351</v>
      </c>
      <c r="T257" s="7" t="n">
        <v>19269.9</v>
      </c>
      <c r="U257" s="7"/>
      <c r="V257" s="7"/>
      <c r="W257" s="7"/>
      <c r="X257" s="7" t="n">
        <v>351</v>
      </c>
      <c r="Y257" s="7" t="s">
        <v>451</v>
      </c>
      <c r="Z257" s="7" t="n">
        <v>19269.9</v>
      </c>
      <c r="AA257" s="7" t="s">
        <v>868</v>
      </c>
      <c r="AB257" s="7"/>
      <c r="AC257" s="7"/>
      <c r="AD257" s="7"/>
      <c r="AE257" s="7"/>
      <c r="AF257" s="7"/>
      <c r="AG257" s="7"/>
      <c r="AH257" s="7" t="n">
        <v>6633</v>
      </c>
      <c r="AI257" s="7" t="n">
        <v>373.9</v>
      </c>
      <c r="AJ257" s="7" t="n">
        <v>4.4</v>
      </c>
      <c r="AK257" s="7" t="n">
        <v>31602</v>
      </c>
      <c r="AL257" s="7" t="n">
        <v>8.11</v>
      </c>
      <c r="AM257" s="7" t="s">
        <v>862</v>
      </c>
      <c r="AN257" s="7" t="s">
        <v>891</v>
      </c>
      <c r="AO257" s="7" t="s">
        <v>864</v>
      </c>
      <c r="AP257" s="7" t="n">
        <v>22</v>
      </c>
      <c r="AQ257" s="17" t="b">
        <f aca="false">TRUE()</f>
        <v>1</v>
      </c>
      <c r="AR257" s="17" t="b">
        <f aca="false">TRUE()</f>
        <v>1</v>
      </c>
      <c r="AS257" s="7" t="n">
        <v>7</v>
      </c>
      <c r="AT257" s="7" t="n">
        <v>5</v>
      </c>
      <c r="AU257" s="7" t="s">
        <v>452</v>
      </c>
      <c r="AV257" s="7"/>
    </row>
    <row r="258" customFormat="false" ht="15" hidden="false" customHeight="false" outlineLevel="0" collapsed="false">
      <c r="A258" s="7" t="n">
        <v>32</v>
      </c>
      <c r="B258" s="7" t="s">
        <v>1011</v>
      </c>
      <c r="C258" s="7" t="s">
        <v>957</v>
      </c>
      <c r="D258" s="7" t="s">
        <v>168</v>
      </c>
      <c r="E258" s="7" t="s">
        <v>69</v>
      </c>
      <c r="F258" s="7" t="n">
        <v>0</v>
      </c>
      <c r="G258" s="7" t="n">
        <v>5</v>
      </c>
      <c r="H258" s="7" t="s">
        <v>522</v>
      </c>
      <c r="I258" s="7" t="s">
        <v>523</v>
      </c>
      <c r="J258" s="7" t="s">
        <v>938</v>
      </c>
      <c r="K258" s="7" t="s">
        <v>866</v>
      </c>
      <c r="L258" s="7" t="s">
        <v>486</v>
      </c>
      <c r="M258" s="7" t="s">
        <v>867</v>
      </c>
      <c r="N258" s="7" t="n">
        <v>109</v>
      </c>
      <c r="O258" s="7" t="n">
        <v>1.98</v>
      </c>
      <c r="P258" s="7" t="n">
        <v>80</v>
      </c>
      <c r="Q258" s="7"/>
      <c r="R258" s="7" t="n">
        <v>144</v>
      </c>
      <c r="S258" s="7" t="n">
        <v>346.67</v>
      </c>
      <c r="T258" s="7" t="n">
        <v>37786.67</v>
      </c>
      <c r="U258" s="7" t="n">
        <v>447</v>
      </c>
      <c r="V258" s="7" t="n">
        <v>265</v>
      </c>
      <c r="W258" s="7" t="n">
        <v>756</v>
      </c>
      <c r="X258" s="7" t="n">
        <v>447</v>
      </c>
      <c r="Y258" s="7" t="s">
        <v>531</v>
      </c>
      <c r="Z258" s="7" t="n">
        <v>48723</v>
      </c>
      <c r="AA258" s="7" t="s">
        <v>868</v>
      </c>
      <c r="AB258" s="7"/>
      <c r="AC258" s="7"/>
      <c r="AD258" s="7"/>
      <c r="AE258" s="7"/>
      <c r="AF258" s="7"/>
      <c r="AG258" s="7"/>
      <c r="AH258" s="7" t="n">
        <v>113</v>
      </c>
      <c r="AI258" s="7" t="n">
        <v>1.7</v>
      </c>
      <c r="AJ258" s="7" t="n">
        <v>5</v>
      </c>
      <c r="AK258" s="7" t="n">
        <v>74321</v>
      </c>
      <c r="AL258" s="7" t="n">
        <v>-0.09</v>
      </c>
      <c r="AM258" s="7" t="s">
        <v>878</v>
      </c>
      <c r="AN258" s="7"/>
      <c r="AO258" s="7" t="s">
        <v>864</v>
      </c>
      <c r="AP258" s="7" t="n">
        <v>20</v>
      </c>
      <c r="AQ258" s="17" t="b">
        <f aca="false">TRUE()</f>
        <v>1</v>
      </c>
      <c r="AR258" s="17" t="b">
        <f aca="false">TRUE()</f>
        <v>1</v>
      </c>
      <c r="AS258" s="7" t="n">
        <v>8</v>
      </c>
      <c r="AT258" s="7" t="n">
        <v>5</v>
      </c>
      <c r="AU258" s="7" t="s">
        <v>452</v>
      </c>
      <c r="AV258" s="7"/>
    </row>
    <row r="259" customFormat="false" ht="15" hidden="false" customHeight="false" outlineLevel="0" collapsed="false">
      <c r="A259" s="7" t="n">
        <v>32</v>
      </c>
      <c r="B259" s="7" t="s">
        <v>1011</v>
      </c>
      <c r="C259" s="7" t="s">
        <v>957</v>
      </c>
      <c r="D259" s="7" t="s">
        <v>168</v>
      </c>
      <c r="E259" s="7" t="s">
        <v>69</v>
      </c>
      <c r="F259" s="7" t="n">
        <v>0</v>
      </c>
      <c r="G259" s="7" t="n">
        <v>633</v>
      </c>
      <c r="H259" s="7" t="s">
        <v>476</v>
      </c>
      <c r="I259" s="7" t="s">
        <v>942</v>
      </c>
      <c r="J259" s="7" t="s">
        <v>943</v>
      </c>
      <c r="K259" s="7" t="s">
        <v>866</v>
      </c>
      <c r="L259" s="7" t="s">
        <v>486</v>
      </c>
      <c r="M259" s="7" t="s">
        <v>867</v>
      </c>
      <c r="N259" s="7" t="n">
        <v>84.99</v>
      </c>
      <c r="O259" s="7" t="n">
        <v>1.55</v>
      </c>
      <c r="P259" s="7" t="n">
        <v>35</v>
      </c>
      <c r="Q259" s="7" t="n">
        <v>23</v>
      </c>
      <c r="R259" s="7" t="n">
        <v>46</v>
      </c>
      <c r="S259" s="7" t="n">
        <v>151.67</v>
      </c>
      <c r="T259" s="7" t="n">
        <v>12890.15</v>
      </c>
      <c r="U259" s="7"/>
      <c r="V259" s="7"/>
      <c r="W259" s="7"/>
      <c r="X259" s="7" t="n">
        <v>151.67</v>
      </c>
      <c r="Y259" s="7" t="s">
        <v>451</v>
      </c>
      <c r="Z259" s="7" t="n">
        <v>12890.43</v>
      </c>
      <c r="AA259" s="7" t="s">
        <v>868</v>
      </c>
      <c r="AB259" s="7"/>
      <c r="AC259" s="7"/>
      <c r="AD259" s="7"/>
      <c r="AE259" s="7"/>
      <c r="AF259" s="7"/>
      <c r="AG259" s="7"/>
      <c r="AH259" s="7" t="n">
        <v>2951</v>
      </c>
      <c r="AI259" s="7" t="n">
        <v>145.7</v>
      </c>
      <c r="AJ259" s="7" t="n">
        <v>4.6</v>
      </c>
      <c r="AK259" s="7" t="n">
        <v>35937</v>
      </c>
      <c r="AL259" s="7" t="n">
        <v>-6.72</v>
      </c>
      <c r="AM259" s="7" t="s">
        <v>878</v>
      </c>
      <c r="AN259" s="7" t="s">
        <v>891</v>
      </c>
      <c r="AO259" s="7" t="s">
        <v>864</v>
      </c>
      <c r="AP259" s="7" t="n">
        <v>28</v>
      </c>
      <c r="AQ259" s="17" t="b">
        <f aca="false">TRUE()</f>
        <v>1</v>
      </c>
      <c r="AR259" s="17" t="b">
        <f aca="false">TRUE()</f>
        <v>1</v>
      </c>
      <c r="AS259" s="7" t="n">
        <v>9</v>
      </c>
      <c r="AT259" s="7" t="n">
        <v>6</v>
      </c>
      <c r="AU259" s="7" t="s">
        <v>452</v>
      </c>
      <c r="AV259" s="7"/>
    </row>
    <row r="260" customFormat="false" ht="15" hidden="false" customHeight="false" outlineLevel="0" collapsed="false">
      <c r="A260" s="7" t="n">
        <v>32</v>
      </c>
      <c r="B260" s="7" t="s">
        <v>1011</v>
      </c>
      <c r="C260" s="7" t="s">
        <v>957</v>
      </c>
      <c r="D260" s="7" t="s">
        <v>168</v>
      </c>
      <c r="E260" s="7" t="s">
        <v>69</v>
      </c>
      <c r="F260" s="7" t="n">
        <v>0</v>
      </c>
      <c r="G260" s="7" t="n">
        <v>1512</v>
      </c>
      <c r="H260" s="7" t="s">
        <v>540</v>
      </c>
      <c r="I260" s="7" t="s">
        <v>541</v>
      </c>
      <c r="J260" s="7" t="s">
        <v>945</v>
      </c>
      <c r="K260" s="7" t="s">
        <v>866</v>
      </c>
      <c r="L260" s="7" t="s">
        <v>486</v>
      </c>
      <c r="M260" s="7" t="s">
        <v>867</v>
      </c>
      <c r="N260" s="7" t="n">
        <v>59.97</v>
      </c>
      <c r="O260" s="7" t="n">
        <v>1.09</v>
      </c>
      <c r="P260" s="7" t="n">
        <v>20</v>
      </c>
      <c r="Q260" s="7"/>
      <c r="R260" s="7" t="n">
        <v>36</v>
      </c>
      <c r="S260" s="7" t="n">
        <v>86.67</v>
      </c>
      <c r="T260" s="7" t="n">
        <v>5197.4</v>
      </c>
      <c r="U260" s="7" t="n">
        <v>16</v>
      </c>
      <c r="V260" s="7" t="n">
        <v>10</v>
      </c>
      <c r="W260" s="7" t="n">
        <v>27</v>
      </c>
      <c r="X260" s="7" t="n">
        <v>16</v>
      </c>
      <c r="Y260" s="7" t="s">
        <v>531</v>
      </c>
      <c r="Z260" s="7" t="n">
        <v>959.52</v>
      </c>
      <c r="AA260" s="7" t="s">
        <v>868</v>
      </c>
      <c r="AB260" s="7"/>
      <c r="AC260" s="7"/>
      <c r="AD260" s="7"/>
      <c r="AE260" s="7"/>
      <c r="AF260" s="7"/>
      <c r="AG260" s="7"/>
      <c r="AH260" s="7" t="n">
        <v>40</v>
      </c>
      <c r="AI260" s="7" t="n">
        <v>-32.1</v>
      </c>
      <c r="AJ260" s="7" t="n">
        <v>4.1</v>
      </c>
      <c r="AK260" s="7" t="n">
        <v>1026077</v>
      </c>
      <c r="AL260" s="7" t="n">
        <v>1.48</v>
      </c>
      <c r="AM260" s="7" t="s">
        <v>862</v>
      </c>
      <c r="AN260" s="7"/>
      <c r="AO260" s="7" t="s">
        <v>864</v>
      </c>
      <c r="AP260" s="7" t="n">
        <v>16</v>
      </c>
      <c r="AQ260" s="17" t="b">
        <f aca="false">TRUE()</f>
        <v>1</v>
      </c>
      <c r="AR260" s="17" t="b">
        <f aca="false">TRUE()</f>
        <v>1</v>
      </c>
      <c r="AS260" s="7" t="n">
        <v>6</v>
      </c>
      <c r="AT260" s="7" t="n">
        <v>5</v>
      </c>
      <c r="AU260" s="7" t="s">
        <v>452</v>
      </c>
      <c r="AV260" s="7"/>
    </row>
    <row r="261" customFormat="false" ht="15" hidden="false" customHeight="false" outlineLevel="0" collapsed="false">
      <c r="A261" s="7" t="n">
        <v>32</v>
      </c>
      <c r="B261" s="7" t="s">
        <v>1011</v>
      </c>
      <c r="C261" s="7" t="s">
        <v>957</v>
      </c>
      <c r="D261" s="7" t="s">
        <v>168</v>
      </c>
      <c r="E261" s="7" t="s">
        <v>69</v>
      </c>
      <c r="F261" s="7" t="n">
        <v>0</v>
      </c>
      <c r="G261" s="7" t="n">
        <v>180</v>
      </c>
      <c r="H261" s="7" t="s">
        <v>522</v>
      </c>
      <c r="I261" s="7" t="s">
        <v>523</v>
      </c>
      <c r="J261" s="7" t="s">
        <v>949</v>
      </c>
      <c r="K261" s="7" t="s">
        <v>866</v>
      </c>
      <c r="L261" s="7" t="s">
        <v>486</v>
      </c>
      <c r="M261" s="7" t="s">
        <v>867</v>
      </c>
      <c r="N261" s="7" t="n">
        <v>89.99</v>
      </c>
      <c r="O261" s="7" t="n">
        <v>1.64</v>
      </c>
      <c r="P261" s="7" t="n">
        <v>5</v>
      </c>
      <c r="Q261" s="7"/>
      <c r="R261" s="7" t="n">
        <v>9</v>
      </c>
      <c r="S261" s="7" t="n">
        <v>21.67</v>
      </c>
      <c r="T261" s="7" t="n">
        <v>1949.78</v>
      </c>
      <c r="U261" s="7" t="n">
        <v>6</v>
      </c>
      <c r="V261" s="7" t="n">
        <v>4</v>
      </c>
      <c r="W261" s="7" t="n">
        <v>10</v>
      </c>
      <c r="X261" s="7" t="n">
        <v>6</v>
      </c>
      <c r="Y261" s="7" t="s">
        <v>531</v>
      </c>
      <c r="Z261" s="7" t="n">
        <v>539.94</v>
      </c>
      <c r="AA261" s="7" t="s">
        <v>868</v>
      </c>
      <c r="AB261" s="7"/>
      <c r="AC261" s="7"/>
      <c r="AD261" s="7"/>
      <c r="AE261" s="7"/>
      <c r="AF261" s="7"/>
      <c r="AG261" s="7"/>
      <c r="AH261" s="7" t="n">
        <v>11</v>
      </c>
      <c r="AI261" s="7" t="n">
        <v>0.2</v>
      </c>
      <c r="AJ261" s="7" t="n">
        <v>4.5</v>
      </c>
      <c r="AK261" s="7" t="n">
        <v>2026575</v>
      </c>
      <c r="AL261" s="7" t="n">
        <v>-0.19</v>
      </c>
      <c r="AM261" s="7" t="s">
        <v>878</v>
      </c>
      <c r="AN261" s="7"/>
      <c r="AO261" s="7" t="s">
        <v>864</v>
      </c>
      <c r="AP261" s="7" t="n">
        <v>21</v>
      </c>
      <c r="AQ261" s="17" t="b">
        <f aca="false">FALSE()</f>
        <v>0</v>
      </c>
      <c r="AR261" s="17" t="b">
        <f aca="false">TRUE()</f>
        <v>1</v>
      </c>
      <c r="AS261" s="7" t="n">
        <v>8</v>
      </c>
      <c r="AT261" s="7" t="n">
        <v>5</v>
      </c>
      <c r="AU261" s="7" t="s">
        <v>452</v>
      </c>
      <c r="AV261" s="7"/>
    </row>
    <row r="262" customFormat="false" ht="15" hidden="false" customHeight="false" outlineLevel="0" collapsed="false">
      <c r="A262" s="7" t="n">
        <v>32</v>
      </c>
      <c r="B262" s="7" t="s">
        <v>1011</v>
      </c>
      <c r="C262" s="7" t="s">
        <v>957</v>
      </c>
      <c r="D262" s="7" t="s">
        <v>168</v>
      </c>
      <c r="E262" s="7" t="s">
        <v>69</v>
      </c>
      <c r="F262" s="7" t="n">
        <v>0</v>
      </c>
      <c r="G262" s="7" t="n">
        <v>1521</v>
      </c>
      <c r="H262" s="7" t="s">
        <v>522</v>
      </c>
      <c r="I262" s="7" t="s">
        <v>605</v>
      </c>
      <c r="J262" s="7" t="s">
        <v>952</v>
      </c>
      <c r="K262" s="7" t="s">
        <v>866</v>
      </c>
      <c r="L262" s="7" t="s">
        <v>486</v>
      </c>
      <c r="M262" s="7" t="s">
        <v>867</v>
      </c>
      <c r="N262" s="7" t="n">
        <v>109.99</v>
      </c>
      <c r="O262" s="7" t="n">
        <v>2</v>
      </c>
      <c r="P262" s="7" t="n">
        <v>5</v>
      </c>
      <c r="Q262" s="7"/>
      <c r="R262" s="7" t="n">
        <v>9</v>
      </c>
      <c r="S262" s="7" t="n">
        <v>21.67</v>
      </c>
      <c r="T262" s="7" t="n">
        <v>2383.12</v>
      </c>
      <c r="U262" s="7" t="n">
        <v>9</v>
      </c>
      <c r="V262" s="7" t="n">
        <v>6</v>
      </c>
      <c r="W262" s="7" t="n">
        <v>16</v>
      </c>
      <c r="X262" s="7" t="n">
        <v>9</v>
      </c>
      <c r="Y262" s="7" t="s">
        <v>531</v>
      </c>
      <c r="Z262" s="7" t="n">
        <v>989.91</v>
      </c>
      <c r="AA262" s="7" t="s">
        <v>868</v>
      </c>
      <c r="AB262" s="7"/>
      <c r="AC262" s="7"/>
      <c r="AD262" s="7"/>
      <c r="AE262" s="7"/>
      <c r="AF262" s="7"/>
      <c r="AG262" s="7"/>
      <c r="AH262" s="7" t="n">
        <v>40</v>
      </c>
      <c r="AI262" s="7" t="n">
        <v>0.3</v>
      </c>
      <c r="AJ262" s="7" t="n">
        <v>4.5</v>
      </c>
      <c r="AK262" s="7" t="n">
        <v>1497185</v>
      </c>
      <c r="AL262" s="7" t="n">
        <v>0.05</v>
      </c>
      <c r="AM262" s="7" t="s">
        <v>862</v>
      </c>
      <c r="AN262" s="7"/>
      <c r="AO262" s="7" t="s">
        <v>864</v>
      </c>
      <c r="AP262" s="7" t="n">
        <v>10</v>
      </c>
      <c r="AQ262" s="17" t="b">
        <f aca="false">FALSE()</f>
        <v>0</v>
      </c>
      <c r="AR262" s="17" t="b">
        <f aca="false">TRUE()</f>
        <v>1</v>
      </c>
      <c r="AS262" s="7" t="n">
        <v>7</v>
      </c>
      <c r="AT262" s="7" t="n">
        <v>5</v>
      </c>
      <c r="AU262" s="7" t="s">
        <v>452</v>
      </c>
      <c r="AV262" s="7"/>
    </row>
    <row r="263" customFormat="false" ht="15" hidden="false" customHeight="false" outlineLevel="0" collapsed="false">
      <c r="A263" s="7" t="n">
        <v>45</v>
      </c>
      <c r="B263" s="7" t="s">
        <v>1011</v>
      </c>
      <c r="C263" s="7" t="s">
        <v>1016</v>
      </c>
      <c r="D263" s="7" t="s">
        <v>189</v>
      </c>
      <c r="E263" s="7" t="s">
        <v>395</v>
      </c>
      <c r="F263" s="7" t="n">
        <v>1</v>
      </c>
      <c r="G263" s="7"/>
      <c r="H263" s="7" t="s">
        <v>1011</v>
      </c>
      <c r="I263" s="7" t="s">
        <v>1017</v>
      </c>
      <c r="J263" s="7" t="s">
        <v>1018</v>
      </c>
      <c r="K263" s="7" t="s">
        <v>859</v>
      </c>
      <c r="L263" s="7"/>
      <c r="M263" s="7"/>
      <c r="N263" s="7" t="n">
        <v>110.26</v>
      </c>
      <c r="O263" s="7" t="n">
        <v>1</v>
      </c>
      <c r="P263" s="7" t="n">
        <v>0</v>
      </c>
      <c r="Q263" s="7"/>
      <c r="R263" s="7"/>
      <c r="S263" s="7" t="n">
        <v>0</v>
      </c>
      <c r="T263" s="7" t="n">
        <v>0</v>
      </c>
      <c r="U263" s="7"/>
      <c r="V263" s="7"/>
      <c r="W263" s="7"/>
      <c r="X263" s="7" t="n">
        <v>0</v>
      </c>
      <c r="Y263" s="7" t="s">
        <v>860</v>
      </c>
      <c r="Z263" s="7" t="n">
        <v>0</v>
      </c>
      <c r="AA263" s="7" t="s">
        <v>1019</v>
      </c>
      <c r="AB263" s="7"/>
      <c r="AC263" s="7"/>
      <c r="AD263" s="7"/>
      <c r="AE263" s="7"/>
      <c r="AF263" s="7"/>
      <c r="AG263" s="7"/>
      <c r="AH263" s="7" t="n">
        <v>58</v>
      </c>
      <c r="AI263" s="7" t="n">
        <v>0.9</v>
      </c>
      <c r="AJ263" s="7" t="n">
        <v>4</v>
      </c>
      <c r="AK263" s="7" t="n">
        <v>1150756</v>
      </c>
      <c r="AL263" s="7" t="n">
        <v>0.89</v>
      </c>
      <c r="AM263" s="7" t="s">
        <v>862</v>
      </c>
      <c r="AN263" s="7"/>
      <c r="AO263" s="7"/>
      <c r="AP263" s="7" t="n">
        <v>5</v>
      </c>
      <c r="AQ263" s="17" t="b">
        <f aca="false">TRUE()</f>
        <v>1</v>
      </c>
      <c r="AR263" s="7"/>
      <c r="AS263" s="7"/>
      <c r="AT263" s="7"/>
      <c r="AU263" s="7" t="s">
        <v>452</v>
      </c>
      <c r="AV263" s="7" t="s">
        <v>185</v>
      </c>
    </row>
    <row r="264" customFormat="false" ht="15" hidden="false" customHeight="false" outlineLevel="0" collapsed="false">
      <c r="A264" s="7" t="n">
        <v>45</v>
      </c>
      <c r="B264" s="7" t="s">
        <v>1011</v>
      </c>
      <c r="C264" s="7" t="s">
        <v>1016</v>
      </c>
      <c r="D264" s="7" t="s">
        <v>189</v>
      </c>
      <c r="E264" s="7" t="s">
        <v>69</v>
      </c>
      <c r="F264" s="7" t="n">
        <v>1</v>
      </c>
      <c r="G264" s="7"/>
      <c r="H264" s="7" t="s">
        <v>1011</v>
      </c>
      <c r="I264" s="7" t="s">
        <v>1017</v>
      </c>
      <c r="J264" s="7" t="s">
        <v>1018</v>
      </c>
      <c r="K264" s="7" t="s">
        <v>859</v>
      </c>
      <c r="L264" s="7"/>
      <c r="M264" s="7"/>
      <c r="N264" s="7" t="n">
        <v>64.99</v>
      </c>
      <c r="O264" s="7" t="n">
        <v>1</v>
      </c>
      <c r="P264" s="7" t="n">
        <v>71</v>
      </c>
      <c r="Q264" s="7"/>
      <c r="R264" s="7"/>
      <c r="S264" s="7" t="n">
        <v>307.67</v>
      </c>
      <c r="T264" s="7" t="n">
        <v>23938.59</v>
      </c>
      <c r="U264" s="7"/>
      <c r="V264" s="7"/>
      <c r="W264" s="7"/>
      <c r="X264" s="7" t="n">
        <v>307.67</v>
      </c>
      <c r="Y264" s="7" t="s">
        <v>860</v>
      </c>
      <c r="Z264" s="7" t="n">
        <v>19995.47</v>
      </c>
      <c r="AA264" s="7" t="s">
        <v>861</v>
      </c>
      <c r="AB264" s="7" t="n">
        <v>97.5</v>
      </c>
      <c r="AC264" s="7"/>
      <c r="AD264" s="7"/>
      <c r="AE264" s="7" t="s">
        <v>1020</v>
      </c>
      <c r="AF264" s="7"/>
      <c r="AG264" s="7"/>
      <c r="AH264" s="7" t="n">
        <v>902</v>
      </c>
      <c r="AI264" s="7" t="n">
        <v>4</v>
      </c>
      <c r="AJ264" s="7" t="n">
        <v>4.4</v>
      </c>
      <c r="AK264" s="7" t="n">
        <v>84261</v>
      </c>
      <c r="AL264" s="7" t="n">
        <v>-7.67</v>
      </c>
      <c r="AM264" s="7" t="s">
        <v>878</v>
      </c>
      <c r="AN264" s="7"/>
      <c r="AO264" s="7" t="s">
        <v>864</v>
      </c>
      <c r="AP264" s="7" t="n">
        <v>36</v>
      </c>
      <c r="AQ264" s="17" t="b">
        <f aca="false">TRUE()</f>
        <v>1</v>
      </c>
      <c r="AR264" s="7"/>
      <c r="AS264" s="7"/>
      <c r="AT264" s="7"/>
      <c r="AU264" s="7" t="s">
        <v>452</v>
      </c>
      <c r="AV264" s="7" t="s">
        <v>190</v>
      </c>
    </row>
    <row r="265" customFormat="false" ht="15" hidden="false" customHeight="false" outlineLevel="0" collapsed="false">
      <c r="A265" s="7" t="n">
        <v>45</v>
      </c>
      <c r="B265" s="7" t="s">
        <v>1011</v>
      </c>
      <c r="C265" s="7" t="s">
        <v>1016</v>
      </c>
      <c r="D265" s="7" t="s">
        <v>189</v>
      </c>
      <c r="E265" s="7" t="s">
        <v>69</v>
      </c>
      <c r="F265" s="7" t="n">
        <v>0</v>
      </c>
      <c r="G265" s="7" t="n">
        <v>4</v>
      </c>
      <c r="H265" s="7" t="s">
        <v>453</v>
      </c>
      <c r="I265" s="7" t="s">
        <v>454</v>
      </c>
      <c r="J265" s="7" t="s">
        <v>865</v>
      </c>
      <c r="K265" s="7" t="s">
        <v>884</v>
      </c>
      <c r="L265" s="7" t="s">
        <v>455</v>
      </c>
      <c r="M265" s="7" t="s">
        <v>873</v>
      </c>
      <c r="N265" s="7" t="n">
        <v>99.99</v>
      </c>
      <c r="O265" s="7" t="n">
        <v>1.54</v>
      </c>
      <c r="P265" s="7" t="n">
        <v>8002</v>
      </c>
      <c r="Q265" s="7" t="n">
        <v>5200</v>
      </c>
      <c r="R265" s="7" t="n">
        <v>10639</v>
      </c>
      <c r="S265" s="7" t="n">
        <v>34675.33</v>
      </c>
      <c r="T265" s="7" t="n">
        <v>3467186.58</v>
      </c>
      <c r="U265" s="7"/>
      <c r="V265" s="7"/>
      <c r="W265" s="7"/>
      <c r="X265" s="7" t="n">
        <v>34675.33</v>
      </c>
      <c r="Y265" s="7" t="s">
        <v>451</v>
      </c>
      <c r="Z265" s="7" t="n">
        <v>3467186.25</v>
      </c>
      <c r="AA265" s="7" t="s">
        <v>868</v>
      </c>
      <c r="AB265" s="7" t="n">
        <v>6751.1</v>
      </c>
      <c r="AC265" s="7" t="n">
        <v>5178.4</v>
      </c>
      <c r="AD265" s="7" t="n">
        <v>8652.7</v>
      </c>
      <c r="AE265" s="7" t="s">
        <v>869</v>
      </c>
      <c r="AF265" s="7" t="s">
        <v>874</v>
      </c>
      <c r="AG265" s="17" t="b">
        <f aca="false">FALSE()</f>
        <v>0</v>
      </c>
      <c r="AH265" s="7" t="n">
        <v>23582</v>
      </c>
      <c r="AI265" s="7" t="n">
        <v>143.4</v>
      </c>
      <c r="AJ265" s="7" t="n">
        <v>4.5</v>
      </c>
      <c r="AK265" s="7" t="n">
        <v>155</v>
      </c>
      <c r="AL265" s="7" t="n">
        <v>149.14</v>
      </c>
      <c r="AM265" s="7" t="s">
        <v>862</v>
      </c>
      <c r="AN265" s="7" t="s">
        <v>871</v>
      </c>
      <c r="AO265" s="7" t="s">
        <v>864</v>
      </c>
      <c r="AP265" s="7" t="n">
        <v>38</v>
      </c>
      <c r="AQ265" s="7"/>
      <c r="AR265" s="17" t="b">
        <f aca="false">TRUE()</f>
        <v>1</v>
      </c>
      <c r="AS265" s="7" t="n">
        <v>1</v>
      </c>
      <c r="AT265" s="7" t="n">
        <v>5</v>
      </c>
      <c r="AU265" s="7" t="s">
        <v>452</v>
      </c>
      <c r="AV265" s="7"/>
    </row>
    <row r="266" customFormat="false" ht="15" hidden="false" customHeight="false" outlineLevel="0" collapsed="false">
      <c r="A266" s="7" t="n">
        <v>45</v>
      </c>
      <c r="B266" s="7" t="s">
        <v>1011</v>
      </c>
      <c r="C266" s="7" t="s">
        <v>1016</v>
      </c>
      <c r="D266" s="7" t="s">
        <v>189</v>
      </c>
      <c r="E266" s="7" t="s">
        <v>69</v>
      </c>
      <c r="F266" s="7" t="n">
        <v>0</v>
      </c>
      <c r="G266" s="7" t="n">
        <v>495</v>
      </c>
      <c r="H266" s="7" t="s">
        <v>448</v>
      </c>
      <c r="I266" s="7" t="s">
        <v>449</v>
      </c>
      <c r="J266" s="7" t="s">
        <v>872</v>
      </c>
      <c r="K266" s="7" t="s">
        <v>877</v>
      </c>
      <c r="L266" s="7" t="s">
        <v>458</v>
      </c>
      <c r="M266" s="7" t="s">
        <v>873</v>
      </c>
      <c r="N266" s="7" t="n">
        <v>55.99</v>
      </c>
      <c r="O266" s="7" t="n">
        <v>0.86</v>
      </c>
      <c r="P266" s="7" t="n">
        <v>7955</v>
      </c>
      <c r="Q266" s="7" t="n">
        <v>5140</v>
      </c>
      <c r="R266" s="7" t="n">
        <v>10648</v>
      </c>
      <c r="S266" s="7" t="n">
        <v>34471.67</v>
      </c>
      <c r="T266" s="7" t="n">
        <v>1930068.62</v>
      </c>
      <c r="U266" s="7"/>
      <c r="V266" s="7"/>
      <c r="W266" s="7"/>
      <c r="X266" s="7" t="n">
        <v>34471.67</v>
      </c>
      <c r="Y266" s="7" t="s">
        <v>451</v>
      </c>
      <c r="Z266" s="7" t="n">
        <v>1930068.8</v>
      </c>
      <c r="AA266" s="7" t="s">
        <v>868</v>
      </c>
      <c r="AB266" s="7" t="n">
        <v>6148.6</v>
      </c>
      <c r="AC266" s="7" t="n">
        <v>4833.1</v>
      </c>
      <c r="AD266" s="7" t="n">
        <v>7771.2</v>
      </c>
      <c r="AE266" s="7" t="s">
        <v>869</v>
      </c>
      <c r="AF266" s="7" t="s">
        <v>874</v>
      </c>
      <c r="AG266" s="17" t="b">
        <f aca="false">FALSE()</f>
        <v>0</v>
      </c>
      <c r="AH266" s="7" t="n">
        <v>65191</v>
      </c>
      <c r="AI266" s="7" t="n">
        <v>90.3</v>
      </c>
      <c r="AJ266" s="7" t="n">
        <v>4.4</v>
      </c>
      <c r="AK266" s="7" t="n">
        <v>534</v>
      </c>
      <c r="AL266" s="7" t="n">
        <v>23.56</v>
      </c>
      <c r="AM266" s="7" t="s">
        <v>862</v>
      </c>
      <c r="AN266" s="7"/>
      <c r="AO266" s="7" t="s">
        <v>875</v>
      </c>
      <c r="AP266" s="7" t="n">
        <v>34</v>
      </c>
      <c r="AQ266" s="17" t="b">
        <f aca="false">TRUE()</f>
        <v>1</v>
      </c>
      <c r="AR266" s="17" t="b">
        <f aca="false">TRUE()</f>
        <v>1</v>
      </c>
      <c r="AS266" s="7" t="n">
        <v>9</v>
      </c>
      <c r="AT266" s="7" t="n">
        <v>6</v>
      </c>
      <c r="AU266" s="7" t="s">
        <v>452</v>
      </c>
      <c r="AV266" s="7"/>
    </row>
    <row r="267" customFormat="false" ht="15" hidden="false" customHeight="false" outlineLevel="0" collapsed="false">
      <c r="A267" s="7" t="n">
        <v>45</v>
      </c>
      <c r="B267" s="7" t="s">
        <v>1011</v>
      </c>
      <c r="C267" s="7" t="s">
        <v>1016</v>
      </c>
      <c r="D267" s="7" t="s">
        <v>189</v>
      </c>
      <c r="E267" s="7" t="s">
        <v>69</v>
      </c>
      <c r="F267" s="7" t="n">
        <v>0</v>
      </c>
      <c r="G267" s="7" t="n">
        <v>696</v>
      </c>
      <c r="H267" s="7" t="s">
        <v>456</v>
      </c>
      <c r="I267" s="7" t="s">
        <v>457</v>
      </c>
      <c r="J267" s="7" t="s">
        <v>876</v>
      </c>
      <c r="K267" s="7" t="s">
        <v>884</v>
      </c>
      <c r="L267" s="7" t="s">
        <v>471</v>
      </c>
      <c r="M267" s="7" t="s">
        <v>873</v>
      </c>
      <c r="N267" s="7" t="n">
        <v>35.98</v>
      </c>
      <c r="O267" s="7" t="n">
        <v>0.55</v>
      </c>
      <c r="P267" s="7" t="n">
        <v>4624</v>
      </c>
      <c r="Q267" s="7" t="n">
        <v>3245</v>
      </c>
      <c r="R267" s="7" t="n">
        <v>5932</v>
      </c>
      <c r="S267" s="7" t="n">
        <v>20037.33</v>
      </c>
      <c r="T267" s="7" t="n">
        <v>720943.25</v>
      </c>
      <c r="U267" s="7"/>
      <c r="V267" s="7"/>
      <c r="W267" s="7"/>
      <c r="X267" s="7" t="n">
        <v>20037.33</v>
      </c>
      <c r="Y267" s="7" t="s">
        <v>451</v>
      </c>
      <c r="Z267" s="7" t="n">
        <v>720943.13</v>
      </c>
      <c r="AA267" s="7" t="s">
        <v>868</v>
      </c>
      <c r="AB267" s="7" t="n">
        <v>4074</v>
      </c>
      <c r="AC267" s="7" t="n">
        <v>3233.6</v>
      </c>
      <c r="AD267" s="7" t="n">
        <v>5018.2</v>
      </c>
      <c r="AE267" s="7" t="s">
        <v>869</v>
      </c>
      <c r="AF267" s="7" t="s">
        <v>874</v>
      </c>
      <c r="AG267" s="17" t="b">
        <f aca="false">FALSE()</f>
        <v>0</v>
      </c>
      <c r="AH267" s="7" t="n">
        <v>2007</v>
      </c>
      <c r="AI267" s="7" t="n">
        <v>67.9</v>
      </c>
      <c r="AJ267" s="7" t="n">
        <v>4.4</v>
      </c>
      <c r="AK267" s="7" t="n">
        <v>551</v>
      </c>
      <c r="AL267" s="7" t="n">
        <v>-10.24</v>
      </c>
      <c r="AM267" s="7" t="s">
        <v>878</v>
      </c>
      <c r="AN267" s="7"/>
      <c r="AO267" s="7" t="s">
        <v>875</v>
      </c>
      <c r="AP267" s="7" t="n">
        <v>34</v>
      </c>
      <c r="AQ267" s="17" t="b">
        <f aca="false">TRUE()</f>
        <v>1</v>
      </c>
      <c r="AR267" s="17" t="b">
        <f aca="false">TRUE()</f>
        <v>1</v>
      </c>
      <c r="AS267" s="7" t="n">
        <v>8</v>
      </c>
      <c r="AT267" s="7" t="n">
        <v>5</v>
      </c>
      <c r="AU267" s="7" t="s">
        <v>452</v>
      </c>
      <c r="AV267" s="7"/>
    </row>
    <row r="268" customFormat="false" ht="15" hidden="false" customHeight="false" outlineLevel="0" collapsed="false">
      <c r="A268" s="7" t="n">
        <v>45</v>
      </c>
      <c r="B268" s="7" t="s">
        <v>1011</v>
      </c>
      <c r="C268" s="7" t="s">
        <v>1016</v>
      </c>
      <c r="D268" s="7" t="s">
        <v>189</v>
      </c>
      <c r="E268" s="7" t="s">
        <v>69</v>
      </c>
      <c r="F268" s="7" t="n">
        <v>0</v>
      </c>
      <c r="G268" s="7" t="n">
        <v>637</v>
      </c>
      <c r="H268" s="7" t="s">
        <v>459</v>
      </c>
      <c r="I268" s="7" t="s">
        <v>460</v>
      </c>
      <c r="J268" s="7" t="s">
        <v>879</v>
      </c>
      <c r="K268" s="7" t="s">
        <v>884</v>
      </c>
      <c r="L268" s="7" t="s">
        <v>458</v>
      </c>
      <c r="M268" s="7" t="s">
        <v>873</v>
      </c>
      <c r="N268" s="7" t="n">
        <v>134.99</v>
      </c>
      <c r="O268" s="7" t="n">
        <v>2.08</v>
      </c>
      <c r="P268" s="7" t="n">
        <v>2611</v>
      </c>
      <c r="Q268" s="7" t="n">
        <v>1088</v>
      </c>
      <c r="R268" s="7" t="n">
        <v>3886</v>
      </c>
      <c r="S268" s="7" t="n">
        <v>11314.33</v>
      </c>
      <c r="T268" s="7" t="n">
        <v>1527321.86</v>
      </c>
      <c r="U268" s="7"/>
      <c r="V268" s="7"/>
      <c r="W268" s="7"/>
      <c r="X268" s="7" t="n">
        <v>11314.33</v>
      </c>
      <c r="Y268" s="7" t="s">
        <v>451</v>
      </c>
      <c r="Z268" s="7" t="n">
        <v>1527321.41</v>
      </c>
      <c r="AA268" s="7" t="s">
        <v>868</v>
      </c>
      <c r="AB268" s="7" t="n">
        <v>2139.3</v>
      </c>
      <c r="AC268" s="7" t="n">
        <v>1070.2</v>
      </c>
      <c r="AD268" s="7" t="n">
        <v>4026.2</v>
      </c>
      <c r="AE268" s="7" t="s">
        <v>869</v>
      </c>
      <c r="AF268" s="7" t="s">
        <v>870</v>
      </c>
      <c r="AG268" s="17" t="b">
        <f aca="false">FALSE()</f>
        <v>0</v>
      </c>
      <c r="AH268" s="7" t="n">
        <v>5940</v>
      </c>
      <c r="AI268" s="7" t="n">
        <v>22.2</v>
      </c>
      <c r="AJ268" s="7" t="n">
        <v>4.4</v>
      </c>
      <c r="AK268" s="7" t="n">
        <v>2365</v>
      </c>
      <c r="AL268" s="7" t="n">
        <v>6.62</v>
      </c>
      <c r="AM268" s="7" t="s">
        <v>862</v>
      </c>
      <c r="AN268" s="7"/>
      <c r="AO268" s="7" t="s">
        <v>864</v>
      </c>
      <c r="AP268" s="7" t="n">
        <v>38</v>
      </c>
      <c r="AQ268" s="17" t="b">
        <f aca="false">TRUE()</f>
        <v>1</v>
      </c>
      <c r="AR268" s="17" t="b">
        <f aca="false">TRUE()</f>
        <v>1</v>
      </c>
      <c r="AS268" s="7" t="n">
        <v>7</v>
      </c>
      <c r="AT268" s="7" t="n">
        <v>5</v>
      </c>
      <c r="AU268" s="7" t="s">
        <v>452</v>
      </c>
      <c r="AV268" s="7"/>
    </row>
    <row r="269" customFormat="false" ht="15" hidden="false" customHeight="false" outlineLevel="0" collapsed="false">
      <c r="A269" s="7" t="n">
        <v>45</v>
      </c>
      <c r="B269" s="7" t="s">
        <v>1011</v>
      </c>
      <c r="C269" s="7" t="s">
        <v>1016</v>
      </c>
      <c r="D269" s="7" t="s">
        <v>189</v>
      </c>
      <c r="E269" s="7" t="s">
        <v>69</v>
      </c>
      <c r="F269" s="7" t="n">
        <v>0</v>
      </c>
      <c r="G269" s="7" t="n">
        <v>27</v>
      </c>
      <c r="H269" s="7" t="s">
        <v>461</v>
      </c>
      <c r="I269" s="7" t="s">
        <v>462</v>
      </c>
      <c r="J269" s="7" t="s">
        <v>880</v>
      </c>
      <c r="K269" s="7" t="s">
        <v>884</v>
      </c>
      <c r="L269" s="7" t="s">
        <v>455</v>
      </c>
      <c r="M269" s="7" t="s">
        <v>873</v>
      </c>
      <c r="N269" s="7" t="n">
        <v>69.99</v>
      </c>
      <c r="O269" s="7" t="n">
        <v>1.08</v>
      </c>
      <c r="P269" s="7" t="n">
        <v>1674</v>
      </c>
      <c r="Q269" s="7" t="n">
        <v>963</v>
      </c>
      <c r="R269" s="7" t="n">
        <v>2313</v>
      </c>
      <c r="S269" s="7" t="n">
        <v>7254</v>
      </c>
      <c r="T269" s="7" t="n">
        <v>507707.46</v>
      </c>
      <c r="U269" s="7"/>
      <c r="V269" s="7"/>
      <c r="W269" s="7"/>
      <c r="X269" s="7" t="n">
        <v>7254</v>
      </c>
      <c r="Y269" s="7" t="s">
        <v>451</v>
      </c>
      <c r="Z269" s="7" t="n">
        <v>507707.46</v>
      </c>
      <c r="AA269" s="7" t="s">
        <v>868</v>
      </c>
      <c r="AB269" s="7" t="n">
        <v>1508.1</v>
      </c>
      <c r="AC269" s="7" t="n">
        <v>943.6</v>
      </c>
      <c r="AD269" s="7" t="n">
        <v>2280.3</v>
      </c>
      <c r="AE269" s="7" t="s">
        <v>869</v>
      </c>
      <c r="AF269" s="7" t="s">
        <v>874</v>
      </c>
      <c r="AG269" s="17" t="b">
        <f aca="false">FALSE()</f>
        <v>0</v>
      </c>
      <c r="AH269" s="7" t="n">
        <v>37110</v>
      </c>
      <c r="AI269" s="7" t="n">
        <v>15.8</v>
      </c>
      <c r="AJ269" s="7" t="n">
        <v>4.4</v>
      </c>
      <c r="AK269" s="7" t="n">
        <v>4861</v>
      </c>
      <c r="AL269" s="7" t="n">
        <v>9.68</v>
      </c>
      <c r="AM269" s="7" t="s">
        <v>862</v>
      </c>
      <c r="AN269" s="7"/>
      <c r="AO269" s="7" t="s">
        <v>864</v>
      </c>
      <c r="AP269" s="7" t="n">
        <v>48</v>
      </c>
      <c r="AQ269" s="17" t="b">
        <f aca="false">TRUE()</f>
        <v>1</v>
      </c>
      <c r="AR269" s="17" t="b">
        <f aca="false">TRUE()</f>
        <v>1</v>
      </c>
      <c r="AS269" s="7" t="n">
        <v>9</v>
      </c>
      <c r="AT269" s="7" t="n">
        <v>5</v>
      </c>
      <c r="AU269" s="7" t="s">
        <v>452</v>
      </c>
      <c r="AV269" s="7"/>
    </row>
    <row r="270" customFormat="false" ht="15" hidden="false" customHeight="false" outlineLevel="0" collapsed="false">
      <c r="A270" s="7" t="n">
        <v>45</v>
      </c>
      <c r="B270" s="7" t="s">
        <v>1011</v>
      </c>
      <c r="C270" s="7" t="s">
        <v>1016</v>
      </c>
      <c r="D270" s="7" t="s">
        <v>189</v>
      </c>
      <c r="E270" s="7" t="s">
        <v>69</v>
      </c>
      <c r="F270" s="7" t="n">
        <v>0</v>
      </c>
      <c r="G270" s="7" t="n">
        <v>1510</v>
      </c>
      <c r="H270" s="7" t="s">
        <v>463</v>
      </c>
      <c r="I270" s="7" t="s">
        <v>464</v>
      </c>
      <c r="J270" s="7" t="s">
        <v>881</v>
      </c>
      <c r="K270" s="7" t="s">
        <v>884</v>
      </c>
      <c r="L270" s="7" t="s">
        <v>458</v>
      </c>
      <c r="M270" s="7" t="s">
        <v>873</v>
      </c>
      <c r="N270" s="7" t="n">
        <v>85</v>
      </c>
      <c r="O270" s="7" t="n">
        <v>1.31</v>
      </c>
      <c r="P270" s="7" t="n">
        <v>1549</v>
      </c>
      <c r="Q270" s="7" t="n">
        <v>511</v>
      </c>
      <c r="R270" s="7" t="n">
        <v>2393</v>
      </c>
      <c r="S270" s="7" t="n">
        <v>6712.33</v>
      </c>
      <c r="T270" s="7" t="n">
        <v>570548.33</v>
      </c>
      <c r="U270" s="7"/>
      <c r="V270" s="7"/>
      <c r="W270" s="7"/>
      <c r="X270" s="7" t="n">
        <v>6712.33</v>
      </c>
      <c r="Y270" s="7" t="s">
        <v>451</v>
      </c>
      <c r="Z270" s="7" t="n">
        <v>570548.05</v>
      </c>
      <c r="AA270" s="7" t="s">
        <v>868</v>
      </c>
      <c r="AB270" s="7" t="n">
        <v>1230.5</v>
      </c>
      <c r="AC270" s="7" t="n">
        <v>494.8</v>
      </c>
      <c r="AD270" s="7" t="n">
        <v>2641.2</v>
      </c>
      <c r="AE270" s="7" t="s">
        <v>869</v>
      </c>
      <c r="AF270" s="7" t="s">
        <v>874</v>
      </c>
      <c r="AG270" s="17" t="b">
        <f aca="false">FALSE()</f>
        <v>0</v>
      </c>
      <c r="AH270" s="7" t="n">
        <v>1915</v>
      </c>
      <c r="AI270" s="7" t="n">
        <v>69.6</v>
      </c>
      <c r="AJ270" s="7" t="n">
        <v>4.4</v>
      </c>
      <c r="AK270" s="7" t="n">
        <v>5165</v>
      </c>
      <c r="AL270" s="7" t="n">
        <v>-8.19</v>
      </c>
      <c r="AM270" s="7" t="s">
        <v>878</v>
      </c>
      <c r="AN270" s="7"/>
      <c r="AO270" s="7" t="s">
        <v>864</v>
      </c>
      <c r="AP270" s="7" t="n">
        <v>40</v>
      </c>
      <c r="AQ270" s="17" t="b">
        <f aca="false">TRUE()</f>
        <v>1</v>
      </c>
      <c r="AR270" s="17" t="b">
        <f aca="false">TRUE()</f>
        <v>1</v>
      </c>
      <c r="AS270" s="7" t="n">
        <v>6</v>
      </c>
      <c r="AT270" s="7" t="n">
        <v>5</v>
      </c>
      <c r="AU270" s="7" t="s">
        <v>452</v>
      </c>
      <c r="AV270" s="7"/>
    </row>
    <row r="271" customFormat="false" ht="15" hidden="false" customHeight="false" outlineLevel="0" collapsed="false">
      <c r="A271" s="7" t="n">
        <v>45</v>
      </c>
      <c r="B271" s="7" t="s">
        <v>1011</v>
      </c>
      <c r="C271" s="7" t="s">
        <v>1016</v>
      </c>
      <c r="D271" s="7" t="s">
        <v>189</v>
      </c>
      <c r="E271" s="7" t="s">
        <v>69</v>
      </c>
      <c r="F271" s="7" t="n">
        <v>0</v>
      </c>
      <c r="G271" s="7" t="n">
        <v>1956</v>
      </c>
      <c r="H271" s="7" t="s">
        <v>467</v>
      </c>
      <c r="I271" s="7" t="s">
        <v>468</v>
      </c>
      <c r="J271" s="7" t="s">
        <v>882</v>
      </c>
      <c r="K271" s="7" t="s">
        <v>884</v>
      </c>
      <c r="L271" s="7" t="s">
        <v>471</v>
      </c>
      <c r="M271" s="7" t="s">
        <v>873</v>
      </c>
      <c r="N271" s="7" t="n">
        <v>99.99</v>
      </c>
      <c r="O271" s="7" t="n">
        <v>1.54</v>
      </c>
      <c r="P271" s="7" t="n">
        <v>1309</v>
      </c>
      <c r="Q271" s="7" t="n">
        <v>916</v>
      </c>
      <c r="R271" s="7" t="n">
        <v>1664</v>
      </c>
      <c r="S271" s="7" t="n">
        <v>5672.33</v>
      </c>
      <c r="T271" s="7" t="n">
        <v>567176.61</v>
      </c>
      <c r="U271" s="7"/>
      <c r="V271" s="7"/>
      <c r="W271" s="7"/>
      <c r="X271" s="7" t="n">
        <v>5672.33</v>
      </c>
      <c r="Y271" s="7" t="s">
        <v>451</v>
      </c>
      <c r="Z271" s="7" t="n">
        <v>567176.28</v>
      </c>
      <c r="AA271" s="7" t="s">
        <v>868</v>
      </c>
      <c r="AB271" s="7" t="n">
        <v>1146.4</v>
      </c>
      <c r="AC271" s="7" t="n">
        <v>897.6</v>
      </c>
      <c r="AD271" s="7" t="n">
        <v>1468.8</v>
      </c>
      <c r="AE271" s="7" t="s">
        <v>869</v>
      </c>
      <c r="AF271" s="7" t="s">
        <v>874</v>
      </c>
      <c r="AG271" s="17" t="b">
        <f aca="false">FALSE()</f>
        <v>0</v>
      </c>
      <c r="AH271" s="7" t="n">
        <v>209</v>
      </c>
      <c r="AI271" s="7" t="n">
        <v>15.6</v>
      </c>
      <c r="AJ271" s="7" t="n">
        <v>4.6</v>
      </c>
      <c r="AK271" s="7" t="n">
        <v>1443</v>
      </c>
      <c r="AL271" s="7" t="n">
        <v>-66.02</v>
      </c>
      <c r="AM271" s="7" t="s">
        <v>878</v>
      </c>
      <c r="AN271" s="7"/>
      <c r="AO271" s="7" t="s">
        <v>875</v>
      </c>
      <c r="AP271" s="7" t="n">
        <v>38</v>
      </c>
      <c r="AQ271" s="17" t="b">
        <f aca="false">TRUE()</f>
        <v>1</v>
      </c>
      <c r="AR271" s="17" t="b">
        <f aca="false">TRUE()</f>
        <v>1</v>
      </c>
      <c r="AS271" s="7" t="n">
        <v>8</v>
      </c>
      <c r="AT271" s="7" t="n">
        <v>5</v>
      </c>
      <c r="AU271" s="7" t="s">
        <v>452</v>
      </c>
      <c r="AV271" s="7"/>
    </row>
    <row r="272" customFormat="false" ht="15" hidden="false" customHeight="false" outlineLevel="0" collapsed="false">
      <c r="A272" s="7" t="n">
        <v>45</v>
      </c>
      <c r="B272" s="7" t="s">
        <v>1011</v>
      </c>
      <c r="C272" s="7" t="s">
        <v>1016</v>
      </c>
      <c r="D272" s="7" t="s">
        <v>189</v>
      </c>
      <c r="E272" s="7" t="s">
        <v>69</v>
      </c>
      <c r="F272" s="7" t="n">
        <v>0</v>
      </c>
      <c r="G272" s="7" t="n">
        <v>1174</v>
      </c>
      <c r="H272" s="7" t="s">
        <v>583</v>
      </c>
      <c r="I272" s="7" t="s">
        <v>584</v>
      </c>
      <c r="J272" s="7" t="s">
        <v>1021</v>
      </c>
      <c r="K272" s="7" t="s">
        <v>884</v>
      </c>
      <c r="L272" s="7" t="s">
        <v>471</v>
      </c>
      <c r="M272" s="7" t="s">
        <v>873</v>
      </c>
      <c r="N272" s="7" t="n">
        <v>31.99</v>
      </c>
      <c r="O272" s="7" t="n">
        <v>0.49</v>
      </c>
      <c r="P272" s="7" t="n">
        <v>1300</v>
      </c>
      <c r="Q272" s="7" t="n">
        <v>727</v>
      </c>
      <c r="R272" s="7" t="n">
        <v>1810</v>
      </c>
      <c r="S272" s="7" t="n">
        <v>5633.33</v>
      </c>
      <c r="T272" s="7" t="n">
        <v>180210.33</v>
      </c>
      <c r="U272" s="7"/>
      <c r="V272" s="7"/>
      <c r="W272" s="7"/>
      <c r="X272" s="7" t="n">
        <v>5633.33</v>
      </c>
      <c r="Y272" s="7" t="s">
        <v>451</v>
      </c>
      <c r="Z272" s="7" t="n">
        <v>180210.23</v>
      </c>
      <c r="AA272" s="7" t="s">
        <v>868</v>
      </c>
      <c r="AB272" s="7" t="n">
        <v>1048.3</v>
      </c>
      <c r="AC272" s="7" t="n">
        <v>725</v>
      </c>
      <c r="AD272" s="7" t="n">
        <v>1588</v>
      </c>
      <c r="AE272" s="7" t="s">
        <v>869</v>
      </c>
      <c r="AF272" s="7" t="s">
        <v>874</v>
      </c>
      <c r="AG272" s="17" t="b">
        <f aca="false">FALSE()</f>
        <v>0</v>
      </c>
      <c r="AH272" s="7" t="n">
        <v>23014</v>
      </c>
      <c r="AI272" s="7" t="n">
        <v>156.5</v>
      </c>
      <c r="AJ272" s="7" t="n">
        <v>4.2</v>
      </c>
      <c r="AK272" s="7" t="n">
        <v>26839</v>
      </c>
      <c r="AL272" s="7" t="n">
        <v>23.4</v>
      </c>
      <c r="AM272" s="7" t="s">
        <v>862</v>
      </c>
      <c r="AN272" s="7"/>
      <c r="AO272" s="7" t="s">
        <v>864</v>
      </c>
      <c r="AP272" s="7" t="n">
        <v>61</v>
      </c>
      <c r="AQ272" s="17" t="b">
        <f aca="false">TRUE()</f>
        <v>1</v>
      </c>
      <c r="AR272" s="17" t="b">
        <f aca="false">TRUE()</f>
        <v>1</v>
      </c>
      <c r="AS272" s="7" t="n">
        <v>9</v>
      </c>
      <c r="AT272" s="7" t="n">
        <v>6</v>
      </c>
      <c r="AU272" s="7" t="s">
        <v>452</v>
      </c>
      <c r="AV272" s="7"/>
    </row>
    <row r="273" customFormat="false" ht="15" hidden="false" customHeight="false" outlineLevel="0" collapsed="false">
      <c r="A273" s="7" t="n">
        <v>45</v>
      </c>
      <c r="B273" s="7" t="s">
        <v>1011</v>
      </c>
      <c r="C273" s="7" t="s">
        <v>1016</v>
      </c>
      <c r="D273" s="7" t="s">
        <v>189</v>
      </c>
      <c r="E273" s="7" t="s">
        <v>69</v>
      </c>
      <c r="F273" s="7" t="n">
        <v>0</v>
      </c>
      <c r="G273" s="7" t="n">
        <v>33</v>
      </c>
      <c r="H273" s="7" t="s">
        <v>474</v>
      </c>
      <c r="I273" s="7" t="s">
        <v>475</v>
      </c>
      <c r="J273" s="7" t="s">
        <v>885</v>
      </c>
      <c r="K273" s="7" t="s">
        <v>884</v>
      </c>
      <c r="L273" s="7" t="s">
        <v>458</v>
      </c>
      <c r="M273" s="7" t="s">
        <v>873</v>
      </c>
      <c r="N273" s="7" t="n">
        <v>62.99</v>
      </c>
      <c r="O273" s="7" t="n">
        <v>0.97</v>
      </c>
      <c r="P273" s="7" t="n">
        <v>1261</v>
      </c>
      <c r="Q273" s="7" t="n">
        <v>707</v>
      </c>
      <c r="R273" s="7" t="n">
        <v>1761</v>
      </c>
      <c r="S273" s="7" t="n">
        <v>5464.33</v>
      </c>
      <c r="T273" s="7" t="n">
        <v>344198.36</v>
      </c>
      <c r="U273" s="7"/>
      <c r="V273" s="7"/>
      <c r="W273" s="7"/>
      <c r="X273" s="7" t="n">
        <v>5464.33</v>
      </c>
      <c r="Y273" s="7" t="s">
        <v>451</v>
      </c>
      <c r="Z273" s="7" t="n">
        <v>344198.15</v>
      </c>
      <c r="AA273" s="7" t="s">
        <v>868</v>
      </c>
      <c r="AB273" s="7" t="n">
        <v>967.9</v>
      </c>
      <c r="AC273" s="7" t="n">
        <v>678.9</v>
      </c>
      <c r="AD273" s="7" t="n">
        <v>1425.5</v>
      </c>
      <c r="AE273" s="7" t="s">
        <v>869</v>
      </c>
      <c r="AF273" s="7" t="s">
        <v>874</v>
      </c>
      <c r="AG273" s="17" t="b">
        <f aca="false">FALSE()</f>
        <v>0</v>
      </c>
      <c r="AH273" s="7" t="n">
        <v>311</v>
      </c>
      <c r="AI273" s="7" t="n">
        <v>5.7</v>
      </c>
      <c r="AJ273" s="7" t="n">
        <v>4.4</v>
      </c>
      <c r="AK273" s="7" t="n">
        <v>7789</v>
      </c>
      <c r="AL273" s="7" t="n">
        <v>44.76</v>
      </c>
      <c r="AM273" s="7" t="s">
        <v>862</v>
      </c>
      <c r="AN273" s="7"/>
      <c r="AO273" s="7" t="s">
        <v>875</v>
      </c>
      <c r="AP273" s="7" t="n">
        <v>33</v>
      </c>
      <c r="AQ273" s="17" t="b">
        <f aca="false">TRUE()</f>
        <v>1</v>
      </c>
      <c r="AR273" s="17" t="b">
        <f aca="false">TRUE()</f>
        <v>1</v>
      </c>
      <c r="AS273" s="7" t="n">
        <v>9</v>
      </c>
      <c r="AT273" s="7" t="n">
        <v>5</v>
      </c>
      <c r="AU273" s="7" t="s">
        <v>452</v>
      </c>
      <c r="AV273" s="7"/>
    </row>
    <row r="274" customFormat="false" ht="15" hidden="false" customHeight="false" outlineLevel="0" collapsed="false">
      <c r="A274" s="7" t="n">
        <v>45</v>
      </c>
      <c r="B274" s="7" t="s">
        <v>1011</v>
      </c>
      <c r="C274" s="7" t="s">
        <v>1016</v>
      </c>
      <c r="D274" s="7" t="s">
        <v>189</v>
      </c>
      <c r="E274" s="7" t="s">
        <v>69</v>
      </c>
      <c r="F274" s="7" t="n">
        <v>0</v>
      </c>
      <c r="G274" s="7" t="n">
        <v>1816</v>
      </c>
      <c r="H274" s="7" t="s">
        <v>480</v>
      </c>
      <c r="I274" s="7" t="s">
        <v>481</v>
      </c>
      <c r="J274" s="7" t="s">
        <v>886</v>
      </c>
      <c r="K274" s="7" t="s">
        <v>884</v>
      </c>
      <c r="L274" s="7" t="s">
        <v>471</v>
      </c>
      <c r="M274" s="7" t="s">
        <v>873</v>
      </c>
      <c r="N274" s="7" t="n">
        <v>129.99</v>
      </c>
      <c r="O274" s="7" t="n">
        <v>2</v>
      </c>
      <c r="P274" s="7" t="n">
        <v>1173</v>
      </c>
      <c r="Q274" s="7" t="n">
        <v>72</v>
      </c>
      <c r="R274" s="7" t="n">
        <v>2055</v>
      </c>
      <c r="S274" s="7" t="n">
        <v>5083</v>
      </c>
      <c r="T274" s="7" t="n">
        <v>660739.17</v>
      </c>
      <c r="U274" s="7"/>
      <c r="V274" s="7"/>
      <c r="W274" s="7"/>
      <c r="X274" s="7" t="n">
        <v>5083</v>
      </c>
      <c r="Y274" s="7" t="s">
        <v>451</v>
      </c>
      <c r="Z274" s="7" t="n">
        <v>660739.17</v>
      </c>
      <c r="AA274" s="7" t="s">
        <v>868</v>
      </c>
      <c r="AB274" s="7" t="n">
        <v>756.1</v>
      </c>
      <c r="AC274" s="7" t="n">
        <v>57.5</v>
      </c>
      <c r="AD274" s="7" t="n">
        <v>2380.7</v>
      </c>
      <c r="AE274" s="7" t="s">
        <v>869</v>
      </c>
      <c r="AF274" s="7" t="s">
        <v>887</v>
      </c>
      <c r="AG274" s="17" t="b">
        <f aca="false">FALSE()</f>
        <v>0</v>
      </c>
      <c r="AH274" s="7" t="n">
        <v>497</v>
      </c>
      <c r="AI274" s="7" t="n">
        <v>6.6</v>
      </c>
      <c r="AJ274" s="7" t="n">
        <v>4.3</v>
      </c>
      <c r="AK274" s="7" t="n">
        <v>14959</v>
      </c>
      <c r="AL274" s="7" t="n">
        <v>0.56</v>
      </c>
      <c r="AM274" s="7" t="s">
        <v>862</v>
      </c>
      <c r="AN274" s="7" t="s">
        <v>888</v>
      </c>
      <c r="AO274" s="7" t="s">
        <v>864</v>
      </c>
      <c r="AP274" s="7" t="n">
        <v>38</v>
      </c>
      <c r="AQ274" s="17" t="b">
        <f aca="false">TRUE()</f>
        <v>1</v>
      </c>
      <c r="AR274" s="17" t="b">
        <f aca="false">TRUE()</f>
        <v>1</v>
      </c>
      <c r="AS274" s="7" t="n">
        <v>9</v>
      </c>
      <c r="AT274" s="7" t="n">
        <v>5</v>
      </c>
      <c r="AU274" s="7" t="s">
        <v>452</v>
      </c>
      <c r="AV274" s="7"/>
    </row>
    <row r="275" customFormat="false" ht="15" hidden="false" customHeight="false" outlineLevel="0" collapsed="false">
      <c r="A275" s="7" t="n">
        <v>45</v>
      </c>
      <c r="B275" s="7" t="s">
        <v>1011</v>
      </c>
      <c r="C275" s="7" t="s">
        <v>1016</v>
      </c>
      <c r="D275" s="7" t="s">
        <v>189</v>
      </c>
      <c r="E275" s="7" t="s">
        <v>69</v>
      </c>
      <c r="F275" s="7" t="n">
        <v>0</v>
      </c>
      <c r="G275" s="7" t="n">
        <v>3</v>
      </c>
      <c r="H275" s="7" t="s">
        <v>482</v>
      </c>
      <c r="I275" s="7" t="s">
        <v>483</v>
      </c>
      <c r="J275" s="7" t="s">
        <v>889</v>
      </c>
      <c r="K275" s="7" t="s">
        <v>884</v>
      </c>
      <c r="L275" s="7" t="s">
        <v>458</v>
      </c>
      <c r="M275" s="7" t="s">
        <v>873</v>
      </c>
      <c r="N275" s="7" t="n">
        <v>104.99</v>
      </c>
      <c r="O275" s="7" t="n">
        <v>1.62</v>
      </c>
      <c r="P275" s="7" t="n">
        <v>1124</v>
      </c>
      <c r="Q275" s="7" t="n">
        <v>330</v>
      </c>
      <c r="R275" s="7" t="n">
        <v>1774</v>
      </c>
      <c r="S275" s="7" t="n">
        <v>4870.67</v>
      </c>
      <c r="T275" s="7" t="n">
        <v>511371.29</v>
      </c>
      <c r="U275" s="7"/>
      <c r="V275" s="7"/>
      <c r="W275" s="7"/>
      <c r="X275" s="7" t="n">
        <v>4870.67</v>
      </c>
      <c r="Y275" s="7" t="s">
        <v>451</v>
      </c>
      <c r="Z275" s="7" t="n">
        <v>511371.64</v>
      </c>
      <c r="AA275" s="7" t="s">
        <v>868</v>
      </c>
      <c r="AB275" s="7" t="n">
        <v>856.8</v>
      </c>
      <c r="AC275" s="7" t="n">
        <v>322.2</v>
      </c>
      <c r="AD275" s="7" t="n">
        <v>1923.6</v>
      </c>
      <c r="AE275" s="7" t="s">
        <v>869</v>
      </c>
      <c r="AF275" s="7" t="s">
        <v>870</v>
      </c>
      <c r="AG275" s="17" t="b">
        <f aca="false">FALSE()</f>
        <v>0</v>
      </c>
      <c r="AH275" s="7" t="n">
        <v>2802</v>
      </c>
      <c r="AI275" s="7" t="n">
        <v>4.8</v>
      </c>
      <c r="AJ275" s="7" t="n">
        <v>4.3</v>
      </c>
      <c r="AK275" s="7" t="n">
        <v>11303</v>
      </c>
      <c r="AL275" s="7" t="n">
        <v>9.79</v>
      </c>
      <c r="AM275" s="7" t="s">
        <v>862</v>
      </c>
      <c r="AN275" s="7"/>
      <c r="AO275" s="7" t="s">
        <v>864</v>
      </c>
      <c r="AP275" s="7" t="n">
        <v>38</v>
      </c>
      <c r="AQ275" s="17" t="b">
        <f aca="false">TRUE()</f>
        <v>1</v>
      </c>
      <c r="AR275" s="17" t="b">
        <f aca="false">TRUE()</f>
        <v>1</v>
      </c>
      <c r="AS275" s="7" t="n">
        <v>9</v>
      </c>
      <c r="AT275" s="7" t="n">
        <v>7</v>
      </c>
      <c r="AU275" s="7" t="s">
        <v>452</v>
      </c>
      <c r="AV275" s="7"/>
    </row>
    <row r="276" customFormat="false" ht="15" hidden="false" customHeight="false" outlineLevel="0" collapsed="false">
      <c r="A276" s="7" t="n">
        <v>45</v>
      </c>
      <c r="B276" s="7" t="s">
        <v>1011</v>
      </c>
      <c r="C276" s="7" t="s">
        <v>1016</v>
      </c>
      <c r="D276" s="7" t="s">
        <v>189</v>
      </c>
      <c r="E276" s="7" t="s">
        <v>69</v>
      </c>
      <c r="F276" s="7" t="n">
        <v>0</v>
      </c>
      <c r="G276" s="7" t="n">
        <v>1940</v>
      </c>
      <c r="H276" s="7" t="s">
        <v>476</v>
      </c>
      <c r="I276" s="7" t="s">
        <v>477</v>
      </c>
      <c r="J276" s="7" t="s">
        <v>890</v>
      </c>
      <c r="K276" s="7" t="s">
        <v>884</v>
      </c>
      <c r="L276" s="7" t="s">
        <v>471</v>
      </c>
      <c r="M276" s="7" t="s">
        <v>873</v>
      </c>
      <c r="N276" s="7" t="n">
        <v>45.9</v>
      </c>
      <c r="O276" s="7" t="n">
        <v>0.71</v>
      </c>
      <c r="P276" s="7" t="n">
        <v>1065</v>
      </c>
      <c r="Q276" s="7" t="n">
        <v>467</v>
      </c>
      <c r="R276" s="7" t="n">
        <v>1562</v>
      </c>
      <c r="S276" s="7" t="n">
        <v>4615</v>
      </c>
      <c r="T276" s="7" t="n">
        <v>211828.5</v>
      </c>
      <c r="U276" s="7"/>
      <c r="V276" s="7"/>
      <c r="W276" s="7"/>
      <c r="X276" s="7" t="n">
        <v>4615</v>
      </c>
      <c r="Y276" s="7" t="s">
        <v>451</v>
      </c>
      <c r="Z276" s="7" t="n">
        <v>211828.5</v>
      </c>
      <c r="AA276" s="7" t="s">
        <v>868</v>
      </c>
      <c r="AB276" s="7" t="n">
        <v>861.3</v>
      </c>
      <c r="AC276" s="7" t="n">
        <v>460.3</v>
      </c>
      <c r="AD276" s="7" t="n">
        <v>1625.8</v>
      </c>
      <c r="AE276" s="7" t="s">
        <v>869</v>
      </c>
      <c r="AF276" s="7" t="s">
        <v>874</v>
      </c>
      <c r="AG276" s="17" t="b">
        <f aca="false">FALSE()</f>
        <v>0</v>
      </c>
      <c r="AH276" s="7" t="n">
        <v>24373</v>
      </c>
      <c r="AI276" s="7" t="n">
        <v>7.8</v>
      </c>
      <c r="AJ276" s="7" t="n">
        <v>4.3</v>
      </c>
      <c r="AK276" s="7" t="n">
        <v>7254</v>
      </c>
      <c r="AL276" s="7" t="n">
        <v>16.02</v>
      </c>
      <c r="AM276" s="7" t="s">
        <v>862</v>
      </c>
      <c r="AN276" s="7" t="s">
        <v>891</v>
      </c>
      <c r="AO276" s="7" t="s">
        <v>864</v>
      </c>
      <c r="AP276" s="7" t="n">
        <v>40</v>
      </c>
      <c r="AQ276" s="17" t="b">
        <f aca="false">TRUE()</f>
        <v>1</v>
      </c>
      <c r="AR276" s="17" t="b">
        <f aca="false">TRUE()</f>
        <v>1</v>
      </c>
      <c r="AS276" s="7" t="n">
        <v>8</v>
      </c>
      <c r="AT276" s="7" t="n">
        <v>6</v>
      </c>
      <c r="AU276" s="7" t="s">
        <v>452</v>
      </c>
      <c r="AV276" s="7"/>
    </row>
    <row r="277" customFormat="false" ht="15" hidden="false" customHeight="false" outlineLevel="0" collapsed="false">
      <c r="A277" s="7" t="n">
        <v>45</v>
      </c>
      <c r="B277" s="7" t="s">
        <v>1011</v>
      </c>
      <c r="C277" s="7" t="s">
        <v>1016</v>
      </c>
      <c r="D277" s="7" t="s">
        <v>189</v>
      </c>
      <c r="E277" s="7" t="s">
        <v>69</v>
      </c>
      <c r="F277" s="7" t="n">
        <v>0</v>
      </c>
      <c r="G277" s="7" t="n">
        <v>1811</v>
      </c>
      <c r="H277" s="7" t="s">
        <v>553</v>
      </c>
      <c r="I277" s="7" t="s">
        <v>582</v>
      </c>
      <c r="J277" s="7" t="s">
        <v>1022</v>
      </c>
      <c r="K277" s="7" t="s">
        <v>877</v>
      </c>
      <c r="L277" s="7" t="s">
        <v>458</v>
      </c>
      <c r="M277" s="7" t="s">
        <v>873</v>
      </c>
      <c r="N277" s="7" t="n">
        <v>349</v>
      </c>
      <c r="O277" s="7" t="n">
        <v>5.37</v>
      </c>
      <c r="P277" s="7" t="n">
        <v>999</v>
      </c>
      <c r="Q277" s="7" t="n">
        <v>428</v>
      </c>
      <c r="R277" s="7" t="n">
        <v>1492</v>
      </c>
      <c r="S277" s="7" t="n">
        <v>4329</v>
      </c>
      <c r="T277" s="7" t="n">
        <v>1510821</v>
      </c>
      <c r="U277" s="7"/>
      <c r="V277" s="7"/>
      <c r="W277" s="7"/>
      <c r="X277" s="7" t="n">
        <v>4329</v>
      </c>
      <c r="Y277" s="7" t="s">
        <v>451</v>
      </c>
      <c r="Z277" s="7" t="n">
        <v>1510821</v>
      </c>
      <c r="AA277" s="7" t="s">
        <v>868</v>
      </c>
      <c r="AB277" s="7" t="n">
        <v>777.3</v>
      </c>
      <c r="AC277" s="7" t="n">
        <v>425.8</v>
      </c>
      <c r="AD277" s="7" t="n">
        <v>1384.1</v>
      </c>
      <c r="AE277" s="7" t="s">
        <v>869</v>
      </c>
      <c r="AF277" s="7" t="s">
        <v>870</v>
      </c>
      <c r="AG277" s="17" t="b">
        <f aca="false">FALSE()</f>
        <v>0</v>
      </c>
      <c r="AH277" s="7" t="n">
        <v>1163</v>
      </c>
      <c r="AI277" s="7" t="n">
        <v>11</v>
      </c>
      <c r="AJ277" s="7" t="n">
        <v>4.3</v>
      </c>
      <c r="AK277" s="7" t="n">
        <v>13601</v>
      </c>
      <c r="AL277" s="7" t="n">
        <v>44.6</v>
      </c>
      <c r="AM277" s="7" t="s">
        <v>862</v>
      </c>
      <c r="AN277" s="7"/>
      <c r="AO277" s="7" t="s">
        <v>864</v>
      </c>
      <c r="AP277" s="7" t="n">
        <v>37</v>
      </c>
      <c r="AQ277" s="17" t="b">
        <f aca="false">TRUE()</f>
        <v>1</v>
      </c>
      <c r="AR277" s="17" t="b">
        <f aca="false">TRUE()</f>
        <v>1</v>
      </c>
      <c r="AS277" s="7" t="n">
        <v>9</v>
      </c>
      <c r="AT277" s="7" t="n">
        <v>5</v>
      </c>
      <c r="AU277" s="7" t="s">
        <v>452</v>
      </c>
      <c r="AV277" s="7"/>
    </row>
    <row r="278" customFormat="false" ht="15" hidden="false" customHeight="false" outlineLevel="0" collapsed="false">
      <c r="A278" s="7" t="n">
        <v>45</v>
      </c>
      <c r="B278" s="7" t="s">
        <v>1011</v>
      </c>
      <c r="C278" s="7" t="s">
        <v>1016</v>
      </c>
      <c r="D278" s="7" t="s">
        <v>189</v>
      </c>
      <c r="E278" s="7" t="s">
        <v>69</v>
      </c>
      <c r="F278" s="7" t="n">
        <v>0</v>
      </c>
      <c r="G278" s="7" t="n">
        <v>49</v>
      </c>
      <c r="H278" s="7" t="s">
        <v>553</v>
      </c>
      <c r="I278" s="7" t="s">
        <v>1023</v>
      </c>
      <c r="J278" s="7" t="s">
        <v>1024</v>
      </c>
      <c r="K278" s="7" t="s">
        <v>877</v>
      </c>
      <c r="L278" s="7" t="s">
        <v>458</v>
      </c>
      <c r="M278" s="7" t="s">
        <v>873</v>
      </c>
      <c r="N278" s="7" t="n">
        <v>164.25</v>
      </c>
      <c r="O278" s="7" t="n">
        <v>2.53</v>
      </c>
      <c r="P278" s="7" t="n">
        <v>954</v>
      </c>
      <c r="Q278" s="7" t="n">
        <v>452</v>
      </c>
      <c r="R278" s="7" t="n">
        <v>1389</v>
      </c>
      <c r="S278" s="7" t="n">
        <v>4134</v>
      </c>
      <c r="T278" s="7" t="n">
        <v>679009.5</v>
      </c>
      <c r="U278" s="7"/>
      <c r="V278" s="7"/>
      <c r="W278" s="7"/>
      <c r="X278" s="7" t="n">
        <v>4134</v>
      </c>
      <c r="Y278" s="7" t="s">
        <v>451</v>
      </c>
      <c r="Z278" s="7" t="n">
        <v>679009.5</v>
      </c>
      <c r="AA278" s="7" t="s">
        <v>868</v>
      </c>
      <c r="AB278" s="7" t="n">
        <v>358.4</v>
      </c>
      <c r="AC278" s="7" t="n">
        <v>179.2</v>
      </c>
      <c r="AD278" s="7" t="n">
        <v>716.8</v>
      </c>
      <c r="AE278" s="7" t="s">
        <v>899</v>
      </c>
      <c r="AF278" s="7" t="s">
        <v>870</v>
      </c>
      <c r="AG278" s="17" t="b">
        <f aca="false">TRUE()</f>
        <v>1</v>
      </c>
      <c r="AH278" s="7" t="n">
        <v>1163</v>
      </c>
      <c r="AI278" s="7" t="n">
        <v>10.9</v>
      </c>
      <c r="AJ278" s="7" t="n">
        <v>4.3</v>
      </c>
      <c r="AK278" s="7" t="n">
        <v>13568</v>
      </c>
      <c r="AL278" s="7" t="n">
        <v>44.25</v>
      </c>
      <c r="AM278" s="7" t="s">
        <v>862</v>
      </c>
      <c r="AN278" s="7"/>
      <c r="AO278" s="7" t="s">
        <v>864</v>
      </c>
      <c r="AP278" s="7" t="n">
        <v>25</v>
      </c>
      <c r="AQ278" s="17" t="b">
        <f aca="false">TRUE()</f>
        <v>1</v>
      </c>
      <c r="AR278" s="17" t="b">
        <f aca="false">TRUE()</f>
        <v>1</v>
      </c>
      <c r="AS278" s="7" t="n">
        <v>9</v>
      </c>
      <c r="AT278" s="7" t="n">
        <v>5</v>
      </c>
      <c r="AU278" s="7" t="s">
        <v>452</v>
      </c>
      <c r="AV278" s="7"/>
    </row>
    <row r="279" customFormat="false" ht="15" hidden="false" customHeight="false" outlineLevel="0" collapsed="false">
      <c r="A279" s="7" t="n">
        <v>45</v>
      </c>
      <c r="B279" s="7" t="s">
        <v>1011</v>
      </c>
      <c r="C279" s="7" t="s">
        <v>1016</v>
      </c>
      <c r="D279" s="7" t="s">
        <v>189</v>
      </c>
      <c r="E279" s="7" t="s">
        <v>69</v>
      </c>
      <c r="F279" s="7" t="n">
        <v>0</v>
      </c>
      <c r="G279" s="7" t="n">
        <v>1507</v>
      </c>
      <c r="H279" s="7" t="s">
        <v>472</v>
      </c>
      <c r="I279" s="7" t="s">
        <v>473</v>
      </c>
      <c r="J279" s="7" t="s">
        <v>892</v>
      </c>
      <c r="K279" s="7" t="s">
        <v>884</v>
      </c>
      <c r="L279" s="7" t="s">
        <v>458</v>
      </c>
      <c r="M279" s="7" t="s">
        <v>873</v>
      </c>
      <c r="N279" s="7" t="n">
        <v>89.99</v>
      </c>
      <c r="O279" s="7" t="n">
        <v>1.38</v>
      </c>
      <c r="P279" s="7" t="n">
        <v>954</v>
      </c>
      <c r="Q279" s="7" t="n">
        <v>567</v>
      </c>
      <c r="R279" s="7" t="n">
        <v>1303</v>
      </c>
      <c r="S279" s="7" t="n">
        <v>4134</v>
      </c>
      <c r="T279" s="7" t="n">
        <v>372018.66</v>
      </c>
      <c r="U279" s="7"/>
      <c r="V279" s="7"/>
      <c r="W279" s="7"/>
      <c r="X279" s="7" t="n">
        <v>4134</v>
      </c>
      <c r="Y279" s="7" t="s">
        <v>451</v>
      </c>
      <c r="Z279" s="7" t="n">
        <v>372018.66</v>
      </c>
      <c r="AA279" s="7" t="s">
        <v>868</v>
      </c>
      <c r="AB279" s="7" t="n">
        <v>818.5</v>
      </c>
      <c r="AC279" s="7" t="n">
        <v>563.9</v>
      </c>
      <c r="AD279" s="7" t="n">
        <v>1146.6</v>
      </c>
      <c r="AE279" s="7" t="s">
        <v>869</v>
      </c>
      <c r="AF279" s="7" t="s">
        <v>874</v>
      </c>
      <c r="AG279" s="17" t="b">
        <f aca="false">FALSE()</f>
        <v>0</v>
      </c>
      <c r="AH279" s="7" t="n">
        <v>3787</v>
      </c>
      <c r="AI279" s="7" t="n">
        <v>8.9</v>
      </c>
      <c r="AJ279" s="7" t="n">
        <v>4.5</v>
      </c>
      <c r="AK279" s="7" t="n">
        <v>9955</v>
      </c>
      <c r="AL279" s="7" t="n">
        <v>12.77</v>
      </c>
      <c r="AM279" s="7" t="s">
        <v>862</v>
      </c>
      <c r="AN279" s="7" t="s">
        <v>893</v>
      </c>
      <c r="AO279" s="7" t="s">
        <v>864</v>
      </c>
      <c r="AP279" s="7" t="n">
        <v>34</v>
      </c>
      <c r="AQ279" s="17" t="b">
        <f aca="false">TRUE()</f>
        <v>1</v>
      </c>
      <c r="AR279" s="17" t="b">
        <f aca="false">TRUE()</f>
        <v>1</v>
      </c>
      <c r="AS279" s="7" t="n">
        <v>9</v>
      </c>
      <c r="AT279" s="7" t="n">
        <v>5</v>
      </c>
      <c r="AU279" s="7" t="s">
        <v>452</v>
      </c>
      <c r="AV279" s="7"/>
    </row>
    <row r="280" customFormat="false" ht="15" hidden="false" customHeight="false" outlineLevel="0" collapsed="false">
      <c r="A280" s="7" t="n">
        <v>45</v>
      </c>
      <c r="B280" s="7" t="s">
        <v>1011</v>
      </c>
      <c r="C280" s="7" t="s">
        <v>1016</v>
      </c>
      <c r="D280" s="7" t="s">
        <v>189</v>
      </c>
      <c r="E280" s="7" t="s">
        <v>69</v>
      </c>
      <c r="F280" s="7" t="n">
        <v>0</v>
      </c>
      <c r="G280" s="7" t="n">
        <v>24</v>
      </c>
      <c r="H280" s="7" t="s">
        <v>484</v>
      </c>
      <c r="I280" s="7" t="s">
        <v>485</v>
      </c>
      <c r="J280" s="7" t="s">
        <v>894</v>
      </c>
      <c r="K280" s="7" t="s">
        <v>884</v>
      </c>
      <c r="L280" s="7" t="s">
        <v>486</v>
      </c>
      <c r="M280" s="7" t="s">
        <v>873</v>
      </c>
      <c r="N280" s="7" t="n">
        <v>43.99</v>
      </c>
      <c r="O280" s="7" t="n">
        <v>0.68</v>
      </c>
      <c r="P280" s="7" t="n">
        <v>733</v>
      </c>
      <c r="Q280" s="7" t="n">
        <v>12</v>
      </c>
      <c r="R280" s="7" t="n">
        <v>1310</v>
      </c>
      <c r="S280" s="7" t="n">
        <v>3176.33</v>
      </c>
      <c r="T280" s="7" t="n">
        <v>139726.9</v>
      </c>
      <c r="U280" s="7"/>
      <c r="V280" s="7"/>
      <c r="W280" s="7"/>
      <c r="X280" s="7" t="n">
        <v>3176.33</v>
      </c>
      <c r="Y280" s="7" t="s">
        <v>451</v>
      </c>
      <c r="Z280" s="7" t="n">
        <v>139726.76</v>
      </c>
      <c r="AA280" s="7" t="s">
        <v>868</v>
      </c>
      <c r="AB280" s="7" t="n">
        <v>464.9</v>
      </c>
      <c r="AC280" s="7" t="n">
        <v>11.5</v>
      </c>
      <c r="AD280" s="7" t="n">
        <v>1536.9</v>
      </c>
      <c r="AE280" s="7" t="s">
        <v>869</v>
      </c>
      <c r="AF280" s="7" t="s">
        <v>887</v>
      </c>
      <c r="AG280" s="17" t="b">
        <f aca="false">FALSE()</f>
        <v>0</v>
      </c>
      <c r="AH280" s="7" t="n">
        <v>707</v>
      </c>
      <c r="AI280" s="7" t="n">
        <v>8.1</v>
      </c>
      <c r="AJ280" s="7" t="n">
        <v>4.5</v>
      </c>
      <c r="AK280" s="7" t="n">
        <v>38216</v>
      </c>
      <c r="AL280" s="7" t="n">
        <v>41.03</v>
      </c>
      <c r="AM280" s="7" t="s">
        <v>862</v>
      </c>
      <c r="AN280" s="7"/>
      <c r="AO280" s="7" t="s">
        <v>864</v>
      </c>
      <c r="AP280" s="7" t="n">
        <v>38</v>
      </c>
      <c r="AQ280" s="7"/>
      <c r="AR280" s="17" t="b">
        <f aca="false">TRUE()</f>
        <v>1</v>
      </c>
      <c r="AS280" s="7" t="n">
        <v>9</v>
      </c>
      <c r="AT280" s="7" t="n">
        <v>5</v>
      </c>
      <c r="AU280" s="7" t="s">
        <v>452</v>
      </c>
      <c r="AV280" s="7"/>
    </row>
    <row r="281" customFormat="false" ht="15" hidden="false" customHeight="false" outlineLevel="0" collapsed="false">
      <c r="A281" s="7" t="n">
        <v>45</v>
      </c>
      <c r="B281" s="7" t="s">
        <v>1011</v>
      </c>
      <c r="C281" s="7" t="s">
        <v>1016</v>
      </c>
      <c r="D281" s="7" t="s">
        <v>189</v>
      </c>
      <c r="E281" s="7" t="s">
        <v>69</v>
      </c>
      <c r="F281" s="7" t="n">
        <v>0</v>
      </c>
      <c r="G281" s="7" t="n">
        <v>1950</v>
      </c>
      <c r="H281" s="7" t="s">
        <v>493</v>
      </c>
      <c r="I281" s="7" t="s">
        <v>494</v>
      </c>
      <c r="J281" s="7" t="s">
        <v>904</v>
      </c>
      <c r="K281" s="7" t="s">
        <v>884</v>
      </c>
      <c r="L281" s="7" t="s">
        <v>471</v>
      </c>
      <c r="M281" s="7" t="s">
        <v>873</v>
      </c>
      <c r="N281" s="7" t="n">
        <v>79.99</v>
      </c>
      <c r="O281" s="7" t="n">
        <v>1.23</v>
      </c>
      <c r="P281" s="7" t="n">
        <v>505</v>
      </c>
      <c r="Q281" s="7" t="n">
        <v>60</v>
      </c>
      <c r="R281" s="7" t="n">
        <v>862</v>
      </c>
      <c r="S281" s="7" t="n">
        <v>2188.33</v>
      </c>
      <c r="T281" s="7" t="n">
        <v>175044.78</v>
      </c>
      <c r="U281" s="7"/>
      <c r="V281" s="7"/>
      <c r="W281" s="7"/>
      <c r="X281" s="7" t="n">
        <v>2188.33</v>
      </c>
      <c r="Y281" s="7" t="s">
        <v>451</v>
      </c>
      <c r="Z281" s="7" t="n">
        <v>175044.52</v>
      </c>
      <c r="AA281" s="7" t="s">
        <v>868</v>
      </c>
      <c r="AB281" s="7" t="n">
        <v>346.1</v>
      </c>
      <c r="AC281" s="7" t="n">
        <v>57.5</v>
      </c>
      <c r="AD281" s="7" t="n">
        <v>993.8</v>
      </c>
      <c r="AE281" s="7" t="s">
        <v>869</v>
      </c>
      <c r="AF281" s="7" t="s">
        <v>887</v>
      </c>
      <c r="AG281" s="17" t="b">
        <f aca="false">FALSE()</f>
        <v>0</v>
      </c>
      <c r="AH281" s="7" t="n">
        <v>88</v>
      </c>
      <c r="AI281" s="7" t="n">
        <v>8.8</v>
      </c>
      <c r="AJ281" s="7" t="n">
        <v>4.6</v>
      </c>
      <c r="AK281" s="7" t="n">
        <v>28842</v>
      </c>
      <c r="AL281" s="7" t="n">
        <v>11.48</v>
      </c>
      <c r="AM281" s="7" t="s">
        <v>862</v>
      </c>
      <c r="AN281" s="7"/>
      <c r="AO281" s="7" t="s">
        <v>864</v>
      </c>
      <c r="AP281" s="7" t="n">
        <v>40</v>
      </c>
      <c r="AQ281" s="17" t="b">
        <f aca="false">TRUE()</f>
        <v>1</v>
      </c>
      <c r="AR281" s="17" t="b">
        <f aca="false">TRUE()</f>
        <v>1</v>
      </c>
      <c r="AS281" s="7" t="n">
        <v>8</v>
      </c>
      <c r="AT281" s="7" t="n">
        <v>5</v>
      </c>
      <c r="AU281" s="7" t="s">
        <v>452</v>
      </c>
      <c r="AV281" s="7"/>
    </row>
    <row r="282" customFormat="false" ht="15" hidden="false" customHeight="false" outlineLevel="0" collapsed="false">
      <c r="A282" s="7" t="n">
        <v>45</v>
      </c>
      <c r="B282" s="7" t="s">
        <v>1011</v>
      </c>
      <c r="C282" s="7" t="s">
        <v>1016</v>
      </c>
      <c r="D282" s="7" t="s">
        <v>189</v>
      </c>
      <c r="E282" s="7" t="s">
        <v>69</v>
      </c>
      <c r="F282" s="7" t="n">
        <v>0</v>
      </c>
      <c r="G282" s="7" t="n">
        <v>22</v>
      </c>
      <c r="H282" s="7" t="s">
        <v>472</v>
      </c>
      <c r="I282" s="7" t="s">
        <v>911</v>
      </c>
      <c r="J282" s="7" t="s">
        <v>912</v>
      </c>
      <c r="K282" s="7" t="s">
        <v>884</v>
      </c>
      <c r="L282" s="7" t="s">
        <v>458</v>
      </c>
      <c r="M282" s="7" t="s">
        <v>873</v>
      </c>
      <c r="N282" s="7" t="n">
        <v>29.99</v>
      </c>
      <c r="O282" s="7" t="n">
        <v>0.46</v>
      </c>
      <c r="P282" s="7" t="n">
        <v>322</v>
      </c>
      <c r="Q282" s="7" t="n">
        <v>94</v>
      </c>
      <c r="R282" s="7" t="n">
        <v>508</v>
      </c>
      <c r="S282" s="7" t="n">
        <v>1395.33</v>
      </c>
      <c r="T282" s="7" t="n">
        <v>41846.05</v>
      </c>
      <c r="U282" s="7"/>
      <c r="V282" s="7"/>
      <c r="W282" s="7"/>
      <c r="X282" s="7" t="n">
        <v>1395.33</v>
      </c>
      <c r="Y282" s="7" t="s">
        <v>451</v>
      </c>
      <c r="Z282" s="7" t="n">
        <v>41845.95</v>
      </c>
      <c r="AA282" s="7" t="s">
        <v>868</v>
      </c>
      <c r="AB282" s="7" t="n">
        <v>250.8</v>
      </c>
      <c r="AC282" s="7" t="n">
        <v>92.1</v>
      </c>
      <c r="AD282" s="7" t="n">
        <v>565.2</v>
      </c>
      <c r="AE282" s="7" t="s">
        <v>869</v>
      </c>
      <c r="AF282" s="7" t="s">
        <v>887</v>
      </c>
      <c r="AG282" s="17" t="b">
        <f aca="false">FALSE()</f>
        <v>0</v>
      </c>
      <c r="AH282" s="7" t="n">
        <v>3920</v>
      </c>
      <c r="AI282" s="7" t="n">
        <v>4.1</v>
      </c>
      <c r="AJ282" s="7" t="n">
        <v>4.5</v>
      </c>
      <c r="AK282" s="7" t="n">
        <v>24171</v>
      </c>
      <c r="AL282" s="7" t="n">
        <v>-10.72</v>
      </c>
      <c r="AM282" s="7" t="s">
        <v>878</v>
      </c>
      <c r="AN282" s="7" t="s">
        <v>891</v>
      </c>
      <c r="AO282" s="7" t="s">
        <v>864</v>
      </c>
      <c r="AP282" s="7" t="n">
        <v>32</v>
      </c>
      <c r="AQ282" s="17" t="b">
        <f aca="false">TRUE()</f>
        <v>1</v>
      </c>
      <c r="AR282" s="17" t="b">
        <f aca="false">TRUE()</f>
        <v>1</v>
      </c>
      <c r="AS282" s="7" t="n">
        <v>8</v>
      </c>
      <c r="AT282" s="7" t="n">
        <v>4</v>
      </c>
      <c r="AU282" s="7" t="s">
        <v>452</v>
      </c>
      <c r="AV282" s="7"/>
    </row>
    <row r="283" customFormat="false" ht="15" hidden="false" customHeight="false" outlineLevel="0" collapsed="false">
      <c r="A283" s="7" t="n">
        <v>45</v>
      </c>
      <c r="B283" s="7" t="s">
        <v>1011</v>
      </c>
      <c r="C283" s="7" t="s">
        <v>1016</v>
      </c>
      <c r="D283" s="7" t="s">
        <v>189</v>
      </c>
      <c r="E283" s="7" t="s">
        <v>69</v>
      </c>
      <c r="F283" s="7" t="n">
        <v>0</v>
      </c>
      <c r="G283" s="7" t="n">
        <v>1943</v>
      </c>
      <c r="H283" s="7" t="s">
        <v>495</v>
      </c>
      <c r="I283" s="7" t="s">
        <v>496</v>
      </c>
      <c r="J283" s="7" t="s">
        <v>915</v>
      </c>
      <c r="K283" s="7" t="s">
        <v>884</v>
      </c>
      <c r="L283" s="7" t="s">
        <v>471</v>
      </c>
      <c r="M283" s="7" t="s">
        <v>873</v>
      </c>
      <c r="N283" s="7" t="n">
        <v>78.99</v>
      </c>
      <c r="O283" s="7" t="n">
        <v>1.22</v>
      </c>
      <c r="P283" s="7" t="n">
        <v>310</v>
      </c>
      <c r="Q283" s="7" t="n">
        <v>151</v>
      </c>
      <c r="R283" s="7" t="n">
        <v>448</v>
      </c>
      <c r="S283" s="7" t="n">
        <v>1343.33</v>
      </c>
      <c r="T283" s="7" t="n">
        <v>106109.9</v>
      </c>
      <c r="U283" s="7"/>
      <c r="V283" s="7"/>
      <c r="W283" s="7"/>
      <c r="X283" s="7" t="n">
        <v>1343.33</v>
      </c>
      <c r="Y283" s="7" t="s">
        <v>451</v>
      </c>
      <c r="Z283" s="7" t="n">
        <v>106109.64</v>
      </c>
      <c r="AA283" s="7" t="s">
        <v>868</v>
      </c>
      <c r="AB283" s="7" t="n">
        <v>242.6</v>
      </c>
      <c r="AC283" s="7" t="n">
        <v>138.1</v>
      </c>
      <c r="AD283" s="7" t="n">
        <v>412</v>
      </c>
      <c r="AE283" s="7" t="s">
        <v>869</v>
      </c>
      <c r="AF283" s="7" t="s">
        <v>874</v>
      </c>
      <c r="AG283" s="17" t="b">
        <f aca="false">FALSE()</f>
        <v>0</v>
      </c>
      <c r="AH283" s="7" t="n">
        <v>277</v>
      </c>
      <c r="AI283" s="7" t="n">
        <v>-2.8</v>
      </c>
      <c r="AJ283" s="7" t="n">
        <v>4.9</v>
      </c>
      <c r="AK283" s="7" t="n">
        <v>23415</v>
      </c>
      <c r="AL283" s="7" t="n">
        <v>20.64</v>
      </c>
      <c r="AM283" s="7" t="s">
        <v>862</v>
      </c>
      <c r="AN283" s="7"/>
      <c r="AO283" s="7" t="s">
        <v>875</v>
      </c>
      <c r="AP283" s="7" t="n">
        <v>38</v>
      </c>
      <c r="AQ283" s="17" t="b">
        <f aca="false">TRUE()</f>
        <v>1</v>
      </c>
      <c r="AR283" s="17" t="b">
        <f aca="false">TRUE()</f>
        <v>1</v>
      </c>
      <c r="AS283" s="7" t="n">
        <v>7</v>
      </c>
      <c r="AT283" s="7" t="n">
        <v>5</v>
      </c>
      <c r="AU283" s="7" t="s">
        <v>452</v>
      </c>
      <c r="AV283" s="7"/>
    </row>
    <row r="284" customFormat="false" ht="15" hidden="false" customHeight="false" outlineLevel="0" collapsed="false">
      <c r="A284" s="7" t="n">
        <v>45</v>
      </c>
      <c r="B284" s="7" t="s">
        <v>1011</v>
      </c>
      <c r="C284" s="7" t="s">
        <v>1016</v>
      </c>
      <c r="D284" s="7" t="s">
        <v>189</v>
      </c>
      <c r="E284" s="7" t="s">
        <v>69</v>
      </c>
      <c r="F284" s="7" t="n">
        <v>0</v>
      </c>
      <c r="G284" s="7" t="n">
        <v>529</v>
      </c>
      <c r="H284" s="7" t="s">
        <v>588</v>
      </c>
      <c r="I284" s="7" t="s">
        <v>589</v>
      </c>
      <c r="J284" s="7" t="s">
        <v>1025</v>
      </c>
      <c r="K284" s="7" t="s">
        <v>884</v>
      </c>
      <c r="L284" s="7" t="s">
        <v>471</v>
      </c>
      <c r="M284" s="7" t="s">
        <v>873</v>
      </c>
      <c r="N284" s="7" t="n">
        <v>31.99</v>
      </c>
      <c r="O284" s="7" t="n">
        <v>0.49</v>
      </c>
      <c r="P284" s="7" t="n">
        <v>304</v>
      </c>
      <c r="Q284" s="7" t="n">
        <v>59</v>
      </c>
      <c r="R284" s="7" t="n">
        <v>502</v>
      </c>
      <c r="S284" s="7" t="n">
        <v>1317.33</v>
      </c>
      <c r="T284" s="7" t="n">
        <v>42141.49</v>
      </c>
      <c r="U284" s="7"/>
      <c r="V284" s="7"/>
      <c r="W284" s="7"/>
      <c r="X284" s="7" t="n">
        <v>1317.33</v>
      </c>
      <c r="Y284" s="7" t="s">
        <v>451</v>
      </c>
      <c r="Z284" s="7" t="n">
        <v>42141.39</v>
      </c>
      <c r="AA284" s="7" t="s">
        <v>868</v>
      </c>
      <c r="AB284" s="7" t="n">
        <v>220.9</v>
      </c>
      <c r="AC284" s="7" t="n">
        <v>57.5</v>
      </c>
      <c r="AD284" s="7" t="n">
        <v>570.3</v>
      </c>
      <c r="AE284" s="7" t="s">
        <v>869</v>
      </c>
      <c r="AF284" s="7" t="s">
        <v>887</v>
      </c>
      <c r="AG284" s="17" t="b">
        <f aca="false">FALSE()</f>
        <v>0</v>
      </c>
      <c r="AH284" s="7" t="n">
        <v>7340</v>
      </c>
      <c r="AI284" s="7" t="n">
        <v>8.4</v>
      </c>
      <c r="AJ284" s="7" t="n">
        <v>4.1</v>
      </c>
      <c r="AK284" s="7" t="n">
        <v>50177</v>
      </c>
      <c r="AL284" s="7" t="n">
        <v>9.47</v>
      </c>
      <c r="AM284" s="7" t="s">
        <v>862</v>
      </c>
      <c r="AN284" s="7"/>
      <c r="AO284" s="7" t="s">
        <v>864</v>
      </c>
      <c r="AP284" s="7" t="n">
        <v>47</v>
      </c>
      <c r="AQ284" s="17" t="b">
        <f aca="false">TRUE()</f>
        <v>1</v>
      </c>
      <c r="AR284" s="17" t="b">
        <f aca="false">TRUE()</f>
        <v>1</v>
      </c>
      <c r="AS284" s="7" t="n">
        <v>8</v>
      </c>
      <c r="AT284" s="7" t="n">
        <v>5</v>
      </c>
      <c r="AU284" s="7" t="s">
        <v>452</v>
      </c>
      <c r="AV284" s="7"/>
    </row>
    <row r="285" customFormat="false" ht="15" hidden="false" customHeight="false" outlineLevel="0" collapsed="false">
      <c r="A285" s="7" t="n">
        <v>45</v>
      </c>
      <c r="B285" s="7" t="s">
        <v>1011</v>
      </c>
      <c r="C285" s="7" t="s">
        <v>1016</v>
      </c>
      <c r="D285" s="7" t="s">
        <v>189</v>
      </c>
      <c r="E285" s="7" t="s">
        <v>69</v>
      </c>
      <c r="F285" s="7" t="n">
        <v>0</v>
      </c>
      <c r="G285" s="7" t="n">
        <v>1498</v>
      </c>
      <c r="H285" s="7" t="s">
        <v>569</v>
      </c>
      <c r="I285" s="7" t="s">
        <v>1026</v>
      </c>
      <c r="J285" s="7" t="s">
        <v>1027</v>
      </c>
      <c r="K285" s="7" t="s">
        <v>877</v>
      </c>
      <c r="L285" s="7" t="s">
        <v>458</v>
      </c>
      <c r="M285" s="7" t="s">
        <v>873</v>
      </c>
      <c r="N285" s="7" t="n">
        <v>118.99</v>
      </c>
      <c r="O285" s="7" t="n">
        <v>1.83</v>
      </c>
      <c r="P285" s="7" t="n">
        <v>216</v>
      </c>
      <c r="Q285" s="7" t="n">
        <v>47</v>
      </c>
      <c r="R285" s="7" t="n">
        <v>353</v>
      </c>
      <c r="S285" s="7" t="n">
        <v>936</v>
      </c>
      <c r="T285" s="7" t="n">
        <v>111374.64</v>
      </c>
      <c r="U285" s="7"/>
      <c r="V285" s="7"/>
      <c r="W285" s="7"/>
      <c r="X285" s="7" t="n">
        <v>936</v>
      </c>
      <c r="Y285" s="7" t="s">
        <v>451</v>
      </c>
      <c r="Z285" s="7" t="n">
        <v>111374.64</v>
      </c>
      <c r="AA285" s="7" t="s">
        <v>868</v>
      </c>
      <c r="AB285" s="7" t="n">
        <v>147.3</v>
      </c>
      <c r="AC285" s="7" t="n">
        <v>46</v>
      </c>
      <c r="AD285" s="7" t="n">
        <v>356.7</v>
      </c>
      <c r="AE285" s="7" t="s">
        <v>869</v>
      </c>
      <c r="AF285" s="7" t="s">
        <v>887</v>
      </c>
      <c r="AG285" s="17" t="b">
        <f aca="false">FALSE()</f>
        <v>0</v>
      </c>
      <c r="AH285" s="7" t="n">
        <v>603</v>
      </c>
      <c r="AI285" s="7" t="n">
        <v>8.3</v>
      </c>
      <c r="AJ285" s="7" t="n">
        <v>4.2</v>
      </c>
      <c r="AK285" s="7" t="n">
        <v>49127</v>
      </c>
      <c r="AL285" s="7" t="n">
        <v>-35.88</v>
      </c>
      <c r="AM285" s="7" t="s">
        <v>878</v>
      </c>
      <c r="AN285" s="7"/>
      <c r="AO285" s="7" t="s">
        <v>875</v>
      </c>
      <c r="AP285" s="7" t="n">
        <v>41</v>
      </c>
      <c r="AQ285" s="17" t="b">
        <f aca="false">TRUE()</f>
        <v>1</v>
      </c>
      <c r="AR285" s="17" t="b">
        <f aca="false">TRUE()</f>
        <v>1</v>
      </c>
      <c r="AS285" s="7" t="n">
        <v>9</v>
      </c>
      <c r="AT285" s="7" t="n">
        <v>5</v>
      </c>
      <c r="AU285" s="7" t="s">
        <v>452</v>
      </c>
      <c r="AV285" s="7"/>
    </row>
    <row r="286" customFormat="false" ht="15" hidden="false" customHeight="false" outlineLevel="0" collapsed="false">
      <c r="A286" s="7" t="n">
        <v>45</v>
      </c>
      <c r="B286" s="7" t="s">
        <v>1011</v>
      </c>
      <c r="C286" s="7" t="s">
        <v>1016</v>
      </c>
      <c r="D286" s="7" t="s">
        <v>189</v>
      </c>
      <c r="E286" s="7" t="s">
        <v>69</v>
      </c>
      <c r="F286" s="7" t="n">
        <v>0</v>
      </c>
      <c r="G286" s="7" t="n">
        <v>510</v>
      </c>
      <c r="H286" s="7" t="s">
        <v>590</v>
      </c>
      <c r="I286" s="7" t="s">
        <v>591</v>
      </c>
      <c r="J286" s="7" t="s">
        <v>1028</v>
      </c>
      <c r="K286" s="7" t="s">
        <v>877</v>
      </c>
      <c r="L286" s="7" t="s">
        <v>458</v>
      </c>
      <c r="M286" s="7" t="s">
        <v>873</v>
      </c>
      <c r="N286" s="7" t="n">
        <v>249</v>
      </c>
      <c r="O286" s="7" t="n">
        <v>3.83</v>
      </c>
      <c r="P286" s="7" t="n">
        <v>188</v>
      </c>
      <c r="Q286" s="7" t="n">
        <v>12</v>
      </c>
      <c r="R286" s="7" t="n">
        <v>329</v>
      </c>
      <c r="S286" s="7" t="n">
        <v>814.67</v>
      </c>
      <c r="T286" s="7" t="n">
        <v>202852</v>
      </c>
      <c r="U286" s="7"/>
      <c r="V286" s="7"/>
      <c r="W286" s="7"/>
      <c r="X286" s="7" t="n">
        <v>814.67</v>
      </c>
      <c r="Y286" s="7" t="s">
        <v>451</v>
      </c>
      <c r="Z286" s="7" t="n">
        <v>202852.83</v>
      </c>
      <c r="AA286" s="7" t="s">
        <v>868</v>
      </c>
      <c r="AB286" s="7" t="n">
        <v>123.7</v>
      </c>
      <c r="AC286" s="7" t="n">
        <v>11.5</v>
      </c>
      <c r="AD286" s="7" t="n">
        <v>383</v>
      </c>
      <c r="AE286" s="7" t="s">
        <v>869</v>
      </c>
      <c r="AF286" s="7" t="s">
        <v>887</v>
      </c>
      <c r="AG286" s="17" t="b">
        <f aca="false">FALSE()</f>
        <v>0</v>
      </c>
      <c r="AH286" s="7" t="n">
        <v>3258</v>
      </c>
      <c r="AI286" s="7" t="n">
        <v>0.3</v>
      </c>
      <c r="AJ286" s="7" t="n">
        <v>4.4</v>
      </c>
      <c r="AK286" s="7" t="n">
        <v>106311</v>
      </c>
      <c r="AL286" s="7" t="n">
        <v>19.11</v>
      </c>
      <c r="AM286" s="7" t="s">
        <v>862</v>
      </c>
      <c r="AN286" s="7"/>
      <c r="AO286" s="7" t="s">
        <v>864</v>
      </c>
      <c r="AP286" s="7" t="n">
        <v>39</v>
      </c>
      <c r="AQ286" s="17" t="b">
        <f aca="false">TRUE()</f>
        <v>1</v>
      </c>
      <c r="AR286" s="17" t="b">
        <f aca="false">TRUE()</f>
        <v>1</v>
      </c>
      <c r="AS286" s="7" t="n">
        <v>8</v>
      </c>
      <c r="AT286" s="7" t="n">
        <v>5</v>
      </c>
      <c r="AU286" s="7" t="s">
        <v>452</v>
      </c>
      <c r="AV286" s="7"/>
    </row>
    <row r="287" customFormat="false" ht="15" hidden="false" customHeight="false" outlineLevel="0" collapsed="false">
      <c r="A287" s="7" t="n">
        <v>45</v>
      </c>
      <c r="B287" s="7" t="s">
        <v>1011</v>
      </c>
      <c r="C287" s="7" t="s">
        <v>1016</v>
      </c>
      <c r="D287" s="7" t="s">
        <v>189</v>
      </c>
      <c r="E287" s="7" t="s">
        <v>69</v>
      </c>
      <c r="F287" s="7" t="n">
        <v>0</v>
      </c>
      <c r="G287" s="7" t="n">
        <v>515</v>
      </c>
      <c r="H287" s="7" t="s">
        <v>469</v>
      </c>
      <c r="I287" s="7" t="s">
        <v>598</v>
      </c>
      <c r="J287" s="7" t="s">
        <v>1029</v>
      </c>
      <c r="K287" s="7" t="s">
        <v>877</v>
      </c>
      <c r="L287" s="7" t="s">
        <v>486</v>
      </c>
      <c r="M287" s="7" t="s">
        <v>873</v>
      </c>
      <c r="N287" s="7" t="n">
        <v>64.99</v>
      </c>
      <c r="O287" s="7" t="n">
        <v>1</v>
      </c>
      <c r="P287" s="7" t="n">
        <v>180</v>
      </c>
      <c r="Q287" s="7"/>
      <c r="R287" s="7" t="n">
        <v>324</v>
      </c>
      <c r="S287" s="7" t="n">
        <v>780</v>
      </c>
      <c r="T287" s="7" t="n">
        <v>50692.2</v>
      </c>
      <c r="U287" s="7" t="n">
        <v>29</v>
      </c>
      <c r="V287" s="7" t="n">
        <v>17</v>
      </c>
      <c r="W287" s="7" t="n">
        <v>49</v>
      </c>
      <c r="X287" s="7" t="n">
        <v>29</v>
      </c>
      <c r="Y287" s="7" t="s">
        <v>531</v>
      </c>
      <c r="Z287" s="7" t="n">
        <v>1884.71</v>
      </c>
      <c r="AA287" s="7" t="s">
        <v>868</v>
      </c>
      <c r="AB287" s="7" t="n">
        <v>112.7</v>
      </c>
      <c r="AC287" s="7" t="n">
        <v>0</v>
      </c>
      <c r="AD287" s="7" t="n">
        <v>381.1</v>
      </c>
      <c r="AE287" s="7" t="s">
        <v>869</v>
      </c>
      <c r="AF287" s="7" t="s">
        <v>887</v>
      </c>
      <c r="AG287" s="17" t="b">
        <f aca="false">FALSE()</f>
        <v>0</v>
      </c>
      <c r="AH287" s="7" t="n">
        <v>121</v>
      </c>
      <c r="AI287" s="7" t="n">
        <v>3.1</v>
      </c>
      <c r="AJ287" s="7" t="n">
        <v>4.1</v>
      </c>
      <c r="AK287" s="7" t="n">
        <v>681968</v>
      </c>
      <c r="AL287" s="7" t="n">
        <v>51.21</v>
      </c>
      <c r="AM287" s="7" t="s">
        <v>862</v>
      </c>
      <c r="AN287" s="7"/>
      <c r="AO287" s="7" t="s">
        <v>864</v>
      </c>
      <c r="AP287" s="7" t="n">
        <v>34</v>
      </c>
      <c r="AQ287" s="17" t="b">
        <f aca="false">TRUE()</f>
        <v>1</v>
      </c>
      <c r="AR287" s="17" t="b">
        <f aca="false">TRUE()</f>
        <v>1</v>
      </c>
      <c r="AS287" s="7" t="n">
        <v>8</v>
      </c>
      <c r="AT287" s="7" t="n">
        <v>5</v>
      </c>
      <c r="AU287" s="7" t="s">
        <v>452</v>
      </c>
      <c r="AV287" s="7"/>
    </row>
    <row r="288" customFormat="false" ht="15" hidden="false" customHeight="false" outlineLevel="0" collapsed="false">
      <c r="A288" s="7" t="n">
        <v>45</v>
      </c>
      <c r="B288" s="7" t="s">
        <v>1011</v>
      </c>
      <c r="C288" s="7" t="s">
        <v>1016</v>
      </c>
      <c r="D288" s="7" t="s">
        <v>189</v>
      </c>
      <c r="E288" s="7" t="s">
        <v>69</v>
      </c>
      <c r="F288" s="7" t="n">
        <v>0</v>
      </c>
      <c r="G288" s="7" t="n">
        <v>1945</v>
      </c>
      <c r="H288" s="7" t="s">
        <v>525</v>
      </c>
      <c r="I288" s="7" t="s">
        <v>526</v>
      </c>
      <c r="J288" s="7" t="s">
        <v>926</v>
      </c>
      <c r="K288" s="7" t="s">
        <v>884</v>
      </c>
      <c r="L288" s="7" t="s">
        <v>471</v>
      </c>
      <c r="M288" s="7" t="s">
        <v>873</v>
      </c>
      <c r="N288" s="7" t="n">
        <v>99.99</v>
      </c>
      <c r="O288" s="7" t="n">
        <v>1.54</v>
      </c>
      <c r="P288" s="7" t="n">
        <v>177</v>
      </c>
      <c r="Q288" s="7" t="n">
        <v>70</v>
      </c>
      <c r="R288" s="7" t="n">
        <v>269</v>
      </c>
      <c r="S288" s="7" t="n">
        <v>767</v>
      </c>
      <c r="T288" s="7" t="n">
        <v>76692.33</v>
      </c>
      <c r="U288" s="7"/>
      <c r="V288" s="7"/>
      <c r="W288" s="7"/>
      <c r="X288" s="7" t="n">
        <v>767</v>
      </c>
      <c r="Y288" s="7" t="s">
        <v>451</v>
      </c>
      <c r="Z288" s="7" t="n">
        <v>76692.33</v>
      </c>
      <c r="AA288" s="7" t="s">
        <v>868</v>
      </c>
      <c r="AB288" s="7" t="n">
        <v>129.6</v>
      </c>
      <c r="AC288" s="7" t="n">
        <v>69</v>
      </c>
      <c r="AD288" s="7" t="n">
        <v>242.1</v>
      </c>
      <c r="AE288" s="7" t="s">
        <v>869</v>
      </c>
      <c r="AF288" s="7" t="s">
        <v>887</v>
      </c>
      <c r="AG288" s="17" t="b">
        <f aca="false">FALSE()</f>
        <v>0</v>
      </c>
      <c r="AH288" s="7" t="n">
        <v>115</v>
      </c>
      <c r="AI288" s="7" t="n">
        <v>3.2</v>
      </c>
      <c r="AJ288" s="7" t="n">
        <v>4.5</v>
      </c>
      <c r="AK288" s="7" t="n">
        <v>62208</v>
      </c>
      <c r="AL288" s="7" t="n">
        <v>-17.24</v>
      </c>
      <c r="AM288" s="7" t="s">
        <v>878</v>
      </c>
      <c r="AN288" s="7"/>
      <c r="AO288" s="7" t="s">
        <v>875</v>
      </c>
      <c r="AP288" s="7" t="n">
        <v>17</v>
      </c>
      <c r="AQ288" s="17" t="b">
        <f aca="false">TRUE()</f>
        <v>1</v>
      </c>
      <c r="AR288" s="17" t="b">
        <f aca="false">TRUE()</f>
        <v>1</v>
      </c>
      <c r="AS288" s="7" t="n">
        <v>9</v>
      </c>
      <c r="AT288" s="7" t="n">
        <v>5</v>
      </c>
      <c r="AU288" s="7" t="s">
        <v>452</v>
      </c>
      <c r="AV288" s="7"/>
    </row>
    <row r="289" customFormat="false" ht="15" hidden="false" customHeight="false" outlineLevel="0" collapsed="false">
      <c r="A289" s="7" t="n">
        <v>45</v>
      </c>
      <c r="B289" s="7" t="s">
        <v>1011</v>
      </c>
      <c r="C289" s="7" t="s">
        <v>1016</v>
      </c>
      <c r="D289" s="7" t="s">
        <v>189</v>
      </c>
      <c r="E289" s="7" t="s">
        <v>69</v>
      </c>
      <c r="F289" s="7" t="n">
        <v>0</v>
      </c>
      <c r="G289" s="7" t="n">
        <v>1948</v>
      </c>
      <c r="H289" s="7" t="s">
        <v>495</v>
      </c>
      <c r="I289" s="7" t="s">
        <v>927</v>
      </c>
      <c r="J289" s="7" t="s">
        <v>928</v>
      </c>
      <c r="K289" s="7" t="s">
        <v>884</v>
      </c>
      <c r="L289" s="7" t="s">
        <v>471</v>
      </c>
      <c r="M289" s="7" t="s">
        <v>873</v>
      </c>
      <c r="N289" s="7" t="n">
        <v>59</v>
      </c>
      <c r="O289" s="7" t="n">
        <v>0.91</v>
      </c>
      <c r="P289" s="7" t="n">
        <v>166</v>
      </c>
      <c r="Q289" s="7" t="n">
        <v>47</v>
      </c>
      <c r="R289" s="7" t="n">
        <v>263</v>
      </c>
      <c r="S289" s="7" t="n">
        <v>719.33</v>
      </c>
      <c r="T289" s="7" t="n">
        <v>42440.67</v>
      </c>
      <c r="U289" s="7"/>
      <c r="V289" s="7"/>
      <c r="W289" s="7"/>
      <c r="X289" s="7" t="n">
        <v>719.33</v>
      </c>
      <c r="Y289" s="7" t="s">
        <v>451</v>
      </c>
      <c r="Z289" s="7" t="n">
        <v>42440.47</v>
      </c>
      <c r="AA289" s="7" t="s">
        <v>868</v>
      </c>
      <c r="AB289" s="7" t="n">
        <v>128.5</v>
      </c>
      <c r="AC289" s="7" t="n">
        <v>46</v>
      </c>
      <c r="AD289" s="7" t="n">
        <v>293.2</v>
      </c>
      <c r="AE289" s="7" t="s">
        <v>869</v>
      </c>
      <c r="AF289" s="7" t="s">
        <v>887</v>
      </c>
      <c r="AG289" s="17" t="b">
        <f aca="false">FALSE()</f>
        <v>0</v>
      </c>
      <c r="AH289" s="7" t="n">
        <v>204</v>
      </c>
      <c r="AI289" s="7" t="n">
        <v>1</v>
      </c>
      <c r="AJ289" s="7" t="n">
        <v>4.8</v>
      </c>
      <c r="AK289" s="7" t="n">
        <v>28826</v>
      </c>
      <c r="AL289" s="7" t="n">
        <v>13.6</v>
      </c>
      <c r="AM289" s="7" t="s">
        <v>862</v>
      </c>
      <c r="AN289" s="7"/>
      <c r="AO289" s="7" t="s">
        <v>875</v>
      </c>
      <c r="AP289" s="7" t="n">
        <v>51</v>
      </c>
      <c r="AQ289" s="17" t="b">
        <f aca="false">TRUE()</f>
        <v>1</v>
      </c>
      <c r="AR289" s="17" t="b">
        <f aca="false">TRUE()</f>
        <v>1</v>
      </c>
      <c r="AS289" s="7" t="n">
        <v>8</v>
      </c>
      <c r="AT289" s="7" t="n">
        <v>5</v>
      </c>
      <c r="AU289" s="7" t="s">
        <v>452</v>
      </c>
      <c r="AV289" s="7"/>
    </row>
    <row r="290" customFormat="false" ht="15" hidden="false" customHeight="false" outlineLevel="0" collapsed="false">
      <c r="A290" s="7" t="n">
        <v>45</v>
      </c>
      <c r="B290" s="7" t="s">
        <v>1011</v>
      </c>
      <c r="C290" s="7" t="s">
        <v>1016</v>
      </c>
      <c r="D290" s="7" t="s">
        <v>189</v>
      </c>
      <c r="E290" s="7" t="s">
        <v>69</v>
      </c>
      <c r="F290" s="7" t="n">
        <v>0</v>
      </c>
      <c r="G290" s="7" t="n">
        <v>46</v>
      </c>
      <c r="H290" s="7" t="s">
        <v>448</v>
      </c>
      <c r="I290" s="7" t="s">
        <v>1030</v>
      </c>
      <c r="J290" s="7" t="s">
        <v>872</v>
      </c>
      <c r="K290" s="7" t="s">
        <v>877</v>
      </c>
      <c r="L290" s="7" t="s">
        <v>486</v>
      </c>
      <c r="M290" s="7" t="s">
        <v>873</v>
      </c>
      <c r="N290" s="7" t="n">
        <v>24.99</v>
      </c>
      <c r="O290" s="7" t="n">
        <v>0.38</v>
      </c>
      <c r="P290" s="7" t="n">
        <v>100</v>
      </c>
      <c r="Q290" s="7"/>
      <c r="R290" s="7" t="n">
        <v>180</v>
      </c>
      <c r="S290" s="7" t="n">
        <v>433.33</v>
      </c>
      <c r="T290" s="7" t="n">
        <v>10829</v>
      </c>
      <c r="U290" s="7" t="n">
        <v>59</v>
      </c>
      <c r="V290" s="7" t="n">
        <v>35</v>
      </c>
      <c r="W290" s="7" t="n">
        <v>100</v>
      </c>
      <c r="X290" s="7" t="n">
        <v>59</v>
      </c>
      <c r="Y290" s="7" t="s">
        <v>531</v>
      </c>
      <c r="Z290" s="7" t="n">
        <v>1474.41</v>
      </c>
      <c r="AA290" s="7" t="s">
        <v>868</v>
      </c>
      <c r="AB290" s="7" t="n">
        <v>62.6</v>
      </c>
      <c r="AC290" s="7" t="n">
        <v>0</v>
      </c>
      <c r="AD290" s="7" t="n">
        <v>211.7</v>
      </c>
      <c r="AE290" s="7" t="s">
        <v>869</v>
      </c>
      <c r="AF290" s="7" t="s">
        <v>887</v>
      </c>
      <c r="AG290" s="17" t="b">
        <f aca="false">FALSE()</f>
        <v>0</v>
      </c>
      <c r="AH290" s="7" t="n">
        <v>519</v>
      </c>
      <c r="AI290" s="7" t="n">
        <v>6.9</v>
      </c>
      <c r="AJ290" s="7" t="n">
        <v>4.1</v>
      </c>
      <c r="AK290" s="7" t="n">
        <v>397759</v>
      </c>
      <c r="AL290" s="7" t="n">
        <v>-14.32</v>
      </c>
      <c r="AM290" s="7" t="s">
        <v>878</v>
      </c>
      <c r="AN290" s="7"/>
      <c r="AO290" s="7" t="s">
        <v>864</v>
      </c>
      <c r="AP290" s="7" t="n">
        <v>29</v>
      </c>
      <c r="AQ290" s="17" t="b">
        <f aca="false">FALSE()</f>
        <v>0</v>
      </c>
      <c r="AR290" s="17" t="b">
        <f aca="false">TRUE()</f>
        <v>1</v>
      </c>
      <c r="AS290" s="7" t="n">
        <v>6</v>
      </c>
      <c r="AT290" s="7" t="n">
        <v>5</v>
      </c>
      <c r="AU290" s="7" t="s">
        <v>452</v>
      </c>
      <c r="AV290" s="7"/>
    </row>
    <row r="291" customFormat="false" ht="15" hidden="false" customHeight="false" outlineLevel="0" collapsed="false">
      <c r="A291" s="7" t="n">
        <v>45</v>
      </c>
      <c r="B291" s="7" t="s">
        <v>1011</v>
      </c>
      <c r="C291" s="7" t="s">
        <v>1016</v>
      </c>
      <c r="D291" s="7" t="s">
        <v>189</v>
      </c>
      <c r="E291" s="7" t="s">
        <v>69</v>
      </c>
      <c r="F291" s="7" t="n">
        <v>0</v>
      </c>
      <c r="G291" s="7" t="n">
        <v>1944</v>
      </c>
      <c r="H291" s="7" t="s">
        <v>522</v>
      </c>
      <c r="I291" s="7" t="s">
        <v>594</v>
      </c>
      <c r="J291" s="7" t="s">
        <v>933</v>
      </c>
      <c r="K291" s="7" t="s">
        <v>884</v>
      </c>
      <c r="L291" s="7" t="s">
        <v>471</v>
      </c>
      <c r="M291" s="7" t="s">
        <v>873</v>
      </c>
      <c r="N291" s="7" t="n">
        <v>75</v>
      </c>
      <c r="O291" s="7" t="n">
        <v>1.15</v>
      </c>
      <c r="P291" s="7" t="n">
        <v>100</v>
      </c>
      <c r="Q291" s="7"/>
      <c r="R291" s="7" t="n">
        <v>180</v>
      </c>
      <c r="S291" s="7" t="n">
        <v>433.33</v>
      </c>
      <c r="T291" s="7" t="n">
        <v>32500</v>
      </c>
      <c r="U291" s="7" t="n">
        <v>144</v>
      </c>
      <c r="V291" s="7" t="n">
        <v>85</v>
      </c>
      <c r="W291" s="7" t="n">
        <v>244</v>
      </c>
      <c r="X291" s="7" t="n">
        <v>144</v>
      </c>
      <c r="Y291" s="7" t="s">
        <v>531</v>
      </c>
      <c r="Z291" s="7" t="n">
        <v>10800</v>
      </c>
      <c r="AA291" s="7" t="s">
        <v>868</v>
      </c>
      <c r="AB291" s="7" t="n">
        <v>62.6</v>
      </c>
      <c r="AC291" s="7" t="n">
        <v>0</v>
      </c>
      <c r="AD291" s="7" t="n">
        <v>211.7</v>
      </c>
      <c r="AE291" s="7" t="s">
        <v>869</v>
      </c>
      <c r="AF291" s="7" t="s">
        <v>887</v>
      </c>
      <c r="AG291" s="17" t="b">
        <f aca="false">FALSE()</f>
        <v>0</v>
      </c>
      <c r="AH291" s="7" t="n">
        <v>123</v>
      </c>
      <c r="AI291" s="7" t="n">
        <v>-1.4</v>
      </c>
      <c r="AJ291" s="7" t="n">
        <v>4.8</v>
      </c>
      <c r="AK291" s="7" t="n">
        <v>196433</v>
      </c>
      <c r="AL291" s="7" t="n">
        <v>17.7</v>
      </c>
      <c r="AM291" s="7" t="s">
        <v>862</v>
      </c>
      <c r="AN291" s="7" t="s">
        <v>934</v>
      </c>
      <c r="AO291" s="7" t="s">
        <v>864</v>
      </c>
      <c r="AP291" s="7" t="n">
        <v>37</v>
      </c>
      <c r="AQ291" s="17" t="b">
        <f aca="false">TRUE()</f>
        <v>1</v>
      </c>
      <c r="AR291" s="17" t="b">
        <f aca="false">TRUE()</f>
        <v>1</v>
      </c>
      <c r="AS291" s="7" t="n">
        <v>6</v>
      </c>
      <c r="AT291" s="7" t="n">
        <v>6</v>
      </c>
      <c r="AU291" s="7" t="s">
        <v>452</v>
      </c>
      <c r="AV291" s="7"/>
    </row>
    <row r="292" customFormat="false" ht="15" hidden="false" customHeight="false" outlineLevel="0" collapsed="false">
      <c r="A292" s="7" t="n">
        <v>45</v>
      </c>
      <c r="B292" s="7" t="s">
        <v>1011</v>
      </c>
      <c r="C292" s="7" t="s">
        <v>1016</v>
      </c>
      <c r="D292" s="7" t="s">
        <v>189</v>
      </c>
      <c r="E292" s="7" t="s">
        <v>69</v>
      </c>
      <c r="F292" s="7" t="n">
        <v>0</v>
      </c>
      <c r="G292" s="7" t="n">
        <v>1953</v>
      </c>
      <c r="H292" s="7" t="s">
        <v>532</v>
      </c>
      <c r="I292" s="7" t="s">
        <v>533</v>
      </c>
      <c r="J292" s="7" t="s">
        <v>941</v>
      </c>
      <c r="K292" s="7" t="s">
        <v>884</v>
      </c>
      <c r="L292" s="7" t="s">
        <v>471</v>
      </c>
      <c r="M292" s="7" t="s">
        <v>873</v>
      </c>
      <c r="N292" s="7" t="n">
        <v>59.99</v>
      </c>
      <c r="O292" s="7" t="n">
        <v>0.92</v>
      </c>
      <c r="P292" s="7" t="n">
        <v>71</v>
      </c>
      <c r="Q292" s="7" t="n">
        <v>24</v>
      </c>
      <c r="R292" s="7" t="n">
        <v>109</v>
      </c>
      <c r="S292" s="7" t="n">
        <v>307.67</v>
      </c>
      <c r="T292" s="7" t="n">
        <v>18456.92</v>
      </c>
      <c r="U292" s="7"/>
      <c r="V292" s="7"/>
      <c r="W292" s="7"/>
      <c r="X292" s="7" t="n">
        <v>307.67</v>
      </c>
      <c r="Y292" s="7" t="s">
        <v>451</v>
      </c>
      <c r="Z292" s="7" t="n">
        <v>18457.12</v>
      </c>
      <c r="AA292" s="7" t="s">
        <v>868</v>
      </c>
      <c r="AB292" s="7" t="n">
        <v>56.4</v>
      </c>
      <c r="AC292" s="7" t="n">
        <v>23</v>
      </c>
      <c r="AD292" s="7" t="n">
        <v>120.1</v>
      </c>
      <c r="AE292" s="7" t="s">
        <v>869</v>
      </c>
      <c r="AF292" s="7" t="s">
        <v>887</v>
      </c>
      <c r="AG292" s="17" t="b">
        <f aca="false">FALSE()</f>
        <v>0</v>
      </c>
      <c r="AH292" s="7" t="n">
        <v>12</v>
      </c>
      <c r="AI292" s="7" t="n">
        <v>-11</v>
      </c>
      <c r="AJ292" s="7" t="n">
        <v>5</v>
      </c>
      <c r="AK292" s="7" t="n">
        <v>462893</v>
      </c>
      <c r="AL292" s="7" t="n">
        <v>636.78</v>
      </c>
      <c r="AM292" s="7" t="s">
        <v>862</v>
      </c>
      <c r="AN292" s="7"/>
      <c r="AO292" s="7" t="s">
        <v>864</v>
      </c>
      <c r="AP292" s="7" t="n">
        <v>33</v>
      </c>
      <c r="AQ292" s="17" t="b">
        <f aca="false">TRUE()</f>
        <v>1</v>
      </c>
      <c r="AR292" s="17" t="b">
        <f aca="false">TRUE()</f>
        <v>1</v>
      </c>
      <c r="AS292" s="7" t="n">
        <v>7</v>
      </c>
      <c r="AT292" s="7" t="n">
        <v>5</v>
      </c>
      <c r="AU292" s="7" t="s">
        <v>452</v>
      </c>
      <c r="AV292" s="7"/>
    </row>
    <row r="293" customFormat="false" ht="15" hidden="false" customHeight="false" outlineLevel="0" collapsed="false">
      <c r="A293" s="7" t="n">
        <v>45</v>
      </c>
      <c r="B293" s="7" t="s">
        <v>1011</v>
      </c>
      <c r="C293" s="7" t="s">
        <v>1016</v>
      </c>
      <c r="D293" s="7" t="s">
        <v>189</v>
      </c>
      <c r="E293" s="7" t="s">
        <v>69</v>
      </c>
      <c r="F293" s="7" t="n">
        <v>0</v>
      </c>
      <c r="G293" s="7" t="n">
        <v>1812</v>
      </c>
      <c r="H293" s="7" t="s">
        <v>592</v>
      </c>
      <c r="I293" s="7" t="s">
        <v>593</v>
      </c>
      <c r="J293" s="7" t="s">
        <v>1031</v>
      </c>
      <c r="K293" s="7" t="s">
        <v>884</v>
      </c>
      <c r="L293" s="7" t="s">
        <v>471</v>
      </c>
      <c r="M293" s="7" t="s">
        <v>873</v>
      </c>
      <c r="N293" s="7" t="n">
        <v>29.99</v>
      </c>
      <c r="O293" s="7" t="n">
        <v>0.46</v>
      </c>
      <c r="P293" s="7" t="n">
        <v>63</v>
      </c>
      <c r="Q293" s="7" t="n">
        <v>12</v>
      </c>
      <c r="R293" s="7" t="n">
        <v>104</v>
      </c>
      <c r="S293" s="7" t="n">
        <v>273</v>
      </c>
      <c r="T293" s="7" t="n">
        <v>8187.27</v>
      </c>
      <c r="U293" s="7"/>
      <c r="V293" s="7"/>
      <c r="W293" s="7"/>
      <c r="X293" s="7" t="n">
        <v>273</v>
      </c>
      <c r="Y293" s="7" t="s">
        <v>451</v>
      </c>
      <c r="Z293" s="7" t="n">
        <v>8187.27</v>
      </c>
      <c r="AA293" s="7" t="s">
        <v>868</v>
      </c>
      <c r="AB293" s="7" t="n">
        <v>45.4</v>
      </c>
      <c r="AC293" s="7" t="n">
        <v>11.5</v>
      </c>
      <c r="AD293" s="7" t="n">
        <v>118.3</v>
      </c>
      <c r="AE293" s="7" t="s">
        <v>869</v>
      </c>
      <c r="AF293" s="7" t="s">
        <v>887</v>
      </c>
      <c r="AG293" s="17" t="b">
        <f aca="false">FALSE()</f>
        <v>0</v>
      </c>
      <c r="AH293" s="7" t="n">
        <v>124</v>
      </c>
      <c r="AI293" s="7" t="n">
        <v>1.7</v>
      </c>
      <c r="AJ293" s="7" t="n">
        <v>4</v>
      </c>
      <c r="AK293" s="7" t="n">
        <v>90495</v>
      </c>
      <c r="AL293" s="7" t="n">
        <v>-20.2</v>
      </c>
      <c r="AM293" s="7" t="s">
        <v>878</v>
      </c>
      <c r="AN293" s="7"/>
      <c r="AO293" s="7" t="s">
        <v>875</v>
      </c>
      <c r="AP293" s="7" t="n">
        <v>43</v>
      </c>
      <c r="AQ293" s="17" t="b">
        <f aca="false">TRUE()</f>
        <v>1</v>
      </c>
      <c r="AR293" s="17" t="b">
        <f aca="false">TRUE()</f>
        <v>1</v>
      </c>
      <c r="AS293" s="7" t="n">
        <v>9</v>
      </c>
      <c r="AT293" s="7" t="n">
        <v>5</v>
      </c>
      <c r="AU293" s="7" t="s">
        <v>452</v>
      </c>
      <c r="AV293" s="7"/>
    </row>
    <row r="294" customFormat="false" ht="15" hidden="false" customHeight="false" outlineLevel="0" collapsed="false">
      <c r="A294" s="7" t="n">
        <v>45</v>
      </c>
      <c r="B294" s="7" t="s">
        <v>1011</v>
      </c>
      <c r="C294" s="7" t="s">
        <v>1016</v>
      </c>
      <c r="D294" s="7" t="s">
        <v>189</v>
      </c>
      <c r="E294" s="7" t="s">
        <v>69</v>
      </c>
      <c r="F294" s="7" t="n">
        <v>0</v>
      </c>
      <c r="G294" s="7" t="n">
        <v>9</v>
      </c>
      <c r="H294" s="7" t="s">
        <v>571</v>
      </c>
      <c r="I294" s="7" t="s">
        <v>595</v>
      </c>
      <c r="J294" s="7" t="s">
        <v>1032</v>
      </c>
      <c r="K294" s="7" t="s">
        <v>877</v>
      </c>
      <c r="L294" s="7" t="s">
        <v>486</v>
      </c>
      <c r="M294" s="7" t="s">
        <v>873</v>
      </c>
      <c r="N294" s="7" t="n">
        <v>66.49</v>
      </c>
      <c r="O294" s="7" t="n">
        <v>1.02</v>
      </c>
      <c r="P294" s="7" t="n">
        <v>40</v>
      </c>
      <c r="Q294" s="7"/>
      <c r="R294" s="7" t="n">
        <v>72</v>
      </c>
      <c r="S294" s="7" t="n">
        <v>173.33</v>
      </c>
      <c r="T294" s="7" t="n">
        <v>11524.93</v>
      </c>
      <c r="U294" s="7" t="n">
        <v>106</v>
      </c>
      <c r="V294" s="7" t="n">
        <v>63</v>
      </c>
      <c r="W294" s="7" t="n">
        <v>179</v>
      </c>
      <c r="X294" s="7" t="n">
        <v>106</v>
      </c>
      <c r="Y294" s="7" t="s">
        <v>531</v>
      </c>
      <c r="Z294" s="7" t="n">
        <v>7047.94</v>
      </c>
      <c r="AA294" s="7" t="s">
        <v>868</v>
      </c>
      <c r="AB294" s="7" t="n">
        <v>25</v>
      </c>
      <c r="AC294" s="7" t="n">
        <v>0</v>
      </c>
      <c r="AD294" s="7" t="n">
        <v>84.7</v>
      </c>
      <c r="AE294" s="7" t="s">
        <v>869</v>
      </c>
      <c r="AF294" s="7" t="s">
        <v>900</v>
      </c>
      <c r="AG294" s="17" t="b">
        <f aca="false">FALSE()</f>
        <v>0</v>
      </c>
      <c r="AH294" s="7" t="n">
        <v>134</v>
      </c>
      <c r="AI294" s="7" t="n">
        <v>4.6</v>
      </c>
      <c r="AJ294" s="7" t="n">
        <v>4.3</v>
      </c>
      <c r="AK294" s="7" t="n">
        <v>251504</v>
      </c>
      <c r="AL294" s="7" t="n">
        <v>32.78</v>
      </c>
      <c r="AM294" s="7" t="s">
        <v>862</v>
      </c>
      <c r="AN294" s="7"/>
      <c r="AO294" s="7" t="s">
        <v>864</v>
      </c>
      <c r="AP294" s="7" t="n">
        <v>20</v>
      </c>
      <c r="AQ294" s="17" t="b">
        <f aca="false">TRUE()</f>
        <v>1</v>
      </c>
      <c r="AR294" s="17" t="b">
        <f aca="false">TRUE()</f>
        <v>1</v>
      </c>
      <c r="AS294" s="7" t="n">
        <v>9</v>
      </c>
      <c r="AT294" s="7" t="n">
        <v>5</v>
      </c>
      <c r="AU294" s="7" t="s">
        <v>452</v>
      </c>
      <c r="AV294" s="7"/>
    </row>
    <row r="295" customFormat="false" ht="15" hidden="false" customHeight="false" outlineLevel="0" collapsed="false">
      <c r="A295" s="7" t="n">
        <v>45</v>
      </c>
      <c r="B295" s="7" t="s">
        <v>1011</v>
      </c>
      <c r="C295" s="7" t="s">
        <v>1016</v>
      </c>
      <c r="D295" s="7" t="s">
        <v>189</v>
      </c>
      <c r="E295" s="7" t="s">
        <v>69</v>
      </c>
      <c r="F295" s="7" t="n">
        <v>0</v>
      </c>
      <c r="G295" s="7" t="n">
        <v>1817</v>
      </c>
      <c r="H295" s="7" t="s">
        <v>476</v>
      </c>
      <c r="I295" s="7" t="s">
        <v>1033</v>
      </c>
      <c r="J295" s="7" t="s">
        <v>1034</v>
      </c>
      <c r="K295" s="7" t="s">
        <v>884</v>
      </c>
      <c r="L295" s="7" t="s">
        <v>471</v>
      </c>
      <c r="M295" s="7" t="s">
        <v>873</v>
      </c>
      <c r="N295" s="7" t="n">
        <v>74.99</v>
      </c>
      <c r="O295" s="7" t="n">
        <v>1.15</v>
      </c>
      <c r="P295" s="7" t="n">
        <v>35</v>
      </c>
      <c r="Q295" s="7" t="n">
        <v>23</v>
      </c>
      <c r="R295" s="7" t="n">
        <v>46</v>
      </c>
      <c r="S295" s="7" t="n">
        <v>151.67</v>
      </c>
      <c r="T295" s="7" t="n">
        <v>11373.48</v>
      </c>
      <c r="U295" s="7"/>
      <c r="V295" s="7"/>
      <c r="W295" s="7"/>
      <c r="X295" s="7" t="n">
        <v>151.67</v>
      </c>
      <c r="Y295" s="7" t="s">
        <v>451</v>
      </c>
      <c r="Z295" s="7" t="n">
        <v>11373.73</v>
      </c>
      <c r="AA295" s="7" t="s">
        <v>868</v>
      </c>
      <c r="AB295" s="7" t="n">
        <v>34.5</v>
      </c>
      <c r="AC295" s="7" t="n">
        <v>23</v>
      </c>
      <c r="AD295" s="7" t="n">
        <v>46</v>
      </c>
      <c r="AE295" s="7" t="s">
        <v>869</v>
      </c>
      <c r="AF295" s="7" t="s">
        <v>900</v>
      </c>
      <c r="AG295" s="17" t="b">
        <f aca="false">FALSE()</f>
        <v>0</v>
      </c>
      <c r="AH295" s="7" t="n">
        <v>2951</v>
      </c>
      <c r="AI295" s="7" t="n">
        <v>321.7</v>
      </c>
      <c r="AJ295" s="7" t="n">
        <v>4.6</v>
      </c>
      <c r="AK295" s="7" t="n">
        <v>35924</v>
      </c>
      <c r="AL295" s="7" t="n">
        <v>-6.75</v>
      </c>
      <c r="AM295" s="7" t="s">
        <v>878</v>
      </c>
      <c r="AN295" s="7" t="s">
        <v>891</v>
      </c>
      <c r="AO295" s="7" t="s">
        <v>864</v>
      </c>
      <c r="AP295" s="7" t="n">
        <v>30</v>
      </c>
      <c r="AQ295" s="17" t="b">
        <f aca="false">TRUE()</f>
        <v>1</v>
      </c>
      <c r="AR295" s="17" t="b">
        <f aca="false">TRUE()</f>
        <v>1</v>
      </c>
      <c r="AS295" s="7" t="n">
        <v>9</v>
      </c>
      <c r="AT295" s="7" t="n">
        <v>6</v>
      </c>
      <c r="AU295" s="7" t="s">
        <v>452</v>
      </c>
      <c r="AV295" s="7"/>
    </row>
    <row r="296" customFormat="false" ht="15" hidden="false" customHeight="false" outlineLevel="0" collapsed="false">
      <c r="A296" s="7" t="n">
        <v>45</v>
      </c>
      <c r="B296" s="7" t="s">
        <v>1011</v>
      </c>
      <c r="C296" s="7" t="s">
        <v>1016</v>
      </c>
      <c r="D296" s="7" t="s">
        <v>189</v>
      </c>
      <c r="E296" s="7" t="s">
        <v>69</v>
      </c>
      <c r="F296" s="7" t="n">
        <v>0</v>
      </c>
      <c r="G296" s="7" t="n">
        <v>1503</v>
      </c>
      <c r="H296" s="7" t="s">
        <v>596</v>
      </c>
      <c r="I296" s="7" t="s">
        <v>597</v>
      </c>
      <c r="J296" s="7" t="s">
        <v>1035</v>
      </c>
      <c r="K296" s="7" t="s">
        <v>877</v>
      </c>
      <c r="L296" s="7" t="s">
        <v>486</v>
      </c>
      <c r="M296" s="7" t="s">
        <v>873</v>
      </c>
      <c r="N296" s="7" t="n">
        <v>59.99</v>
      </c>
      <c r="O296" s="7" t="n">
        <v>0.92</v>
      </c>
      <c r="P296" s="7" t="n">
        <v>30</v>
      </c>
      <c r="Q296" s="7"/>
      <c r="R296" s="7" t="n">
        <v>54</v>
      </c>
      <c r="S296" s="7" t="n">
        <v>130</v>
      </c>
      <c r="T296" s="7" t="n">
        <v>7798.7</v>
      </c>
      <c r="U296" s="7" t="n">
        <v>42</v>
      </c>
      <c r="V296" s="7" t="n">
        <v>25</v>
      </c>
      <c r="W296" s="7" t="n">
        <v>70</v>
      </c>
      <c r="X296" s="7" t="n">
        <v>42</v>
      </c>
      <c r="Y296" s="7" t="s">
        <v>531</v>
      </c>
      <c r="Z296" s="7" t="n">
        <v>2519.58</v>
      </c>
      <c r="AA296" s="7" t="s">
        <v>868</v>
      </c>
      <c r="AB296" s="7" t="n">
        <v>18.8</v>
      </c>
      <c r="AC296" s="7" t="n">
        <v>0</v>
      </c>
      <c r="AD296" s="7" t="n">
        <v>63.5</v>
      </c>
      <c r="AE296" s="7" t="s">
        <v>869</v>
      </c>
      <c r="AF296" s="7" t="s">
        <v>900</v>
      </c>
      <c r="AG296" s="17" t="b">
        <f aca="false">FALSE()</f>
        <v>0</v>
      </c>
      <c r="AH296" s="7" t="n">
        <v>184</v>
      </c>
      <c r="AI296" s="7" t="n">
        <v>0.1</v>
      </c>
      <c r="AJ296" s="7" t="n">
        <v>4.1</v>
      </c>
      <c r="AK296" s="7" t="n">
        <v>519223</v>
      </c>
      <c r="AL296" s="7" t="n">
        <v>36.81</v>
      </c>
      <c r="AM296" s="7" t="s">
        <v>862</v>
      </c>
      <c r="AN296" s="7"/>
      <c r="AO296" s="7" t="s">
        <v>864</v>
      </c>
      <c r="AP296" s="7" t="n">
        <v>38</v>
      </c>
      <c r="AQ296" s="17" t="b">
        <f aca="false">TRUE()</f>
        <v>1</v>
      </c>
      <c r="AR296" s="17" t="b">
        <f aca="false">TRUE()</f>
        <v>1</v>
      </c>
      <c r="AS296" s="7" t="n">
        <v>6</v>
      </c>
      <c r="AT296" s="7" t="n">
        <v>4</v>
      </c>
      <c r="AU296" s="7" t="s">
        <v>452</v>
      </c>
      <c r="AV296" s="7"/>
    </row>
    <row r="297" customFormat="false" ht="15" hidden="false" customHeight="false" outlineLevel="0" collapsed="false">
      <c r="A297" s="7" t="n">
        <v>45</v>
      </c>
      <c r="B297" s="7" t="s">
        <v>1011</v>
      </c>
      <c r="C297" s="7" t="s">
        <v>1016</v>
      </c>
      <c r="D297" s="7" t="s">
        <v>189</v>
      </c>
      <c r="E297" s="7" t="s">
        <v>69</v>
      </c>
      <c r="F297" s="7" t="n">
        <v>0</v>
      </c>
      <c r="G297" s="7" t="n">
        <v>1501</v>
      </c>
      <c r="H297" s="7" t="s">
        <v>559</v>
      </c>
      <c r="I297" s="7" t="s">
        <v>601</v>
      </c>
      <c r="J297" s="7" t="s">
        <v>1036</v>
      </c>
      <c r="K297" s="7" t="s">
        <v>877</v>
      </c>
      <c r="L297" s="7" t="s">
        <v>486</v>
      </c>
      <c r="M297" s="7" t="s">
        <v>873</v>
      </c>
      <c r="N297" s="7" t="n">
        <v>139.99</v>
      </c>
      <c r="O297" s="7" t="n">
        <v>2.15</v>
      </c>
      <c r="P297" s="7" t="n">
        <v>5</v>
      </c>
      <c r="Q297" s="7"/>
      <c r="R297" s="7" t="n">
        <v>9</v>
      </c>
      <c r="S297" s="7" t="n">
        <v>21.67</v>
      </c>
      <c r="T297" s="7" t="n">
        <v>3033.12</v>
      </c>
      <c r="U297" s="7" t="n">
        <v>4</v>
      </c>
      <c r="V297" s="7" t="n">
        <v>2</v>
      </c>
      <c r="W297" s="7" t="n">
        <v>6</v>
      </c>
      <c r="X297" s="7" t="n">
        <v>4</v>
      </c>
      <c r="Y297" s="7" t="s">
        <v>531</v>
      </c>
      <c r="Z297" s="7" t="n">
        <v>559.96</v>
      </c>
      <c r="AA297" s="7" t="s">
        <v>868</v>
      </c>
      <c r="AB297" s="7" t="n">
        <v>0</v>
      </c>
      <c r="AC297" s="7" t="n">
        <v>0</v>
      </c>
      <c r="AD297" s="7" t="n">
        <v>0</v>
      </c>
      <c r="AE297" s="7" t="s">
        <v>899</v>
      </c>
      <c r="AF297" s="7" t="s">
        <v>900</v>
      </c>
      <c r="AG297" s="17" t="b">
        <f aca="false">FALSE()</f>
        <v>0</v>
      </c>
      <c r="AH297" s="7" t="n">
        <v>6</v>
      </c>
      <c r="AI297" s="7" t="n">
        <v>0</v>
      </c>
      <c r="AJ297" s="7" t="n">
        <v>4.2</v>
      </c>
      <c r="AK297" s="7" t="n">
        <v>2798999</v>
      </c>
      <c r="AL297" s="7" t="n">
        <v>0.26</v>
      </c>
      <c r="AM297" s="7" t="s">
        <v>862</v>
      </c>
      <c r="AN297" s="7"/>
      <c r="AO297" s="7" t="s">
        <v>864</v>
      </c>
      <c r="AP297" s="7" t="n">
        <v>50</v>
      </c>
      <c r="AQ297" s="17" t="b">
        <f aca="false">FALSE()</f>
        <v>0</v>
      </c>
      <c r="AR297" s="17" t="b">
        <f aca="false">TRUE()</f>
        <v>1</v>
      </c>
      <c r="AS297" s="7" t="n">
        <v>6</v>
      </c>
      <c r="AT297" s="7" t="n">
        <v>5</v>
      </c>
      <c r="AU297" s="7" t="s">
        <v>602</v>
      </c>
      <c r="AV297" s="7"/>
    </row>
    <row r="298" customFormat="false" ht="15" hidden="false" customHeight="false" outlineLevel="0" collapsed="false">
      <c r="A298" s="7" t="n">
        <v>45</v>
      </c>
      <c r="B298" s="7" t="s">
        <v>1011</v>
      </c>
      <c r="C298" s="7" t="s">
        <v>1016</v>
      </c>
      <c r="D298" s="7" t="s">
        <v>189</v>
      </c>
      <c r="E298" s="7" t="s">
        <v>69</v>
      </c>
      <c r="F298" s="7" t="n">
        <v>0</v>
      </c>
      <c r="G298" s="7" t="n">
        <v>1644</v>
      </c>
      <c r="H298" s="7" t="s">
        <v>599</v>
      </c>
      <c r="I298" s="7" t="s">
        <v>600</v>
      </c>
      <c r="J298" s="7" t="s">
        <v>1037</v>
      </c>
      <c r="K298" s="7" t="s">
        <v>884</v>
      </c>
      <c r="L298" s="7" t="s">
        <v>471</v>
      </c>
      <c r="M298" s="7" t="s">
        <v>873</v>
      </c>
      <c r="N298" s="7" t="n">
        <v>19.99</v>
      </c>
      <c r="O298" s="7" t="n">
        <v>0.31</v>
      </c>
      <c r="P298" s="7" t="n">
        <v>5</v>
      </c>
      <c r="Q298" s="7"/>
      <c r="R298" s="7" t="n">
        <v>9</v>
      </c>
      <c r="S298" s="7" t="n">
        <v>21.67</v>
      </c>
      <c r="T298" s="7" t="n">
        <v>433.12</v>
      </c>
      <c r="U298" s="7" t="n">
        <v>13</v>
      </c>
      <c r="V298" s="7" t="n">
        <v>8</v>
      </c>
      <c r="W298" s="7" t="n">
        <v>22</v>
      </c>
      <c r="X298" s="7" t="n">
        <v>13</v>
      </c>
      <c r="Y298" s="7" t="s">
        <v>531</v>
      </c>
      <c r="Z298" s="7" t="n">
        <v>259.87</v>
      </c>
      <c r="AA298" s="7" t="s">
        <v>868</v>
      </c>
      <c r="AB298" s="7" t="n">
        <v>3.1</v>
      </c>
      <c r="AC298" s="7" t="n">
        <v>0</v>
      </c>
      <c r="AD298" s="7" t="n">
        <v>10.6</v>
      </c>
      <c r="AE298" s="7" t="s">
        <v>869</v>
      </c>
      <c r="AF298" s="7" t="s">
        <v>900</v>
      </c>
      <c r="AG298" s="17" t="b">
        <f aca="false">FALSE()</f>
        <v>0</v>
      </c>
      <c r="AH298" s="7" t="n">
        <v>169</v>
      </c>
      <c r="AI298" s="7" t="n">
        <v>-0.1</v>
      </c>
      <c r="AJ298" s="7" t="n">
        <v>4.3</v>
      </c>
      <c r="AK298" s="7" t="n">
        <v>1215169</v>
      </c>
      <c r="AL298" s="7" t="n">
        <v>8.21</v>
      </c>
      <c r="AM298" s="7" t="s">
        <v>862</v>
      </c>
      <c r="AN298" s="7"/>
      <c r="AO298" s="7" t="s">
        <v>864</v>
      </c>
      <c r="AP298" s="7" t="n">
        <v>20</v>
      </c>
      <c r="AQ298" s="17" t="b">
        <f aca="false">TRUE()</f>
        <v>1</v>
      </c>
      <c r="AR298" s="17" t="b">
        <f aca="false">TRUE()</f>
        <v>1</v>
      </c>
      <c r="AS298" s="7" t="n">
        <v>6</v>
      </c>
      <c r="AT298" s="7" t="n">
        <v>5</v>
      </c>
      <c r="AU298" s="7" t="s">
        <v>452</v>
      </c>
      <c r="AV298" s="7"/>
    </row>
    <row r="299" customFormat="false" ht="15" hidden="false" customHeight="false" outlineLevel="0" collapsed="false">
      <c r="A299" s="7" t="n">
        <v>45</v>
      </c>
      <c r="B299" s="7" t="s">
        <v>1011</v>
      </c>
      <c r="C299" s="7" t="s">
        <v>1016</v>
      </c>
      <c r="D299" s="7" t="s">
        <v>189</v>
      </c>
      <c r="E299" s="7" t="s">
        <v>69</v>
      </c>
      <c r="F299" s="7" t="n">
        <v>0</v>
      </c>
      <c r="G299" s="7" t="n">
        <v>1815</v>
      </c>
      <c r="H299" s="7" t="s">
        <v>476</v>
      </c>
      <c r="I299" s="7" t="s">
        <v>603</v>
      </c>
      <c r="J299" s="7" t="s">
        <v>1038</v>
      </c>
      <c r="K299" s="7" t="s">
        <v>884</v>
      </c>
      <c r="L299" s="7" t="s">
        <v>471</v>
      </c>
      <c r="M299" s="7" t="s">
        <v>873</v>
      </c>
      <c r="N299" s="7" t="n">
        <v>64.9</v>
      </c>
      <c r="O299" s="7" t="n">
        <v>1</v>
      </c>
      <c r="P299" s="7" t="n">
        <v>5</v>
      </c>
      <c r="Q299" s="7"/>
      <c r="R299" s="7" t="n">
        <v>9</v>
      </c>
      <c r="S299" s="7" t="n">
        <v>21.67</v>
      </c>
      <c r="T299" s="7" t="n">
        <v>1406.17</v>
      </c>
      <c r="U299" s="7" t="n">
        <v>1105</v>
      </c>
      <c r="V299" s="7" t="n">
        <v>654</v>
      </c>
      <c r="W299" s="7" t="n">
        <v>1869</v>
      </c>
      <c r="X299" s="7" t="n">
        <v>1105</v>
      </c>
      <c r="Y299" s="7" t="s">
        <v>531</v>
      </c>
      <c r="Z299" s="7" t="n">
        <v>71714.5</v>
      </c>
      <c r="AA299" s="7" t="s">
        <v>868</v>
      </c>
      <c r="AB299" s="7" t="n">
        <v>3.1</v>
      </c>
      <c r="AC299" s="7" t="n">
        <v>0</v>
      </c>
      <c r="AD299" s="7" t="n">
        <v>10.6</v>
      </c>
      <c r="AE299" s="7" t="s">
        <v>869</v>
      </c>
      <c r="AF299" s="7" t="s">
        <v>900</v>
      </c>
      <c r="AG299" s="17" t="b">
        <f aca="false">FALSE()</f>
        <v>0</v>
      </c>
      <c r="AH299" s="7" t="n">
        <v>6633</v>
      </c>
      <c r="AI299" s="7" t="n">
        <v>686.4</v>
      </c>
      <c r="AJ299" s="7" t="n">
        <v>4.4</v>
      </c>
      <c r="AK299" s="7" t="n">
        <v>31600</v>
      </c>
      <c r="AL299" s="7" t="n">
        <v>8.11</v>
      </c>
      <c r="AM299" s="7" t="s">
        <v>862</v>
      </c>
      <c r="AN299" s="7"/>
      <c r="AO299" s="7" t="s">
        <v>864</v>
      </c>
      <c r="AP299" s="7" t="n">
        <v>8</v>
      </c>
      <c r="AQ299" s="17" t="b">
        <f aca="false">TRUE()</f>
        <v>1</v>
      </c>
      <c r="AR299" s="17" t="b">
        <f aca="false">TRUE()</f>
        <v>1</v>
      </c>
      <c r="AS299" s="7" t="n">
        <v>7</v>
      </c>
      <c r="AT299" s="7" t="n">
        <v>5</v>
      </c>
      <c r="AU299" s="7" t="s">
        <v>452</v>
      </c>
      <c r="AV299" s="7"/>
    </row>
    <row r="300" customFormat="false" ht="15" hidden="false" customHeight="false" outlineLevel="0" collapsed="false">
      <c r="A300" s="7" t="n">
        <v>45</v>
      </c>
      <c r="B300" s="7" t="s">
        <v>1011</v>
      </c>
      <c r="C300" s="7" t="s">
        <v>1016</v>
      </c>
      <c r="D300" s="7" t="s">
        <v>189</v>
      </c>
      <c r="E300" s="7" t="s">
        <v>69</v>
      </c>
      <c r="F300" s="7" t="n">
        <v>0</v>
      </c>
      <c r="G300" s="7" t="n">
        <v>1939</v>
      </c>
      <c r="H300" s="7" t="s">
        <v>495</v>
      </c>
      <c r="I300" s="7" t="s">
        <v>953</v>
      </c>
      <c r="J300" s="7" t="s">
        <v>954</v>
      </c>
      <c r="K300" s="7" t="s">
        <v>884</v>
      </c>
      <c r="L300" s="7" t="s">
        <v>471</v>
      </c>
      <c r="M300" s="7" t="s">
        <v>873</v>
      </c>
      <c r="N300" s="7" t="n">
        <v>79.99</v>
      </c>
      <c r="O300" s="7" t="n">
        <v>1.23</v>
      </c>
      <c r="P300" s="7" t="n">
        <v>5</v>
      </c>
      <c r="Q300" s="7"/>
      <c r="R300" s="7" t="n">
        <v>9</v>
      </c>
      <c r="S300" s="7" t="n">
        <v>21.67</v>
      </c>
      <c r="T300" s="7" t="n">
        <v>1733.12</v>
      </c>
      <c r="U300" s="7" t="n">
        <v>7</v>
      </c>
      <c r="V300" s="7" t="n">
        <v>4</v>
      </c>
      <c r="W300" s="7" t="n">
        <v>12</v>
      </c>
      <c r="X300" s="7" t="n">
        <v>7</v>
      </c>
      <c r="Y300" s="7" t="s">
        <v>531</v>
      </c>
      <c r="Z300" s="7" t="n">
        <v>559.93</v>
      </c>
      <c r="AA300" s="7" t="s">
        <v>868</v>
      </c>
      <c r="AB300" s="7" t="n">
        <v>3.1</v>
      </c>
      <c r="AC300" s="7" t="n">
        <v>0</v>
      </c>
      <c r="AD300" s="7" t="n">
        <v>10.6</v>
      </c>
      <c r="AE300" s="7" t="s">
        <v>869</v>
      </c>
      <c r="AF300" s="7" t="s">
        <v>900</v>
      </c>
      <c r="AG300" s="17" t="b">
        <f aca="false">FALSE()</f>
        <v>0</v>
      </c>
      <c r="AH300" s="7" t="n">
        <v>1</v>
      </c>
      <c r="AI300" s="7" t="n">
        <v>-101</v>
      </c>
      <c r="AJ300" s="7" t="n">
        <v>4.6</v>
      </c>
      <c r="AK300" s="7" t="n">
        <v>1784806</v>
      </c>
      <c r="AL300" s="7" t="n">
        <v>22.74</v>
      </c>
      <c r="AM300" s="7" t="s">
        <v>862</v>
      </c>
      <c r="AN300" s="7"/>
      <c r="AO300" s="7" t="s">
        <v>864</v>
      </c>
      <c r="AP300" s="7" t="n">
        <v>10</v>
      </c>
      <c r="AQ300" s="17" t="b">
        <f aca="false">FALSE()</f>
        <v>0</v>
      </c>
      <c r="AR300" s="17" t="b">
        <f aca="false">FALSE()</f>
        <v>0</v>
      </c>
      <c r="AS300" s="7" t="n">
        <v>8</v>
      </c>
      <c r="AT300" s="7" t="n">
        <v>5</v>
      </c>
      <c r="AU300" s="7" t="s">
        <v>452</v>
      </c>
      <c r="AV300" s="7"/>
    </row>
    <row r="301" customFormat="false" ht="15" hidden="false" customHeight="false" outlineLevel="0" collapsed="false">
      <c r="A301" s="7" t="n">
        <v>44</v>
      </c>
      <c r="B301" s="7" t="s">
        <v>1011</v>
      </c>
      <c r="C301" s="7" t="s">
        <v>1039</v>
      </c>
      <c r="D301" s="7" t="s">
        <v>606</v>
      </c>
      <c r="E301" s="7" t="s">
        <v>395</v>
      </c>
      <c r="F301" s="7" t="n">
        <v>1</v>
      </c>
      <c r="G301" s="7"/>
      <c r="H301" s="7" t="s">
        <v>1011</v>
      </c>
      <c r="I301" s="7" t="s">
        <v>1040</v>
      </c>
      <c r="J301" s="7" t="s">
        <v>1041</v>
      </c>
      <c r="K301" s="7" t="s">
        <v>859</v>
      </c>
      <c r="L301" s="7"/>
      <c r="M301" s="7"/>
      <c r="N301" s="7" t="n">
        <v>72.62</v>
      </c>
      <c r="O301" s="7" t="n">
        <v>1</v>
      </c>
      <c r="P301" s="7" t="n">
        <v>2</v>
      </c>
      <c r="Q301" s="7"/>
      <c r="R301" s="7"/>
      <c r="S301" s="7" t="n">
        <v>8.67</v>
      </c>
      <c r="T301" s="7" t="n">
        <v>303.25</v>
      </c>
      <c r="U301" s="7"/>
      <c r="V301" s="7"/>
      <c r="W301" s="7"/>
      <c r="X301" s="7" t="n">
        <v>8.67</v>
      </c>
      <c r="Y301" s="7" t="s">
        <v>860</v>
      </c>
      <c r="Z301" s="7" t="n">
        <v>629.62</v>
      </c>
      <c r="AA301" s="7" t="s">
        <v>861</v>
      </c>
      <c r="AB301" s="7"/>
      <c r="AC301" s="7"/>
      <c r="AD301" s="7"/>
      <c r="AE301" s="7"/>
      <c r="AF301" s="7"/>
      <c r="AG301" s="7"/>
      <c r="AH301" s="7" t="n">
        <v>48</v>
      </c>
      <c r="AI301" s="7" t="n">
        <v>0.5</v>
      </c>
      <c r="AJ301" s="7" t="n">
        <v>4.5</v>
      </c>
      <c r="AK301" s="7" t="n">
        <v>1090664</v>
      </c>
      <c r="AL301" s="7" t="n">
        <v>0.63</v>
      </c>
      <c r="AM301" s="7" t="s">
        <v>862</v>
      </c>
      <c r="AN301" s="7"/>
      <c r="AO301" s="7"/>
      <c r="AP301" s="7"/>
      <c r="AQ301" s="17" t="b">
        <f aca="false">TRUE()</f>
        <v>1</v>
      </c>
      <c r="AR301" s="7"/>
      <c r="AS301" s="7"/>
      <c r="AT301" s="7"/>
      <c r="AU301" s="7" t="s">
        <v>452</v>
      </c>
      <c r="AV301" s="7" t="s">
        <v>190</v>
      </c>
    </row>
    <row r="302" customFormat="false" ht="15" hidden="false" customHeight="false" outlineLevel="0" collapsed="false">
      <c r="A302" s="7" t="n">
        <v>44</v>
      </c>
      <c r="B302" s="7" t="s">
        <v>1011</v>
      </c>
      <c r="C302" s="7" t="s">
        <v>1039</v>
      </c>
      <c r="D302" s="7" t="s">
        <v>606</v>
      </c>
      <c r="E302" s="7" t="s">
        <v>69</v>
      </c>
      <c r="F302" s="7" t="n">
        <v>1</v>
      </c>
      <c r="G302" s="7"/>
      <c r="H302" s="7" t="s">
        <v>1011</v>
      </c>
      <c r="I302" s="7" t="s">
        <v>1040</v>
      </c>
      <c r="J302" s="7" t="s">
        <v>1041</v>
      </c>
      <c r="K302" s="7" t="s">
        <v>859</v>
      </c>
      <c r="L302" s="7"/>
      <c r="M302" s="7"/>
      <c r="N302" s="7" t="n">
        <v>32.99</v>
      </c>
      <c r="O302" s="7" t="n">
        <v>1</v>
      </c>
      <c r="P302" s="7" t="n">
        <v>153</v>
      </c>
      <c r="Q302" s="7"/>
      <c r="R302" s="7"/>
      <c r="S302" s="7" t="n">
        <v>663</v>
      </c>
      <c r="T302" s="7" t="n">
        <v>25564.37</v>
      </c>
      <c r="U302" s="7"/>
      <c r="V302" s="7"/>
      <c r="W302" s="7"/>
      <c r="X302" s="7" t="n">
        <v>663</v>
      </c>
      <c r="Y302" s="7" t="s">
        <v>860</v>
      </c>
      <c r="Z302" s="7" t="n">
        <v>21872.37</v>
      </c>
      <c r="AA302" s="7" t="s">
        <v>861</v>
      </c>
      <c r="AB302" s="7"/>
      <c r="AC302" s="7"/>
      <c r="AD302" s="7"/>
      <c r="AE302" s="7"/>
      <c r="AF302" s="7"/>
      <c r="AG302" s="7"/>
      <c r="AH302" s="7" t="n">
        <v>503</v>
      </c>
      <c r="AI302" s="7" t="n">
        <v>13.6</v>
      </c>
      <c r="AJ302" s="7" t="n">
        <v>4.6</v>
      </c>
      <c r="AK302" s="7" t="n">
        <v>39430</v>
      </c>
      <c r="AL302" s="7" t="n">
        <v>-25.3</v>
      </c>
      <c r="AM302" s="7" t="s">
        <v>878</v>
      </c>
      <c r="AN302" s="7"/>
      <c r="AO302" s="7" t="s">
        <v>864</v>
      </c>
      <c r="AP302" s="7" t="n">
        <v>30</v>
      </c>
      <c r="AQ302" s="17" t="b">
        <f aca="false">TRUE()</f>
        <v>1</v>
      </c>
      <c r="AR302" s="7"/>
      <c r="AS302" s="7"/>
      <c r="AT302" s="7"/>
      <c r="AU302" s="7" t="s">
        <v>452</v>
      </c>
      <c r="AV302" s="7" t="s">
        <v>190</v>
      </c>
    </row>
    <row r="303" customFormat="false" ht="15" hidden="false" customHeight="false" outlineLevel="0" collapsed="false">
      <c r="A303" s="7" t="n">
        <v>44</v>
      </c>
      <c r="B303" s="7" t="s">
        <v>1011</v>
      </c>
      <c r="C303" s="7" t="s">
        <v>1039</v>
      </c>
      <c r="D303" s="7" t="s">
        <v>606</v>
      </c>
      <c r="E303" s="7" t="s">
        <v>69</v>
      </c>
      <c r="F303" s="7" t="n">
        <v>0</v>
      </c>
      <c r="G303" s="7" t="n">
        <v>4</v>
      </c>
      <c r="H303" s="7" t="s">
        <v>453</v>
      </c>
      <c r="I303" s="7" t="s">
        <v>454</v>
      </c>
      <c r="J303" s="7" t="s">
        <v>865</v>
      </c>
      <c r="K303" s="7" t="s">
        <v>884</v>
      </c>
      <c r="L303" s="7" t="s">
        <v>455</v>
      </c>
      <c r="M303" s="7" t="s">
        <v>873</v>
      </c>
      <c r="N303" s="7" t="n">
        <v>99.99</v>
      </c>
      <c r="O303" s="7" t="n">
        <v>3.03</v>
      </c>
      <c r="P303" s="7" t="n">
        <v>8002</v>
      </c>
      <c r="Q303" s="7" t="n">
        <v>5200</v>
      </c>
      <c r="R303" s="7" t="n">
        <v>10639</v>
      </c>
      <c r="S303" s="7" t="n">
        <v>34675.33</v>
      </c>
      <c r="T303" s="7" t="n">
        <v>3467186.58</v>
      </c>
      <c r="U303" s="7"/>
      <c r="V303" s="7"/>
      <c r="W303" s="7"/>
      <c r="X303" s="7" t="n">
        <v>34675.33</v>
      </c>
      <c r="Y303" s="7" t="s">
        <v>451</v>
      </c>
      <c r="Z303" s="7" t="n">
        <v>3467186.25</v>
      </c>
      <c r="AA303" s="7" t="s">
        <v>868</v>
      </c>
      <c r="AB303" s="7"/>
      <c r="AC303" s="7"/>
      <c r="AD303" s="7"/>
      <c r="AE303" s="7"/>
      <c r="AF303" s="7"/>
      <c r="AG303" s="7"/>
      <c r="AH303" s="7" t="n">
        <v>23582</v>
      </c>
      <c r="AI303" s="7" t="n">
        <v>143.4</v>
      </c>
      <c r="AJ303" s="7" t="n">
        <v>4.5</v>
      </c>
      <c r="AK303" s="7" t="n">
        <v>155</v>
      </c>
      <c r="AL303" s="7" t="n">
        <v>149.14</v>
      </c>
      <c r="AM303" s="7" t="s">
        <v>862</v>
      </c>
      <c r="AN303" s="7" t="s">
        <v>871</v>
      </c>
      <c r="AO303" s="7" t="s">
        <v>864</v>
      </c>
      <c r="AP303" s="7" t="n">
        <v>38</v>
      </c>
      <c r="AQ303" s="7"/>
      <c r="AR303" s="17" t="b">
        <f aca="false">TRUE()</f>
        <v>1</v>
      </c>
      <c r="AS303" s="7" t="n">
        <v>1</v>
      </c>
      <c r="AT303" s="7" t="n">
        <v>5</v>
      </c>
      <c r="AU303" s="7" t="s">
        <v>452</v>
      </c>
      <c r="AV303" s="7"/>
    </row>
    <row r="304" customFormat="false" ht="15" hidden="false" customHeight="false" outlineLevel="0" collapsed="false">
      <c r="A304" s="7" t="n">
        <v>44</v>
      </c>
      <c r="B304" s="7" t="s">
        <v>1011</v>
      </c>
      <c r="C304" s="7" t="s">
        <v>1039</v>
      </c>
      <c r="D304" s="7" t="s">
        <v>606</v>
      </c>
      <c r="E304" s="7" t="s">
        <v>69</v>
      </c>
      <c r="F304" s="7" t="n">
        <v>0</v>
      </c>
      <c r="G304" s="7" t="n">
        <v>495</v>
      </c>
      <c r="H304" s="7" t="s">
        <v>448</v>
      </c>
      <c r="I304" s="7" t="s">
        <v>449</v>
      </c>
      <c r="J304" s="7" t="s">
        <v>872</v>
      </c>
      <c r="K304" s="7" t="s">
        <v>884</v>
      </c>
      <c r="L304" s="7" t="s">
        <v>471</v>
      </c>
      <c r="M304" s="7" t="s">
        <v>873</v>
      </c>
      <c r="N304" s="7" t="n">
        <v>55.99</v>
      </c>
      <c r="O304" s="7" t="n">
        <v>1.7</v>
      </c>
      <c r="P304" s="7" t="n">
        <v>7955</v>
      </c>
      <c r="Q304" s="7" t="n">
        <v>5140</v>
      </c>
      <c r="R304" s="7" t="n">
        <v>10648</v>
      </c>
      <c r="S304" s="7" t="n">
        <v>34471.67</v>
      </c>
      <c r="T304" s="7" t="n">
        <v>1930068.62</v>
      </c>
      <c r="U304" s="7"/>
      <c r="V304" s="7"/>
      <c r="W304" s="7"/>
      <c r="X304" s="7" t="n">
        <v>34471.67</v>
      </c>
      <c r="Y304" s="7" t="s">
        <v>451</v>
      </c>
      <c r="Z304" s="7" t="n">
        <v>1930068.8</v>
      </c>
      <c r="AA304" s="7" t="s">
        <v>868</v>
      </c>
      <c r="AB304" s="7"/>
      <c r="AC304" s="7"/>
      <c r="AD304" s="7"/>
      <c r="AE304" s="7"/>
      <c r="AF304" s="7"/>
      <c r="AG304" s="7"/>
      <c r="AH304" s="7" t="n">
        <v>65191</v>
      </c>
      <c r="AI304" s="7" t="n">
        <v>90.3</v>
      </c>
      <c r="AJ304" s="7" t="n">
        <v>4.4</v>
      </c>
      <c r="AK304" s="7" t="n">
        <v>534</v>
      </c>
      <c r="AL304" s="7" t="n">
        <v>23.56</v>
      </c>
      <c r="AM304" s="7" t="s">
        <v>862</v>
      </c>
      <c r="AN304" s="7"/>
      <c r="AO304" s="7" t="s">
        <v>875</v>
      </c>
      <c r="AP304" s="7" t="n">
        <v>34</v>
      </c>
      <c r="AQ304" s="17" t="b">
        <f aca="false">TRUE()</f>
        <v>1</v>
      </c>
      <c r="AR304" s="17" t="b">
        <f aca="false">TRUE()</f>
        <v>1</v>
      </c>
      <c r="AS304" s="7" t="n">
        <v>9</v>
      </c>
      <c r="AT304" s="7" t="n">
        <v>6</v>
      </c>
      <c r="AU304" s="7" t="s">
        <v>452</v>
      </c>
      <c r="AV304" s="7"/>
    </row>
    <row r="305" customFormat="false" ht="15" hidden="false" customHeight="false" outlineLevel="0" collapsed="false">
      <c r="A305" s="7" t="n">
        <v>44</v>
      </c>
      <c r="B305" s="7" t="s">
        <v>1011</v>
      </c>
      <c r="C305" s="7" t="s">
        <v>1039</v>
      </c>
      <c r="D305" s="7" t="s">
        <v>606</v>
      </c>
      <c r="E305" s="7" t="s">
        <v>69</v>
      </c>
      <c r="F305" s="7" t="n">
        <v>0</v>
      </c>
      <c r="G305" s="7" t="n">
        <v>1811</v>
      </c>
      <c r="H305" s="7" t="s">
        <v>553</v>
      </c>
      <c r="I305" s="7" t="s">
        <v>582</v>
      </c>
      <c r="J305" s="7" t="s">
        <v>1022</v>
      </c>
      <c r="K305" s="7" t="s">
        <v>884</v>
      </c>
      <c r="L305" s="7" t="s">
        <v>471</v>
      </c>
      <c r="M305" s="7" t="s">
        <v>873</v>
      </c>
      <c r="N305" s="7" t="n">
        <v>349</v>
      </c>
      <c r="O305" s="7" t="n">
        <v>10.58</v>
      </c>
      <c r="P305" s="7" t="n">
        <v>999</v>
      </c>
      <c r="Q305" s="7" t="n">
        <v>428</v>
      </c>
      <c r="R305" s="7" t="n">
        <v>1492</v>
      </c>
      <c r="S305" s="7" t="n">
        <v>4329</v>
      </c>
      <c r="T305" s="7" t="n">
        <v>1510821</v>
      </c>
      <c r="U305" s="7"/>
      <c r="V305" s="7"/>
      <c r="W305" s="7"/>
      <c r="X305" s="7" t="n">
        <v>4329</v>
      </c>
      <c r="Y305" s="7" t="s">
        <v>451</v>
      </c>
      <c r="Z305" s="7" t="n">
        <v>1510821</v>
      </c>
      <c r="AA305" s="7" t="s">
        <v>868</v>
      </c>
      <c r="AB305" s="7"/>
      <c r="AC305" s="7"/>
      <c r="AD305" s="7"/>
      <c r="AE305" s="7"/>
      <c r="AF305" s="7"/>
      <c r="AG305" s="7"/>
      <c r="AH305" s="7" t="n">
        <v>1163</v>
      </c>
      <c r="AI305" s="7" t="n">
        <v>11</v>
      </c>
      <c r="AJ305" s="7" t="n">
        <v>4.3</v>
      </c>
      <c r="AK305" s="7" t="n">
        <v>13601</v>
      </c>
      <c r="AL305" s="7" t="n">
        <v>44.6</v>
      </c>
      <c r="AM305" s="7" t="s">
        <v>862</v>
      </c>
      <c r="AN305" s="7"/>
      <c r="AO305" s="7" t="s">
        <v>864</v>
      </c>
      <c r="AP305" s="7" t="n">
        <v>37</v>
      </c>
      <c r="AQ305" s="17" t="b">
        <f aca="false">TRUE()</f>
        <v>1</v>
      </c>
      <c r="AR305" s="17" t="b">
        <f aca="false">TRUE()</f>
        <v>1</v>
      </c>
      <c r="AS305" s="7" t="n">
        <v>9</v>
      </c>
      <c r="AT305" s="7" t="n">
        <v>5</v>
      </c>
      <c r="AU305" s="7" t="s">
        <v>452</v>
      </c>
      <c r="AV305" s="7"/>
    </row>
    <row r="306" customFormat="false" ht="15" hidden="false" customHeight="false" outlineLevel="0" collapsed="false">
      <c r="A306" s="7" t="n">
        <v>44</v>
      </c>
      <c r="B306" s="7" t="s">
        <v>1011</v>
      </c>
      <c r="C306" s="7" t="s">
        <v>1039</v>
      </c>
      <c r="D306" s="7" t="s">
        <v>606</v>
      </c>
      <c r="E306" s="7" t="s">
        <v>69</v>
      </c>
      <c r="F306" s="7" t="n">
        <v>0</v>
      </c>
      <c r="G306" s="7" t="n">
        <v>481</v>
      </c>
      <c r="H306" s="7" t="s">
        <v>612</v>
      </c>
      <c r="I306" s="7" t="s">
        <v>613</v>
      </c>
      <c r="J306" s="7" t="s">
        <v>1042</v>
      </c>
      <c r="K306" s="7" t="s">
        <v>877</v>
      </c>
      <c r="L306" s="7" t="s">
        <v>458</v>
      </c>
      <c r="M306" s="7" t="s">
        <v>873</v>
      </c>
      <c r="N306" s="7" t="n">
        <v>28.99</v>
      </c>
      <c r="O306" s="7" t="n">
        <v>0.88</v>
      </c>
      <c r="P306" s="7" t="n">
        <v>936</v>
      </c>
      <c r="Q306" s="7" t="n">
        <v>384</v>
      </c>
      <c r="R306" s="7" t="n">
        <v>1409</v>
      </c>
      <c r="S306" s="7" t="n">
        <v>4056</v>
      </c>
      <c r="T306" s="7" t="n">
        <v>117583.44</v>
      </c>
      <c r="U306" s="7"/>
      <c r="V306" s="7"/>
      <c r="W306" s="7"/>
      <c r="X306" s="7" t="n">
        <v>4056</v>
      </c>
      <c r="Y306" s="7" t="s">
        <v>451</v>
      </c>
      <c r="Z306" s="7" t="n">
        <v>117583.44</v>
      </c>
      <c r="AA306" s="7" t="s">
        <v>868</v>
      </c>
      <c r="AB306" s="7"/>
      <c r="AC306" s="7"/>
      <c r="AD306" s="7"/>
      <c r="AE306" s="7"/>
      <c r="AF306" s="7"/>
      <c r="AG306" s="7"/>
      <c r="AH306" s="7" t="n">
        <v>1054</v>
      </c>
      <c r="AI306" s="7" t="n">
        <v>12.3</v>
      </c>
      <c r="AJ306" s="7" t="n">
        <v>4.3</v>
      </c>
      <c r="AK306" s="7" t="n">
        <v>12257</v>
      </c>
      <c r="AL306" s="7" t="n">
        <v>-25.72</v>
      </c>
      <c r="AM306" s="7" t="s">
        <v>878</v>
      </c>
      <c r="AN306" s="7"/>
      <c r="AO306" s="7" t="s">
        <v>864</v>
      </c>
      <c r="AP306" s="7" t="n">
        <v>34</v>
      </c>
      <c r="AQ306" s="17" t="b">
        <f aca="false">TRUE()</f>
        <v>1</v>
      </c>
      <c r="AR306" s="17" t="b">
        <f aca="false">TRUE()</f>
        <v>1</v>
      </c>
      <c r="AS306" s="7" t="n">
        <v>8</v>
      </c>
      <c r="AT306" s="7" t="n">
        <v>5</v>
      </c>
      <c r="AU306" s="7" t="s">
        <v>452</v>
      </c>
      <c r="AV306" s="7"/>
    </row>
    <row r="307" customFormat="false" ht="15" hidden="false" customHeight="false" outlineLevel="0" collapsed="false">
      <c r="A307" s="7" t="n">
        <v>44</v>
      </c>
      <c r="B307" s="7" t="s">
        <v>1011</v>
      </c>
      <c r="C307" s="7" t="s">
        <v>1039</v>
      </c>
      <c r="D307" s="7" t="s">
        <v>606</v>
      </c>
      <c r="E307" s="7" t="s">
        <v>69</v>
      </c>
      <c r="F307" s="7" t="n">
        <v>0</v>
      </c>
      <c r="G307" s="7" t="n">
        <v>6</v>
      </c>
      <c r="H307" s="7" t="s">
        <v>448</v>
      </c>
      <c r="I307" s="7" t="s">
        <v>896</v>
      </c>
      <c r="J307" s="7" t="s">
        <v>897</v>
      </c>
      <c r="K307" s="7" t="s">
        <v>884</v>
      </c>
      <c r="L307" s="7" t="s">
        <v>458</v>
      </c>
      <c r="M307" s="7" t="s">
        <v>873</v>
      </c>
      <c r="N307" s="7" t="n">
        <v>119.98</v>
      </c>
      <c r="O307" s="7" t="n">
        <v>3.64</v>
      </c>
      <c r="P307" s="7" t="n">
        <v>625</v>
      </c>
      <c r="Q307" s="7" t="n">
        <v>406</v>
      </c>
      <c r="R307" s="7" t="n">
        <v>817</v>
      </c>
      <c r="S307" s="7" t="n">
        <v>2708.33</v>
      </c>
      <c r="T307" s="7" t="n">
        <v>324945.83</v>
      </c>
      <c r="U307" s="7"/>
      <c r="V307" s="7"/>
      <c r="W307" s="7"/>
      <c r="X307" s="7" t="n">
        <v>2708.33</v>
      </c>
      <c r="Y307" s="7" t="s">
        <v>451</v>
      </c>
      <c r="Z307" s="7" t="n">
        <v>324945.43</v>
      </c>
      <c r="AA307" s="7" t="s">
        <v>868</v>
      </c>
      <c r="AB307" s="7"/>
      <c r="AC307" s="7"/>
      <c r="AD307" s="7"/>
      <c r="AE307" s="7"/>
      <c r="AF307" s="7"/>
      <c r="AG307" s="7"/>
      <c r="AH307" s="7" t="n">
        <v>615</v>
      </c>
      <c r="AI307" s="7" t="n">
        <v>16.7</v>
      </c>
      <c r="AJ307" s="7" t="n">
        <v>4.5</v>
      </c>
      <c r="AK307" s="7" t="n">
        <v>12285</v>
      </c>
      <c r="AL307" s="7" t="n">
        <v>11.22</v>
      </c>
      <c r="AM307" s="7" t="s">
        <v>862</v>
      </c>
      <c r="AN307" s="7"/>
      <c r="AO307" s="7" t="s">
        <v>875</v>
      </c>
      <c r="AP307" s="7" t="n">
        <v>38</v>
      </c>
      <c r="AQ307" s="17" t="b">
        <f aca="false">TRUE()</f>
        <v>1</v>
      </c>
      <c r="AR307" s="17" t="b">
        <f aca="false">TRUE()</f>
        <v>1</v>
      </c>
      <c r="AS307" s="7" t="n">
        <v>9</v>
      </c>
      <c r="AT307" s="7" t="n">
        <v>5</v>
      </c>
      <c r="AU307" s="7" t="s">
        <v>452</v>
      </c>
      <c r="AV307" s="7"/>
    </row>
    <row r="308" customFormat="false" ht="15" hidden="false" customHeight="false" outlineLevel="0" collapsed="false">
      <c r="A308" s="7" t="n">
        <v>44</v>
      </c>
      <c r="B308" s="7" t="s">
        <v>1011</v>
      </c>
      <c r="C308" s="7" t="s">
        <v>1039</v>
      </c>
      <c r="D308" s="7" t="s">
        <v>606</v>
      </c>
      <c r="E308" s="7" t="s">
        <v>69</v>
      </c>
      <c r="F308" s="7" t="n">
        <v>0</v>
      </c>
      <c r="G308" s="7" t="n">
        <v>1160</v>
      </c>
      <c r="H308" s="7" t="s">
        <v>553</v>
      </c>
      <c r="I308" s="7" t="s">
        <v>632</v>
      </c>
      <c r="J308" s="7" t="s">
        <v>1043</v>
      </c>
      <c r="K308" s="7" t="s">
        <v>877</v>
      </c>
      <c r="L308" s="7" t="s">
        <v>458</v>
      </c>
      <c r="M308" s="7" t="s">
        <v>873</v>
      </c>
      <c r="N308" s="7" t="n">
        <v>119.2</v>
      </c>
      <c r="O308" s="7" t="n">
        <v>3.61</v>
      </c>
      <c r="P308" s="7" t="n">
        <v>364</v>
      </c>
      <c r="Q308" s="7" t="n">
        <v>128</v>
      </c>
      <c r="R308" s="7" t="n">
        <v>559</v>
      </c>
      <c r="S308" s="7" t="n">
        <v>1577.33</v>
      </c>
      <c r="T308" s="7" t="n">
        <v>188018.13</v>
      </c>
      <c r="U308" s="7"/>
      <c r="V308" s="7"/>
      <c r="W308" s="7"/>
      <c r="X308" s="7" t="n">
        <v>1577.33</v>
      </c>
      <c r="Y308" s="7" t="s">
        <v>451</v>
      </c>
      <c r="Z308" s="7" t="n">
        <v>188017.74</v>
      </c>
      <c r="AA308" s="7" t="s">
        <v>868</v>
      </c>
      <c r="AB308" s="7"/>
      <c r="AC308" s="7"/>
      <c r="AD308" s="7"/>
      <c r="AE308" s="7"/>
      <c r="AF308" s="7"/>
      <c r="AG308" s="7"/>
      <c r="AH308" s="7" t="n">
        <v>671</v>
      </c>
      <c r="AI308" s="7" t="n">
        <v>5.2</v>
      </c>
      <c r="AJ308" s="7" t="n">
        <v>4.4</v>
      </c>
      <c r="AK308" s="7" t="n">
        <v>36991</v>
      </c>
      <c r="AL308" s="7" t="n">
        <v>23.24</v>
      </c>
      <c r="AM308" s="7" t="s">
        <v>862</v>
      </c>
      <c r="AN308" s="7"/>
      <c r="AO308" s="7" t="s">
        <v>864</v>
      </c>
      <c r="AP308" s="7" t="n">
        <v>25</v>
      </c>
      <c r="AQ308" s="17" t="b">
        <f aca="false">TRUE()</f>
        <v>1</v>
      </c>
      <c r="AR308" s="17" t="b">
        <f aca="false">TRUE()</f>
        <v>1</v>
      </c>
      <c r="AS308" s="7" t="n">
        <v>9</v>
      </c>
      <c r="AT308" s="7" t="n">
        <v>5</v>
      </c>
      <c r="AU308" s="7" t="s">
        <v>452</v>
      </c>
      <c r="AV308" s="7"/>
    </row>
    <row r="309" customFormat="false" ht="15" hidden="false" customHeight="false" outlineLevel="0" collapsed="false">
      <c r="A309" s="7" t="n">
        <v>44</v>
      </c>
      <c r="B309" s="7" t="s">
        <v>1011</v>
      </c>
      <c r="C309" s="7" t="s">
        <v>1039</v>
      </c>
      <c r="D309" s="7" t="s">
        <v>606</v>
      </c>
      <c r="E309" s="7" t="s">
        <v>69</v>
      </c>
      <c r="F309" s="7" t="n">
        <v>0</v>
      </c>
      <c r="G309" s="7" t="n">
        <v>698</v>
      </c>
      <c r="H309" s="7" t="s">
        <v>459</v>
      </c>
      <c r="I309" s="7" t="s">
        <v>633</v>
      </c>
      <c r="J309" s="7" t="s">
        <v>1044</v>
      </c>
      <c r="K309" s="7" t="s">
        <v>884</v>
      </c>
      <c r="L309" s="7" t="s">
        <v>471</v>
      </c>
      <c r="M309" s="7" t="s">
        <v>873</v>
      </c>
      <c r="N309" s="7" t="n">
        <v>49.99</v>
      </c>
      <c r="O309" s="7" t="n">
        <v>1.52</v>
      </c>
      <c r="P309" s="7" t="n">
        <v>286</v>
      </c>
      <c r="Q309" s="7" t="n">
        <v>130</v>
      </c>
      <c r="R309" s="7" t="n">
        <v>415</v>
      </c>
      <c r="S309" s="7" t="n">
        <v>1239.33</v>
      </c>
      <c r="T309" s="7" t="n">
        <v>61954.27</v>
      </c>
      <c r="U309" s="7"/>
      <c r="V309" s="7"/>
      <c r="W309" s="7"/>
      <c r="X309" s="7" t="n">
        <v>1239.33</v>
      </c>
      <c r="Y309" s="7" t="s">
        <v>451</v>
      </c>
      <c r="Z309" s="7" t="n">
        <v>61954.11</v>
      </c>
      <c r="AA309" s="7" t="s">
        <v>868</v>
      </c>
      <c r="AB309" s="7"/>
      <c r="AC309" s="7"/>
      <c r="AD309" s="7"/>
      <c r="AE309" s="7"/>
      <c r="AF309" s="7"/>
      <c r="AG309" s="7"/>
      <c r="AH309" s="7" t="n">
        <v>342</v>
      </c>
      <c r="AI309" s="7" t="n">
        <v>5.9</v>
      </c>
      <c r="AJ309" s="7" t="n">
        <v>4.5</v>
      </c>
      <c r="AK309" s="7" t="n">
        <v>13156</v>
      </c>
      <c r="AL309" s="7" t="n">
        <v>46.54</v>
      </c>
      <c r="AM309" s="7" t="s">
        <v>862</v>
      </c>
      <c r="AN309" s="7"/>
      <c r="AO309" s="7" t="s">
        <v>864</v>
      </c>
      <c r="AP309" s="7" t="n">
        <v>32</v>
      </c>
      <c r="AQ309" s="17" t="b">
        <f aca="false">TRUE()</f>
        <v>1</v>
      </c>
      <c r="AR309" s="17" t="b">
        <f aca="false">TRUE()</f>
        <v>1</v>
      </c>
      <c r="AS309" s="7" t="n">
        <v>7</v>
      </c>
      <c r="AT309" s="7" t="n">
        <v>1</v>
      </c>
      <c r="AU309" s="7" t="s">
        <v>452</v>
      </c>
      <c r="AV309" s="7"/>
    </row>
    <row r="310" customFormat="false" ht="15" hidden="false" customHeight="false" outlineLevel="0" collapsed="false">
      <c r="A310" s="7" t="n">
        <v>44</v>
      </c>
      <c r="B310" s="7" t="s">
        <v>1011</v>
      </c>
      <c r="C310" s="7" t="s">
        <v>1039</v>
      </c>
      <c r="D310" s="7" t="s">
        <v>606</v>
      </c>
      <c r="E310" s="7" t="s">
        <v>69</v>
      </c>
      <c r="F310" s="7" t="n">
        <v>0</v>
      </c>
      <c r="G310" s="7" t="n">
        <v>697</v>
      </c>
      <c r="H310" s="7" t="s">
        <v>620</v>
      </c>
      <c r="I310" s="7" t="s">
        <v>621</v>
      </c>
      <c r="J310" s="7" t="s">
        <v>1045</v>
      </c>
      <c r="K310" s="7" t="s">
        <v>877</v>
      </c>
      <c r="L310" s="7" t="s">
        <v>458</v>
      </c>
      <c r="M310" s="7" t="s">
        <v>873</v>
      </c>
      <c r="N310" s="7" t="n">
        <v>46.79</v>
      </c>
      <c r="O310" s="7" t="n">
        <v>1.42</v>
      </c>
      <c r="P310" s="7" t="n">
        <v>248</v>
      </c>
      <c r="Q310" s="7" t="n">
        <v>140</v>
      </c>
      <c r="R310" s="7" t="n">
        <v>344</v>
      </c>
      <c r="S310" s="7" t="n">
        <v>1074.67</v>
      </c>
      <c r="T310" s="7" t="n">
        <v>50283.65</v>
      </c>
      <c r="U310" s="7"/>
      <c r="V310" s="7"/>
      <c r="W310" s="7"/>
      <c r="X310" s="7" t="n">
        <v>1074.67</v>
      </c>
      <c r="Y310" s="7" t="s">
        <v>451</v>
      </c>
      <c r="Z310" s="7" t="n">
        <v>50283.81</v>
      </c>
      <c r="AA310" s="7" t="s">
        <v>868</v>
      </c>
      <c r="AB310" s="7"/>
      <c r="AC310" s="7"/>
      <c r="AD310" s="7"/>
      <c r="AE310" s="7"/>
      <c r="AF310" s="7"/>
      <c r="AG310" s="7"/>
      <c r="AH310" s="7" t="n">
        <v>176</v>
      </c>
      <c r="AI310" s="7" t="n">
        <v>5.4</v>
      </c>
      <c r="AJ310" s="7" t="n">
        <v>4.4</v>
      </c>
      <c r="AK310" s="7" t="n">
        <v>27007</v>
      </c>
      <c r="AL310" s="7" t="n">
        <v>4.86</v>
      </c>
      <c r="AM310" s="7" t="s">
        <v>862</v>
      </c>
      <c r="AN310" s="7"/>
      <c r="AO310" s="7" t="s">
        <v>864</v>
      </c>
      <c r="AP310" s="7" t="n">
        <v>32</v>
      </c>
      <c r="AQ310" s="17" t="b">
        <f aca="false">TRUE()</f>
        <v>1</v>
      </c>
      <c r="AR310" s="17" t="b">
        <f aca="false">TRUE()</f>
        <v>1</v>
      </c>
      <c r="AS310" s="7" t="n">
        <v>8</v>
      </c>
      <c r="AT310" s="7" t="n">
        <v>5</v>
      </c>
      <c r="AU310" s="7" t="s">
        <v>452</v>
      </c>
      <c r="AV310" s="7"/>
    </row>
    <row r="311" customFormat="false" ht="15" hidden="false" customHeight="false" outlineLevel="0" collapsed="false">
      <c r="A311" s="7" t="n">
        <v>44</v>
      </c>
      <c r="B311" s="7" t="s">
        <v>1011</v>
      </c>
      <c r="C311" s="7" t="s">
        <v>1039</v>
      </c>
      <c r="D311" s="7" t="s">
        <v>606</v>
      </c>
      <c r="E311" s="7" t="s">
        <v>69</v>
      </c>
      <c r="F311" s="7" t="n">
        <v>0</v>
      </c>
      <c r="G311" s="7" t="n">
        <v>478</v>
      </c>
      <c r="H311" s="7" t="s">
        <v>555</v>
      </c>
      <c r="I311" s="7" t="s">
        <v>624</v>
      </c>
      <c r="J311" s="7" t="s">
        <v>1046</v>
      </c>
      <c r="K311" s="7" t="s">
        <v>877</v>
      </c>
      <c r="L311" s="7" t="s">
        <v>458</v>
      </c>
      <c r="M311" s="7" t="s">
        <v>873</v>
      </c>
      <c r="N311" s="7" t="n">
        <v>84.99</v>
      </c>
      <c r="O311" s="7" t="n">
        <v>2.58</v>
      </c>
      <c r="P311" s="7" t="n">
        <v>165</v>
      </c>
      <c r="Q311" s="7"/>
      <c r="R311" s="7" t="n">
        <v>297</v>
      </c>
      <c r="S311" s="7" t="n">
        <v>715</v>
      </c>
      <c r="T311" s="7" t="n">
        <v>60767.85</v>
      </c>
      <c r="U311" s="7" t="n">
        <v>195</v>
      </c>
      <c r="V311" s="7" t="n">
        <v>115</v>
      </c>
      <c r="W311" s="7" t="n">
        <v>329</v>
      </c>
      <c r="X311" s="7" t="n">
        <v>195</v>
      </c>
      <c r="Y311" s="7" t="s">
        <v>531</v>
      </c>
      <c r="Z311" s="7" t="n">
        <v>16573.05</v>
      </c>
      <c r="AA311" s="7" t="s">
        <v>868</v>
      </c>
      <c r="AB311" s="7"/>
      <c r="AC311" s="7"/>
      <c r="AD311" s="7"/>
      <c r="AE311" s="7"/>
      <c r="AF311" s="7"/>
      <c r="AG311" s="7"/>
      <c r="AH311" s="7" t="n">
        <v>459</v>
      </c>
      <c r="AI311" s="7" t="n">
        <v>1</v>
      </c>
      <c r="AJ311" s="7" t="n">
        <v>4.5</v>
      </c>
      <c r="AK311" s="7" t="n">
        <v>153163</v>
      </c>
      <c r="AL311" s="7" t="n">
        <v>7.5</v>
      </c>
      <c r="AM311" s="7" t="s">
        <v>862</v>
      </c>
      <c r="AN311" s="7"/>
      <c r="AO311" s="7" t="s">
        <v>864</v>
      </c>
      <c r="AP311" s="7" t="n">
        <v>50</v>
      </c>
      <c r="AQ311" s="17" t="b">
        <f aca="false">TRUE()</f>
        <v>1</v>
      </c>
      <c r="AR311" s="17" t="b">
        <f aca="false">TRUE()</f>
        <v>1</v>
      </c>
      <c r="AS311" s="7" t="n">
        <v>9</v>
      </c>
      <c r="AT311" s="7" t="n">
        <v>5</v>
      </c>
      <c r="AU311" s="7" t="s">
        <v>452</v>
      </c>
      <c r="AV311" s="7"/>
    </row>
    <row r="312" customFormat="false" ht="15" hidden="false" customHeight="false" outlineLevel="0" collapsed="false">
      <c r="A312" s="7" t="n">
        <v>44</v>
      </c>
      <c r="B312" s="7" t="s">
        <v>1011</v>
      </c>
      <c r="C312" s="7" t="s">
        <v>1039</v>
      </c>
      <c r="D312" s="7" t="s">
        <v>606</v>
      </c>
      <c r="E312" s="7" t="s">
        <v>69</v>
      </c>
      <c r="F312" s="7" t="n">
        <v>0</v>
      </c>
      <c r="G312" s="7" t="n">
        <v>1812</v>
      </c>
      <c r="H312" s="7" t="s">
        <v>592</v>
      </c>
      <c r="I312" s="7" t="s">
        <v>593</v>
      </c>
      <c r="J312" s="7" t="s">
        <v>1031</v>
      </c>
      <c r="K312" s="7" t="s">
        <v>877</v>
      </c>
      <c r="L312" s="7" t="s">
        <v>458</v>
      </c>
      <c r="M312" s="7" t="s">
        <v>873</v>
      </c>
      <c r="N312" s="7" t="n">
        <v>29.99</v>
      </c>
      <c r="O312" s="7" t="n">
        <v>0.91</v>
      </c>
      <c r="P312" s="7" t="n">
        <v>63</v>
      </c>
      <c r="Q312" s="7" t="n">
        <v>12</v>
      </c>
      <c r="R312" s="7" t="n">
        <v>104</v>
      </c>
      <c r="S312" s="7" t="n">
        <v>273</v>
      </c>
      <c r="T312" s="7" t="n">
        <v>8187.27</v>
      </c>
      <c r="U312" s="7"/>
      <c r="V312" s="7"/>
      <c r="W312" s="7"/>
      <c r="X312" s="7" t="n">
        <v>273</v>
      </c>
      <c r="Y312" s="7" t="s">
        <v>451</v>
      </c>
      <c r="Z312" s="7" t="n">
        <v>8187.27</v>
      </c>
      <c r="AA312" s="7" t="s">
        <v>868</v>
      </c>
      <c r="AB312" s="7"/>
      <c r="AC312" s="7"/>
      <c r="AD312" s="7"/>
      <c r="AE312" s="7"/>
      <c r="AF312" s="7"/>
      <c r="AG312" s="7"/>
      <c r="AH312" s="7" t="n">
        <v>124</v>
      </c>
      <c r="AI312" s="7" t="n">
        <v>1.7</v>
      </c>
      <c r="AJ312" s="7" t="n">
        <v>4</v>
      </c>
      <c r="AK312" s="7" t="n">
        <v>90495</v>
      </c>
      <c r="AL312" s="7" t="n">
        <v>-20.2</v>
      </c>
      <c r="AM312" s="7" t="s">
        <v>878</v>
      </c>
      <c r="AN312" s="7"/>
      <c r="AO312" s="7" t="s">
        <v>875</v>
      </c>
      <c r="AP312" s="7" t="n">
        <v>43</v>
      </c>
      <c r="AQ312" s="17" t="b">
        <f aca="false">TRUE()</f>
        <v>1</v>
      </c>
      <c r="AR312" s="17" t="b">
        <f aca="false">TRUE()</f>
        <v>1</v>
      </c>
      <c r="AS312" s="7" t="n">
        <v>9</v>
      </c>
      <c r="AT312" s="7" t="n">
        <v>5</v>
      </c>
      <c r="AU312" s="7" t="s">
        <v>452</v>
      </c>
      <c r="AV312" s="7"/>
    </row>
    <row r="313" customFormat="false" ht="15" hidden="false" customHeight="false" outlineLevel="0" collapsed="false">
      <c r="A313" s="7" t="n">
        <v>44</v>
      </c>
      <c r="B313" s="7" t="s">
        <v>1011</v>
      </c>
      <c r="C313" s="7" t="s">
        <v>1039</v>
      </c>
      <c r="D313" s="7" t="s">
        <v>606</v>
      </c>
      <c r="E313" s="7" t="s">
        <v>69</v>
      </c>
      <c r="F313" s="7" t="n">
        <v>0</v>
      </c>
      <c r="G313" s="7" t="n">
        <v>1497</v>
      </c>
      <c r="H313" s="7" t="s">
        <v>448</v>
      </c>
      <c r="I313" s="7" t="s">
        <v>1047</v>
      </c>
      <c r="J313" s="7" t="s">
        <v>1048</v>
      </c>
      <c r="K313" s="7" t="s">
        <v>877</v>
      </c>
      <c r="L313" s="7" t="s">
        <v>486</v>
      </c>
      <c r="M313" s="7" t="s">
        <v>873</v>
      </c>
      <c r="N313" s="7" t="n">
        <v>42.99</v>
      </c>
      <c r="O313" s="7" t="n">
        <v>1.3</v>
      </c>
      <c r="P313" s="7" t="n">
        <v>40</v>
      </c>
      <c r="Q313" s="7"/>
      <c r="R313" s="7" t="n">
        <v>72</v>
      </c>
      <c r="S313" s="7" t="n">
        <v>173.33</v>
      </c>
      <c r="T313" s="7" t="n">
        <v>7451.6</v>
      </c>
      <c r="U313" s="7" t="n">
        <v>23</v>
      </c>
      <c r="V313" s="7" t="n">
        <v>13</v>
      </c>
      <c r="W313" s="7" t="n">
        <v>38</v>
      </c>
      <c r="X313" s="7" t="n">
        <v>23</v>
      </c>
      <c r="Y313" s="7" t="s">
        <v>531</v>
      </c>
      <c r="Z313" s="7" t="n">
        <v>988.77</v>
      </c>
      <c r="AA313" s="7" t="s">
        <v>868</v>
      </c>
      <c r="AB313" s="7"/>
      <c r="AC313" s="7"/>
      <c r="AD313" s="7"/>
      <c r="AE313" s="7"/>
      <c r="AF313" s="7"/>
      <c r="AG313" s="7"/>
      <c r="AH313" s="7" t="n">
        <v>117</v>
      </c>
      <c r="AI313" s="7" t="n">
        <v>3.5</v>
      </c>
      <c r="AJ313" s="7" t="n">
        <v>4.6</v>
      </c>
      <c r="AK313" s="7" t="n">
        <v>808686</v>
      </c>
      <c r="AL313" s="7" t="n">
        <v>7.18</v>
      </c>
      <c r="AM313" s="7" t="s">
        <v>862</v>
      </c>
      <c r="AN313" s="7"/>
      <c r="AO313" s="7" t="s">
        <v>864</v>
      </c>
      <c r="AP313" s="7" t="n">
        <v>10</v>
      </c>
      <c r="AQ313" s="7"/>
      <c r="AR313" s="17" t="b">
        <f aca="false">TRUE()</f>
        <v>1</v>
      </c>
      <c r="AS313" s="7" t="n">
        <v>8</v>
      </c>
      <c r="AT313" s="7" t="n">
        <v>6</v>
      </c>
      <c r="AU313" s="7" t="s">
        <v>452</v>
      </c>
      <c r="AV313" s="7"/>
    </row>
    <row r="314" customFormat="false" ht="15" hidden="false" customHeight="false" outlineLevel="0" collapsed="false">
      <c r="A314" s="7" t="n">
        <v>46</v>
      </c>
      <c r="B314" s="7" t="s">
        <v>1011</v>
      </c>
      <c r="C314" s="7" t="s">
        <v>1049</v>
      </c>
      <c r="D314" s="7" t="s">
        <v>209</v>
      </c>
      <c r="E314" s="7" t="s">
        <v>395</v>
      </c>
      <c r="F314" s="7" t="n">
        <v>1</v>
      </c>
      <c r="G314" s="7"/>
      <c r="H314" s="7" t="s">
        <v>1011</v>
      </c>
      <c r="I314" s="7" t="s">
        <v>1050</v>
      </c>
      <c r="J314" s="7" t="s">
        <v>1049</v>
      </c>
      <c r="K314" s="7" t="s">
        <v>859</v>
      </c>
      <c r="L314" s="7"/>
      <c r="M314" s="7"/>
      <c r="N314" s="7" t="n">
        <v>51.46</v>
      </c>
      <c r="O314" s="7" t="n">
        <v>1</v>
      </c>
      <c r="P314" s="7" t="n">
        <v>0</v>
      </c>
      <c r="Q314" s="7"/>
      <c r="R314" s="7"/>
      <c r="S314" s="7" t="n">
        <v>0</v>
      </c>
      <c r="T314" s="7" t="n">
        <v>0</v>
      </c>
      <c r="U314" s="7"/>
      <c r="V314" s="7"/>
      <c r="W314" s="7"/>
      <c r="X314" s="7" t="n">
        <v>0</v>
      </c>
      <c r="Y314" s="7" t="s">
        <v>860</v>
      </c>
      <c r="Z314" s="7" t="n">
        <v>0</v>
      </c>
      <c r="AA314" s="7" t="s">
        <v>861</v>
      </c>
      <c r="AB314" s="7"/>
      <c r="AC314" s="7"/>
      <c r="AD314" s="7"/>
      <c r="AE314" s="7"/>
      <c r="AF314" s="7"/>
      <c r="AG314" s="7"/>
      <c r="AH314" s="7" t="n">
        <v>51</v>
      </c>
      <c r="AI314" s="7" t="n">
        <v>-0.1</v>
      </c>
      <c r="AJ314" s="7" t="n">
        <v>4.6</v>
      </c>
      <c r="AK314" s="7" t="n">
        <v>1686492</v>
      </c>
      <c r="AL314" s="7" t="n">
        <v>0.81</v>
      </c>
      <c r="AM314" s="7" t="s">
        <v>862</v>
      </c>
      <c r="AN314" s="7"/>
      <c r="AO314" s="7"/>
      <c r="AP314" s="7" t="n">
        <v>12</v>
      </c>
      <c r="AQ314" s="17" t="b">
        <f aca="false">FALSE()</f>
        <v>0</v>
      </c>
      <c r="AR314" s="7"/>
      <c r="AS314" s="7"/>
      <c r="AT314" s="7"/>
      <c r="AU314" s="7" t="s">
        <v>452</v>
      </c>
      <c r="AV314" s="7" t="s">
        <v>190</v>
      </c>
    </row>
    <row r="315" customFormat="false" ht="15" hidden="false" customHeight="false" outlineLevel="0" collapsed="false">
      <c r="A315" s="7" t="n">
        <v>46</v>
      </c>
      <c r="B315" s="7" t="s">
        <v>1011</v>
      </c>
      <c r="C315" s="7" t="s">
        <v>1049</v>
      </c>
      <c r="D315" s="7" t="s">
        <v>209</v>
      </c>
      <c r="E315" s="7" t="s">
        <v>69</v>
      </c>
      <c r="F315" s="7" t="n">
        <v>1</v>
      </c>
      <c r="G315" s="7"/>
      <c r="H315" s="7" t="s">
        <v>1011</v>
      </c>
      <c r="I315" s="7" t="s">
        <v>1050</v>
      </c>
      <c r="J315" s="7" t="s">
        <v>1049</v>
      </c>
      <c r="K315" s="7" t="s">
        <v>859</v>
      </c>
      <c r="L315" s="7"/>
      <c r="M315" s="7"/>
      <c r="N315" s="7" t="n">
        <v>41.99</v>
      </c>
      <c r="O315" s="7" t="n">
        <v>1</v>
      </c>
      <c r="P315" s="7" t="n">
        <v>5</v>
      </c>
      <c r="Q315" s="7"/>
      <c r="R315" s="7"/>
      <c r="S315" s="7" t="n">
        <v>21.67</v>
      </c>
      <c r="T315" s="7" t="n">
        <v>909.78</v>
      </c>
      <c r="U315" s="7"/>
      <c r="V315" s="7"/>
      <c r="W315" s="7"/>
      <c r="X315" s="7" t="n">
        <v>21.67</v>
      </c>
      <c r="Y315" s="7" t="s">
        <v>860</v>
      </c>
      <c r="Z315" s="7" t="n">
        <v>909.92</v>
      </c>
      <c r="AA315" s="7" t="s">
        <v>861</v>
      </c>
      <c r="AB315" s="7" t="n">
        <v>7.5</v>
      </c>
      <c r="AC315" s="7"/>
      <c r="AD315" s="7"/>
      <c r="AE315" s="7" t="s">
        <v>1051</v>
      </c>
      <c r="AF315" s="7"/>
      <c r="AG315" s="7"/>
      <c r="AH315" s="7" t="n">
        <v>461</v>
      </c>
      <c r="AI315" s="7" t="n">
        <v>12</v>
      </c>
      <c r="AJ315" s="7" t="n">
        <v>4.6</v>
      </c>
      <c r="AK315" s="7" t="n">
        <v>688258</v>
      </c>
      <c r="AL315" s="7" t="n">
        <v>68.01</v>
      </c>
      <c r="AM315" s="7" t="s">
        <v>862</v>
      </c>
      <c r="AN315" s="7"/>
      <c r="AO315" s="7" t="s">
        <v>864</v>
      </c>
      <c r="AP315" s="7" t="n">
        <v>18</v>
      </c>
      <c r="AQ315" s="7"/>
      <c r="AR315" s="7"/>
      <c r="AS315" s="7"/>
      <c r="AT315" s="7"/>
      <c r="AU315" s="7" t="s">
        <v>452</v>
      </c>
      <c r="AV315" s="7" t="s">
        <v>190</v>
      </c>
    </row>
    <row r="316" customFormat="false" ht="15" hidden="false" customHeight="false" outlineLevel="0" collapsed="false">
      <c r="A316" s="7" t="n">
        <v>46</v>
      </c>
      <c r="B316" s="7" t="s">
        <v>1011</v>
      </c>
      <c r="C316" s="7" t="s">
        <v>1049</v>
      </c>
      <c r="D316" s="7" t="s">
        <v>209</v>
      </c>
      <c r="E316" s="7" t="s">
        <v>69</v>
      </c>
      <c r="F316" s="7" t="n">
        <v>0</v>
      </c>
      <c r="G316" s="7" t="n">
        <v>1481</v>
      </c>
      <c r="H316" s="7" t="s">
        <v>456</v>
      </c>
      <c r="I316" s="7" t="s">
        <v>721</v>
      </c>
      <c r="J316" s="7" t="s">
        <v>1052</v>
      </c>
      <c r="K316" s="7" t="s">
        <v>866</v>
      </c>
      <c r="L316" s="7" t="s">
        <v>455</v>
      </c>
      <c r="M316" s="7" t="s">
        <v>867</v>
      </c>
      <c r="N316" s="7" t="n">
        <v>26.99</v>
      </c>
      <c r="O316" s="7" t="n">
        <v>0.64</v>
      </c>
      <c r="P316" s="7" t="n">
        <v>6013</v>
      </c>
      <c r="Q316" s="7" t="n">
        <v>3749</v>
      </c>
      <c r="R316" s="7" t="n">
        <v>8140</v>
      </c>
      <c r="S316" s="7" t="n">
        <v>26056.33</v>
      </c>
      <c r="T316" s="7" t="n">
        <v>703260.44</v>
      </c>
      <c r="U316" s="7"/>
      <c r="V316" s="7"/>
      <c r="W316" s="7"/>
      <c r="X316" s="7" t="n">
        <v>26056.33</v>
      </c>
      <c r="Y316" s="7" t="s">
        <v>451</v>
      </c>
      <c r="Z316" s="7" t="n">
        <v>703260.35</v>
      </c>
      <c r="AA316" s="7" t="s">
        <v>868</v>
      </c>
      <c r="AB316" s="7" t="n">
        <v>5010.6</v>
      </c>
      <c r="AC316" s="7" t="n">
        <v>3728.4</v>
      </c>
      <c r="AD316" s="7" t="n">
        <v>6474.6</v>
      </c>
      <c r="AE316" s="7" t="s">
        <v>869</v>
      </c>
      <c r="AF316" s="7" t="s">
        <v>870</v>
      </c>
      <c r="AG316" s="17" t="b">
        <f aca="false">FALSE()</f>
        <v>0</v>
      </c>
      <c r="AH316" s="7" t="n">
        <v>9544</v>
      </c>
      <c r="AI316" s="7" t="n">
        <v>34.4</v>
      </c>
      <c r="AJ316" s="7" t="n">
        <v>4.6</v>
      </c>
      <c r="AK316" s="7" t="n">
        <v>368</v>
      </c>
      <c r="AL316" s="7" t="n">
        <v>11.18</v>
      </c>
      <c r="AM316" s="7" t="s">
        <v>862</v>
      </c>
      <c r="AN316" s="7"/>
      <c r="AO316" s="7" t="s">
        <v>864</v>
      </c>
      <c r="AP316" s="7" t="n">
        <v>42</v>
      </c>
      <c r="AQ316" s="17" t="b">
        <f aca="false">TRUE()</f>
        <v>1</v>
      </c>
      <c r="AR316" s="17" t="b">
        <f aca="false">TRUE()</f>
        <v>1</v>
      </c>
      <c r="AS316" s="7" t="n">
        <v>7</v>
      </c>
      <c r="AT316" s="7" t="n">
        <v>5</v>
      </c>
      <c r="AU316" s="7" t="s">
        <v>452</v>
      </c>
      <c r="AV316" s="7"/>
    </row>
    <row r="317" customFormat="false" ht="15" hidden="false" customHeight="false" outlineLevel="0" collapsed="false">
      <c r="A317" s="7" t="n">
        <v>46</v>
      </c>
      <c r="B317" s="7" t="s">
        <v>1011</v>
      </c>
      <c r="C317" s="7" t="s">
        <v>1049</v>
      </c>
      <c r="D317" s="7" t="s">
        <v>209</v>
      </c>
      <c r="E317" s="7" t="s">
        <v>69</v>
      </c>
      <c r="F317" s="7" t="n">
        <v>0</v>
      </c>
      <c r="G317" s="7" t="n">
        <v>1482</v>
      </c>
      <c r="H317" s="7" t="s">
        <v>722</v>
      </c>
      <c r="I317" s="7" t="s">
        <v>723</v>
      </c>
      <c r="J317" s="7" t="s">
        <v>1053</v>
      </c>
      <c r="K317" s="7" t="s">
        <v>866</v>
      </c>
      <c r="L317" s="7" t="s">
        <v>458</v>
      </c>
      <c r="M317" s="7" t="s">
        <v>867</v>
      </c>
      <c r="N317" s="7" t="n">
        <v>44.99</v>
      </c>
      <c r="O317" s="7" t="n">
        <v>1.07</v>
      </c>
      <c r="P317" s="7" t="n">
        <v>4017</v>
      </c>
      <c r="Q317" s="7" t="n">
        <v>2739</v>
      </c>
      <c r="R317" s="7" t="n">
        <v>5219</v>
      </c>
      <c r="S317" s="7" t="n">
        <v>17407</v>
      </c>
      <c r="T317" s="7" t="n">
        <v>783140.93</v>
      </c>
      <c r="U317" s="7"/>
      <c r="V317" s="7"/>
      <c r="W317" s="7"/>
      <c r="X317" s="7" t="n">
        <v>17407</v>
      </c>
      <c r="Y317" s="7" t="s">
        <v>451</v>
      </c>
      <c r="Z317" s="7" t="n">
        <v>783140.93</v>
      </c>
      <c r="AA317" s="7" t="s">
        <v>868</v>
      </c>
      <c r="AB317" s="7" t="n">
        <v>3400.3</v>
      </c>
      <c r="AC317" s="7" t="n">
        <v>2727.3</v>
      </c>
      <c r="AD317" s="7" t="n">
        <v>4168.5</v>
      </c>
      <c r="AE317" s="7" t="s">
        <v>869</v>
      </c>
      <c r="AF317" s="7" t="s">
        <v>870</v>
      </c>
      <c r="AG317" s="17" t="b">
        <f aca="false">FALSE()</f>
        <v>0</v>
      </c>
      <c r="AH317" s="7" t="n">
        <v>5967</v>
      </c>
      <c r="AI317" s="7" t="n">
        <v>99.1</v>
      </c>
      <c r="AJ317" s="7" t="n">
        <v>4.3</v>
      </c>
      <c r="AK317" s="7" t="n">
        <v>626</v>
      </c>
      <c r="AL317" s="7" t="n">
        <v>-99.42</v>
      </c>
      <c r="AM317" s="7" t="s">
        <v>878</v>
      </c>
      <c r="AN317" s="7"/>
      <c r="AO317" s="7" t="s">
        <v>864</v>
      </c>
      <c r="AP317" s="7" t="n">
        <v>50</v>
      </c>
      <c r="AQ317" s="17" t="b">
        <f aca="false">TRUE()</f>
        <v>1</v>
      </c>
      <c r="AR317" s="17" t="b">
        <f aca="false">TRUE()</f>
        <v>1</v>
      </c>
      <c r="AS317" s="7" t="n">
        <v>9</v>
      </c>
      <c r="AT317" s="7" t="n">
        <v>5</v>
      </c>
      <c r="AU317" s="7" t="s">
        <v>452</v>
      </c>
      <c r="AV317" s="7"/>
    </row>
    <row r="318" customFormat="false" ht="15" hidden="false" customHeight="false" outlineLevel="0" collapsed="false">
      <c r="A318" s="7" t="n">
        <v>46</v>
      </c>
      <c r="B318" s="7" t="s">
        <v>1011</v>
      </c>
      <c r="C318" s="7" t="s">
        <v>1049</v>
      </c>
      <c r="D318" s="7" t="s">
        <v>209</v>
      </c>
      <c r="E318" s="7" t="s">
        <v>69</v>
      </c>
      <c r="F318" s="7" t="n">
        <v>0</v>
      </c>
      <c r="G318" s="7" t="n">
        <v>335</v>
      </c>
      <c r="H318" s="7" t="s">
        <v>724</v>
      </c>
      <c r="I318" s="7" t="s">
        <v>725</v>
      </c>
      <c r="J318" s="7" t="s">
        <v>1054</v>
      </c>
      <c r="K318" s="7" t="s">
        <v>866</v>
      </c>
      <c r="L318" s="7" t="s">
        <v>455</v>
      </c>
      <c r="M318" s="7" t="s">
        <v>867</v>
      </c>
      <c r="N318" s="7" t="n">
        <v>24.99</v>
      </c>
      <c r="O318" s="7" t="n">
        <v>0.6</v>
      </c>
      <c r="P318" s="7" t="n">
        <v>1291</v>
      </c>
      <c r="Q318" s="7" t="n">
        <v>664</v>
      </c>
      <c r="R318" s="7" t="n">
        <v>1822</v>
      </c>
      <c r="S318" s="7" t="n">
        <v>5594.33</v>
      </c>
      <c r="T318" s="7" t="n">
        <v>139802.39</v>
      </c>
      <c r="U318" s="7"/>
      <c r="V318" s="7"/>
      <c r="W318" s="7"/>
      <c r="X318" s="7" t="n">
        <v>5594.33</v>
      </c>
      <c r="Y318" s="7" t="s">
        <v>451</v>
      </c>
      <c r="Z318" s="7" t="n">
        <v>139802.31</v>
      </c>
      <c r="AA318" s="7" t="s">
        <v>868</v>
      </c>
      <c r="AB318" s="7" t="n">
        <v>1101.5</v>
      </c>
      <c r="AC318" s="7" t="n">
        <v>655.9</v>
      </c>
      <c r="AD318" s="7" t="n">
        <v>1837.1</v>
      </c>
      <c r="AE318" s="7" t="s">
        <v>869</v>
      </c>
      <c r="AF318" s="7" t="s">
        <v>874</v>
      </c>
      <c r="AG318" s="17" t="b">
        <f aca="false">FALSE()</f>
        <v>0</v>
      </c>
      <c r="AH318" s="7" t="n">
        <v>17386</v>
      </c>
      <c r="AI318" s="7" t="n">
        <v>15.7</v>
      </c>
      <c r="AJ318" s="7" t="n">
        <v>4.5</v>
      </c>
      <c r="AK318" s="7" t="n">
        <v>3911</v>
      </c>
      <c r="AL318" s="7" t="n">
        <v>-14.06</v>
      </c>
      <c r="AM318" s="7" t="s">
        <v>878</v>
      </c>
      <c r="AN318" s="7"/>
      <c r="AO318" s="7" t="s">
        <v>875</v>
      </c>
      <c r="AP318" s="7" t="n">
        <v>33</v>
      </c>
      <c r="AQ318" s="17" t="b">
        <f aca="false">TRUE()</f>
        <v>1</v>
      </c>
      <c r="AR318" s="17" t="b">
        <f aca="false">TRUE()</f>
        <v>1</v>
      </c>
      <c r="AS318" s="7" t="n">
        <v>7</v>
      </c>
      <c r="AT318" s="7" t="n">
        <v>5</v>
      </c>
      <c r="AU318" s="7" t="s">
        <v>452</v>
      </c>
      <c r="AV318" s="7"/>
    </row>
    <row r="319" customFormat="false" ht="15" hidden="false" customHeight="false" outlineLevel="0" collapsed="false">
      <c r="A319" s="7" t="n">
        <v>46</v>
      </c>
      <c r="B319" s="7" t="s">
        <v>1011</v>
      </c>
      <c r="C319" s="7" t="s">
        <v>1049</v>
      </c>
      <c r="D319" s="7" t="s">
        <v>209</v>
      </c>
      <c r="E319" s="7" t="s">
        <v>69</v>
      </c>
      <c r="F319" s="7" t="n">
        <v>0</v>
      </c>
      <c r="G319" s="7" t="n">
        <v>1486</v>
      </c>
      <c r="H319" s="7" t="s">
        <v>726</v>
      </c>
      <c r="I319" s="7" t="s">
        <v>727</v>
      </c>
      <c r="J319" s="7" t="s">
        <v>1055</v>
      </c>
      <c r="K319" s="7" t="s">
        <v>866</v>
      </c>
      <c r="L319" s="7" t="s">
        <v>458</v>
      </c>
      <c r="M319" s="7" t="s">
        <v>867</v>
      </c>
      <c r="N319" s="7" t="n">
        <v>53.99</v>
      </c>
      <c r="O319" s="7" t="n">
        <v>1.29</v>
      </c>
      <c r="P319" s="7" t="n">
        <v>1214</v>
      </c>
      <c r="Q319" s="7" t="n">
        <v>709</v>
      </c>
      <c r="R319" s="7" t="n">
        <v>1648</v>
      </c>
      <c r="S319" s="7" t="n">
        <v>5260.67</v>
      </c>
      <c r="T319" s="7" t="n">
        <v>284023.39</v>
      </c>
      <c r="U319" s="7"/>
      <c r="V319" s="7"/>
      <c r="W319" s="7"/>
      <c r="X319" s="7" t="n">
        <v>5260.67</v>
      </c>
      <c r="Y319" s="7" t="s">
        <v>451</v>
      </c>
      <c r="Z319" s="7" t="n">
        <v>284023.57</v>
      </c>
      <c r="AA319" s="7" t="s">
        <v>868</v>
      </c>
      <c r="AB319" s="7" t="n">
        <v>1048.3</v>
      </c>
      <c r="AC319" s="7" t="n">
        <v>702</v>
      </c>
      <c r="AD319" s="7" t="n">
        <v>1611</v>
      </c>
      <c r="AE319" s="7" t="s">
        <v>869</v>
      </c>
      <c r="AF319" s="7" t="s">
        <v>870</v>
      </c>
      <c r="AG319" s="17" t="b">
        <f aca="false">FALSE()</f>
        <v>0</v>
      </c>
      <c r="AH319" s="7" t="n">
        <v>976</v>
      </c>
      <c r="AI319" s="7" t="n">
        <v>16</v>
      </c>
      <c r="AJ319" s="7" t="n">
        <v>4.5</v>
      </c>
      <c r="AK319" s="7" t="n">
        <v>3566</v>
      </c>
      <c r="AL319" s="7" t="n">
        <v>-39.49</v>
      </c>
      <c r="AM319" s="7" t="s">
        <v>878</v>
      </c>
      <c r="AN319" s="7"/>
      <c r="AO319" s="7" t="s">
        <v>875</v>
      </c>
      <c r="AP319" s="7" t="n">
        <v>69</v>
      </c>
      <c r="AQ319" s="17" t="b">
        <f aca="false">TRUE()</f>
        <v>1</v>
      </c>
      <c r="AR319" s="17" t="b">
        <f aca="false">TRUE()</f>
        <v>1</v>
      </c>
      <c r="AS319" s="7" t="n">
        <v>7</v>
      </c>
      <c r="AT319" s="7" t="n">
        <v>5</v>
      </c>
      <c r="AU319" s="7" t="s">
        <v>452</v>
      </c>
      <c r="AV319" s="7"/>
    </row>
    <row r="320" customFormat="false" ht="15" hidden="false" customHeight="false" outlineLevel="0" collapsed="false">
      <c r="A320" s="7" t="n">
        <v>46</v>
      </c>
      <c r="B320" s="7" t="s">
        <v>1011</v>
      </c>
      <c r="C320" s="7" t="s">
        <v>1049</v>
      </c>
      <c r="D320" s="7" t="s">
        <v>209</v>
      </c>
      <c r="E320" s="7" t="s">
        <v>69</v>
      </c>
      <c r="F320" s="7" t="n">
        <v>0</v>
      </c>
      <c r="G320" s="7" t="n">
        <v>336</v>
      </c>
      <c r="H320" s="7" t="s">
        <v>728</v>
      </c>
      <c r="I320" s="7" t="s">
        <v>729</v>
      </c>
      <c r="J320" s="7" t="s">
        <v>1056</v>
      </c>
      <c r="K320" s="7" t="s">
        <v>866</v>
      </c>
      <c r="L320" s="7" t="s">
        <v>455</v>
      </c>
      <c r="M320" s="7" t="s">
        <v>867</v>
      </c>
      <c r="N320" s="7" t="n">
        <v>39.99</v>
      </c>
      <c r="O320" s="7" t="n">
        <v>0.95</v>
      </c>
      <c r="P320" s="7" t="n">
        <v>1041</v>
      </c>
      <c r="Q320" s="7" t="n">
        <v>513</v>
      </c>
      <c r="R320" s="7" t="n">
        <v>1495</v>
      </c>
      <c r="S320" s="7" t="n">
        <v>4511</v>
      </c>
      <c r="T320" s="7" t="n">
        <v>180394.89</v>
      </c>
      <c r="U320" s="7"/>
      <c r="V320" s="7"/>
      <c r="W320" s="7"/>
      <c r="X320" s="7" t="n">
        <v>4511</v>
      </c>
      <c r="Y320" s="7" t="s">
        <v>451</v>
      </c>
      <c r="Z320" s="7" t="n">
        <v>180394.89</v>
      </c>
      <c r="AA320" s="7" t="s">
        <v>868</v>
      </c>
      <c r="AB320" s="7" t="n">
        <v>861.6</v>
      </c>
      <c r="AC320" s="7" t="n">
        <v>506.3</v>
      </c>
      <c r="AD320" s="7" t="n">
        <v>1437.5</v>
      </c>
      <c r="AE320" s="7" t="s">
        <v>869</v>
      </c>
      <c r="AF320" s="7" t="s">
        <v>874</v>
      </c>
      <c r="AG320" s="17" t="b">
        <f aca="false">FALSE()</f>
        <v>0</v>
      </c>
      <c r="AH320" s="7" t="n">
        <v>9114</v>
      </c>
      <c r="AI320" s="7" t="n">
        <v>21.5</v>
      </c>
      <c r="AJ320" s="7" t="n">
        <v>4.6</v>
      </c>
      <c r="AK320" s="7" t="n">
        <v>5574</v>
      </c>
      <c r="AL320" s="7" t="n">
        <v>9.52</v>
      </c>
      <c r="AM320" s="7" t="s">
        <v>862</v>
      </c>
      <c r="AN320" s="7"/>
      <c r="AO320" s="7" t="s">
        <v>864</v>
      </c>
      <c r="AP320" s="7" t="n">
        <v>37</v>
      </c>
      <c r="AQ320" s="17" t="b">
        <f aca="false">TRUE()</f>
        <v>1</v>
      </c>
      <c r="AR320" s="17" t="b">
        <f aca="false">TRUE()</f>
        <v>1</v>
      </c>
      <c r="AS320" s="7" t="n">
        <v>7</v>
      </c>
      <c r="AT320" s="7" t="n">
        <v>5</v>
      </c>
      <c r="AU320" s="7" t="s">
        <v>452</v>
      </c>
      <c r="AV320" s="7"/>
    </row>
    <row r="321" customFormat="false" ht="15" hidden="false" customHeight="false" outlineLevel="0" collapsed="false">
      <c r="A321" s="7" t="n">
        <v>46</v>
      </c>
      <c r="B321" s="7" t="s">
        <v>1011</v>
      </c>
      <c r="C321" s="7" t="s">
        <v>1049</v>
      </c>
      <c r="D321" s="7" t="s">
        <v>209</v>
      </c>
      <c r="E321" s="7" t="s">
        <v>69</v>
      </c>
      <c r="F321" s="7" t="n">
        <v>0</v>
      </c>
      <c r="G321" s="7" t="n">
        <v>334</v>
      </c>
      <c r="H321" s="7" t="s">
        <v>730</v>
      </c>
      <c r="I321" s="7" t="s">
        <v>731</v>
      </c>
      <c r="J321" s="7" t="s">
        <v>1057</v>
      </c>
      <c r="K321" s="7" t="s">
        <v>866</v>
      </c>
      <c r="L321" s="7" t="s">
        <v>455</v>
      </c>
      <c r="M321" s="7" t="s">
        <v>867</v>
      </c>
      <c r="N321" s="7" t="n">
        <v>26.99</v>
      </c>
      <c r="O321" s="7" t="n">
        <v>0.64</v>
      </c>
      <c r="P321" s="7" t="n">
        <v>921</v>
      </c>
      <c r="Q321" s="7" t="n">
        <v>277</v>
      </c>
      <c r="R321" s="7" t="n">
        <v>1445</v>
      </c>
      <c r="S321" s="7" t="n">
        <v>3991</v>
      </c>
      <c r="T321" s="7" t="n">
        <v>107717.09</v>
      </c>
      <c r="U321" s="7"/>
      <c r="V321" s="7"/>
      <c r="W321" s="7"/>
      <c r="X321" s="7" t="n">
        <v>3991</v>
      </c>
      <c r="Y321" s="7" t="s">
        <v>451</v>
      </c>
      <c r="Z321" s="7" t="n">
        <v>107717.09</v>
      </c>
      <c r="AA321" s="7" t="s">
        <v>868</v>
      </c>
      <c r="AB321" s="7" t="n">
        <v>645.5</v>
      </c>
      <c r="AC321" s="7" t="n">
        <v>253.2</v>
      </c>
      <c r="AD321" s="7" t="n">
        <v>1548.4</v>
      </c>
      <c r="AE321" s="7" t="s">
        <v>869</v>
      </c>
      <c r="AF321" s="7" t="s">
        <v>874</v>
      </c>
      <c r="AG321" s="17" t="b">
        <f aca="false">FALSE()</f>
        <v>0</v>
      </c>
      <c r="AH321" s="7" t="n">
        <v>1529</v>
      </c>
      <c r="AI321" s="7" t="n">
        <v>21.3</v>
      </c>
      <c r="AJ321" s="7" t="n">
        <v>4.4</v>
      </c>
      <c r="AK321" s="7" t="n">
        <v>8718</v>
      </c>
      <c r="AL321" s="7" t="n">
        <v>3.91</v>
      </c>
      <c r="AM321" s="7" t="s">
        <v>862</v>
      </c>
      <c r="AN321" s="7" t="s">
        <v>1058</v>
      </c>
      <c r="AO321" s="7" t="s">
        <v>864</v>
      </c>
      <c r="AP321" s="7" t="n">
        <v>35</v>
      </c>
      <c r="AQ321" s="17" t="b">
        <f aca="false">TRUE()</f>
        <v>1</v>
      </c>
      <c r="AR321" s="17" t="b">
        <f aca="false">TRUE()</f>
        <v>1</v>
      </c>
      <c r="AS321" s="7" t="n">
        <v>7</v>
      </c>
      <c r="AT321" s="7" t="n">
        <v>5</v>
      </c>
      <c r="AU321" s="7" t="s">
        <v>452</v>
      </c>
      <c r="AV321" s="7"/>
    </row>
    <row r="322" customFormat="false" ht="15" hidden="false" customHeight="false" outlineLevel="0" collapsed="false">
      <c r="A322" s="7" t="n">
        <v>46</v>
      </c>
      <c r="B322" s="7" t="s">
        <v>1011</v>
      </c>
      <c r="C322" s="7" t="s">
        <v>1049</v>
      </c>
      <c r="D322" s="7" t="s">
        <v>209</v>
      </c>
      <c r="E322" s="7" t="s">
        <v>69</v>
      </c>
      <c r="F322" s="7" t="n">
        <v>0</v>
      </c>
      <c r="G322" s="7" t="n">
        <v>337</v>
      </c>
      <c r="H322" s="7" t="s">
        <v>732</v>
      </c>
      <c r="I322" s="7" t="s">
        <v>733</v>
      </c>
      <c r="J322" s="7" t="s">
        <v>1059</v>
      </c>
      <c r="K322" s="7" t="s">
        <v>866</v>
      </c>
      <c r="L322" s="7" t="s">
        <v>458</v>
      </c>
      <c r="M322" s="7" t="s">
        <v>867</v>
      </c>
      <c r="N322" s="7" t="n">
        <v>27.99</v>
      </c>
      <c r="O322" s="7" t="n">
        <v>0.67</v>
      </c>
      <c r="P322" s="7" t="n">
        <v>890</v>
      </c>
      <c r="Q322" s="7" t="n">
        <v>255</v>
      </c>
      <c r="R322" s="7" t="n">
        <v>1409</v>
      </c>
      <c r="S322" s="7" t="n">
        <v>3856.67</v>
      </c>
      <c r="T322" s="7" t="n">
        <v>107948.1</v>
      </c>
      <c r="U322" s="7"/>
      <c r="V322" s="7"/>
      <c r="W322" s="7"/>
      <c r="X322" s="7" t="n">
        <v>3856.67</v>
      </c>
      <c r="Y322" s="7" t="s">
        <v>451</v>
      </c>
      <c r="Z322" s="7" t="n">
        <v>107948.19</v>
      </c>
      <c r="AA322" s="7" t="s">
        <v>868</v>
      </c>
      <c r="AB322" s="7" t="n">
        <v>641.4</v>
      </c>
      <c r="AC322" s="7" t="n">
        <v>253.2</v>
      </c>
      <c r="AD322" s="7" t="n">
        <v>1518.5</v>
      </c>
      <c r="AE322" s="7" t="s">
        <v>869</v>
      </c>
      <c r="AF322" s="7" t="s">
        <v>874</v>
      </c>
      <c r="AG322" s="17" t="b">
        <f aca="false">FALSE()</f>
        <v>0</v>
      </c>
      <c r="AH322" s="7" t="n">
        <v>1438</v>
      </c>
      <c r="AI322" s="7" t="n">
        <v>18.5</v>
      </c>
      <c r="AJ322" s="7" t="n">
        <v>4.4</v>
      </c>
      <c r="AK322" s="7" t="n">
        <v>13531</v>
      </c>
      <c r="AL322" s="7" t="n">
        <v>7.92</v>
      </c>
      <c r="AM322" s="7" t="s">
        <v>862</v>
      </c>
      <c r="AN322" s="7"/>
      <c r="AO322" s="7" t="s">
        <v>864</v>
      </c>
      <c r="AP322" s="7" t="n">
        <v>28</v>
      </c>
      <c r="AQ322" s="17" t="b">
        <f aca="false">TRUE()</f>
        <v>1</v>
      </c>
      <c r="AR322" s="17" t="b">
        <f aca="false">TRUE()</f>
        <v>1</v>
      </c>
      <c r="AS322" s="7" t="n">
        <v>8</v>
      </c>
      <c r="AT322" s="7" t="n">
        <v>6</v>
      </c>
      <c r="AU322" s="7" t="s">
        <v>452</v>
      </c>
      <c r="AV322" s="7"/>
    </row>
    <row r="323" customFormat="false" ht="15" hidden="false" customHeight="false" outlineLevel="0" collapsed="false">
      <c r="A323" s="7" t="n">
        <v>46</v>
      </c>
      <c r="B323" s="7" t="s">
        <v>1011</v>
      </c>
      <c r="C323" s="7" t="s">
        <v>1049</v>
      </c>
      <c r="D323" s="7" t="s">
        <v>209</v>
      </c>
      <c r="E323" s="7" t="s">
        <v>69</v>
      </c>
      <c r="F323" s="7" t="n">
        <v>0</v>
      </c>
      <c r="G323" s="7" t="n">
        <v>1567</v>
      </c>
      <c r="H323" s="7" t="s">
        <v>734</v>
      </c>
      <c r="I323" s="7" t="s">
        <v>735</v>
      </c>
      <c r="J323" s="7" t="s">
        <v>1060</v>
      </c>
      <c r="K323" s="7" t="s">
        <v>866</v>
      </c>
      <c r="L323" s="7" t="s">
        <v>458</v>
      </c>
      <c r="M323" s="7" t="s">
        <v>867</v>
      </c>
      <c r="N323" s="7" t="n">
        <v>68.31</v>
      </c>
      <c r="O323" s="7" t="n">
        <v>1.63</v>
      </c>
      <c r="P323" s="7" t="n">
        <v>829</v>
      </c>
      <c r="Q323" s="7" t="n">
        <v>486</v>
      </c>
      <c r="R323" s="7" t="n">
        <v>1144</v>
      </c>
      <c r="S323" s="7" t="n">
        <v>3592.33</v>
      </c>
      <c r="T323" s="7" t="n">
        <v>245392.29</v>
      </c>
      <c r="U323" s="7"/>
      <c r="V323" s="7"/>
      <c r="W323" s="7"/>
      <c r="X323" s="7" t="n">
        <v>3592.33</v>
      </c>
      <c r="Y323" s="7" t="s">
        <v>451</v>
      </c>
      <c r="Z323" s="7" t="n">
        <v>245392.06</v>
      </c>
      <c r="AA323" s="7" t="s">
        <v>868</v>
      </c>
      <c r="AB323" s="7" t="n">
        <v>682</v>
      </c>
      <c r="AC323" s="7" t="n">
        <v>483.3</v>
      </c>
      <c r="AD323" s="7" t="n">
        <v>932.6</v>
      </c>
      <c r="AE323" s="7" t="s">
        <v>869</v>
      </c>
      <c r="AF323" s="7" t="s">
        <v>870</v>
      </c>
      <c r="AG323" s="17" t="b">
        <f aca="false">FALSE()</f>
        <v>0</v>
      </c>
      <c r="AH323" s="7" t="n">
        <v>1121</v>
      </c>
      <c r="AI323" s="7" t="n">
        <v>7.6</v>
      </c>
      <c r="AJ323" s="7" t="n">
        <v>4.5</v>
      </c>
      <c r="AK323" s="7" t="n">
        <v>9336</v>
      </c>
      <c r="AL323" s="7" t="n">
        <v>-11.69</v>
      </c>
      <c r="AM323" s="7" t="s">
        <v>878</v>
      </c>
      <c r="AN323" s="7"/>
      <c r="AO323" s="7" t="s">
        <v>1061</v>
      </c>
      <c r="AP323" s="7" t="n">
        <v>32</v>
      </c>
      <c r="AQ323" s="17" t="b">
        <f aca="false">TRUE()</f>
        <v>1</v>
      </c>
      <c r="AR323" s="17" t="b">
        <f aca="false">TRUE()</f>
        <v>1</v>
      </c>
      <c r="AS323" s="7" t="n">
        <v>9</v>
      </c>
      <c r="AT323" s="7" t="n">
        <v>5</v>
      </c>
      <c r="AU323" s="7" t="s">
        <v>452</v>
      </c>
      <c r="AV323" s="7"/>
    </row>
    <row r="324" customFormat="false" ht="15" hidden="false" customHeight="false" outlineLevel="0" collapsed="false">
      <c r="A324" s="7" t="n">
        <v>46</v>
      </c>
      <c r="B324" s="7" t="s">
        <v>1011</v>
      </c>
      <c r="C324" s="7" t="s">
        <v>1049</v>
      </c>
      <c r="D324" s="7" t="s">
        <v>209</v>
      </c>
      <c r="E324" s="7" t="s">
        <v>69</v>
      </c>
      <c r="F324" s="7" t="n">
        <v>0</v>
      </c>
      <c r="G324" s="7" t="n">
        <v>340</v>
      </c>
      <c r="H324" s="7" t="s">
        <v>736</v>
      </c>
      <c r="I324" s="7" t="s">
        <v>737</v>
      </c>
      <c r="J324" s="7" t="s">
        <v>1062</v>
      </c>
      <c r="K324" s="7" t="s">
        <v>866</v>
      </c>
      <c r="L324" s="7" t="s">
        <v>455</v>
      </c>
      <c r="M324" s="7" t="s">
        <v>867</v>
      </c>
      <c r="N324" s="7" t="n">
        <v>44.99</v>
      </c>
      <c r="O324" s="7" t="n">
        <v>1.07</v>
      </c>
      <c r="P324" s="7" t="n">
        <v>809</v>
      </c>
      <c r="Q324" s="7" t="n">
        <v>385</v>
      </c>
      <c r="R324" s="7" t="n">
        <v>1162</v>
      </c>
      <c r="S324" s="7" t="n">
        <v>3505.67</v>
      </c>
      <c r="T324" s="7" t="n">
        <v>157719.94</v>
      </c>
      <c r="U324" s="7"/>
      <c r="V324" s="7"/>
      <c r="W324" s="7"/>
      <c r="X324" s="7" t="n">
        <v>3505.67</v>
      </c>
      <c r="Y324" s="7" t="s">
        <v>451</v>
      </c>
      <c r="Z324" s="7" t="n">
        <v>157720.09</v>
      </c>
      <c r="AA324" s="7" t="s">
        <v>868</v>
      </c>
      <c r="AB324" s="7" t="n">
        <v>684.2</v>
      </c>
      <c r="AC324" s="7" t="n">
        <v>379.7</v>
      </c>
      <c r="AD324" s="7" t="n">
        <v>1226.7</v>
      </c>
      <c r="AE324" s="7" t="s">
        <v>869</v>
      </c>
      <c r="AF324" s="7" t="s">
        <v>870</v>
      </c>
      <c r="AG324" s="17" t="b">
        <f aca="false">FALSE()</f>
        <v>0</v>
      </c>
      <c r="AH324" s="7" t="n">
        <v>4420</v>
      </c>
      <c r="AI324" s="7" t="n">
        <v>31.1</v>
      </c>
      <c r="AJ324" s="7" t="n">
        <v>4.6</v>
      </c>
      <c r="AK324" s="7" t="n">
        <v>6818</v>
      </c>
      <c r="AL324" s="7" t="n">
        <v>-9.91</v>
      </c>
      <c r="AM324" s="7" t="s">
        <v>878</v>
      </c>
      <c r="AN324" s="7"/>
      <c r="AO324" s="7" t="s">
        <v>864</v>
      </c>
      <c r="AP324" s="7" t="n">
        <v>38</v>
      </c>
      <c r="AQ324" s="17" t="b">
        <f aca="false">TRUE()</f>
        <v>1</v>
      </c>
      <c r="AR324" s="17" t="b">
        <f aca="false">TRUE()</f>
        <v>1</v>
      </c>
      <c r="AS324" s="7" t="n">
        <v>7</v>
      </c>
      <c r="AT324" s="7" t="n">
        <v>6</v>
      </c>
      <c r="AU324" s="7" t="s">
        <v>452</v>
      </c>
      <c r="AV324" s="7"/>
    </row>
    <row r="325" customFormat="false" ht="15" hidden="false" customHeight="false" outlineLevel="0" collapsed="false">
      <c r="A325" s="7" t="n">
        <v>46</v>
      </c>
      <c r="B325" s="7" t="s">
        <v>1011</v>
      </c>
      <c r="C325" s="7" t="s">
        <v>1049</v>
      </c>
      <c r="D325" s="7" t="s">
        <v>209</v>
      </c>
      <c r="E325" s="7" t="s">
        <v>69</v>
      </c>
      <c r="F325" s="7" t="n">
        <v>0</v>
      </c>
      <c r="G325" s="7" t="n">
        <v>339</v>
      </c>
      <c r="H325" s="7" t="s">
        <v>738</v>
      </c>
      <c r="I325" s="7" t="s">
        <v>739</v>
      </c>
      <c r="J325" s="7" t="s">
        <v>1063</v>
      </c>
      <c r="K325" s="7" t="s">
        <v>866</v>
      </c>
      <c r="L325" s="7" t="s">
        <v>455</v>
      </c>
      <c r="M325" s="7" t="s">
        <v>867</v>
      </c>
      <c r="N325" s="7" t="n">
        <v>29.99</v>
      </c>
      <c r="O325" s="7" t="n">
        <v>0.71</v>
      </c>
      <c r="P325" s="7" t="n">
        <v>520</v>
      </c>
      <c r="Q325" s="7" t="n">
        <v>139</v>
      </c>
      <c r="R325" s="7" t="n">
        <v>828</v>
      </c>
      <c r="S325" s="7" t="n">
        <v>2253.33</v>
      </c>
      <c r="T325" s="7" t="n">
        <v>67577.47</v>
      </c>
      <c r="U325" s="7"/>
      <c r="V325" s="7"/>
      <c r="W325" s="7"/>
      <c r="X325" s="7" t="n">
        <v>2253.33</v>
      </c>
      <c r="Y325" s="7" t="s">
        <v>451</v>
      </c>
      <c r="Z325" s="7" t="n">
        <v>67577.37</v>
      </c>
      <c r="AA325" s="7" t="s">
        <v>868</v>
      </c>
      <c r="AB325" s="7" t="n">
        <v>388.6</v>
      </c>
      <c r="AC325" s="7" t="n">
        <v>138.1</v>
      </c>
      <c r="AD325" s="7" t="n">
        <v>937.6</v>
      </c>
      <c r="AE325" s="7" t="s">
        <v>869</v>
      </c>
      <c r="AF325" s="7" t="s">
        <v>874</v>
      </c>
      <c r="AG325" s="17" t="b">
        <f aca="false">FALSE()</f>
        <v>0</v>
      </c>
      <c r="AH325" s="7" t="n">
        <v>2769</v>
      </c>
      <c r="AI325" s="7" t="n">
        <v>4.7</v>
      </c>
      <c r="AJ325" s="7" t="n">
        <v>4.4</v>
      </c>
      <c r="AK325" s="7" t="n">
        <v>32210</v>
      </c>
      <c r="AL325" s="7" t="n">
        <v>19.03</v>
      </c>
      <c r="AM325" s="7" t="s">
        <v>862</v>
      </c>
      <c r="AN325" s="7"/>
      <c r="AO325" s="7" t="s">
        <v>864</v>
      </c>
      <c r="AP325" s="7" t="n">
        <v>50</v>
      </c>
      <c r="AQ325" s="17" t="b">
        <f aca="false">TRUE()</f>
        <v>1</v>
      </c>
      <c r="AR325" s="17" t="b">
        <f aca="false">TRUE()</f>
        <v>1</v>
      </c>
      <c r="AS325" s="7" t="n">
        <v>7</v>
      </c>
      <c r="AT325" s="7" t="n">
        <v>5</v>
      </c>
      <c r="AU325" s="7" t="s">
        <v>452</v>
      </c>
      <c r="AV325" s="7"/>
    </row>
    <row r="326" customFormat="false" ht="15" hidden="false" customHeight="false" outlineLevel="0" collapsed="false">
      <c r="A326" s="7" t="n">
        <v>46</v>
      </c>
      <c r="B326" s="7" t="s">
        <v>1011</v>
      </c>
      <c r="C326" s="7" t="s">
        <v>1049</v>
      </c>
      <c r="D326" s="7" t="s">
        <v>209</v>
      </c>
      <c r="E326" s="7" t="s">
        <v>69</v>
      </c>
      <c r="F326" s="7" t="n">
        <v>0</v>
      </c>
      <c r="G326" s="7" t="n">
        <v>1487</v>
      </c>
      <c r="H326" s="7" t="s">
        <v>740</v>
      </c>
      <c r="I326" s="7" t="s">
        <v>741</v>
      </c>
      <c r="J326" s="7" t="s">
        <v>1064</v>
      </c>
      <c r="K326" s="7" t="s">
        <v>866</v>
      </c>
      <c r="L326" s="7" t="s">
        <v>455</v>
      </c>
      <c r="M326" s="7" t="s">
        <v>867</v>
      </c>
      <c r="N326" s="7" t="n">
        <v>39.99</v>
      </c>
      <c r="O326" s="7" t="n">
        <v>0.95</v>
      </c>
      <c r="P326" s="7" t="n">
        <v>413</v>
      </c>
      <c r="Q326" s="7" t="n">
        <v>35</v>
      </c>
      <c r="R326" s="7" t="n">
        <v>717</v>
      </c>
      <c r="S326" s="7" t="n">
        <v>1789.67</v>
      </c>
      <c r="T326" s="7" t="n">
        <v>71568.77</v>
      </c>
      <c r="U326" s="7"/>
      <c r="V326" s="7"/>
      <c r="W326" s="7"/>
      <c r="X326" s="7" t="n">
        <v>1789.67</v>
      </c>
      <c r="Y326" s="7" t="s">
        <v>451</v>
      </c>
      <c r="Z326" s="7" t="n">
        <v>71568.9</v>
      </c>
      <c r="AA326" s="7" t="s">
        <v>868</v>
      </c>
      <c r="AB326" s="7" t="n">
        <v>277.1</v>
      </c>
      <c r="AC326" s="7" t="n">
        <v>34.5</v>
      </c>
      <c r="AD326" s="7" t="n">
        <v>831.3</v>
      </c>
      <c r="AE326" s="7" t="s">
        <v>869</v>
      </c>
      <c r="AF326" s="7" t="s">
        <v>874</v>
      </c>
      <c r="AG326" s="17" t="b">
        <f aca="false">FALSE()</f>
        <v>0</v>
      </c>
      <c r="AH326" s="7" t="n">
        <v>5937</v>
      </c>
      <c r="AI326" s="7" t="n">
        <v>11.7</v>
      </c>
      <c r="AJ326" s="7" t="n">
        <v>4.6</v>
      </c>
      <c r="AK326" s="7" t="n">
        <v>31441</v>
      </c>
      <c r="AL326" s="7" t="n">
        <v>0.98</v>
      </c>
      <c r="AM326" s="7" t="s">
        <v>862</v>
      </c>
      <c r="AN326" s="7"/>
      <c r="AO326" s="7" t="s">
        <v>864</v>
      </c>
      <c r="AP326" s="7" t="n">
        <v>30</v>
      </c>
      <c r="AQ326" s="17" t="b">
        <f aca="false">TRUE()</f>
        <v>1</v>
      </c>
      <c r="AR326" s="17" t="b">
        <f aca="false">TRUE()</f>
        <v>1</v>
      </c>
      <c r="AS326" s="7" t="n">
        <v>8</v>
      </c>
      <c r="AT326" s="7" t="n">
        <v>5</v>
      </c>
      <c r="AU326" s="7" t="s">
        <v>452</v>
      </c>
      <c r="AV326" s="7"/>
    </row>
    <row r="327" customFormat="false" ht="15" hidden="false" customHeight="false" outlineLevel="0" collapsed="false">
      <c r="A327" s="7" t="n">
        <v>46</v>
      </c>
      <c r="B327" s="7" t="s">
        <v>1011</v>
      </c>
      <c r="C327" s="7" t="s">
        <v>1049</v>
      </c>
      <c r="D327" s="7" t="s">
        <v>209</v>
      </c>
      <c r="E327" s="7" t="s">
        <v>69</v>
      </c>
      <c r="F327" s="7" t="n">
        <v>0</v>
      </c>
      <c r="G327" s="7" t="n">
        <v>338</v>
      </c>
      <c r="H327" s="7" t="s">
        <v>742</v>
      </c>
      <c r="I327" s="7" t="s">
        <v>743</v>
      </c>
      <c r="J327" s="7" t="s">
        <v>1065</v>
      </c>
      <c r="K327" s="7" t="s">
        <v>877</v>
      </c>
      <c r="L327" s="7" t="s">
        <v>458</v>
      </c>
      <c r="M327" s="7" t="s">
        <v>873</v>
      </c>
      <c r="N327" s="7" t="n">
        <v>45.99</v>
      </c>
      <c r="O327" s="7" t="n">
        <v>1.1</v>
      </c>
      <c r="P327" s="7" t="n">
        <v>321</v>
      </c>
      <c r="Q327" s="7" t="n">
        <v>162</v>
      </c>
      <c r="R327" s="7" t="n">
        <v>457</v>
      </c>
      <c r="S327" s="7" t="n">
        <v>1391</v>
      </c>
      <c r="T327" s="7" t="n">
        <v>63972.09</v>
      </c>
      <c r="U327" s="7"/>
      <c r="V327" s="7"/>
      <c r="W327" s="7"/>
      <c r="X327" s="7" t="n">
        <v>1391</v>
      </c>
      <c r="Y327" s="7" t="s">
        <v>451</v>
      </c>
      <c r="Z327" s="7" t="n">
        <v>63972.09</v>
      </c>
      <c r="AA327" s="7" t="s">
        <v>868</v>
      </c>
      <c r="AB327" s="7" t="n">
        <v>288.6</v>
      </c>
      <c r="AC327" s="7" t="n">
        <v>161.1</v>
      </c>
      <c r="AD327" s="7" t="n">
        <v>481</v>
      </c>
      <c r="AE327" s="7" t="s">
        <v>869</v>
      </c>
      <c r="AF327" s="7" t="s">
        <v>874</v>
      </c>
      <c r="AG327" s="17" t="b">
        <f aca="false">FALSE()</f>
        <v>0</v>
      </c>
      <c r="AH327" s="7" t="n">
        <v>1873</v>
      </c>
      <c r="AI327" s="7" t="n">
        <v>18.3</v>
      </c>
      <c r="AJ327" s="7" t="n">
        <v>4.7</v>
      </c>
      <c r="AK327" s="7" t="n">
        <v>26435</v>
      </c>
      <c r="AL327" s="7" t="n">
        <v>13.86</v>
      </c>
      <c r="AM327" s="7" t="s">
        <v>862</v>
      </c>
      <c r="AN327" s="7"/>
      <c r="AO327" s="7" t="s">
        <v>864</v>
      </c>
      <c r="AP327" s="7" t="n">
        <v>46</v>
      </c>
      <c r="AQ327" s="17" t="b">
        <f aca="false">TRUE()</f>
        <v>1</v>
      </c>
      <c r="AR327" s="17" t="b">
        <f aca="false">TRUE()</f>
        <v>1</v>
      </c>
      <c r="AS327" s="7" t="n">
        <v>7</v>
      </c>
      <c r="AT327" s="7" t="n">
        <v>5</v>
      </c>
      <c r="AU327" s="7" t="s">
        <v>452</v>
      </c>
      <c r="AV327" s="7"/>
    </row>
    <row r="328" customFormat="false" ht="15" hidden="false" customHeight="false" outlineLevel="0" collapsed="false">
      <c r="A328" s="7" t="n">
        <v>46</v>
      </c>
      <c r="B328" s="7" t="s">
        <v>1011</v>
      </c>
      <c r="C328" s="7" t="s">
        <v>1049</v>
      </c>
      <c r="D328" s="7" t="s">
        <v>209</v>
      </c>
      <c r="E328" s="7" t="s">
        <v>69</v>
      </c>
      <c r="F328" s="7" t="n">
        <v>0</v>
      </c>
      <c r="G328" s="7" t="n">
        <v>1494</v>
      </c>
      <c r="H328" s="7" t="s">
        <v>744</v>
      </c>
      <c r="I328" s="7" t="s">
        <v>745</v>
      </c>
      <c r="J328" s="7" t="s">
        <v>1066</v>
      </c>
      <c r="K328" s="7" t="s">
        <v>866</v>
      </c>
      <c r="L328" s="7" t="s">
        <v>458</v>
      </c>
      <c r="M328" s="7" t="s">
        <v>867</v>
      </c>
      <c r="N328" s="7" t="n">
        <v>38.99</v>
      </c>
      <c r="O328" s="7" t="n">
        <v>0.93</v>
      </c>
      <c r="P328" s="7" t="n">
        <v>307</v>
      </c>
      <c r="Q328" s="7" t="n">
        <v>130</v>
      </c>
      <c r="R328" s="7" t="n">
        <v>456</v>
      </c>
      <c r="S328" s="7" t="n">
        <v>1330.33</v>
      </c>
      <c r="T328" s="7" t="n">
        <v>51869.7</v>
      </c>
      <c r="U328" s="7"/>
      <c r="V328" s="7"/>
      <c r="W328" s="7"/>
      <c r="X328" s="7" t="n">
        <v>1330.33</v>
      </c>
      <c r="Y328" s="7" t="s">
        <v>451</v>
      </c>
      <c r="Z328" s="7" t="n">
        <v>51869.57</v>
      </c>
      <c r="AA328" s="7" t="s">
        <v>868</v>
      </c>
      <c r="AB328" s="7" t="n">
        <v>241</v>
      </c>
      <c r="AC328" s="7" t="n">
        <v>126.6</v>
      </c>
      <c r="AD328" s="7" t="n">
        <v>441.9</v>
      </c>
      <c r="AE328" s="7" t="s">
        <v>869</v>
      </c>
      <c r="AF328" s="7" t="s">
        <v>874</v>
      </c>
      <c r="AG328" s="17" t="b">
        <f aca="false">FALSE()</f>
        <v>0</v>
      </c>
      <c r="AH328" s="7" t="n">
        <v>1626</v>
      </c>
      <c r="AI328" s="7" t="n">
        <v>14.9</v>
      </c>
      <c r="AJ328" s="7" t="n">
        <v>4.6</v>
      </c>
      <c r="AK328" s="7" t="n">
        <v>29114</v>
      </c>
      <c r="AL328" s="7" t="n">
        <v>19.41</v>
      </c>
      <c r="AM328" s="7" t="s">
        <v>862</v>
      </c>
      <c r="AN328" s="7"/>
      <c r="AO328" s="7" t="s">
        <v>864</v>
      </c>
      <c r="AP328" s="7" t="n">
        <v>42</v>
      </c>
      <c r="AQ328" s="17" t="b">
        <f aca="false">TRUE()</f>
        <v>1</v>
      </c>
      <c r="AR328" s="17" t="b">
        <f aca="false">FALSE()</f>
        <v>0</v>
      </c>
      <c r="AS328" s="7" t="n">
        <v>7</v>
      </c>
      <c r="AT328" s="7" t="n">
        <v>5</v>
      </c>
      <c r="AU328" s="7" t="s">
        <v>452</v>
      </c>
      <c r="AV328" s="7"/>
    </row>
    <row r="329" customFormat="false" ht="15" hidden="false" customHeight="false" outlineLevel="0" collapsed="false">
      <c r="A329" s="7" t="n">
        <v>46</v>
      </c>
      <c r="B329" s="7" t="s">
        <v>1011</v>
      </c>
      <c r="C329" s="7" t="s">
        <v>1049</v>
      </c>
      <c r="D329" s="7" t="s">
        <v>209</v>
      </c>
      <c r="E329" s="7" t="s">
        <v>69</v>
      </c>
      <c r="F329" s="7" t="n">
        <v>0</v>
      </c>
      <c r="G329" s="7" t="n">
        <v>1490</v>
      </c>
      <c r="H329" s="7" t="s">
        <v>448</v>
      </c>
      <c r="I329" s="7" t="s">
        <v>746</v>
      </c>
      <c r="J329" s="7" t="s">
        <v>1067</v>
      </c>
      <c r="K329" s="7" t="s">
        <v>866</v>
      </c>
      <c r="L329" s="7" t="s">
        <v>458</v>
      </c>
      <c r="M329" s="7" t="s">
        <v>867</v>
      </c>
      <c r="N329" s="7" t="n">
        <v>56.99</v>
      </c>
      <c r="O329" s="7" t="n">
        <v>1.36</v>
      </c>
      <c r="P329" s="7" t="n">
        <v>241</v>
      </c>
      <c r="Q329" s="7" t="n">
        <v>69</v>
      </c>
      <c r="R329" s="7" t="n">
        <v>386</v>
      </c>
      <c r="S329" s="7" t="n">
        <v>1044.33</v>
      </c>
      <c r="T329" s="7" t="n">
        <v>59516.56</v>
      </c>
      <c r="U329" s="7"/>
      <c r="V329" s="7"/>
      <c r="W329" s="7"/>
      <c r="X329" s="7" t="n">
        <v>1044.33</v>
      </c>
      <c r="Y329" s="7" t="s">
        <v>451</v>
      </c>
      <c r="Z329" s="7" t="n">
        <v>59516.37</v>
      </c>
      <c r="AA329" s="7" t="s">
        <v>868</v>
      </c>
      <c r="AB329" s="7" t="n">
        <v>170.3</v>
      </c>
      <c r="AC329" s="7" t="n">
        <v>69</v>
      </c>
      <c r="AD329" s="7" t="n">
        <v>379.7</v>
      </c>
      <c r="AE329" s="7" t="s">
        <v>869</v>
      </c>
      <c r="AF329" s="7" t="s">
        <v>870</v>
      </c>
      <c r="AG329" s="17" t="b">
        <f aca="false">FALSE()</f>
        <v>0</v>
      </c>
      <c r="AH329" s="7" t="n">
        <v>1302</v>
      </c>
      <c r="AI329" s="7" t="n">
        <v>3.6</v>
      </c>
      <c r="AJ329" s="7" t="n">
        <v>4.6</v>
      </c>
      <c r="AK329" s="7" t="n">
        <v>51557</v>
      </c>
      <c r="AL329" s="7" t="n">
        <v>5.98</v>
      </c>
      <c r="AM329" s="7" t="s">
        <v>862</v>
      </c>
      <c r="AN329" s="7"/>
      <c r="AO329" s="7" t="s">
        <v>864</v>
      </c>
      <c r="AP329" s="7" t="n">
        <v>38</v>
      </c>
      <c r="AQ329" s="17" t="b">
        <f aca="false">TRUE()</f>
        <v>1</v>
      </c>
      <c r="AR329" s="17" t="b">
        <f aca="false">TRUE()</f>
        <v>1</v>
      </c>
      <c r="AS329" s="7" t="n">
        <v>9</v>
      </c>
      <c r="AT329" s="7" t="n">
        <v>5</v>
      </c>
      <c r="AU329" s="7" t="s">
        <v>452</v>
      </c>
      <c r="AV329" s="7"/>
    </row>
    <row r="330" customFormat="false" ht="15" hidden="false" customHeight="false" outlineLevel="0" collapsed="false">
      <c r="A330" s="7" t="n">
        <v>46</v>
      </c>
      <c r="B330" s="7" t="s">
        <v>1011</v>
      </c>
      <c r="C330" s="7" t="s">
        <v>1049</v>
      </c>
      <c r="D330" s="7" t="s">
        <v>209</v>
      </c>
      <c r="E330" s="7" t="s">
        <v>69</v>
      </c>
      <c r="F330" s="7" t="n">
        <v>0</v>
      </c>
      <c r="G330" s="7" t="n">
        <v>332</v>
      </c>
      <c r="H330" s="7" t="s">
        <v>747</v>
      </c>
      <c r="I330" s="7" t="s">
        <v>748</v>
      </c>
      <c r="J330" s="7" t="s">
        <v>1068</v>
      </c>
      <c r="K330" s="7" t="s">
        <v>866</v>
      </c>
      <c r="L330" s="7" t="s">
        <v>455</v>
      </c>
      <c r="M330" s="7" t="s">
        <v>867</v>
      </c>
      <c r="N330" s="7" t="n">
        <v>25.99</v>
      </c>
      <c r="O330" s="7" t="n">
        <v>0.62</v>
      </c>
      <c r="P330" s="7" t="n">
        <v>236</v>
      </c>
      <c r="Q330" s="7" t="n">
        <v>106</v>
      </c>
      <c r="R330" s="7" t="n">
        <v>347</v>
      </c>
      <c r="S330" s="7" t="n">
        <v>1022.67</v>
      </c>
      <c r="T330" s="7" t="n">
        <v>26579.11</v>
      </c>
      <c r="U330" s="7"/>
      <c r="V330" s="7"/>
      <c r="W330" s="7"/>
      <c r="X330" s="7" t="n">
        <v>1022.67</v>
      </c>
      <c r="Y330" s="7" t="s">
        <v>451</v>
      </c>
      <c r="Z330" s="7" t="n">
        <v>26579.19</v>
      </c>
      <c r="AA330" s="7" t="s">
        <v>868</v>
      </c>
      <c r="AB330" s="7" t="n">
        <v>184.5</v>
      </c>
      <c r="AC330" s="7" t="n">
        <v>103.6</v>
      </c>
      <c r="AD330" s="7" t="n">
        <v>321.7</v>
      </c>
      <c r="AE330" s="7" t="s">
        <v>869</v>
      </c>
      <c r="AF330" s="7" t="s">
        <v>874</v>
      </c>
      <c r="AG330" s="17" t="b">
        <f aca="false">FALSE()</f>
        <v>0</v>
      </c>
      <c r="AH330" s="7" t="n">
        <v>529</v>
      </c>
      <c r="AI330" s="7" t="n">
        <v>7.6</v>
      </c>
      <c r="AJ330" s="7" t="n">
        <v>4.6</v>
      </c>
      <c r="AK330" s="7" t="n">
        <v>29722</v>
      </c>
      <c r="AL330" s="7" t="n">
        <v>11.46</v>
      </c>
      <c r="AM330" s="7" t="s">
        <v>862</v>
      </c>
      <c r="AN330" s="7"/>
      <c r="AO330" s="7" t="s">
        <v>864</v>
      </c>
      <c r="AP330" s="7" t="n">
        <v>16</v>
      </c>
      <c r="AQ330" s="17" t="b">
        <f aca="false">TRUE()</f>
        <v>1</v>
      </c>
      <c r="AR330" s="17" t="b">
        <f aca="false">TRUE()</f>
        <v>1</v>
      </c>
      <c r="AS330" s="7" t="n">
        <v>8</v>
      </c>
      <c r="AT330" s="7" t="n">
        <v>5</v>
      </c>
      <c r="AU330" s="7" t="s">
        <v>452</v>
      </c>
      <c r="AV330" s="7"/>
    </row>
    <row r="331" customFormat="false" ht="15" hidden="false" customHeight="false" outlineLevel="0" collapsed="false">
      <c r="A331" s="7" t="n">
        <v>46</v>
      </c>
      <c r="B331" s="7" t="s">
        <v>1011</v>
      </c>
      <c r="C331" s="7" t="s">
        <v>1049</v>
      </c>
      <c r="D331" s="7" t="s">
        <v>209</v>
      </c>
      <c r="E331" s="7" t="s">
        <v>69</v>
      </c>
      <c r="F331" s="7" t="n">
        <v>0</v>
      </c>
      <c r="G331" s="7" t="n">
        <v>1496</v>
      </c>
      <c r="H331" s="7" t="s">
        <v>749</v>
      </c>
      <c r="I331" s="7" t="s">
        <v>750</v>
      </c>
      <c r="J331" s="7" t="s">
        <v>1069</v>
      </c>
      <c r="K331" s="7" t="s">
        <v>866</v>
      </c>
      <c r="L331" s="7" t="s">
        <v>486</v>
      </c>
      <c r="M331" s="7" t="s">
        <v>867</v>
      </c>
      <c r="N331" s="7" t="n">
        <v>37.99</v>
      </c>
      <c r="O331" s="7" t="n">
        <v>0.9</v>
      </c>
      <c r="P331" s="7" t="n">
        <v>230</v>
      </c>
      <c r="Q331" s="7" t="n">
        <v>69</v>
      </c>
      <c r="R331" s="7" t="n">
        <v>363</v>
      </c>
      <c r="S331" s="7" t="n">
        <v>996.67</v>
      </c>
      <c r="T331" s="7" t="n">
        <v>37863.37</v>
      </c>
      <c r="U331" s="7"/>
      <c r="V331" s="7"/>
      <c r="W331" s="7"/>
      <c r="X331" s="7" t="n">
        <v>996.67</v>
      </c>
      <c r="Y331" s="7" t="s">
        <v>451</v>
      </c>
      <c r="Z331" s="7" t="n">
        <v>37863.49</v>
      </c>
      <c r="AA331" s="7" t="s">
        <v>868</v>
      </c>
      <c r="AB331" s="7" t="n">
        <v>150.4</v>
      </c>
      <c r="AC331" s="7" t="n">
        <v>46</v>
      </c>
      <c r="AD331" s="7" t="n">
        <v>367.3</v>
      </c>
      <c r="AE331" s="7" t="s">
        <v>869</v>
      </c>
      <c r="AF331" s="7" t="s">
        <v>874</v>
      </c>
      <c r="AG331" s="17" t="b">
        <f aca="false">FALSE()</f>
        <v>0</v>
      </c>
      <c r="AH331" s="7" t="n">
        <v>381</v>
      </c>
      <c r="AI331" s="7" t="n">
        <v>6.9</v>
      </c>
      <c r="AJ331" s="7" t="n">
        <v>4.7</v>
      </c>
      <c r="AK331" s="7" t="n">
        <v>80923</v>
      </c>
      <c r="AL331" s="7" t="n">
        <v>33.56</v>
      </c>
      <c r="AM331" s="7" t="s">
        <v>862</v>
      </c>
      <c r="AN331" s="7"/>
      <c r="AO331" s="7" t="s">
        <v>864</v>
      </c>
      <c r="AP331" s="7" t="n">
        <v>35</v>
      </c>
      <c r="AQ331" s="7"/>
      <c r="AR331" s="17" t="b">
        <f aca="false">TRUE()</f>
        <v>1</v>
      </c>
      <c r="AS331" s="7" t="n">
        <v>8</v>
      </c>
      <c r="AT331" s="7" t="n">
        <v>5</v>
      </c>
      <c r="AU331" s="7" t="s">
        <v>452</v>
      </c>
      <c r="AV331" s="7"/>
    </row>
    <row r="332" customFormat="false" ht="15" hidden="false" customHeight="false" outlineLevel="0" collapsed="false">
      <c r="A332" s="7" t="n">
        <v>46</v>
      </c>
      <c r="B332" s="7" t="s">
        <v>1011</v>
      </c>
      <c r="C332" s="7" t="s">
        <v>1049</v>
      </c>
      <c r="D332" s="7" t="s">
        <v>209</v>
      </c>
      <c r="E332" s="7" t="s">
        <v>69</v>
      </c>
      <c r="F332" s="7" t="n">
        <v>0</v>
      </c>
      <c r="G332" s="7" t="n">
        <v>333</v>
      </c>
      <c r="H332" s="7" t="s">
        <v>753</v>
      </c>
      <c r="I332" s="7" t="s">
        <v>754</v>
      </c>
      <c r="J332" s="7" t="s">
        <v>1070</v>
      </c>
      <c r="K332" s="7" t="s">
        <v>866</v>
      </c>
      <c r="L332" s="7" t="s">
        <v>458</v>
      </c>
      <c r="M332" s="7" t="s">
        <v>867</v>
      </c>
      <c r="N332" s="7" t="n">
        <v>42.99</v>
      </c>
      <c r="O332" s="7" t="n">
        <v>1.02</v>
      </c>
      <c r="P332" s="7" t="n">
        <v>110</v>
      </c>
      <c r="Q332" s="7"/>
      <c r="R332" s="7" t="n">
        <v>198</v>
      </c>
      <c r="S332" s="7" t="n">
        <v>476.67</v>
      </c>
      <c r="T332" s="7" t="n">
        <v>20491.9</v>
      </c>
      <c r="U332" s="7" t="n">
        <v>27</v>
      </c>
      <c r="V332" s="7" t="n">
        <v>16</v>
      </c>
      <c r="W332" s="7" t="n">
        <v>46</v>
      </c>
      <c r="X332" s="7" t="n">
        <v>27</v>
      </c>
      <c r="Y332" s="7" t="s">
        <v>531</v>
      </c>
      <c r="Z332" s="7" t="n">
        <v>1160.73</v>
      </c>
      <c r="AA332" s="7" t="s">
        <v>868</v>
      </c>
      <c r="AB332" s="7" t="n">
        <v>68.9</v>
      </c>
      <c r="AC332" s="7" t="n">
        <v>0</v>
      </c>
      <c r="AD332" s="7" t="n">
        <v>232.9</v>
      </c>
      <c r="AE332" s="7" t="s">
        <v>869</v>
      </c>
      <c r="AF332" s="7" t="s">
        <v>887</v>
      </c>
      <c r="AG332" s="17" t="b">
        <f aca="false">FALSE()</f>
        <v>0</v>
      </c>
      <c r="AH332" s="7" t="n">
        <v>1265</v>
      </c>
      <c r="AI332" s="7" t="n">
        <v>1.8</v>
      </c>
      <c r="AJ332" s="7" t="n">
        <v>4.5</v>
      </c>
      <c r="AK332" s="7" t="n">
        <v>705518</v>
      </c>
      <c r="AL332" s="7" t="n">
        <v>-8.45</v>
      </c>
      <c r="AM332" s="7" t="s">
        <v>878</v>
      </c>
      <c r="AN332" s="7"/>
      <c r="AO332" s="7" t="s">
        <v>864</v>
      </c>
      <c r="AP332" s="7" t="n">
        <v>27</v>
      </c>
      <c r="AQ332" s="17" t="b">
        <f aca="false">TRUE()</f>
        <v>1</v>
      </c>
      <c r="AR332" s="17" t="b">
        <f aca="false">TRUE()</f>
        <v>1</v>
      </c>
      <c r="AS332" s="7" t="n">
        <v>8</v>
      </c>
      <c r="AT332" s="7" t="n">
        <v>5</v>
      </c>
      <c r="AU332" s="7" t="s">
        <v>452</v>
      </c>
      <c r="AV332" s="7"/>
    </row>
    <row r="333" customFormat="false" ht="15" hidden="false" customHeight="false" outlineLevel="0" collapsed="false">
      <c r="A333" s="7" t="n">
        <v>46</v>
      </c>
      <c r="B333" s="7" t="s">
        <v>1011</v>
      </c>
      <c r="C333" s="7" t="s">
        <v>1049</v>
      </c>
      <c r="D333" s="7" t="s">
        <v>209</v>
      </c>
      <c r="E333" s="7" t="s">
        <v>69</v>
      </c>
      <c r="F333" s="7" t="n">
        <v>0</v>
      </c>
      <c r="G333" s="7" t="n">
        <v>1566</v>
      </c>
      <c r="H333" s="7" t="s">
        <v>751</v>
      </c>
      <c r="I333" s="7" t="s">
        <v>752</v>
      </c>
      <c r="J333" s="7" t="s">
        <v>1071</v>
      </c>
      <c r="K333" s="7" t="s">
        <v>866</v>
      </c>
      <c r="L333" s="7" t="s">
        <v>486</v>
      </c>
      <c r="M333" s="7" t="s">
        <v>867</v>
      </c>
      <c r="N333" s="7" t="n">
        <v>31.34</v>
      </c>
      <c r="O333" s="7" t="n">
        <v>0.75</v>
      </c>
      <c r="P333" s="7" t="n">
        <v>100</v>
      </c>
      <c r="Q333" s="7"/>
      <c r="R333" s="7" t="n">
        <v>180</v>
      </c>
      <c r="S333" s="7" t="n">
        <v>433.33</v>
      </c>
      <c r="T333" s="7" t="n">
        <v>13580.67</v>
      </c>
      <c r="U333" s="7" t="n">
        <v>165</v>
      </c>
      <c r="V333" s="7" t="n">
        <v>98</v>
      </c>
      <c r="W333" s="7" t="n">
        <v>279</v>
      </c>
      <c r="X333" s="7" t="n">
        <v>165</v>
      </c>
      <c r="Y333" s="7" t="s">
        <v>531</v>
      </c>
      <c r="Z333" s="7" t="n">
        <v>5171.1</v>
      </c>
      <c r="AA333" s="7" t="s">
        <v>868</v>
      </c>
      <c r="AB333" s="7" t="n">
        <v>62.6</v>
      </c>
      <c r="AC333" s="7" t="n">
        <v>0</v>
      </c>
      <c r="AD333" s="7" t="n">
        <v>211.7</v>
      </c>
      <c r="AE333" s="7" t="s">
        <v>869</v>
      </c>
      <c r="AF333" s="7" t="s">
        <v>887</v>
      </c>
      <c r="AG333" s="17" t="b">
        <f aca="false">FALSE()</f>
        <v>0</v>
      </c>
      <c r="AH333" s="7" t="n">
        <v>426</v>
      </c>
      <c r="AI333" s="7" t="n">
        <v>3.3</v>
      </c>
      <c r="AJ333" s="7" t="n">
        <v>4.6</v>
      </c>
      <c r="AK333" s="7" t="n">
        <v>175667</v>
      </c>
      <c r="AL333" s="7" t="n">
        <v>18.75</v>
      </c>
      <c r="AM333" s="7" t="s">
        <v>862</v>
      </c>
      <c r="AN333" s="7"/>
      <c r="AO333" s="7" t="s">
        <v>864</v>
      </c>
      <c r="AP333" s="7" t="n">
        <v>11</v>
      </c>
      <c r="AQ333" s="17" t="b">
        <f aca="false">TRUE()</f>
        <v>1</v>
      </c>
      <c r="AR333" s="17" t="b">
        <f aca="false">TRUE()</f>
        <v>1</v>
      </c>
      <c r="AS333" s="7" t="n">
        <v>9</v>
      </c>
      <c r="AT333" s="7" t="n">
        <v>5</v>
      </c>
      <c r="AU333" s="7" t="s">
        <v>452</v>
      </c>
      <c r="AV333" s="7"/>
    </row>
    <row r="334" customFormat="false" ht="15" hidden="false" customHeight="false" outlineLevel="0" collapsed="false">
      <c r="A334" s="7" t="n">
        <v>46</v>
      </c>
      <c r="B334" s="7" t="s">
        <v>1011</v>
      </c>
      <c r="C334" s="7" t="s">
        <v>1049</v>
      </c>
      <c r="D334" s="7" t="s">
        <v>209</v>
      </c>
      <c r="E334" s="7" t="s">
        <v>69</v>
      </c>
      <c r="F334" s="7" t="n">
        <v>0</v>
      </c>
      <c r="G334" s="7" t="n">
        <v>1827</v>
      </c>
      <c r="H334" s="7" t="s">
        <v>755</v>
      </c>
      <c r="I334" s="7" t="s">
        <v>756</v>
      </c>
      <c r="J334" s="7" t="s">
        <v>1072</v>
      </c>
      <c r="K334" s="7" t="s">
        <v>877</v>
      </c>
      <c r="L334" s="7" t="s">
        <v>458</v>
      </c>
      <c r="M334" s="7" t="s">
        <v>873</v>
      </c>
      <c r="N334" s="7" t="n">
        <v>33.99</v>
      </c>
      <c r="O334" s="7" t="n">
        <v>0.81</v>
      </c>
      <c r="P334" s="7" t="n">
        <v>5</v>
      </c>
      <c r="Q334" s="7"/>
      <c r="R334" s="7" t="n">
        <v>9</v>
      </c>
      <c r="S334" s="7" t="n">
        <v>21.67</v>
      </c>
      <c r="T334" s="7" t="n">
        <v>736.45</v>
      </c>
      <c r="U334" s="7" t="n">
        <v>8</v>
      </c>
      <c r="V334" s="7" t="n">
        <v>5</v>
      </c>
      <c r="W334" s="7" t="n">
        <v>14</v>
      </c>
      <c r="X334" s="7" t="n">
        <v>8</v>
      </c>
      <c r="Y334" s="7" t="s">
        <v>531</v>
      </c>
      <c r="Z334" s="7" t="n">
        <v>271.92</v>
      </c>
      <c r="AA334" s="7" t="s">
        <v>868</v>
      </c>
      <c r="AB334" s="7" t="n">
        <v>3.1</v>
      </c>
      <c r="AC334" s="7" t="n">
        <v>0</v>
      </c>
      <c r="AD334" s="7" t="n">
        <v>10.6</v>
      </c>
      <c r="AE334" s="7" t="s">
        <v>869</v>
      </c>
      <c r="AF334" s="7" t="s">
        <v>887</v>
      </c>
      <c r="AG334" s="17" t="b">
        <f aca="false">FALSE()</f>
        <v>0</v>
      </c>
      <c r="AH334" s="7" t="n">
        <v>42</v>
      </c>
      <c r="AI334" s="7" t="n">
        <v>0.7</v>
      </c>
      <c r="AJ334" s="7" t="n">
        <v>4.6</v>
      </c>
      <c r="AK334" s="7" t="n">
        <v>1638552</v>
      </c>
      <c r="AL334" s="7" t="n">
        <v>0.07</v>
      </c>
      <c r="AM334" s="7" t="s">
        <v>862</v>
      </c>
      <c r="AN334" s="7"/>
      <c r="AO334" s="7"/>
      <c r="AP334" s="7" t="n">
        <v>5</v>
      </c>
      <c r="AQ334" s="17" t="b">
        <f aca="false">FALSE()</f>
        <v>0</v>
      </c>
      <c r="AR334" s="17" t="b">
        <f aca="false">TRUE()</f>
        <v>1</v>
      </c>
      <c r="AS334" s="7" t="n">
        <v>9</v>
      </c>
      <c r="AT334" s="7" t="n">
        <v>5</v>
      </c>
      <c r="AU334" s="7" t="s">
        <v>452</v>
      </c>
      <c r="AV334" s="7"/>
    </row>
    <row r="335" customFormat="false" ht="15" hidden="false" customHeight="false" outlineLevel="0" collapsed="false">
      <c r="A335" s="7" t="n">
        <v>42</v>
      </c>
      <c r="B335" s="7" t="s">
        <v>1011</v>
      </c>
      <c r="C335" s="7" t="s">
        <v>1073</v>
      </c>
      <c r="D335" s="7" t="s">
        <v>550</v>
      </c>
      <c r="E335" s="7" t="s">
        <v>395</v>
      </c>
      <c r="F335" s="7" t="n">
        <v>1</v>
      </c>
      <c r="G335" s="7"/>
      <c r="H335" s="7" t="s">
        <v>1011</v>
      </c>
      <c r="I335" s="7" t="s">
        <v>1074</v>
      </c>
      <c r="J335" s="7" t="s">
        <v>1073</v>
      </c>
      <c r="K335" s="7" t="s">
        <v>859</v>
      </c>
      <c r="L335" s="7"/>
      <c r="M335" s="7"/>
      <c r="N335" s="7" t="n">
        <v>135.05</v>
      </c>
      <c r="O335" s="7" t="n">
        <v>1</v>
      </c>
      <c r="P335" s="7" t="n">
        <v>0</v>
      </c>
      <c r="Q335" s="7"/>
      <c r="R335" s="7"/>
      <c r="S335" s="7" t="n">
        <v>0</v>
      </c>
      <c r="T335" s="7" t="n">
        <v>0</v>
      </c>
      <c r="U335" s="7"/>
      <c r="V335" s="7"/>
      <c r="W335" s="7"/>
      <c r="X335" s="7" t="n">
        <v>0</v>
      </c>
      <c r="Y335" s="7" t="s">
        <v>860</v>
      </c>
      <c r="Z335" s="7" t="n">
        <v>0</v>
      </c>
      <c r="AA335" s="7" t="s">
        <v>861</v>
      </c>
      <c r="AB335" s="7"/>
      <c r="AC335" s="7"/>
      <c r="AD335" s="7"/>
      <c r="AE335" s="7"/>
      <c r="AF335" s="7"/>
      <c r="AG335" s="7"/>
      <c r="AH335" s="7" t="n">
        <v>86</v>
      </c>
      <c r="AI335" s="7" t="n">
        <v>1.2</v>
      </c>
      <c r="AJ335" s="7" t="n">
        <v>4.3</v>
      </c>
      <c r="AK335" s="7" t="n">
        <v>465657</v>
      </c>
      <c r="AL335" s="7" t="n">
        <v>1.04</v>
      </c>
      <c r="AM335" s="7" t="s">
        <v>862</v>
      </c>
      <c r="AN335" s="7"/>
      <c r="AO335" s="7"/>
      <c r="AP335" s="7"/>
      <c r="AQ335" s="17" t="b">
        <f aca="false">TRUE()</f>
        <v>1</v>
      </c>
      <c r="AR335" s="7"/>
      <c r="AS335" s="7"/>
      <c r="AT335" s="7"/>
      <c r="AU335" s="7" t="s">
        <v>452</v>
      </c>
      <c r="AV335" s="7" t="s">
        <v>190</v>
      </c>
    </row>
    <row r="336" customFormat="false" ht="15" hidden="false" customHeight="false" outlineLevel="0" collapsed="false">
      <c r="A336" s="7" t="n">
        <v>42</v>
      </c>
      <c r="B336" s="7" t="s">
        <v>1011</v>
      </c>
      <c r="C336" s="7" t="s">
        <v>1073</v>
      </c>
      <c r="D336" s="7" t="s">
        <v>550</v>
      </c>
      <c r="E336" s="7" t="s">
        <v>69</v>
      </c>
      <c r="F336" s="7" t="n">
        <v>1</v>
      </c>
      <c r="G336" s="7"/>
      <c r="H336" s="7" t="s">
        <v>1011</v>
      </c>
      <c r="I336" s="7" t="s">
        <v>1074</v>
      </c>
      <c r="J336" s="7" t="s">
        <v>1073</v>
      </c>
      <c r="K336" s="7" t="s">
        <v>859</v>
      </c>
      <c r="L336" s="7"/>
      <c r="M336" s="7"/>
      <c r="N336" s="7" t="n">
        <v>64.99</v>
      </c>
      <c r="O336" s="7" t="n">
        <v>1</v>
      </c>
      <c r="P336" s="7" t="n">
        <v>5</v>
      </c>
      <c r="Q336" s="7"/>
      <c r="R336" s="7"/>
      <c r="S336" s="7" t="n">
        <v>21.67</v>
      </c>
      <c r="T336" s="7" t="n">
        <v>1516.45</v>
      </c>
      <c r="U336" s="7"/>
      <c r="V336" s="7"/>
      <c r="W336" s="7"/>
      <c r="X336" s="7" t="n">
        <v>21.67</v>
      </c>
      <c r="Y336" s="7" t="s">
        <v>860</v>
      </c>
      <c r="Z336" s="7" t="n">
        <v>1408.33</v>
      </c>
      <c r="AA336" s="7" t="s">
        <v>861</v>
      </c>
      <c r="AB336" s="7"/>
      <c r="AC336" s="7"/>
      <c r="AD336" s="7"/>
      <c r="AE336" s="7"/>
      <c r="AF336" s="7"/>
      <c r="AG336" s="7"/>
      <c r="AH336" s="7" t="n">
        <v>664</v>
      </c>
      <c r="AI336" s="7" t="n">
        <v>5</v>
      </c>
      <c r="AJ336" s="7" t="n">
        <v>4.5</v>
      </c>
      <c r="AK336" s="7" t="n">
        <v>513611</v>
      </c>
      <c r="AL336" s="7" t="n">
        <v>40.4</v>
      </c>
      <c r="AM336" s="7" t="s">
        <v>862</v>
      </c>
      <c r="AN336" s="7"/>
      <c r="AO336" s="7"/>
      <c r="AP336" s="7" t="n">
        <v>5</v>
      </c>
      <c r="AQ336" s="17" t="b">
        <f aca="false">TRUE()</f>
        <v>1</v>
      </c>
      <c r="AR336" s="7"/>
      <c r="AS336" s="7"/>
      <c r="AT336" s="7"/>
      <c r="AU336" s="7" t="s">
        <v>452</v>
      </c>
      <c r="AV336" s="7" t="s">
        <v>190</v>
      </c>
    </row>
    <row r="337" customFormat="false" ht="15" hidden="false" customHeight="false" outlineLevel="0" collapsed="false">
      <c r="A337" s="7" t="n">
        <v>42</v>
      </c>
      <c r="B337" s="7" t="s">
        <v>1011</v>
      </c>
      <c r="C337" s="7" t="s">
        <v>1073</v>
      </c>
      <c r="D337" s="7" t="s">
        <v>550</v>
      </c>
      <c r="E337" s="7" t="s">
        <v>69</v>
      </c>
      <c r="F337" s="7" t="n">
        <v>0</v>
      </c>
      <c r="G337" s="7" t="n">
        <v>605</v>
      </c>
      <c r="H337" s="7" t="s">
        <v>448</v>
      </c>
      <c r="I337" s="7" t="s">
        <v>551</v>
      </c>
      <c r="J337" s="7" t="s">
        <v>1075</v>
      </c>
      <c r="K337" s="7" t="s">
        <v>884</v>
      </c>
      <c r="L337" s="7" t="s">
        <v>471</v>
      </c>
      <c r="M337" s="7" t="s">
        <v>873</v>
      </c>
      <c r="N337" s="7" t="n">
        <v>47.99</v>
      </c>
      <c r="O337" s="7" t="n">
        <v>0.74</v>
      </c>
      <c r="P337" s="7" t="n">
        <v>3594</v>
      </c>
      <c r="Q337" s="7" t="n">
        <v>1937</v>
      </c>
      <c r="R337" s="7" t="n">
        <v>5106</v>
      </c>
      <c r="S337" s="7" t="n">
        <v>15574</v>
      </c>
      <c r="T337" s="7" t="n">
        <v>747396.26</v>
      </c>
      <c r="U337" s="7"/>
      <c r="V337" s="7"/>
      <c r="W337" s="7"/>
      <c r="X337" s="7" t="n">
        <v>15574</v>
      </c>
      <c r="Y337" s="7" t="s">
        <v>451</v>
      </c>
      <c r="Z337" s="7" t="n">
        <v>747396.26</v>
      </c>
      <c r="AA337" s="7" t="s">
        <v>868</v>
      </c>
      <c r="AB337" s="7"/>
      <c r="AC337" s="7"/>
      <c r="AD337" s="7"/>
      <c r="AE337" s="7"/>
      <c r="AF337" s="7"/>
      <c r="AG337" s="7"/>
      <c r="AH337" s="7" t="n">
        <v>13144</v>
      </c>
      <c r="AI337" s="7" t="n">
        <v>-1014.6</v>
      </c>
      <c r="AJ337" s="7" t="n">
        <v>4.5</v>
      </c>
      <c r="AK337" s="7" t="n">
        <v>1056</v>
      </c>
      <c r="AL337" s="7" t="n">
        <v>-0.72</v>
      </c>
      <c r="AM337" s="7" t="s">
        <v>878</v>
      </c>
      <c r="AN337" s="7"/>
      <c r="AO337" s="7" t="s">
        <v>864</v>
      </c>
      <c r="AP337" s="7" t="n">
        <v>56</v>
      </c>
      <c r="AQ337" s="17" t="b">
        <f aca="false">TRUE()</f>
        <v>1</v>
      </c>
      <c r="AR337" s="17" t="b">
        <f aca="false">TRUE()</f>
        <v>1</v>
      </c>
      <c r="AS337" s="7" t="n">
        <v>9</v>
      </c>
      <c r="AT337" s="7" t="n">
        <v>5</v>
      </c>
      <c r="AU337" s="7" t="s">
        <v>452</v>
      </c>
      <c r="AV337" s="7"/>
    </row>
    <row r="338" customFormat="false" ht="15" hidden="false" customHeight="false" outlineLevel="0" collapsed="false">
      <c r="A338" s="7" t="n">
        <v>42</v>
      </c>
      <c r="B338" s="7" t="s">
        <v>1011</v>
      </c>
      <c r="C338" s="7" t="s">
        <v>1073</v>
      </c>
      <c r="D338" s="7" t="s">
        <v>550</v>
      </c>
      <c r="E338" s="7" t="s">
        <v>69</v>
      </c>
      <c r="F338" s="7" t="n">
        <v>0</v>
      </c>
      <c r="G338" s="7" t="n">
        <v>16</v>
      </c>
      <c r="H338" s="7" t="s">
        <v>553</v>
      </c>
      <c r="I338" s="7" t="s">
        <v>554</v>
      </c>
      <c r="J338" s="7" t="s">
        <v>1076</v>
      </c>
      <c r="K338" s="7" t="s">
        <v>877</v>
      </c>
      <c r="L338" s="7" t="s">
        <v>458</v>
      </c>
      <c r="M338" s="7" t="s">
        <v>873</v>
      </c>
      <c r="N338" s="7" t="n">
        <v>171.75</v>
      </c>
      <c r="O338" s="7" t="n">
        <v>2.64</v>
      </c>
      <c r="P338" s="7" t="n">
        <v>1934</v>
      </c>
      <c r="Q338" s="7" t="n">
        <v>1501</v>
      </c>
      <c r="R338" s="7" t="n">
        <v>2352</v>
      </c>
      <c r="S338" s="7" t="n">
        <v>8380.67</v>
      </c>
      <c r="T338" s="7" t="n">
        <v>1439379.5</v>
      </c>
      <c r="U338" s="7"/>
      <c r="V338" s="7"/>
      <c r="W338" s="7"/>
      <c r="X338" s="7" t="n">
        <v>8380.67</v>
      </c>
      <c r="Y338" s="7" t="s">
        <v>451</v>
      </c>
      <c r="Z338" s="7" t="n">
        <v>1439380.07</v>
      </c>
      <c r="AA338" s="7" t="s">
        <v>868</v>
      </c>
      <c r="AB338" s="7"/>
      <c r="AC338" s="7"/>
      <c r="AD338" s="7"/>
      <c r="AE338" s="7"/>
      <c r="AF338" s="7"/>
      <c r="AG338" s="7"/>
      <c r="AH338" s="7" t="n">
        <v>4146</v>
      </c>
      <c r="AI338" s="7" t="n">
        <v>25.2</v>
      </c>
      <c r="AJ338" s="7" t="n">
        <v>4.3</v>
      </c>
      <c r="AK338" s="7" t="n">
        <v>4746</v>
      </c>
      <c r="AL338" s="7" t="n">
        <v>10.59</v>
      </c>
      <c r="AM338" s="7" t="s">
        <v>862</v>
      </c>
      <c r="AN338" s="7"/>
      <c r="AO338" s="7" t="s">
        <v>864</v>
      </c>
      <c r="AP338" s="7" t="n">
        <v>25</v>
      </c>
      <c r="AQ338" s="17" t="b">
        <f aca="false">TRUE()</f>
        <v>1</v>
      </c>
      <c r="AR338" s="17" t="b">
        <f aca="false">TRUE()</f>
        <v>1</v>
      </c>
      <c r="AS338" s="7" t="n">
        <v>9</v>
      </c>
      <c r="AT338" s="7" t="n">
        <v>6</v>
      </c>
      <c r="AU338" s="7" t="s">
        <v>452</v>
      </c>
      <c r="AV338" s="7"/>
    </row>
    <row r="339" customFormat="false" ht="15" hidden="false" customHeight="false" outlineLevel="0" collapsed="false">
      <c r="A339" s="7" t="n">
        <v>42</v>
      </c>
      <c r="B339" s="7" t="s">
        <v>1011</v>
      </c>
      <c r="C339" s="7" t="s">
        <v>1073</v>
      </c>
      <c r="D339" s="7" t="s">
        <v>550</v>
      </c>
      <c r="E339" s="7" t="s">
        <v>69</v>
      </c>
      <c r="F339" s="7" t="n">
        <v>0</v>
      </c>
      <c r="G339" s="7" t="n">
        <v>11</v>
      </c>
      <c r="H339" s="7" t="s">
        <v>555</v>
      </c>
      <c r="I339" s="7" t="s">
        <v>556</v>
      </c>
      <c r="J339" s="7" t="s">
        <v>1077</v>
      </c>
      <c r="K339" s="7" t="s">
        <v>877</v>
      </c>
      <c r="L339" s="7" t="s">
        <v>455</v>
      </c>
      <c r="M339" s="7" t="s">
        <v>873</v>
      </c>
      <c r="N339" s="7" t="n">
        <v>59.99</v>
      </c>
      <c r="O339" s="7" t="n">
        <v>0.92</v>
      </c>
      <c r="P339" s="7" t="n">
        <v>1019</v>
      </c>
      <c r="Q339" s="7" t="n">
        <v>625</v>
      </c>
      <c r="R339" s="7" t="n">
        <v>1371</v>
      </c>
      <c r="S339" s="7" t="n">
        <v>4415.67</v>
      </c>
      <c r="T339" s="7" t="n">
        <v>264895.84</v>
      </c>
      <c r="U339" s="7"/>
      <c r="V339" s="7"/>
      <c r="W339" s="7"/>
      <c r="X339" s="7" t="n">
        <v>4415.67</v>
      </c>
      <c r="Y339" s="7" t="s">
        <v>451</v>
      </c>
      <c r="Z339" s="7" t="n">
        <v>264896.04</v>
      </c>
      <c r="AA339" s="7" t="s">
        <v>868</v>
      </c>
      <c r="AB339" s="7"/>
      <c r="AC339" s="7"/>
      <c r="AD339" s="7"/>
      <c r="AE339" s="7"/>
      <c r="AF339" s="7"/>
      <c r="AG339" s="7"/>
      <c r="AH339" s="7" t="n">
        <v>2726</v>
      </c>
      <c r="AI339" s="7" t="n">
        <v>17.4</v>
      </c>
      <c r="AJ339" s="7" t="n">
        <v>4.5</v>
      </c>
      <c r="AK339" s="7" t="n">
        <v>13144</v>
      </c>
      <c r="AL339" s="7" t="n">
        <v>25.68</v>
      </c>
      <c r="AM339" s="7" t="s">
        <v>862</v>
      </c>
      <c r="AN339" s="7"/>
      <c r="AO339" s="7" t="s">
        <v>864</v>
      </c>
      <c r="AP339" s="7" t="n">
        <v>37</v>
      </c>
      <c r="AQ339" s="17" t="b">
        <f aca="false">TRUE()</f>
        <v>1</v>
      </c>
      <c r="AR339" s="17" t="b">
        <f aca="false">TRUE()</f>
        <v>1</v>
      </c>
      <c r="AS339" s="7" t="n">
        <v>9</v>
      </c>
      <c r="AT339" s="7" t="n">
        <v>5</v>
      </c>
      <c r="AU339" s="7" t="s">
        <v>452</v>
      </c>
      <c r="AV339" s="7"/>
    </row>
    <row r="340" customFormat="false" ht="15" hidden="false" customHeight="false" outlineLevel="0" collapsed="false">
      <c r="A340" s="7" t="n">
        <v>42</v>
      </c>
      <c r="B340" s="7" t="s">
        <v>1011</v>
      </c>
      <c r="C340" s="7" t="s">
        <v>1073</v>
      </c>
      <c r="D340" s="7" t="s">
        <v>550</v>
      </c>
      <c r="E340" s="7" t="s">
        <v>69</v>
      </c>
      <c r="F340" s="7" t="n">
        <v>0</v>
      </c>
      <c r="G340" s="7" t="n">
        <v>21</v>
      </c>
      <c r="H340" s="7" t="s">
        <v>557</v>
      </c>
      <c r="I340" s="7" t="s">
        <v>558</v>
      </c>
      <c r="J340" s="7" t="s">
        <v>1078</v>
      </c>
      <c r="K340" s="7" t="s">
        <v>877</v>
      </c>
      <c r="L340" s="7" t="s">
        <v>458</v>
      </c>
      <c r="M340" s="7" t="s">
        <v>873</v>
      </c>
      <c r="N340" s="7" t="n">
        <v>43.6</v>
      </c>
      <c r="O340" s="7" t="n">
        <v>0.67</v>
      </c>
      <c r="P340" s="7" t="n">
        <v>595</v>
      </c>
      <c r="Q340" s="7" t="n">
        <v>349</v>
      </c>
      <c r="R340" s="7" t="n">
        <v>817</v>
      </c>
      <c r="S340" s="7" t="n">
        <v>2578.33</v>
      </c>
      <c r="T340" s="7" t="n">
        <v>112415.33</v>
      </c>
      <c r="U340" s="7"/>
      <c r="V340" s="7"/>
      <c r="W340" s="7"/>
      <c r="X340" s="7" t="n">
        <v>2578.33</v>
      </c>
      <c r="Y340" s="7" t="s">
        <v>451</v>
      </c>
      <c r="Z340" s="7" t="n">
        <v>112415.19</v>
      </c>
      <c r="AA340" s="7" t="s">
        <v>868</v>
      </c>
      <c r="AB340" s="7"/>
      <c r="AC340" s="7"/>
      <c r="AD340" s="7"/>
      <c r="AE340" s="7"/>
      <c r="AF340" s="7"/>
      <c r="AG340" s="7"/>
      <c r="AH340" s="7" t="n">
        <v>1589</v>
      </c>
      <c r="AI340" s="7" t="n">
        <v>9.6</v>
      </c>
      <c r="AJ340" s="7" t="n">
        <v>4.5</v>
      </c>
      <c r="AK340" s="7" t="n">
        <v>31873</v>
      </c>
      <c r="AL340" s="7" t="n">
        <v>-0.2</v>
      </c>
      <c r="AM340" s="7" t="s">
        <v>878</v>
      </c>
      <c r="AN340" s="7"/>
      <c r="AO340" s="7" t="s">
        <v>875</v>
      </c>
      <c r="AP340" s="7" t="n">
        <v>36</v>
      </c>
      <c r="AQ340" s="17" t="b">
        <f aca="false">TRUE()</f>
        <v>1</v>
      </c>
      <c r="AR340" s="17" t="b">
        <f aca="false">TRUE()</f>
        <v>1</v>
      </c>
      <c r="AS340" s="7" t="n">
        <v>7</v>
      </c>
      <c r="AT340" s="7" t="n">
        <v>5</v>
      </c>
      <c r="AU340" s="7" t="s">
        <v>452</v>
      </c>
      <c r="AV340" s="7"/>
    </row>
    <row r="341" customFormat="false" ht="15" hidden="false" customHeight="false" outlineLevel="0" collapsed="false">
      <c r="A341" s="7" t="n">
        <v>42</v>
      </c>
      <c r="B341" s="7" t="s">
        <v>1011</v>
      </c>
      <c r="C341" s="7" t="s">
        <v>1073</v>
      </c>
      <c r="D341" s="7" t="s">
        <v>550</v>
      </c>
      <c r="E341" s="7" t="s">
        <v>69</v>
      </c>
      <c r="F341" s="7" t="n">
        <v>0</v>
      </c>
      <c r="G341" s="7" t="n">
        <v>607</v>
      </c>
      <c r="H341" s="7" t="s">
        <v>559</v>
      </c>
      <c r="I341" s="7" t="s">
        <v>560</v>
      </c>
      <c r="J341" s="7" t="s">
        <v>1079</v>
      </c>
      <c r="K341" s="7" t="s">
        <v>884</v>
      </c>
      <c r="L341" s="7" t="s">
        <v>471</v>
      </c>
      <c r="M341" s="7" t="s">
        <v>873</v>
      </c>
      <c r="N341" s="7" t="n">
        <v>34.19</v>
      </c>
      <c r="O341" s="7" t="n">
        <v>0.53</v>
      </c>
      <c r="P341" s="7" t="n">
        <v>443</v>
      </c>
      <c r="Q341" s="7" t="n">
        <v>280</v>
      </c>
      <c r="R341" s="7" t="n">
        <v>587</v>
      </c>
      <c r="S341" s="7" t="n">
        <v>1919.67</v>
      </c>
      <c r="T341" s="7" t="n">
        <v>65633.4</v>
      </c>
      <c r="U341" s="7"/>
      <c r="V341" s="7"/>
      <c r="W341" s="7"/>
      <c r="X341" s="7" t="n">
        <v>1919.67</v>
      </c>
      <c r="Y341" s="7" t="s">
        <v>451</v>
      </c>
      <c r="Z341" s="7" t="n">
        <v>65633.52</v>
      </c>
      <c r="AA341" s="7" t="s">
        <v>868</v>
      </c>
      <c r="AB341" s="7"/>
      <c r="AC341" s="7"/>
      <c r="AD341" s="7"/>
      <c r="AE341" s="7"/>
      <c r="AF341" s="7"/>
      <c r="AG341" s="7"/>
      <c r="AH341" s="7" t="n">
        <v>917</v>
      </c>
      <c r="AI341" s="7" t="n">
        <v>13</v>
      </c>
      <c r="AJ341" s="7" t="n">
        <v>4.4</v>
      </c>
      <c r="AK341" s="7" t="n">
        <v>27983</v>
      </c>
      <c r="AL341" s="7" t="n">
        <v>152.97</v>
      </c>
      <c r="AM341" s="7" t="s">
        <v>862</v>
      </c>
      <c r="AN341" s="7"/>
      <c r="AO341" s="7" t="s">
        <v>864</v>
      </c>
      <c r="AP341" s="7" t="n">
        <v>24</v>
      </c>
      <c r="AQ341" s="17" t="b">
        <f aca="false">TRUE()</f>
        <v>1</v>
      </c>
      <c r="AR341" s="17" t="b">
        <f aca="false">TRUE()</f>
        <v>1</v>
      </c>
      <c r="AS341" s="7" t="n">
        <v>9</v>
      </c>
      <c r="AT341" s="7" t="n">
        <v>5</v>
      </c>
      <c r="AU341" s="7" t="s">
        <v>452</v>
      </c>
      <c r="AV341" s="7"/>
    </row>
    <row r="342" customFormat="false" ht="15" hidden="false" customHeight="false" outlineLevel="0" collapsed="false">
      <c r="A342" s="7" t="n">
        <v>42</v>
      </c>
      <c r="B342" s="7" t="s">
        <v>1011</v>
      </c>
      <c r="C342" s="7" t="s">
        <v>1073</v>
      </c>
      <c r="D342" s="7" t="s">
        <v>550</v>
      </c>
      <c r="E342" s="7" t="s">
        <v>69</v>
      </c>
      <c r="F342" s="7" t="n">
        <v>0</v>
      </c>
      <c r="G342" s="7" t="n">
        <v>609</v>
      </c>
      <c r="H342" s="7" t="s">
        <v>561</v>
      </c>
      <c r="I342" s="7" t="s">
        <v>562</v>
      </c>
      <c r="J342" s="7" t="s">
        <v>1080</v>
      </c>
      <c r="K342" s="7" t="s">
        <v>877</v>
      </c>
      <c r="L342" s="7" t="s">
        <v>458</v>
      </c>
      <c r="M342" s="7" t="s">
        <v>873</v>
      </c>
      <c r="N342" s="7" t="n">
        <v>45.12</v>
      </c>
      <c r="O342" s="7" t="n">
        <v>0.69</v>
      </c>
      <c r="P342" s="7" t="n">
        <v>418</v>
      </c>
      <c r="Q342" s="7" t="n">
        <v>94</v>
      </c>
      <c r="R342" s="7" t="n">
        <v>684</v>
      </c>
      <c r="S342" s="7" t="n">
        <v>1811.33</v>
      </c>
      <c r="T342" s="7" t="n">
        <v>81727.36</v>
      </c>
      <c r="U342" s="7"/>
      <c r="V342" s="7"/>
      <c r="W342" s="7"/>
      <c r="X342" s="7" t="n">
        <v>1811.33</v>
      </c>
      <c r="Y342" s="7" t="s">
        <v>451</v>
      </c>
      <c r="Z342" s="7" t="n">
        <v>81727.21</v>
      </c>
      <c r="AA342" s="7" t="s">
        <v>868</v>
      </c>
      <c r="AB342" s="7"/>
      <c r="AC342" s="7"/>
      <c r="AD342" s="7"/>
      <c r="AE342" s="7"/>
      <c r="AF342" s="7"/>
      <c r="AG342" s="7"/>
      <c r="AH342" s="7" t="n">
        <v>904</v>
      </c>
      <c r="AI342" s="7" t="n">
        <v>9.5</v>
      </c>
      <c r="AJ342" s="7" t="n">
        <v>4.4</v>
      </c>
      <c r="AK342" s="7" t="n">
        <v>30491</v>
      </c>
      <c r="AL342" s="7" t="n">
        <v>29.12</v>
      </c>
      <c r="AM342" s="7" t="s">
        <v>862</v>
      </c>
      <c r="AN342" s="7"/>
      <c r="AO342" s="7" t="s">
        <v>875</v>
      </c>
      <c r="AP342" s="7" t="n">
        <v>68</v>
      </c>
      <c r="AQ342" s="17" t="b">
        <f aca="false">TRUE()</f>
        <v>1</v>
      </c>
      <c r="AR342" s="17" t="b">
        <f aca="false">TRUE()</f>
        <v>1</v>
      </c>
      <c r="AS342" s="7" t="n">
        <v>9</v>
      </c>
      <c r="AT342" s="7" t="n">
        <v>5</v>
      </c>
      <c r="AU342" s="7" t="s">
        <v>452</v>
      </c>
      <c r="AV342" s="7"/>
    </row>
    <row r="343" customFormat="false" ht="15" hidden="false" customHeight="false" outlineLevel="0" collapsed="false">
      <c r="A343" s="7" t="n">
        <v>42</v>
      </c>
      <c r="B343" s="7" t="s">
        <v>1011</v>
      </c>
      <c r="C343" s="7" t="s">
        <v>1073</v>
      </c>
      <c r="D343" s="7" t="s">
        <v>550</v>
      </c>
      <c r="E343" s="7" t="s">
        <v>69</v>
      </c>
      <c r="F343" s="7" t="n">
        <v>0</v>
      </c>
      <c r="G343" s="7" t="n">
        <v>13</v>
      </c>
      <c r="H343" s="7" t="s">
        <v>563</v>
      </c>
      <c r="I343" s="7" t="s">
        <v>564</v>
      </c>
      <c r="J343" s="7" t="s">
        <v>1081</v>
      </c>
      <c r="K343" s="7" t="s">
        <v>877</v>
      </c>
      <c r="L343" s="7" t="s">
        <v>458</v>
      </c>
      <c r="M343" s="7" t="s">
        <v>873</v>
      </c>
      <c r="N343" s="7" t="n">
        <v>75.99</v>
      </c>
      <c r="O343" s="7" t="n">
        <v>1.17</v>
      </c>
      <c r="P343" s="7" t="n">
        <v>331</v>
      </c>
      <c r="Q343" s="7" t="n">
        <v>174</v>
      </c>
      <c r="R343" s="7" t="n">
        <v>466</v>
      </c>
      <c r="S343" s="7" t="n">
        <v>1434.33</v>
      </c>
      <c r="T343" s="7" t="n">
        <v>108994.99</v>
      </c>
      <c r="U343" s="7"/>
      <c r="V343" s="7"/>
      <c r="W343" s="7"/>
      <c r="X343" s="7" t="n">
        <v>1434.33</v>
      </c>
      <c r="Y343" s="7" t="s">
        <v>451</v>
      </c>
      <c r="Z343" s="7" t="n">
        <v>108994.74</v>
      </c>
      <c r="AA343" s="7" t="s">
        <v>868</v>
      </c>
      <c r="AB343" s="7"/>
      <c r="AC343" s="7"/>
      <c r="AD343" s="7"/>
      <c r="AE343" s="7"/>
      <c r="AF343" s="7"/>
      <c r="AG343" s="7"/>
      <c r="AH343" s="7" t="n">
        <v>757</v>
      </c>
      <c r="AI343" s="7" t="n">
        <v>11.9</v>
      </c>
      <c r="AJ343" s="7" t="n">
        <v>4.3</v>
      </c>
      <c r="AK343" s="7" t="n">
        <v>28737</v>
      </c>
      <c r="AL343" s="7" t="n">
        <v>-7.88</v>
      </c>
      <c r="AM343" s="7" t="s">
        <v>878</v>
      </c>
      <c r="AN343" s="7"/>
      <c r="AO343" s="7" t="s">
        <v>864</v>
      </c>
      <c r="AP343" s="7" t="n">
        <v>25</v>
      </c>
      <c r="AQ343" s="17" t="b">
        <f aca="false">FALSE()</f>
        <v>0</v>
      </c>
      <c r="AR343" s="17" t="b">
        <f aca="false">TRUE()</f>
        <v>1</v>
      </c>
      <c r="AS343" s="7" t="n">
        <v>7</v>
      </c>
      <c r="AT343" s="7" t="n">
        <v>5</v>
      </c>
      <c r="AU343" s="7" t="s">
        <v>452</v>
      </c>
      <c r="AV343" s="7"/>
    </row>
    <row r="344" customFormat="false" ht="15" hidden="false" customHeight="false" outlineLevel="0" collapsed="false">
      <c r="A344" s="7" t="n">
        <v>42</v>
      </c>
      <c r="B344" s="7" t="s">
        <v>1011</v>
      </c>
      <c r="C344" s="7" t="s">
        <v>1073</v>
      </c>
      <c r="D344" s="7" t="s">
        <v>550</v>
      </c>
      <c r="E344" s="7" t="s">
        <v>69</v>
      </c>
      <c r="F344" s="7" t="n">
        <v>0</v>
      </c>
      <c r="G344" s="7" t="n">
        <v>899</v>
      </c>
      <c r="H344" s="7" t="s">
        <v>565</v>
      </c>
      <c r="I344" s="7" t="s">
        <v>566</v>
      </c>
      <c r="J344" s="7" t="s">
        <v>1082</v>
      </c>
      <c r="K344" s="7" t="s">
        <v>877</v>
      </c>
      <c r="L344" s="7" t="s">
        <v>458</v>
      </c>
      <c r="M344" s="7" t="s">
        <v>873</v>
      </c>
      <c r="N344" s="7" t="n">
        <v>45.02</v>
      </c>
      <c r="O344" s="7" t="n">
        <v>0.69</v>
      </c>
      <c r="P344" s="7" t="n">
        <v>252</v>
      </c>
      <c r="Q344" s="7" t="n">
        <v>139</v>
      </c>
      <c r="R344" s="7" t="n">
        <v>353</v>
      </c>
      <c r="S344" s="7" t="n">
        <v>1092</v>
      </c>
      <c r="T344" s="7" t="n">
        <v>49161.84</v>
      </c>
      <c r="U344" s="7"/>
      <c r="V344" s="7"/>
      <c r="W344" s="7"/>
      <c r="X344" s="7" t="n">
        <v>1092</v>
      </c>
      <c r="Y344" s="7" t="s">
        <v>451</v>
      </c>
      <c r="Z344" s="7" t="n">
        <v>49161.84</v>
      </c>
      <c r="AA344" s="7" t="s">
        <v>868</v>
      </c>
      <c r="AB344" s="7"/>
      <c r="AC344" s="7"/>
      <c r="AD344" s="7"/>
      <c r="AE344" s="7"/>
      <c r="AF344" s="7"/>
      <c r="AG344" s="7"/>
      <c r="AH344" s="7" t="n">
        <v>1106</v>
      </c>
      <c r="AI344" s="7" t="n">
        <v>-4.4</v>
      </c>
      <c r="AJ344" s="7" t="n">
        <v>4.5</v>
      </c>
      <c r="AK344" s="7" t="n">
        <v>52601</v>
      </c>
      <c r="AL344" s="7" t="n">
        <v>-0.32</v>
      </c>
      <c r="AM344" s="7" t="s">
        <v>878</v>
      </c>
      <c r="AN344" s="7"/>
      <c r="AO344" s="7" t="s">
        <v>864</v>
      </c>
      <c r="AP344" s="7" t="n">
        <v>36</v>
      </c>
      <c r="AQ344" s="17" t="b">
        <f aca="false">TRUE()</f>
        <v>1</v>
      </c>
      <c r="AR344" s="17" t="b">
        <f aca="false">TRUE()</f>
        <v>1</v>
      </c>
      <c r="AS344" s="7" t="n">
        <v>9</v>
      </c>
      <c r="AT344" s="7" t="n">
        <v>5</v>
      </c>
      <c r="AU344" s="7" t="s">
        <v>452</v>
      </c>
      <c r="AV344" s="7"/>
    </row>
    <row r="345" customFormat="false" ht="15" hidden="false" customHeight="false" outlineLevel="0" collapsed="false">
      <c r="A345" s="7" t="n">
        <v>42</v>
      </c>
      <c r="B345" s="7" t="s">
        <v>1011</v>
      </c>
      <c r="C345" s="7" t="s">
        <v>1073</v>
      </c>
      <c r="D345" s="7" t="s">
        <v>550</v>
      </c>
      <c r="E345" s="7" t="s">
        <v>69</v>
      </c>
      <c r="F345" s="7" t="n">
        <v>0</v>
      </c>
      <c r="G345" s="7" t="n">
        <v>18</v>
      </c>
      <c r="H345" s="7" t="s">
        <v>448</v>
      </c>
      <c r="I345" s="7" t="s">
        <v>581</v>
      </c>
      <c r="J345" s="7" t="s">
        <v>1083</v>
      </c>
      <c r="K345" s="7" t="s">
        <v>877</v>
      </c>
      <c r="L345" s="7" t="s">
        <v>458</v>
      </c>
      <c r="M345" s="7" t="s">
        <v>873</v>
      </c>
      <c r="N345" s="7" t="n">
        <v>69.99</v>
      </c>
      <c r="O345" s="7" t="n">
        <v>1.08</v>
      </c>
      <c r="P345" s="7" t="n">
        <v>198</v>
      </c>
      <c r="Q345" s="7" t="n">
        <v>115</v>
      </c>
      <c r="R345" s="7" t="n">
        <v>276</v>
      </c>
      <c r="S345" s="7" t="n">
        <v>858</v>
      </c>
      <c r="T345" s="7" t="n">
        <v>60051.42</v>
      </c>
      <c r="U345" s="7"/>
      <c r="V345" s="7"/>
      <c r="W345" s="7"/>
      <c r="X345" s="7" t="n">
        <v>858</v>
      </c>
      <c r="Y345" s="7" t="s">
        <v>451</v>
      </c>
      <c r="Z345" s="7" t="n">
        <v>60051.42</v>
      </c>
      <c r="AA345" s="7" t="s">
        <v>868</v>
      </c>
      <c r="AB345" s="7"/>
      <c r="AC345" s="7"/>
      <c r="AD345" s="7"/>
      <c r="AE345" s="7"/>
      <c r="AF345" s="7"/>
      <c r="AG345" s="7"/>
      <c r="AH345" s="7" t="n">
        <v>150</v>
      </c>
      <c r="AI345" s="7" t="n">
        <v>4.9</v>
      </c>
      <c r="AJ345" s="7" t="n">
        <v>4.5</v>
      </c>
      <c r="AK345" s="7" t="n">
        <v>76668</v>
      </c>
      <c r="AL345" s="7" t="n">
        <v>155.2</v>
      </c>
      <c r="AM345" s="7" t="s">
        <v>862</v>
      </c>
      <c r="AN345" s="7"/>
      <c r="AO345" s="7" t="s">
        <v>864</v>
      </c>
      <c r="AP345" s="7" t="n">
        <v>41</v>
      </c>
      <c r="AQ345" s="7"/>
      <c r="AR345" s="17" t="b">
        <f aca="false">TRUE()</f>
        <v>1</v>
      </c>
      <c r="AS345" s="7" t="n">
        <v>9</v>
      </c>
      <c r="AT345" s="7" t="n">
        <v>5</v>
      </c>
      <c r="AU345" s="7" t="s">
        <v>452</v>
      </c>
      <c r="AV345" s="7"/>
    </row>
    <row r="346" customFormat="false" ht="15" hidden="false" customHeight="false" outlineLevel="0" collapsed="false">
      <c r="A346" s="7" t="n">
        <v>42</v>
      </c>
      <c r="B346" s="7" t="s">
        <v>1011</v>
      </c>
      <c r="C346" s="7" t="s">
        <v>1073</v>
      </c>
      <c r="D346" s="7" t="s">
        <v>550</v>
      </c>
      <c r="E346" s="7" t="s">
        <v>69</v>
      </c>
      <c r="F346" s="7" t="n">
        <v>0</v>
      </c>
      <c r="G346" s="7" t="n">
        <v>1839</v>
      </c>
      <c r="H346" s="7" t="s">
        <v>555</v>
      </c>
      <c r="I346" s="7" t="s">
        <v>1084</v>
      </c>
      <c r="J346" s="7" t="s">
        <v>1085</v>
      </c>
      <c r="K346" s="7" t="s">
        <v>877</v>
      </c>
      <c r="L346" s="7" t="s">
        <v>458</v>
      </c>
      <c r="M346" s="7" t="s">
        <v>873</v>
      </c>
      <c r="N346" s="7" t="n">
        <v>47.49</v>
      </c>
      <c r="O346" s="7" t="n">
        <v>0.73</v>
      </c>
      <c r="P346" s="7" t="n">
        <v>146</v>
      </c>
      <c r="Q346" s="7" t="n">
        <v>47</v>
      </c>
      <c r="R346" s="7" t="n">
        <v>227</v>
      </c>
      <c r="S346" s="7" t="n">
        <v>632.67</v>
      </c>
      <c r="T346" s="7" t="n">
        <v>30045.34</v>
      </c>
      <c r="U346" s="7"/>
      <c r="V346" s="7"/>
      <c r="W346" s="7"/>
      <c r="X346" s="7" t="n">
        <v>632.67</v>
      </c>
      <c r="Y346" s="7" t="s">
        <v>451</v>
      </c>
      <c r="Z346" s="7" t="n">
        <v>30045.5</v>
      </c>
      <c r="AA346" s="7" t="s">
        <v>868</v>
      </c>
      <c r="AB346" s="7"/>
      <c r="AC346" s="7"/>
      <c r="AD346" s="7"/>
      <c r="AE346" s="7"/>
      <c r="AF346" s="7"/>
      <c r="AG346" s="7"/>
      <c r="AH346" s="7" t="n">
        <v>448</v>
      </c>
      <c r="AI346" s="7" t="n">
        <v>4.1</v>
      </c>
      <c r="AJ346" s="7" t="n">
        <v>4.6</v>
      </c>
      <c r="AK346" s="7" t="n">
        <v>46440</v>
      </c>
      <c r="AL346" s="7" t="n">
        <v>-61.26</v>
      </c>
      <c r="AM346" s="7" t="s">
        <v>878</v>
      </c>
      <c r="AN346" s="7"/>
      <c r="AO346" s="7" t="s">
        <v>875</v>
      </c>
      <c r="AP346" s="7" t="n">
        <v>50</v>
      </c>
      <c r="AQ346" s="17" t="b">
        <f aca="false">TRUE()</f>
        <v>1</v>
      </c>
      <c r="AR346" s="17" t="b">
        <f aca="false">TRUE()</f>
        <v>1</v>
      </c>
      <c r="AS346" s="7" t="n">
        <v>9</v>
      </c>
      <c r="AT346" s="7" t="n">
        <v>5</v>
      </c>
      <c r="AU346" s="7" t="s">
        <v>452</v>
      </c>
      <c r="AV346" s="7"/>
    </row>
    <row r="347" customFormat="false" ht="15" hidden="false" customHeight="false" outlineLevel="0" collapsed="false">
      <c r="A347" s="7" t="n">
        <v>42</v>
      </c>
      <c r="B347" s="7" t="s">
        <v>1011</v>
      </c>
      <c r="C347" s="7" t="s">
        <v>1073</v>
      </c>
      <c r="D347" s="7" t="s">
        <v>550</v>
      </c>
      <c r="E347" s="7" t="s">
        <v>69</v>
      </c>
      <c r="F347" s="7" t="n">
        <v>0</v>
      </c>
      <c r="G347" s="7" t="n">
        <v>610</v>
      </c>
      <c r="H347" s="7" t="s">
        <v>567</v>
      </c>
      <c r="I347" s="7" t="s">
        <v>568</v>
      </c>
      <c r="J347" s="7" t="s">
        <v>1086</v>
      </c>
      <c r="K347" s="7" t="s">
        <v>877</v>
      </c>
      <c r="L347" s="7" t="s">
        <v>458</v>
      </c>
      <c r="M347" s="7" t="s">
        <v>873</v>
      </c>
      <c r="N347" s="7" t="n">
        <v>53.99</v>
      </c>
      <c r="O347" s="7" t="n">
        <v>0.83</v>
      </c>
      <c r="P347" s="7" t="n">
        <v>128</v>
      </c>
      <c r="Q347" s="7" t="n">
        <v>35</v>
      </c>
      <c r="R347" s="7" t="n">
        <v>204</v>
      </c>
      <c r="S347" s="7" t="n">
        <v>554.67</v>
      </c>
      <c r="T347" s="7" t="n">
        <v>29946.45</v>
      </c>
      <c r="U347" s="7"/>
      <c r="V347" s="7"/>
      <c r="W347" s="7"/>
      <c r="X347" s="7" t="n">
        <v>554.67</v>
      </c>
      <c r="Y347" s="7" t="s">
        <v>451</v>
      </c>
      <c r="Z347" s="7" t="n">
        <v>29946.63</v>
      </c>
      <c r="AA347" s="7" t="s">
        <v>868</v>
      </c>
      <c r="AB347" s="7"/>
      <c r="AC347" s="7"/>
      <c r="AD347" s="7"/>
      <c r="AE347" s="7"/>
      <c r="AF347" s="7"/>
      <c r="AG347" s="7"/>
      <c r="AH347" s="7" t="n">
        <v>572</v>
      </c>
      <c r="AI347" s="7" t="n">
        <v>8.2</v>
      </c>
      <c r="AJ347" s="7" t="n">
        <v>4.4</v>
      </c>
      <c r="AK347" s="7" t="n">
        <v>69015</v>
      </c>
      <c r="AL347" s="7" t="n">
        <v>-0.24</v>
      </c>
      <c r="AM347" s="7" t="s">
        <v>878</v>
      </c>
      <c r="AN347" s="7"/>
      <c r="AO347" s="7" t="s">
        <v>875</v>
      </c>
      <c r="AP347" s="7" t="n">
        <v>25</v>
      </c>
      <c r="AQ347" s="17" t="b">
        <f aca="false">TRUE()</f>
        <v>1</v>
      </c>
      <c r="AR347" s="17" t="b">
        <f aca="false">TRUE()</f>
        <v>1</v>
      </c>
      <c r="AS347" s="7" t="n">
        <v>7</v>
      </c>
      <c r="AT347" s="7" t="n">
        <v>5</v>
      </c>
      <c r="AU347" s="7" t="s">
        <v>452</v>
      </c>
      <c r="AV347" s="7"/>
    </row>
    <row r="348" customFormat="false" ht="15" hidden="false" customHeight="false" outlineLevel="0" collapsed="false">
      <c r="A348" s="7" t="n">
        <v>42</v>
      </c>
      <c r="B348" s="7" t="s">
        <v>1011</v>
      </c>
      <c r="C348" s="7" t="s">
        <v>1073</v>
      </c>
      <c r="D348" s="7" t="s">
        <v>550</v>
      </c>
      <c r="E348" s="7" t="s">
        <v>69</v>
      </c>
      <c r="F348" s="7" t="n">
        <v>0</v>
      </c>
      <c r="G348" s="7" t="n">
        <v>14</v>
      </c>
      <c r="H348" s="7" t="s">
        <v>569</v>
      </c>
      <c r="I348" s="7" t="s">
        <v>570</v>
      </c>
      <c r="J348" s="7" t="s">
        <v>1087</v>
      </c>
      <c r="K348" s="7" t="s">
        <v>877</v>
      </c>
      <c r="L348" s="7" t="s">
        <v>458</v>
      </c>
      <c r="M348" s="7" t="s">
        <v>873</v>
      </c>
      <c r="N348" s="7" t="n">
        <v>89.99</v>
      </c>
      <c r="O348" s="7" t="n">
        <v>1.38</v>
      </c>
      <c r="P348" s="7" t="n">
        <v>123</v>
      </c>
      <c r="Q348" s="7" t="n">
        <v>12</v>
      </c>
      <c r="R348" s="7" t="n">
        <v>212</v>
      </c>
      <c r="S348" s="7" t="n">
        <v>533</v>
      </c>
      <c r="T348" s="7" t="n">
        <v>47964.67</v>
      </c>
      <c r="U348" s="7"/>
      <c r="V348" s="7"/>
      <c r="W348" s="7"/>
      <c r="X348" s="7" t="n">
        <v>533</v>
      </c>
      <c r="Y348" s="7" t="s">
        <v>451</v>
      </c>
      <c r="Z348" s="7" t="n">
        <v>47964.67</v>
      </c>
      <c r="AA348" s="7" t="s">
        <v>868</v>
      </c>
      <c r="AB348" s="7"/>
      <c r="AC348" s="7"/>
      <c r="AD348" s="7"/>
      <c r="AE348" s="7"/>
      <c r="AF348" s="7"/>
      <c r="AG348" s="7"/>
      <c r="AH348" s="7" t="n">
        <v>351</v>
      </c>
      <c r="AI348" s="7" t="n">
        <v>3.5</v>
      </c>
      <c r="AJ348" s="7" t="n">
        <v>4.4</v>
      </c>
      <c r="AK348" s="7" t="n">
        <v>123619</v>
      </c>
      <c r="AL348" s="7" t="n">
        <v>-19.6</v>
      </c>
      <c r="AM348" s="7" t="s">
        <v>878</v>
      </c>
      <c r="AN348" s="7"/>
      <c r="AO348" s="7" t="s">
        <v>864</v>
      </c>
      <c r="AP348" s="7" t="n">
        <v>47</v>
      </c>
      <c r="AQ348" s="17" t="b">
        <f aca="false">TRUE()</f>
        <v>1</v>
      </c>
      <c r="AR348" s="17" t="b">
        <f aca="false">TRUE()</f>
        <v>1</v>
      </c>
      <c r="AS348" s="7" t="n">
        <v>8</v>
      </c>
      <c r="AT348" s="7" t="n">
        <v>5</v>
      </c>
      <c r="AU348" s="7" t="s">
        <v>452</v>
      </c>
      <c r="AV348" s="7"/>
    </row>
    <row r="349" customFormat="false" ht="15" hidden="false" customHeight="false" outlineLevel="0" collapsed="false">
      <c r="A349" s="7" t="n">
        <v>42</v>
      </c>
      <c r="B349" s="7" t="s">
        <v>1011</v>
      </c>
      <c r="C349" s="7" t="s">
        <v>1073</v>
      </c>
      <c r="D349" s="7" t="s">
        <v>550</v>
      </c>
      <c r="E349" s="7" t="s">
        <v>69</v>
      </c>
      <c r="F349" s="7" t="n">
        <v>0</v>
      </c>
      <c r="G349" s="7" t="n">
        <v>15</v>
      </c>
      <c r="H349" s="7" t="s">
        <v>573</v>
      </c>
      <c r="I349" s="7" t="s">
        <v>574</v>
      </c>
      <c r="J349" s="7" t="s">
        <v>1088</v>
      </c>
      <c r="K349" s="7" t="s">
        <v>877</v>
      </c>
      <c r="L349" s="7" t="s">
        <v>458</v>
      </c>
      <c r="M349" s="7" t="s">
        <v>873</v>
      </c>
      <c r="N349" s="7" t="n">
        <v>139</v>
      </c>
      <c r="O349" s="7" t="n">
        <v>2.14</v>
      </c>
      <c r="P349" s="7" t="n">
        <v>90</v>
      </c>
      <c r="Q349" s="7"/>
      <c r="R349" s="7" t="n">
        <v>162</v>
      </c>
      <c r="S349" s="7" t="n">
        <v>390</v>
      </c>
      <c r="T349" s="7" t="n">
        <v>54210</v>
      </c>
      <c r="U349" s="7" t="n">
        <v>289</v>
      </c>
      <c r="V349" s="7" t="n">
        <v>171</v>
      </c>
      <c r="W349" s="7" t="n">
        <v>488</v>
      </c>
      <c r="X349" s="7" t="n">
        <v>289</v>
      </c>
      <c r="Y349" s="7" t="s">
        <v>531</v>
      </c>
      <c r="Z349" s="7" t="n">
        <v>40171</v>
      </c>
      <c r="AA349" s="7" t="s">
        <v>868</v>
      </c>
      <c r="AB349" s="7"/>
      <c r="AC349" s="7"/>
      <c r="AD349" s="7"/>
      <c r="AE349" s="7"/>
      <c r="AF349" s="7"/>
      <c r="AG349" s="7"/>
      <c r="AH349" s="7" t="n">
        <v>309</v>
      </c>
      <c r="AI349" s="7" t="n">
        <v>3.8</v>
      </c>
      <c r="AJ349" s="7" t="n">
        <v>4.6</v>
      </c>
      <c r="AK349" s="7" t="n">
        <v>109533</v>
      </c>
      <c r="AL349" s="7" t="n">
        <v>-0.39</v>
      </c>
      <c r="AM349" s="7" t="s">
        <v>878</v>
      </c>
      <c r="AN349" s="7"/>
      <c r="AO349" s="7" t="s">
        <v>864</v>
      </c>
      <c r="AP349" s="7" t="n">
        <v>47</v>
      </c>
      <c r="AQ349" s="17" t="b">
        <f aca="false">TRUE()</f>
        <v>1</v>
      </c>
      <c r="AR349" s="17" t="b">
        <f aca="false">TRUE()</f>
        <v>1</v>
      </c>
      <c r="AS349" s="7" t="n">
        <v>8</v>
      </c>
      <c r="AT349" s="7" t="n">
        <v>7</v>
      </c>
      <c r="AU349" s="7" t="s">
        <v>452</v>
      </c>
      <c r="AV349" s="7"/>
    </row>
    <row r="350" customFormat="false" ht="15" hidden="false" customHeight="false" outlineLevel="0" collapsed="false">
      <c r="A350" s="7" t="n">
        <v>42</v>
      </c>
      <c r="B350" s="7" t="s">
        <v>1011</v>
      </c>
      <c r="C350" s="7" t="s">
        <v>1073</v>
      </c>
      <c r="D350" s="7" t="s">
        <v>550</v>
      </c>
      <c r="E350" s="7" t="s">
        <v>69</v>
      </c>
      <c r="F350" s="7" t="n">
        <v>0</v>
      </c>
      <c r="G350" s="7" t="n">
        <v>1837</v>
      </c>
      <c r="H350" s="7" t="s">
        <v>571</v>
      </c>
      <c r="I350" s="7" t="s">
        <v>572</v>
      </c>
      <c r="J350" s="7" t="s">
        <v>1089</v>
      </c>
      <c r="K350" s="7" t="s">
        <v>877</v>
      </c>
      <c r="L350" s="7" t="s">
        <v>458</v>
      </c>
      <c r="M350" s="7" t="s">
        <v>873</v>
      </c>
      <c r="N350" s="7" t="n">
        <v>39.98</v>
      </c>
      <c r="O350" s="7" t="n">
        <v>0.62</v>
      </c>
      <c r="P350" s="7" t="n">
        <v>88</v>
      </c>
      <c r="Q350" s="7" t="n">
        <v>12</v>
      </c>
      <c r="R350" s="7" t="n">
        <v>149</v>
      </c>
      <c r="S350" s="7" t="n">
        <v>381.33</v>
      </c>
      <c r="T350" s="7" t="n">
        <v>15245.71</v>
      </c>
      <c r="U350" s="7"/>
      <c r="V350" s="7"/>
      <c r="W350" s="7"/>
      <c r="X350" s="7" t="n">
        <v>381.33</v>
      </c>
      <c r="Y350" s="7" t="s">
        <v>451</v>
      </c>
      <c r="Z350" s="7" t="n">
        <v>15245.57</v>
      </c>
      <c r="AA350" s="7" t="s">
        <v>868</v>
      </c>
      <c r="AB350" s="7"/>
      <c r="AC350" s="7"/>
      <c r="AD350" s="7"/>
      <c r="AE350" s="7"/>
      <c r="AF350" s="7"/>
      <c r="AG350" s="7"/>
      <c r="AH350" s="7" t="n">
        <v>1493</v>
      </c>
      <c r="AI350" s="7" t="n">
        <v>2.9</v>
      </c>
      <c r="AJ350" s="7" t="n">
        <v>4.2</v>
      </c>
      <c r="AK350" s="7" t="n">
        <v>115253</v>
      </c>
      <c r="AL350" s="7" t="n">
        <v>16.1</v>
      </c>
      <c r="AM350" s="7" t="s">
        <v>862</v>
      </c>
      <c r="AN350" s="7"/>
      <c r="AO350" s="7" t="s">
        <v>864</v>
      </c>
      <c r="AP350" s="7" t="n">
        <v>24</v>
      </c>
      <c r="AQ350" s="17" t="b">
        <f aca="false">TRUE()</f>
        <v>1</v>
      </c>
      <c r="AR350" s="17" t="b">
        <f aca="false">TRUE()</f>
        <v>1</v>
      </c>
      <c r="AS350" s="7" t="n">
        <v>9</v>
      </c>
      <c r="AT350" s="7" t="n">
        <v>6</v>
      </c>
      <c r="AU350" s="7" t="s">
        <v>452</v>
      </c>
      <c r="AV350" s="7"/>
    </row>
    <row r="351" customFormat="false" ht="15" hidden="false" customHeight="false" outlineLevel="0" collapsed="false">
      <c r="A351" s="7" t="n">
        <v>42</v>
      </c>
      <c r="B351" s="7" t="s">
        <v>1011</v>
      </c>
      <c r="C351" s="7" t="s">
        <v>1073</v>
      </c>
      <c r="D351" s="7" t="s">
        <v>550</v>
      </c>
      <c r="E351" s="7" t="s">
        <v>69</v>
      </c>
      <c r="F351" s="7" t="n">
        <v>0</v>
      </c>
      <c r="G351" s="7" t="n">
        <v>1838</v>
      </c>
      <c r="H351" s="7" t="s">
        <v>448</v>
      </c>
      <c r="I351" s="7" t="s">
        <v>1090</v>
      </c>
      <c r="J351" s="7" t="s">
        <v>1075</v>
      </c>
      <c r="K351" s="7" t="s">
        <v>877</v>
      </c>
      <c r="L351" s="7" t="s">
        <v>458</v>
      </c>
      <c r="M351" s="7" t="s">
        <v>873</v>
      </c>
      <c r="N351" s="7" t="n">
        <v>49.99</v>
      </c>
      <c r="O351" s="7" t="n">
        <v>0.77</v>
      </c>
      <c r="P351" s="7" t="n">
        <v>35</v>
      </c>
      <c r="Q351" s="7"/>
      <c r="R351" s="7" t="n">
        <v>63</v>
      </c>
      <c r="S351" s="7" t="n">
        <v>151.67</v>
      </c>
      <c r="T351" s="7" t="n">
        <v>7581.82</v>
      </c>
      <c r="U351" s="7" t="n">
        <v>75</v>
      </c>
      <c r="V351" s="7" t="n">
        <v>44</v>
      </c>
      <c r="W351" s="7" t="n">
        <v>127</v>
      </c>
      <c r="X351" s="7" t="n">
        <v>75</v>
      </c>
      <c r="Y351" s="7" t="s">
        <v>531</v>
      </c>
      <c r="Z351" s="7" t="n">
        <v>3749.25</v>
      </c>
      <c r="AA351" s="7" t="s">
        <v>868</v>
      </c>
      <c r="AB351" s="7"/>
      <c r="AC351" s="7"/>
      <c r="AD351" s="7"/>
      <c r="AE351" s="7"/>
      <c r="AF351" s="7"/>
      <c r="AG351" s="7"/>
      <c r="AH351" s="7" t="n">
        <v>287</v>
      </c>
      <c r="AI351" s="7" t="n">
        <v>3</v>
      </c>
      <c r="AJ351" s="7" t="n">
        <v>4.2</v>
      </c>
      <c r="AK351" s="7" t="n">
        <v>330362</v>
      </c>
      <c r="AL351" s="7" t="n">
        <v>262.46</v>
      </c>
      <c r="AM351" s="7" t="s">
        <v>862</v>
      </c>
      <c r="AN351" s="7"/>
      <c r="AO351" s="7" t="s">
        <v>864</v>
      </c>
      <c r="AP351" s="7" t="n">
        <v>40</v>
      </c>
      <c r="AQ351" s="7"/>
      <c r="AR351" s="17" t="b">
        <f aca="false">TRUE()</f>
        <v>1</v>
      </c>
      <c r="AS351" s="7" t="n">
        <v>7</v>
      </c>
      <c r="AT351" s="7" t="n">
        <v>5</v>
      </c>
      <c r="AU351" s="7" t="s">
        <v>452</v>
      </c>
      <c r="AV351" s="7"/>
    </row>
    <row r="352" customFormat="false" ht="15" hidden="false" customHeight="false" outlineLevel="0" collapsed="false">
      <c r="A352" s="7" t="n">
        <v>42</v>
      </c>
      <c r="B352" s="7" t="s">
        <v>1011</v>
      </c>
      <c r="C352" s="7" t="s">
        <v>1073</v>
      </c>
      <c r="D352" s="7" t="s">
        <v>550</v>
      </c>
      <c r="E352" s="7" t="s">
        <v>69</v>
      </c>
      <c r="F352" s="7" t="n">
        <v>0</v>
      </c>
      <c r="G352" s="7" t="n">
        <v>1840</v>
      </c>
      <c r="H352" s="7" t="s">
        <v>577</v>
      </c>
      <c r="I352" s="7" t="s">
        <v>578</v>
      </c>
      <c r="J352" s="7" t="s">
        <v>1091</v>
      </c>
      <c r="K352" s="7" t="s">
        <v>884</v>
      </c>
      <c r="L352" s="7" t="s">
        <v>471</v>
      </c>
      <c r="M352" s="7" t="s">
        <v>873</v>
      </c>
      <c r="N352" s="7" t="n">
        <v>25.91</v>
      </c>
      <c r="O352" s="7" t="n">
        <v>0.4</v>
      </c>
      <c r="P352" s="7" t="n">
        <v>25</v>
      </c>
      <c r="Q352" s="7"/>
      <c r="R352" s="7" t="n">
        <v>45</v>
      </c>
      <c r="S352" s="7" t="n">
        <v>108.33</v>
      </c>
      <c r="T352" s="7" t="n">
        <v>2806.92</v>
      </c>
      <c r="U352" s="7" t="n">
        <v>25</v>
      </c>
      <c r="V352" s="7" t="n">
        <v>15</v>
      </c>
      <c r="W352" s="7" t="n">
        <v>43</v>
      </c>
      <c r="X352" s="7" t="n">
        <v>25</v>
      </c>
      <c r="Y352" s="7" t="s">
        <v>531</v>
      </c>
      <c r="Z352" s="7" t="n">
        <v>647.75</v>
      </c>
      <c r="AA352" s="7" t="s">
        <v>868</v>
      </c>
      <c r="AB352" s="7"/>
      <c r="AC352" s="7"/>
      <c r="AD352" s="7"/>
      <c r="AE352" s="7"/>
      <c r="AF352" s="7"/>
      <c r="AG352" s="7"/>
      <c r="AH352" s="7" t="n">
        <v>212</v>
      </c>
      <c r="AI352" s="7" t="n">
        <v>3</v>
      </c>
      <c r="AJ352" s="7" t="n">
        <v>4.6</v>
      </c>
      <c r="AK352" s="7" t="n">
        <v>744758</v>
      </c>
      <c r="AL352" s="7" t="n">
        <v>18.09</v>
      </c>
      <c r="AM352" s="7" t="s">
        <v>862</v>
      </c>
      <c r="AN352" s="7"/>
      <c r="AO352" s="7" t="s">
        <v>864</v>
      </c>
      <c r="AP352" s="7" t="n">
        <v>35</v>
      </c>
      <c r="AQ352" s="17" t="b">
        <f aca="false">TRUE()</f>
        <v>1</v>
      </c>
      <c r="AR352" s="17" t="b">
        <f aca="false">TRUE()</f>
        <v>1</v>
      </c>
      <c r="AS352" s="7" t="n">
        <v>9</v>
      </c>
      <c r="AT352" s="7" t="n">
        <v>5</v>
      </c>
      <c r="AU352" s="7" t="s">
        <v>452</v>
      </c>
      <c r="AV352" s="7"/>
    </row>
    <row r="353" customFormat="false" ht="15" hidden="false" customHeight="false" outlineLevel="0" collapsed="false">
      <c r="A353" s="7" t="n">
        <v>42</v>
      </c>
      <c r="B353" s="7" t="s">
        <v>1011</v>
      </c>
      <c r="C353" s="7" t="s">
        <v>1073</v>
      </c>
      <c r="D353" s="7" t="s">
        <v>550</v>
      </c>
      <c r="E353" s="7" t="s">
        <v>69</v>
      </c>
      <c r="F353" s="7" t="n">
        <v>0</v>
      </c>
      <c r="G353" s="7" t="n">
        <v>20</v>
      </c>
      <c r="H353" s="7" t="s">
        <v>579</v>
      </c>
      <c r="I353" s="7" t="s">
        <v>580</v>
      </c>
      <c r="J353" s="7" t="s">
        <v>1092</v>
      </c>
      <c r="K353" s="7" t="s">
        <v>884</v>
      </c>
      <c r="L353" s="7" t="s">
        <v>471</v>
      </c>
      <c r="M353" s="7" t="s">
        <v>873</v>
      </c>
      <c r="N353" s="7" t="n">
        <v>19.99</v>
      </c>
      <c r="O353" s="7" t="n">
        <v>0.31</v>
      </c>
      <c r="P353" s="7" t="n">
        <v>10</v>
      </c>
      <c r="Q353" s="7"/>
      <c r="R353" s="7" t="n">
        <v>18</v>
      </c>
      <c r="S353" s="7" t="n">
        <v>43.33</v>
      </c>
      <c r="T353" s="7" t="n">
        <v>866.23</v>
      </c>
      <c r="U353" s="7" t="n">
        <v>21</v>
      </c>
      <c r="V353" s="7" t="n">
        <v>12</v>
      </c>
      <c r="W353" s="7" t="n">
        <v>35</v>
      </c>
      <c r="X353" s="7" t="n">
        <v>21</v>
      </c>
      <c r="Y353" s="7" t="s">
        <v>531</v>
      </c>
      <c r="Z353" s="7" t="n">
        <v>419.79</v>
      </c>
      <c r="AA353" s="7" t="s">
        <v>868</v>
      </c>
      <c r="AB353" s="7"/>
      <c r="AC353" s="7"/>
      <c r="AD353" s="7"/>
      <c r="AE353" s="7"/>
      <c r="AF353" s="7"/>
      <c r="AG353" s="7"/>
      <c r="AH353" s="7" t="n">
        <v>85</v>
      </c>
      <c r="AI353" s="7" t="n">
        <v>2.8</v>
      </c>
      <c r="AJ353" s="7" t="n">
        <v>4.5</v>
      </c>
      <c r="AK353" s="7" t="n">
        <v>856785</v>
      </c>
      <c r="AL353" s="7" t="n">
        <v>1.11</v>
      </c>
      <c r="AM353" s="7" t="s">
        <v>862</v>
      </c>
      <c r="AN353" s="7"/>
      <c r="AO353" s="7" t="s">
        <v>864</v>
      </c>
      <c r="AP353" s="7" t="n">
        <v>29</v>
      </c>
      <c r="AQ353" s="17" t="b">
        <f aca="false">FALSE()</f>
        <v>0</v>
      </c>
      <c r="AR353" s="17" t="b">
        <f aca="false">TRUE()</f>
        <v>1</v>
      </c>
      <c r="AS353" s="7" t="n">
        <v>9</v>
      </c>
      <c r="AT353" s="7" t="n">
        <v>7</v>
      </c>
      <c r="AU353" s="7" t="s">
        <v>452</v>
      </c>
      <c r="AV353" s="7"/>
    </row>
    <row r="354" customFormat="false" ht="15" hidden="false" customHeight="false" outlineLevel="0" collapsed="false">
      <c r="A354" s="7" t="n">
        <v>42</v>
      </c>
      <c r="B354" s="7" t="s">
        <v>1011</v>
      </c>
      <c r="C354" s="7" t="s">
        <v>1073</v>
      </c>
      <c r="D354" s="7" t="s">
        <v>550</v>
      </c>
      <c r="E354" s="7" t="s">
        <v>69</v>
      </c>
      <c r="F354" s="7" t="n">
        <v>0</v>
      </c>
      <c r="G354" s="7" t="n">
        <v>1836</v>
      </c>
      <c r="H354" s="7" t="s">
        <v>575</v>
      </c>
      <c r="I354" s="7" t="s">
        <v>576</v>
      </c>
      <c r="J354" s="7" t="s">
        <v>1093</v>
      </c>
      <c r="K354" s="7" t="s">
        <v>884</v>
      </c>
      <c r="L354" s="7" t="s">
        <v>471</v>
      </c>
      <c r="M354" s="7" t="s">
        <v>873</v>
      </c>
      <c r="N354" s="7" t="n">
        <v>28.49</v>
      </c>
      <c r="O354" s="7" t="n">
        <v>0.44</v>
      </c>
      <c r="P354" s="7" t="n">
        <v>10</v>
      </c>
      <c r="Q354" s="7"/>
      <c r="R354" s="7" t="n">
        <v>18</v>
      </c>
      <c r="S354" s="7" t="n">
        <v>43.33</v>
      </c>
      <c r="T354" s="7" t="n">
        <v>1234.57</v>
      </c>
      <c r="U354" s="7" t="n">
        <v>32</v>
      </c>
      <c r="V354" s="7" t="n">
        <v>19</v>
      </c>
      <c r="W354" s="7" t="n">
        <v>54</v>
      </c>
      <c r="X354" s="7" t="n">
        <v>32</v>
      </c>
      <c r="Y354" s="7" t="s">
        <v>531</v>
      </c>
      <c r="Z354" s="7" t="n">
        <v>911.68</v>
      </c>
      <c r="AA354" s="7" t="s">
        <v>868</v>
      </c>
      <c r="AB354" s="7"/>
      <c r="AC354" s="7"/>
      <c r="AD354" s="7"/>
      <c r="AE354" s="7"/>
      <c r="AF354" s="7"/>
      <c r="AG354" s="7"/>
      <c r="AH354" s="7" t="n">
        <v>388</v>
      </c>
      <c r="AI354" s="7" t="n">
        <v>3</v>
      </c>
      <c r="AJ354" s="7" t="n">
        <v>4.5</v>
      </c>
      <c r="AK354" s="7" t="n">
        <v>628499</v>
      </c>
      <c r="AL354" s="7" t="n">
        <v>24.18</v>
      </c>
      <c r="AM354" s="7" t="s">
        <v>862</v>
      </c>
      <c r="AN354" s="7"/>
      <c r="AO354" s="7" t="s">
        <v>864</v>
      </c>
      <c r="AP354" s="7" t="n">
        <v>10</v>
      </c>
      <c r="AQ354" s="17" t="b">
        <f aca="false">TRUE()</f>
        <v>1</v>
      </c>
      <c r="AR354" s="17" t="b">
        <f aca="false">TRUE()</f>
        <v>1</v>
      </c>
      <c r="AS354" s="7" t="n">
        <v>7</v>
      </c>
      <c r="AT354" s="7" t="n">
        <v>6</v>
      </c>
      <c r="AU354" s="7" t="s">
        <v>452</v>
      </c>
      <c r="AV354" s="7"/>
    </row>
    <row r="355" customFormat="false" ht="15" hidden="false" customHeight="false" outlineLevel="0" collapsed="false">
      <c r="A355" s="7" t="n">
        <v>48</v>
      </c>
      <c r="B355" s="7" t="s">
        <v>855</v>
      </c>
      <c r="C355" s="7" t="s">
        <v>1016</v>
      </c>
      <c r="D355" s="7" t="s">
        <v>189</v>
      </c>
      <c r="E355" s="7" t="s">
        <v>395</v>
      </c>
      <c r="F355" s="7" t="n">
        <v>1</v>
      </c>
      <c r="G355" s="7"/>
      <c r="H355" s="7" t="s">
        <v>855</v>
      </c>
      <c r="I355" s="7" t="s">
        <v>1094</v>
      </c>
      <c r="J355" s="7" t="s">
        <v>1018</v>
      </c>
      <c r="K355" s="7" t="s">
        <v>859</v>
      </c>
      <c r="L355" s="7"/>
      <c r="M355" s="7"/>
      <c r="N355" s="7" t="n">
        <v>70.61</v>
      </c>
      <c r="O355" s="7" t="n">
        <v>1</v>
      </c>
      <c r="P355" s="7" t="n">
        <v>0</v>
      </c>
      <c r="Q355" s="7"/>
      <c r="R355" s="7"/>
      <c r="S355" s="7" t="n">
        <v>0</v>
      </c>
      <c r="T355" s="7" t="n">
        <v>0</v>
      </c>
      <c r="U355" s="7"/>
      <c r="V355" s="7"/>
      <c r="W355" s="7"/>
      <c r="X355" s="7" t="n">
        <v>0</v>
      </c>
      <c r="Y355" s="7" t="s">
        <v>860</v>
      </c>
      <c r="Z355" s="7" t="n">
        <v>0</v>
      </c>
      <c r="AA355" s="7" t="s">
        <v>861</v>
      </c>
      <c r="AB355" s="7"/>
      <c r="AC355" s="7"/>
      <c r="AD355" s="7"/>
      <c r="AE355" s="7"/>
      <c r="AF355" s="7"/>
      <c r="AG355" s="7"/>
      <c r="AH355" s="7" t="n">
        <v>1047</v>
      </c>
      <c r="AI355" s="7" t="n">
        <v>2.6</v>
      </c>
      <c r="AJ355" s="7" t="n">
        <v>4.1</v>
      </c>
      <c r="AK355" s="7" t="n">
        <v>360870</v>
      </c>
      <c r="AL355" s="7" t="n">
        <v>0.77</v>
      </c>
      <c r="AM355" s="7" t="s">
        <v>862</v>
      </c>
      <c r="AN355" s="7"/>
      <c r="AO355" s="7"/>
      <c r="AP355" s="7" t="n">
        <v>27</v>
      </c>
      <c r="AQ355" s="17" t="b">
        <f aca="false">TRUE()</f>
        <v>1</v>
      </c>
      <c r="AR355" s="7"/>
      <c r="AS355" s="7"/>
      <c r="AT355" s="7"/>
      <c r="AU355" s="7" t="s">
        <v>452</v>
      </c>
      <c r="AV355" s="7" t="s">
        <v>190</v>
      </c>
    </row>
    <row r="356" customFormat="false" ht="15" hidden="false" customHeight="false" outlineLevel="0" collapsed="false">
      <c r="A356" s="7" t="n">
        <v>48</v>
      </c>
      <c r="B356" s="7" t="s">
        <v>855</v>
      </c>
      <c r="C356" s="7" t="s">
        <v>1016</v>
      </c>
      <c r="D356" s="7" t="s">
        <v>189</v>
      </c>
      <c r="E356" s="7" t="s">
        <v>69</v>
      </c>
      <c r="F356" s="7" t="n">
        <v>1</v>
      </c>
      <c r="G356" s="7"/>
      <c r="H356" s="7" t="s">
        <v>855</v>
      </c>
      <c r="I356" s="7" t="s">
        <v>1094</v>
      </c>
      <c r="J356" s="7" t="s">
        <v>1018</v>
      </c>
      <c r="K356" s="7" t="s">
        <v>859</v>
      </c>
      <c r="L356" s="7"/>
      <c r="M356" s="7"/>
      <c r="N356" s="7" t="n">
        <v>33.95</v>
      </c>
      <c r="O356" s="7" t="n">
        <v>1</v>
      </c>
      <c r="P356" s="7" t="n">
        <v>15</v>
      </c>
      <c r="Q356" s="7"/>
      <c r="R356" s="7"/>
      <c r="S356" s="7" t="n">
        <v>65</v>
      </c>
      <c r="T356" s="7" t="n">
        <v>2440.75</v>
      </c>
      <c r="U356" s="7"/>
      <c r="V356" s="7"/>
      <c r="W356" s="7"/>
      <c r="X356" s="7" t="n">
        <v>65</v>
      </c>
      <c r="Y356" s="7" t="s">
        <v>860</v>
      </c>
      <c r="Z356" s="7" t="n">
        <v>2206.75</v>
      </c>
      <c r="AA356" s="7" t="s">
        <v>861</v>
      </c>
      <c r="AB356" s="7"/>
      <c r="AC356" s="7"/>
      <c r="AD356" s="7"/>
      <c r="AE356" s="7"/>
      <c r="AF356" s="7"/>
      <c r="AG356" s="7"/>
      <c r="AH356" s="7" t="n">
        <v>1301</v>
      </c>
      <c r="AI356" s="7" t="n">
        <v>-2.8</v>
      </c>
      <c r="AJ356" s="7" t="n">
        <v>4.2</v>
      </c>
      <c r="AK356" s="7" t="n">
        <v>223896</v>
      </c>
      <c r="AL356" s="7" t="n">
        <v>1.58</v>
      </c>
      <c r="AM356" s="7" t="s">
        <v>862</v>
      </c>
      <c r="AN356" s="7"/>
      <c r="AO356" s="7" t="s">
        <v>864</v>
      </c>
      <c r="AP356" s="7" t="n">
        <v>17</v>
      </c>
      <c r="AQ356" s="17" t="b">
        <f aca="false">TRUE()</f>
        <v>1</v>
      </c>
      <c r="AR356" s="7"/>
      <c r="AS356" s="7"/>
      <c r="AT356" s="7"/>
      <c r="AU356" s="7" t="s">
        <v>452</v>
      </c>
      <c r="AV356" s="7" t="s">
        <v>190</v>
      </c>
    </row>
    <row r="357" customFormat="false" ht="15" hidden="false" customHeight="false" outlineLevel="0" collapsed="false">
      <c r="A357" s="7" t="n">
        <v>48</v>
      </c>
      <c r="B357" s="7" t="s">
        <v>855</v>
      </c>
      <c r="C357" s="7" t="s">
        <v>1016</v>
      </c>
      <c r="D357" s="7" t="s">
        <v>189</v>
      </c>
      <c r="E357" s="7" t="s">
        <v>69</v>
      </c>
      <c r="F357" s="7" t="n">
        <v>0</v>
      </c>
      <c r="G357" s="7" t="n">
        <v>4</v>
      </c>
      <c r="H357" s="7" t="s">
        <v>453</v>
      </c>
      <c r="I357" s="7" t="s">
        <v>454</v>
      </c>
      <c r="J357" s="7" t="s">
        <v>865</v>
      </c>
      <c r="K357" s="7" t="s">
        <v>866</v>
      </c>
      <c r="L357" s="7" t="s">
        <v>455</v>
      </c>
      <c r="M357" s="7" t="s">
        <v>867</v>
      </c>
      <c r="N357" s="7" t="n">
        <v>99.99</v>
      </c>
      <c r="O357" s="7" t="n">
        <v>2.95</v>
      </c>
      <c r="P357" s="7" t="n">
        <v>8002</v>
      </c>
      <c r="Q357" s="7" t="n">
        <v>5200</v>
      </c>
      <c r="R357" s="7" t="n">
        <v>10639</v>
      </c>
      <c r="S357" s="7" t="n">
        <v>34675.33</v>
      </c>
      <c r="T357" s="7" t="n">
        <v>3467186.58</v>
      </c>
      <c r="U357" s="7"/>
      <c r="V357" s="7"/>
      <c r="W357" s="7"/>
      <c r="X357" s="7" t="n">
        <v>34675.33</v>
      </c>
      <c r="Y357" s="7" t="s">
        <v>451</v>
      </c>
      <c r="Z357" s="7" t="n">
        <v>3467186.25</v>
      </c>
      <c r="AA357" s="7" t="s">
        <v>868</v>
      </c>
      <c r="AB357" s="7"/>
      <c r="AC357" s="7"/>
      <c r="AD357" s="7"/>
      <c r="AE357" s="7"/>
      <c r="AF357" s="7"/>
      <c r="AG357" s="7"/>
      <c r="AH357" s="7" t="n">
        <v>23582</v>
      </c>
      <c r="AI357" s="7" t="n">
        <v>143.4</v>
      </c>
      <c r="AJ357" s="7" t="n">
        <v>4.5</v>
      </c>
      <c r="AK357" s="7" t="n">
        <v>155</v>
      </c>
      <c r="AL357" s="7" t="n">
        <v>149.14</v>
      </c>
      <c r="AM357" s="7" t="s">
        <v>862</v>
      </c>
      <c r="AN357" s="7" t="s">
        <v>871</v>
      </c>
      <c r="AO357" s="7" t="s">
        <v>864</v>
      </c>
      <c r="AP357" s="7" t="n">
        <v>38</v>
      </c>
      <c r="AQ357" s="7"/>
      <c r="AR357" s="17" t="b">
        <f aca="false">TRUE()</f>
        <v>1</v>
      </c>
      <c r="AS357" s="7" t="n">
        <v>1</v>
      </c>
      <c r="AT357" s="7" t="n">
        <v>5</v>
      </c>
      <c r="AU357" s="7" t="s">
        <v>452</v>
      </c>
      <c r="AV357" s="7"/>
    </row>
    <row r="358" customFormat="false" ht="15" hidden="false" customHeight="false" outlineLevel="0" collapsed="false">
      <c r="A358" s="7" t="n">
        <v>48</v>
      </c>
      <c r="B358" s="7" t="s">
        <v>855</v>
      </c>
      <c r="C358" s="7" t="s">
        <v>1016</v>
      </c>
      <c r="D358" s="7" t="s">
        <v>189</v>
      </c>
      <c r="E358" s="7" t="s">
        <v>69</v>
      </c>
      <c r="F358" s="7" t="n">
        <v>0</v>
      </c>
      <c r="G358" s="7" t="n">
        <v>495</v>
      </c>
      <c r="H358" s="7" t="s">
        <v>448</v>
      </c>
      <c r="I358" s="7" t="s">
        <v>449</v>
      </c>
      <c r="J358" s="7" t="s">
        <v>872</v>
      </c>
      <c r="K358" s="7" t="s">
        <v>884</v>
      </c>
      <c r="L358" s="7" t="s">
        <v>471</v>
      </c>
      <c r="M358" s="7"/>
      <c r="N358" s="7" t="n">
        <v>55.99</v>
      </c>
      <c r="O358" s="7" t="n">
        <v>1.65</v>
      </c>
      <c r="P358" s="7" t="n">
        <v>7955</v>
      </c>
      <c r="Q358" s="7" t="n">
        <v>5140</v>
      </c>
      <c r="R358" s="7" t="n">
        <v>10648</v>
      </c>
      <c r="S358" s="7" t="n">
        <v>34471.67</v>
      </c>
      <c r="T358" s="7" t="n">
        <v>1930068.62</v>
      </c>
      <c r="U358" s="7"/>
      <c r="V358" s="7"/>
      <c r="W358" s="7"/>
      <c r="X358" s="7" t="n">
        <v>34471.67</v>
      </c>
      <c r="Y358" s="7" t="s">
        <v>451</v>
      </c>
      <c r="Z358" s="7" t="n">
        <v>1930068.8</v>
      </c>
      <c r="AA358" s="7" t="s">
        <v>868</v>
      </c>
      <c r="AB358" s="7"/>
      <c r="AC358" s="7"/>
      <c r="AD358" s="7"/>
      <c r="AE358" s="7"/>
      <c r="AF358" s="7"/>
      <c r="AG358" s="7"/>
      <c r="AH358" s="7" t="n">
        <v>65191</v>
      </c>
      <c r="AI358" s="7" t="n">
        <v>90.3</v>
      </c>
      <c r="AJ358" s="7" t="n">
        <v>4.4</v>
      </c>
      <c r="AK358" s="7" t="n">
        <v>534</v>
      </c>
      <c r="AL358" s="7" t="n">
        <v>23.56</v>
      </c>
      <c r="AM358" s="7" t="s">
        <v>862</v>
      </c>
      <c r="AN358" s="7"/>
      <c r="AO358" s="7" t="s">
        <v>875</v>
      </c>
      <c r="AP358" s="7" t="n">
        <v>34</v>
      </c>
      <c r="AQ358" s="17" t="b">
        <f aca="false">TRUE()</f>
        <v>1</v>
      </c>
      <c r="AR358" s="17" t="b">
        <f aca="false">TRUE()</f>
        <v>1</v>
      </c>
      <c r="AS358" s="7" t="n">
        <v>9</v>
      </c>
      <c r="AT358" s="7" t="n">
        <v>6</v>
      </c>
      <c r="AU358" s="7" t="s">
        <v>452</v>
      </c>
      <c r="AV358" s="7"/>
    </row>
    <row r="359" customFormat="false" ht="15" hidden="false" customHeight="false" outlineLevel="0" collapsed="false">
      <c r="A359" s="7" t="n">
        <v>48</v>
      </c>
      <c r="B359" s="7" t="s">
        <v>855</v>
      </c>
      <c r="C359" s="7" t="s">
        <v>1016</v>
      </c>
      <c r="D359" s="7" t="s">
        <v>189</v>
      </c>
      <c r="E359" s="7" t="s">
        <v>69</v>
      </c>
      <c r="F359" s="7" t="n">
        <v>0</v>
      </c>
      <c r="G359" s="7" t="n">
        <v>637</v>
      </c>
      <c r="H359" s="7" t="s">
        <v>459</v>
      </c>
      <c r="I359" s="7" t="s">
        <v>460</v>
      </c>
      <c r="J359" s="7" t="s">
        <v>879</v>
      </c>
      <c r="K359" s="7" t="s">
        <v>866</v>
      </c>
      <c r="L359" s="7" t="s">
        <v>458</v>
      </c>
      <c r="M359" s="7" t="s">
        <v>867</v>
      </c>
      <c r="N359" s="7" t="n">
        <v>134.99</v>
      </c>
      <c r="O359" s="7" t="n">
        <v>3.98</v>
      </c>
      <c r="P359" s="7" t="n">
        <v>2611</v>
      </c>
      <c r="Q359" s="7" t="n">
        <v>1088</v>
      </c>
      <c r="R359" s="7" t="n">
        <v>3886</v>
      </c>
      <c r="S359" s="7" t="n">
        <v>11314.33</v>
      </c>
      <c r="T359" s="7" t="n">
        <v>1527321.86</v>
      </c>
      <c r="U359" s="7"/>
      <c r="V359" s="7"/>
      <c r="W359" s="7"/>
      <c r="X359" s="7" t="n">
        <v>11314.33</v>
      </c>
      <c r="Y359" s="7" t="s">
        <v>451</v>
      </c>
      <c r="Z359" s="7" t="n">
        <v>1527321.41</v>
      </c>
      <c r="AA359" s="7" t="s">
        <v>868</v>
      </c>
      <c r="AB359" s="7"/>
      <c r="AC359" s="7"/>
      <c r="AD359" s="7"/>
      <c r="AE359" s="7"/>
      <c r="AF359" s="7"/>
      <c r="AG359" s="7"/>
      <c r="AH359" s="7" t="n">
        <v>5940</v>
      </c>
      <c r="AI359" s="7" t="n">
        <v>22.2</v>
      </c>
      <c r="AJ359" s="7" t="n">
        <v>4.4</v>
      </c>
      <c r="AK359" s="7" t="n">
        <v>2365</v>
      </c>
      <c r="AL359" s="7" t="n">
        <v>6.62</v>
      </c>
      <c r="AM359" s="7" t="s">
        <v>862</v>
      </c>
      <c r="AN359" s="7"/>
      <c r="AO359" s="7" t="s">
        <v>864</v>
      </c>
      <c r="AP359" s="7" t="n">
        <v>38</v>
      </c>
      <c r="AQ359" s="17" t="b">
        <f aca="false">TRUE()</f>
        <v>1</v>
      </c>
      <c r="AR359" s="17" t="b">
        <f aca="false">TRUE()</f>
        <v>1</v>
      </c>
      <c r="AS359" s="7" t="n">
        <v>7</v>
      </c>
      <c r="AT359" s="7" t="n">
        <v>5</v>
      </c>
      <c r="AU359" s="7" t="s">
        <v>452</v>
      </c>
      <c r="AV359" s="7"/>
    </row>
    <row r="360" customFormat="false" ht="15" hidden="false" customHeight="false" outlineLevel="0" collapsed="false">
      <c r="A360" s="7" t="n">
        <v>48</v>
      </c>
      <c r="B360" s="7" t="s">
        <v>855</v>
      </c>
      <c r="C360" s="7" t="s">
        <v>1016</v>
      </c>
      <c r="D360" s="7" t="s">
        <v>189</v>
      </c>
      <c r="E360" s="7" t="s">
        <v>69</v>
      </c>
      <c r="F360" s="7" t="n">
        <v>0</v>
      </c>
      <c r="G360" s="7" t="n">
        <v>27</v>
      </c>
      <c r="H360" s="7" t="s">
        <v>461</v>
      </c>
      <c r="I360" s="7" t="s">
        <v>462</v>
      </c>
      <c r="J360" s="7" t="s">
        <v>880</v>
      </c>
      <c r="K360" s="7" t="s">
        <v>866</v>
      </c>
      <c r="L360" s="7" t="s">
        <v>455</v>
      </c>
      <c r="M360" s="7" t="s">
        <v>867</v>
      </c>
      <c r="N360" s="7" t="n">
        <v>69.99</v>
      </c>
      <c r="O360" s="7" t="n">
        <v>2.06</v>
      </c>
      <c r="P360" s="7" t="n">
        <v>1674</v>
      </c>
      <c r="Q360" s="7" t="n">
        <v>963</v>
      </c>
      <c r="R360" s="7" t="n">
        <v>2313</v>
      </c>
      <c r="S360" s="7" t="n">
        <v>7254</v>
      </c>
      <c r="T360" s="7" t="n">
        <v>507707.46</v>
      </c>
      <c r="U360" s="7"/>
      <c r="V360" s="7"/>
      <c r="W360" s="7"/>
      <c r="X360" s="7" t="n">
        <v>7254</v>
      </c>
      <c r="Y360" s="7" t="s">
        <v>451</v>
      </c>
      <c r="Z360" s="7" t="n">
        <v>507707.46</v>
      </c>
      <c r="AA360" s="7" t="s">
        <v>868</v>
      </c>
      <c r="AB360" s="7"/>
      <c r="AC360" s="7"/>
      <c r="AD360" s="7"/>
      <c r="AE360" s="7"/>
      <c r="AF360" s="7"/>
      <c r="AG360" s="7"/>
      <c r="AH360" s="7" t="n">
        <v>37110</v>
      </c>
      <c r="AI360" s="7" t="n">
        <v>15.8</v>
      </c>
      <c r="AJ360" s="7" t="n">
        <v>4.4</v>
      </c>
      <c r="AK360" s="7" t="n">
        <v>4861</v>
      </c>
      <c r="AL360" s="7" t="n">
        <v>9.68</v>
      </c>
      <c r="AM360" s="7" t="s">
        <v>862</v>
      </c>
      <c r="AN360" s="7"/>
      <c r="AO360" s="7" t="s">
        <v>864</v>
      </c>
      <c r="AP360" s="7" t="n">
        <v>48</v>
      </c>
      <c r="AQ360" s="17" t="b">
        <f aca="false">TRUE()</f>
        <v>1</v>
      </c>
      <c r="AR360" s="17" t="b">
        <f aca="false">TRUE()</f>
        <v>1</v>
      </c>
      <c r="AS360" s="7" t="n">
        <v>9</v>
      </c>
      <c r="AT360" s="7" t="n">
        <v>5</v>
      </c>
      <c r="AU360" s="7" t="s">
        <v>452</v>
      </c>
      <c r="AV360" s="7"/>
    </row>
    <row r="361" customFormat="false" ht="15" hidden="false" customHeight="false" outlineLevel="0" collapsed="false">
      <c r="A361" s="7" t="n">
        <v>48</v>
      </c>
      <c r="B361" s="7" t="s">
        <v>855</v>
      </c>
      <c r="C361" s="7" t="s">
        <v>1016</v>
      </c>
      <c r="D361" s="7" t="s">
        <v>189</v>
      </c>
      <c r="E361" s="7" t="s">
        <v>69</v>
      </c>
      <c r="F361" s="7" t="n">
        <v>0</v>
      </c>
      <c r="G361" s="7" t="n">
        <v>1510</v>
      </c>
      <c r="H361" s="7" t="s">
        <v>463</v>
      </c>
      <c r="I361" s="7" t="s">
        <v>464</v>
      </c>
      <c r="J361" s="7" t="s">
        <v>881</v>
      </c>
      <c r="K361" s="7" t="s">
        <v>866</v>
      </c>
      <c r="L361" s="7" t="s">
        <v>458</v>
      </c>
      <c r="M361" s="7" t="s">
        <v>867</v>
      </c>
      <c r="N361" s="7" t="n">
        <v>85</v>
      </c>
      <c r="O361" s="7" t="n">
        <v>2.5</v>
      </c>
      <c r="P361" s="7" t="n">
        <v>1549</v>
      </c>
      <c r="Q361" s="7" t="n">
        <v>511</v>
      </c>
      <c r="R361" s="7" t="n">
        <v>2393</v>
      </c>
      <c r="S361" s="7" t="n">
        <v>6712.33</v>
      </c>
      <c r="T361" s="7" t="n">
        <v>570548.33</v>
      </c>
      <c r="U361" s="7"/>
      <c r="V361" s="7"/>
      <c r="W361" s="7"/>
      <c r="X361" s="7" t="n">
        <v>6712.33</v>
      </c>
      <c r="Y361" s="7" t="s">
        <v>451</v>
      </c>
      <c r="Z361" s="7" t="n">
        <v>570548.05</v>
      </c>
      <c r="AA361" s="7" t="s">
        <v>868</v>
      </c>
      <c r="AB361" s="7"/>
      <c r="AC361" s="7"/>
      <c r="AD361" s="7"/>
      <c r="AE361" s="7"/>
      <c r="AF361" s="7"/>
      <c r="AG361" s="7"/>
      <c r="AH361" s="7" t="n">
        <v>1915</v>
      </c>
      <c r="AI361" s="7" t="n">
        <v>69.6</v>
      </c>
      <c r="AJ361" s="7" t="n">
        <v>4.4</v>
      </c>
      <c r="AK361" s="7" t="n">
        <v>5165</v>
      </c>
      <c r="AL361" s="7" t="n">
        <v>-8.19</v>
      </c>
      <c r="AM361" s="7" t="s">
        <v>878</v>
      </c>
      <c r="AN361" s="7"/>
      <c r="AO361" s="7" t="s">
        <v>864</v>
      </c>
      <c r="AP361" s="7" t="n">
        <v>40</v>
      </c>
      <c r="AQ361" s="17" t="b">
        <f aca="false">TRUE()</f>
        <v>1</v>
      </c>
      <c r="AR361" s="17" t="b">
        <f aca="false">TRUE()</f>
        <v>1</v>
      </c>
      <c r="AS361" s="7" t="n">
        <v>6</v>
      </c>
      <c r="AT361" s="7" t="n">
        <v>5</v>
      </c>
      <c r="AU361" s="7" t="s">
        <v>452</v>
      </c>
      <c r="AV361" s="7"/>
    </row>
    <row r="362" customFormat="false" ht="15" hidden="false" customHeight="false" outlineLevel="0" collapsed="false">
      <c r="A362" s="7" t="n">
        <v>48</v>
      </c>
      <c r="B362" s="7" t="s">
        <v>855</v>
      </c>
      <c r="C362" s="7" t="s">
        <v>1016</v>
      </c>
      <c r="D362" s="7" t="s">
        <v>189</v>
      </c>
      <c r="E362" s="7" t="s">
        <v>69</v>
      </c>
      <c r="F362" s="7" t="n">
        <v>0</v>
      </c>
      <c r="G362" s="7" t="n">
        <v>1816</v>
      </c>
      <c r="H362" s="7" t="s">
        <v>480</v>
      </c>
      <c r="I362" s="7" t="s">
        <v>481</v>
      </c>
      <c r="J362" s="7" t="s">
        <v>886</v>
      </c>
      <c r="K362" s="7" t="s">
        <v>884</v>
      </c>
      <c r="L362" s="7" t="s">
        <v>471</v>
      </c>
      <c r="M362" s="7"/>
      <c r="N362" s="7" t="n">
        <v>129.99</v>
      </c>
      <c r="O362" s="7" t="n">
        <v>3.83</v>
      </c>
      <c r="P362" s="7" t="n">
        <v>1173</v>
      </c>
      <c r="Q362" s="7" t="n">
        <v>72</v>
      </c>
      <c r="R362" s="7" t="n">
        <v>2055</v>
      </c>
      <c r="S362" s="7" t="n">
        <v>5083</v>
      </c>
      <c r="T362" s="7" t="n">
        <v>660739.17</v>
      </c>
      <c r="U362" s="7"/>
      <c r="V362" s="7"/>
      <c r="W362" s="7"/>
      <c r="X362" s="7" t="n">
        <v>5083</v>
      </c>
      <c r="Y362" s="7" t="s">
        <v>451</v>
      </c>
      <c r="Z362" s="7" t="n">
        <v>660739.17</v>
      </c>
      <c r="AA362" s="7" t="s">
        <v>868</v>
      </c>
      <c r="AB362" s="7"/>
      <c r="AC362" s="7"/>
      <c r="AD362" s="7"/>
      <c r="AE362" s="7"/>
      <c r="AF362" s="7"/>
      <c r="AG362" s="7"/>
      <c r="AH362" s="7" t="n">
        <v>497</v>
      </c>
      <c r="AI362" s="7" t="n">
        <v>6.6</v>
      </c>
      <c r="AJ362" s="7" t="n">
        <v>4.3</v>
      </c>
      <c r="AK362" s="7" t="n">
        <v>14959</v>
      </c>
      <c r="AL362" s="7" t="n">
        <v>0.56</v>
      </c>
      <c r="AM362" s="7" t="s">
        <v>862</v>
      </c>
      <c r="AN362" s="7" t="s">
        <v>888</v>
      </c>
      <c r="AO362" s="7" t="s">
        <v>864</v>
      </c>
      <c r="AP362" s="7" t="n">
        <v>38</v>
      </c>
      <c r="AQ362" s="17" t="b">
        <f aca="false">TRUE()</f>
        <v>1</v>
      </c>
      <c r="AR362" s="17" t="b">
        <f aca="false">TRUE()</f>
        <v>1</v>
      </c>
      <c r="AS362" s="7" t="n">
        <v>9</v>
      </c>
      <c r="AT362" s="7" t="n">
        <v>5</v>
      </c>
      <c r="AU362" s="7" t="s">
        <v>452</v>
      </c>
      <c r="AV362" s="7"/>
    </row>
    <row r="363" customFormat="false" ht="15" hidden="false" customHeight="false" outlineLevel="0" collapsed="false">
      <c r="A363" s="7" t="n">
        <v>48</v>
      </c>
      <c r="B363" s="7" t="s">
        <v>855</v>
      </c>
      <c r="C363" s="7" t="s">
        <v>1016</v>
      </c>
      <c r="D363" s="7" t="s">
        <v>189</v>
      </c>
      <c r="E363" s="7" t="s">
        <v>69</v>
      </c>
      <c r="F363" s="7" t="n">
        <v>0</v>
      </c>
      <c r="G363" s="7" t="n">
        <v>3</v>
      </c>
      <c r="H363" s="7" t="s">
        <v>482</v>
      </c>
      <c r="I363" s="7" t="s">
        <v>483</v>
      </c>
      <c r="J363" s="7" t="s">
        <v>889</v>
      </c>
      <c r="K363" s="7" t="s">
        <v>866</v>
      </c>
      <c r="L363" s="7" t="s">
        <v>458</v>
      </c>
      <c r="M363" s="7" t="s">
        <v>867</v>
      </c>
      <c r="N363" s="7" t="n">
        <v>104.99</v>
      </c>
      <c r="O363" s="7" t="n">
        <v>3.09</v>
      </c>
      <c r="P363" s="7" t="n">
        <v>1124</v>
      </c>
      <c r="Q363" s="7" t="n">
        <v>330</v>
      </c>
      <c r="R363" s="7" t="n">
        <v>1774</v>
      </c>
      <c r="S363" s="7" t="n">
        <v>4870.67</v>
      </c>
      <c r="T363" s="7" t="n">
        <v>511371.29</v>
      </c>
      <c r="U363" s="7"/>
      <c r="V363" s="7"/>
      <c r="W363" s="7"/>
      <c r="X363" s="7" t="n">
        <v>4870.67</v>
      </c>
      <c r="Y363" s="7" t="s">
        <v>451</v>
      </c>
      <c r="Z363" s="7" t="n">
        <v>511371.64</v>
      </c>
      <c r="AA363" s="7" t="s">
        <v>868</v>
      </c>
      <c r="AB363" s="7"/>
      <c r="AC363" s="7"/>
      <c r="AD363" s="7"/>
      <c r="AE363" s="7"/>
      <c r="AF363" s="7"/>
      <c r="AG363" s="7"/>
      <c r="AH363" s="7" t="n">
        <v>2802</v>
      </c>
      <c r="AI363" s="7" t="n">
        <v>4.8</v>
      </c>
      <c r="AJ363" s="7" t="n">
        <v>4.3</v>
      </c>
      <c r="AK363" s="7" t="n">
        <v>11303</v>
      </c>
      <c r="AL363" s="7" t="n">
        <v>9.79</v>
      </c>
      <c r="AM363" s="7" t="s">
        <v>862</v>
      </c>
      <c r="AN363" s="7"/>
      <c r="AO363" s="7" t="s">
        <v>864</v>
      </c>
      <c r="AP363" s="7" t="n">
        <v>38</v>
      </c>
      <c r="AQ363" s="17" t="b">
        <f aca="false">TRUE()</f>
        <v>1</v>
      </c>
      <c r="AR363" s="17" t="b">
        <f aca="false">TRUE()</f>
        <v>1</v>
      </c>
      <c r="AS363" s="7" t="n">
        <v>9</v>
      </c>
      <c r="AT363" s="7" t="n">
        <v>7</v>
      </c>
      <c r="AU363" s="7" t="s">
        <v>452</v>
      </c>
      <c r="AV363" s="7"/>
    </row>
    <row r="364" customFormat="false" ht="15" hidden="false" customHeight="false" outlineLevel="0" collapsed="false">
      <c r="A364" s="7" t="n">
        <v>48</v>
      </c>
      <c r="B364" s="7" t="s">
        <v>855</v>
      </c>
      <c r="C364" s="7" t="s">
        <v>1016</v>
      </c>
      <c r="D364" s="7" t="s">
        <v>189</v>
      </c>
      <c r="E364" s="7" t="s">
        <v>69</v>
      </c>
      <c r="F364" s="7" t="n">
        <v>0</v>
      </c>
      <c r="G364" s="7" t="n">
        <v>1811</v>
      </c>
      <c r="H364" s="7" t="s">
        <v>553</v>
      </c>
      <c r="I364" s="7" t="s">
        <v>582</v>
      </c>
      <c r="J364" s="7" t="s">
        <v>1022</v>
      </c>
      <c r="K364" s="7" t="s">
        <v>866</v>
      </c>
      <c r="L364" s="7" t="s">
        <v>458</v>
      </c>
      <c r="M364" s="7" t="s">
        <v>867</v>
      </c>
      <c r="N364" s="7" t="n">
        <v>349</v>
      </c>
      <c r="O364" s="7" t="n">
        <v>10.28</v>
      </c>
      <c r="P364" s="7" t="n">
        <v>999</v>
      </c>
      <c r="Q364" s="7" t="n">
        <v>428</v>
      </c>
      <c r="R364" s="7" t="n">
        <v>1492</v>
      </c>
      <c r="S364" s="7" t="n">
        <v>4329</v>
      </c>
      <c r="T364" s="7" t="n">
        <v>1510821</v>
      </c>
      <c r="U364" s="7"/>
      <c r="V364" s="7"/>
      <c r="W364" s="7"/>
      <c r="X364" s="7" t="n">
        <v>4329</v>
      </c>
      <c r="Y364" s="7" t="s">
        <v>451</v>
      </c>
      <c r="Z364" s="7" t="n">
        <v>1510821</v>
      </c>
      <c r="AA364" s="7" t="s">
        <v>868</v>
      </c>
      <c r="AB364" s="7"/>
      <c r="AC364" s="7"/>
      <c r="AD364" s="7"/>
      <c r="AE364" s="7"/>
      <c r="AF364" s="7"/>
      <c r="AG364" s="7"/>
      <c r="AH364" s="7" t="n">
        <v>1163</v>
      </c>
      <c r="AI364" s="7" t="n">
        <v>11</v>
      </c>
      <c r="AJ364" s="7" t="n">
        <v>4.3</v>
      </c>
      <c r="AK364" s="7" t="n">
        <v>13601</v>
      </c>
      <c r="AL364" s="7" t="n">
        <v>44.6</v>
      </c>
      <c r="AM364" s="7" t="s">
        <v>862</v>
      </c>
      <c r="AN364" s="7"/>
      <c r="AO364" s="7" t="s">
        <v>864</v>
      </c>
      <c r="AP364" s="7" t="n">
        <v>37</v>
      </c>
      <c r="AQ364" s="17" t="b">
        <f aca="false">TRUE()</f>
        <v>1</v>
      </c>
      <c r="AR364" s="17" t="b">
        <f aca="false">TRUE()</f>
        <v>1</v>
      </c>
      <c r="AS364" s="7" t="n">
        <v>9</v>
      </c>
      <c r="AT364" s="7" t="n">
        <v>5</v>
      </c>
      <c r="AU364" s="7" t="s">
        <v>452</v>
      </c>
      <c r="AV364" s="7"/>
    </row>
    <row r="365" customFormat="false" ht="15" hidden="false" customHeight="false" outlineLevel="0" collapsed="false">
      <c r="A365" s="7" t="n">
        <v>48</v>
      </c>
      <c r="B365" s="7" t="s">
        <v>855</v>
      </c>
      <c r="C365" s="7" t="s">
        <v>1016</v>
      </c>
      <c r="D365" s="7" t="s">
        <v>189</v>
      </c>
      <c r="E365" s="7" t="s">
        <v>69</v>
      </c>
      <c r="F365" s="7" t="n">
        <v>0</v>
      </c>
      <c r="G365" s="7" t="n">
        <v>1813</v>
      </c>
      <c r="H365" s="7" t="s">
        <v>585</v>
      </c>
      <c r="I365" s="7" t="s">
        <v>586</v>
      </c>
      <c r="J365" s="7" t="s">
        <v>1095</v>
      </c>
      <c r="K365" s="7" t="s">
        <v>866</v>
      </c>
      <c r="L365" s="7" t="s">
        <v>455</v>
      </c>
      <c r="M365" s="7" t="s">
        <v>873</v>
      </c>
      <c r="N365" s="7" t="n">
        <v>21.59</v>
      </c>
      <c r="O365" s="7" t="n">
        <v>0.64</v>
      </c>
      <c r="P365" s="7" t="n">
        <v>964</v>
      </c>
      <c r="Q365" s="7" t="n">
        <v>118</v>
      </c>
      <c r="R365" s="7" t="n">
        <v>1648</v>
      </c>
      <c r="S365" s="7" t="n">
        <v>4177.33</v>
      </c>
      <c r="T365" s="7" t="n">
        <v>90188.63</v>
      </c>
      <c r="U365" s="7"/>
      <c r="V365" s="7"/>
      <c r="W365" s="7"/>
      <c r="X365" s="7" t="n">
        <v>4177.33</v>
      </c>
      <c r="Y365" s="7" t="s">
        <v>451</v>
      </c>
      <c r="Z365" s="7" t="n">
        <v>90188.55</v>
      </c>
      <c r="AA365" s="7" t="s">
        <v>868</v>
      </c>
      <c r="AB365" s="7"/>
      <c r="AC365" s="7"/>
      <c r="AD365" s="7"/>
      <c r="AE365" s="7"/>
      <c r="AF365" s="7"/>
      <c r="AG365" s="7"/>
      <c r="AH365" s="7" t="n">
        <v>13246</v>
      </c>
      <c r="AI365" s="7" t="n">
        <v>16.6</v>
      </c>
      <c r="AJ365" s="7" t="n">
        <v>4.6</v>
      </c>
      <c r="AK365" s="7" t="n">
        <v>7284</v>
      </c>
      <c r="AL365" s="7" t="n">
        <v>-20.82</v>
      </c>
      <c r="AM365" s="7" t="s">
        <v>878</v>
      </c>
      <c r="AN365" s="7"/>
      <c r="AO365" s="7" t="s">
        <v>875</v>
      </c>
      <c r="AP365" s="7" t="n">
        <v>40</v>
      </c>
      <c r="AQ365" s="17" t="b">
        <f aca="false">TRUE()</f>
        <v>1</v>
      </c>
      <c r="AR365" s="17" t="b">
        <f aca="false">TRUE()</f>
        <v>1</v>
      </c>
      <c r="AS365" s="7" t="n">
        <v>7</v>
      </c>
      <c r="AT365" s="7" t="n">
        <v>5</v>
      </c>
      <c r="AU365" s="7" t="s">
        <v>452</v>
      </c>
      <c r="AV365" s="7"/>
    </row>
    <row r="366" customFormat="false" ht="15" hidden="false" customHeight="false" outlineLevel="0" collapsed="false">
      <c r="A366" s="7" t="n">
        <v>48</v>
      </c>
      <c r="B366" s="7" t="s">
        <v>855</v>
      </c>
      <c r="C366" s="7" t="s">
        <v>1016</v>
      </c>
      <c r="D366" s="7" t="s">
        <v>189</v>
      </c>
      <c r="E366" s="7" t="s">
        <v>69</v>
      </c>
      <c r="F366" s="7" t="n">
        <v>0</v>
      </c>
      <c r="G366" s="7" t="n">
        <v>49</v>
      </c>
      <c r="H366" s="7" t="s">
        <v>553</v>
      </c>
      <c r="I366" s="7" t="s">
        <v>1023</v>
      </c>
      <c r="J366" s="7" t="s">
        <v>1024</v>
      </c>
      <c r="K366" s="7" t="s">
        <v>866</v>
      </c>
      <c r="L366" s="7" t="s">
        <v>458</v>
      </c>
      <c r="M366" s="7" t="s">
        <v>873</v>
      </c>
      <c r="N366" s="7" t="n">
        <v>164.25</v>
      </c>
      <c r="O366" s="7" t="n">
        <v>4.84</v>
      </c>
      <c r="P366" s="7" t="n">
        <v>954</v>
      </c>
      <c r="Q366" s="7" t="n">
        <v>452</v>
      </c>
      <c r="R366" s="7" t="n">
        <v>1389</v>
      </c>
      <c r="S366" s="7" t="n">
        <v>4134</v>
      </c>
      <c r="T366" s="7" t="n">
        <v>679009.5</v>
      </c>
      <c r="U366" s="7"/>
      <c r="V366" s="7"/>
      <c r="W366" s="7"/>
      <c r="X366" s="7" t="n">
        <v>4134</v>
      </c>
      <c r="Y366" s="7" t="s">
        <v>451</v>
      </c>
      <c r="Z366" s="7" t="n">
        <v>679009.5</v>
      </c>
      <c r="AA366" s="7" t="s">
        <v>868</v>
      </c>
      <c r="AB366" s="7"/>
      <c r="AC366" s="7"/>
      <c r="AD366" s="7"/>
      <c r="AE366" s="7"/>
      <c r="AF366" s="7"/>
      <c r="AG366" s="7"/>
      <c r="AH366" s="7" t="n">
        <v>1163</v>
      </c>
      <c r="AI366" s="7" t="n">
        <v>10.9</v>
      </c>
      <c r="AJ366" s="7" t="n">
        <v>4.3</v>
      </c>
      <c r="AK366" s="7" t="n">
        <v>13568</v>
      </c>
      <c r="AL366" s="7" t="n">
        <v>44.25</v>
      </c>
      <c r="AM366" s="7" t="s">
        <v>862</v>
      </c>
      <c r="AN366" s="7"/>
      <c r="AO366" s="7" t="s">
        <v>864</v>
      </c>
      <c r="AP366" s="7" t="n">
        <v>25</v>
      </c>
      <c r="AQ366" s="17" t="b">
        <f aca="false">TRUE()</f>
        <v>1</v>
      </c>
      <c r="AR366" s="17" t="b">
        <f aca="false">TRUE()</f>
        <v>1</v>
      </c>
      <c r="AS366" s="7" t="n">
        <v>9</v>
      </c>
      <c r="AT366" s="7" t="n">
        <v>5</v>
      </c>
      <c r="AU366" s="7" t="s">
        <v>452</v>
      </c>
      <c r="AV366" s="7"/>
    </row>
    <row r="367" customFormat="false" ht="15" hidden="false" customHeight="false" outlineLevel="0" collapsed="false">
      <c r="A367" s="7" t="n">
        <v>48</v>
      </c>
      <c r="B367" s="7" t="s">
        <v>855</v>
      </c>
      <c r="C367" s="7" t="s">
        <v>1016</v>
      </c>
      <c r="D367" s="7" t="s">
        <v>189</v>
      </c>
      <c r="E367" s="7" t="s">
        <v>69</v>
      </c>
      <c r="F367" s="7" t="n">
        <v>0</v>
      </c>
      <c r="G367" s="7" t="n">
        <v>1507</v>
      </c>
      <c r="H367" s="7" t="s">
        <v>472</v>
      </c>
      <c r="I367" s="7" t="s">
        <v>473</v>
      </c>
      <c r="J367" s="7" t="s">
        <v>892</v>
      </c>
      <c r="K367" s="7" t="s">
        <v>866</v>
      </c>
      <c r="L367" s="7" t="s">
        <v>458</v>
      </c>
      <c r="M367" s="7" t="s">
        <v>867</v>
      </c>
      <c r="N367" s="7" t="n">
        <v>89.99</v>
      </c>
      <c r="O367" s="7" t="n">
        <v>2.65</v>
      </c>
      <c r="P367" s="7" t="n">
        <v>954</v>
      </c>
      <c r="Q367" s="7" t="n">
        <v>567</v>
      </c>
      <c r="R367" s="7" t="n">
        <v>1303</v>
      </c>
      <c r="S367" s="7" t="n">
        <v>4134</v>
      </c>
      <c r="T367" s="7" t="n">
        <v>372018.66</v>
      </c>
      <c r="U367" s="7"/>
      <c r="V367" s="7"/>
      <c r="W367" s="7"/>
      <c r="X367" s="7" t="n">
        <v>4134</v>
      </c>
      <c r="Y367" s="7" t="s">
        <v>451</v>
      </c>
      <c r="Z367" s="7" t="n">
        <v>372018.66</v>
      </c>
      <c r="AA367" s="7" t="s">
        <v>868</v>
      </c>
      <c r="AB367" s="7"/>
      <c r="AC367" s="7"/>
      <c r="AD367" s="7"/>
      <c r="AE367" s="7"/>
      <c r="AF367" s="7"/>
      <c r="AG367" s="7"/>
      <c r="AH367" s="7" t="n">
        <v>3787</v>
      </c>
      <c r="AI367" s="7" t="n">
        <v>8.9</v>
      </c>
      <c r="AJ367" s="7" t="n">
        <v>4.5</v>
      </c>
      <c r="AK367" s="7" t="n">
        <v>9955</v>
      </c>
      <c r="AL367" s="7" t="n">
        <v>12.77</v>
      </c>
      <c r="AM367" s="7" t="s">
        <v>862</v>
      </c>
      <c r="AN367" s="7" t="s">
        <v>893</v>
      </c>
      <c r="AO367" s="7" t="s">
        <v>864</v>
      </c>
      <c r="AP367" s="7" t="n">
        <v>34</v>
      </c>
      <c r="AQ367" s="17" t="b">
        <f aca="false">TRUE()</f>
        <v>1</v>
      </c>
      <c r="AR367" s="17" t="b">
        <f aca="false">TRUE()</f>
        <v>1</v>
      </c>
      <c r="AS367" s="7" t="n">
        <v>9</v>
      </c>
      <c r="AT367" s="7" t="n">
        <v>5</v>
      </c>
      <c r="AU367" s="7" t="s">
        <v>452</v>
      </c>
      <c r="AV367" s="7"/>
    </row>
    <row r="368" customFormat="false" ht="15" hidden="false" customHeight="false" outlineLevel="0" collapsed="false">
      <c r="A368" s="7" t="n">
        <v>48</v>
      </c>
      <c r="B368" s="7" t="s">
        <v>855</v>
      </c>
      <c r="C368" s="7" t="s">
        <v>1016</v>
      </c>
      <c r="D368" s="7" t="s">
        <v>189</v>
      </c>
      <c r="E368" s="7" t="s">
        <v>69</v>
      </c>
      <c r="F368" s="7" t="n">
        <v>0</v>
      </c>
      <c r="G368" s="7" t="n">
        <v>1819</v>
      </c>
      <c r="H368" s="7" t="s">
        <v>487</v>
      </c>
      <c r="I368" s="7" t="s">
        <v>488</v>
      </c>
      <c r="J368" s="7" t="s">
        <v>895</v>
      </c>
      <c r="K368" s="7" t="s">
        <v>877</v>
      </c>
      <c r="L368" s="7" t="s">
        <v>458</v>
      </c>
      <c r="M368" s="7" t="s">
        <v>873</v>
      </c>
      <c r="N368" s="7" t="n">
        <v>104</v>
      </c>
      <c r="O368" s="7" t="n">
        <v>3.06</v>
      </c>
      <c r="P368" s="7" t="n">
        <v>633</v>
      </c>
      <c r="Q368" s="7" t="n">
        <v>132</v>
      </c>
      <c r="R368" s="7" t="n">
        <v>1036</v>
      </c>
      <c r="S368" s="7" t="n">
        <v>2743</v>
      </c>
      <c r="T368" s="7" t="n">
        <v>285272</v>
      </c>
      <c r="U368" s="7"/>
      <c r="V368" s="7"/>
      <c r="W368" s="7"/>
      <c r="X368" s="7" t="n">
        <v>2743</v>
      </c>
      <c r="Y368" s="7" t="s">
        <v>451</v>
      </c>
      <c r="Z368" s="7" t="n">
        <v>285272</v>
      </c>
      <c r="AA368" s="7" t="s">
        <v>868</v>
      </c>
      <c r="AB368" s="7"/>
      <c r="AC368" s="7"/>
      <c r="AD368" s="7"/>
      <c r="AE368" s="7"/>
      <c r="AF368" s="7"/>
      <c r="AG368" s="7"/>
      <c r="AH368" s="7" t="n">
        <v>3389</v>
      </c>
      <c r="AI368" s="7" t="n">
        <v>9.2</v>
      </c>
      <c r="AJ368" s="7" t="n">
        <v>4.4</v>
      </c>
      <c r="AK368" s="7" t="n">
        <v>22966</v>
      </c>
      <c r="AL368" s="7" t="n">
        <v>4.48</v>
      </c>
      <c r="AM368" s="7" t="s">
        <v>862</v>
      </c>
      <c r="AN368" s="7" t="s">
        <v>871</v>
      </c>
      <c r="AO368" s="7" t="s">
        <v>864</v>
      </c>
      <c r="AP368" s="7" t="n">
        <v>51</v>
      </c>
      <c r="AQ368" s="17" t="b">
        <f aca="false">TRUE()</f>
        <v>1</v>
      </c>
      <c r="AR368" s="17" t="b">
        <f aca="false">TRUE()</f>
        <v>1</v>
      </c>
      <c r="AS368" s="7" t="n">
        <v>9</v>
      </c>
      <c r="AT368" s="7" t="n">
        <v>7</v>
      </c>
      <c r="AU368" s="7" t="s">
        <v>452</v>
      </c>
      <c r="AV368" s="7"/>
    </row>
    <row r="369" customFormat="false" ht="15" hidden="false" customHeight="false" outlineLevel="0" collapsed="false">
      <c r="A369" s="7" t="n">
        <v>48</v>
      </c>
      <c r="B369" s="7" t="s">
        <v>855</v>
      </c>
      <c r="C369" s="7" t="s">
        <v>1016</v>
      </c>
      <c r="D369" s="7" t="s">
        <v>189</v>
      </c>
      <c r="E369" s="7" t="s">
        <v>69</v>
      </c>
      <c r="F369" s="7" t="n">
        <v>0</v>
      </c>
      <c r="G369" s="7" t="n">
        <v>6</v>
      </c>
      <c r="H369" s="7" t="s">
        <v>448</v>
      </c>
      <c r="I369" s="7" t="s">
        <v>896</v>
      </c>
      <c r="J369" s="7" t="s">
        <v>897</v>
      </c>
      <c r="K369" s="7" t="s">
        <v>866</v>
      </c>
      <c r="L369" s="7" t="s">
        <v>458</v>
      </c>
      <c r="M369" s="7" t="s">
        <v>867</v>
      </c>
      <c r="N369" s="7" t="n">
        <v>119.98</v>
      </c>
      <c r="O369" s="7" t="n">
        <v>3.53</v>
      </c>
      <c r="P369" s="7" t="n">
        <v>625</v>
      </c>
      <c r="Q369" s="7" t="n">
        <v>406</v>
      </c>
      <c r="R369" s="7" t="n">
        <v>817</v>
      </c>
      <c r="S369" s="7" t="n">
        <v>2708.33</v>
      </c>
      <c r="T369" s="7" t="n">
        <v>324945.83</v>
      </c>
      <c r="U369" s="7"/>
      <c r="V369" s="7"/>
      <c r="W369" s="7"/>
      <c r="X369" s="7" t="n">
        <v>2708.33</v>
      </c>
      <c r="Y369" s="7" t="s">
        <v>451</v>
      </c>
      <c r="Z369" s="7" t="n">
        <v>324945.43</v>
      </c>
      <c r="AA369" s="7" t="s">
        <v>868</v>
      </c>
      <c r="AB369" s="7"/>
      <c r="AC369" s="7"/>
      <c r="AD369" s="7"/>
      <c r="AE369" s="7"/>
      <c r="AF369" s="7"/>
      <c r="AG369" s="7"/>
      <c r="AH369" s="7" t="n">
        <v>615</v>
      </c>
      <c r="AI369" s="7" t="n">
        <v>16.7</v>
      </c>
      <c r="AJ369" s="7" t="n">
        <v>4.5</v>
      </c>
      <c r="AK369" s="7" t="n">
        <v>12285</v>
      </c>
      <c r="AL369" s="7" t="n">
        <v>11.22</v>
      </c>
      <c r="AM369" s="7" t="s">
        <v>862</v>
      </c>
      <c r="AN369" s="7"/>
      <c r="AO369" s="7" t="s">
        <v>875</v>
      </c>
      <c r="AP369" s="7" t="n">
        <v>38</v>
      </c>
      <c r="AQ369" s="17" t="b">
        <f aca="false">TRUE()</f>
        <v>1</v>
      </c>
      <c r="AR369" s="17" t="b">
        <f aca="false">TRUE()</f>
        <v>1</v>
      </c>
      <c r="AS369" s="7" t="n">
        <v>9</v>
      </c>
      <c r="AT369" s="7" t="n">
        <v>5</v>
      </c>
      <c r="AU369" s="7" t="s">
        <v>452</v>
      </c>
      <c r="AV369" s="7"/>
    </row>
    <row r="370" customFormat="false" ht="15" hidden="false" customHeight="false" outlineLevel="0" collapsed="false">
      <c r="A370" s="7" t="n">
        <v>48</v>
      </c>
      <c r="B370" s="7" t="s">
        <v>855</v>
      </c>
      <c r="C370" s="7" t="s">
        <v>1016</v>
      </c>
      <c r="D370" s="7" t="s">
        <v>189</v>
      </c>
      <c r="E370" s="7" t="s">
        <v>69</v>
      </c>
      <c r="F370" s="7" t="n">
        <v>0</v>
      </c>
      <c r="G370" s="7" t="n">
        <v>29</v>
      </c>
      <c r="H370" s="7" t="s">
        <v>465</v>
      </c>
      <c r="I370" s="7" t="s">
        <v>466</v>
      </c>
      <c r="J370" s="7" t="s">
        <v>898</v>
      </c>
      <c r="K370" s="7" t="s">
        <v>866</v>
      </c>
      <c r="L370" s="7" t="s">
        <v>455</v>
      </c>
      <c r="M370" s="7" t="s">
        <v>873</v>
      </c>
      <c r="N370" s="7" t="n">
        <v>84.99</v>
      </c>
      <c r="O370" s="7" t="n">
        <v>2.5</v>
      </c>
      <c r="P370" s="7" t="n">
        <v>540</v>
      </c>
      <c r="Q370" s="7" t="n">
        <v>210</v>
      </c>
      <c r="R370" s="7" t="n">
        <v>820</v>
      </c>
      <c r="S370" s="7" t="n">
        <v>2340</v>
      </c>
      <c r="T370" s="7" t="n">
        <v>198876.6</v>
      </c>
      <c r="U370" s="7"/>
      <c r="V370" s="7"/>
      <c r="W370" s="7"/>
      <c r="X370" s="7" t="n">
        <v>2340</v>
      </c>
      <c r="Y370" s="7" t="s">
        <v>451</v>
      </c>
      <c r="Z370" s="7" t="n">
        <v>198876.6</v>
      </c>
      <c r="AA370" s="7" t="s">
        <v>868</v>
      </c>
      <c r="AB370" s="7"/>
      <c r="AC370" s="7"/>
      <c r="AD370" s="7"/>
      <c r="AE370" s="7"/>
      <c r="AF370" s="7"/>
      <c r="AG370" s="7"/>
      <c r="AH370" s="7" t="n">
        <v>8488</v>
      </c>
      <c r="AI370" s="7" t="n">
        <v>-6.5</v>
      </c>
      <c r="AJ370" s="7" t="n">
        <v>4.4</v>
      </c>
      <c r="AK370" s="7" t="n">
        <v>41940</v>
      </c>
      <c r="AL370" s="7" t="n">
        <v>0.3</v>
      </c>
      <c r="AM370" s="7" t="s">
        <v>862</v>
      </c>
      <c r="AN370" s="7"/>
      <c r="AO370" s="7" t="s">
        <v>864</v>
      </c>
      <c r="AP370" s="7" t="n">
        <v>34</v>
      </c>
      <c r="AQ370" s="17" t="b">
        <f aca="false">TRUE()</f>
        <v>1</v>
      </c>
      <c r="AR370" s="17" t="b">
        <f aca="false">TRUE()</f>
        <v>1</v>
      </c>
      <c r="AS370" s="7" t="n">
        <v>6</v>
      </c>
      <c r="AT370" s="7" t="n">
        <v>5</v>
      </c>
      <c r="AU370" s="7" t="s">
        <v>452</v>
      </c>
      <c r="AV370" s="7"/>
    </row>
    <row r="371" customFormat="false" ht="15" hidden="false" customHeight="false" outlineLevel="0" collapsed="false">
      <c r="A371" s="7" t="n">
        <v>48</v>
      </c>
      <c r="B371" s="7" t="s">
        <v>855</v>
      </c>
      <c r="C371" s="7" t="s">
        <v>1016</v>
      </c>
      <c r="D371" s="7" t="s">
        <v>189</v>
      </c>
      <c r="E371" s="7" t="s">
        <v>69</v>
      </c>
      <c r="F371" s="7" t="n">
        <v>0</v>
      </c>
      <c r="G371" s="7" t="n">
        <v>1814</v>
      </c>
      <c r="H371" s="7" t="s">
        <v>465</v>
      </c>
      <c r="I371" s="7" t="s">
        <v>619</v>
      </c>
      <c r="J371" s="7" t="s">
        <v>907</v>
      </c>
      <c r="K371" s="7" t="s">
        <v>877</v>
      </c>
      <c r="L371" s="7" t="s">
        <v>455</v>
      </c>
      <c r="M371" s="7" t="s">
        <v>873</v>
      </c>
      <c r="N371" s="7" t="n">
        <v>84.99</v>
      </c>
      <c r="O371" s="7" t="n">
        <v>2.5</v>
      </c>
      <c r="P371" s="7" t="n">
        <v>446</v>
      </c>
      <c r="Q371" s="7" t="n">
        <v>198</v>
      </c>
      <c r="R371" s="7" t="n">
        <v>657</v>
      </c>
      <c r="S371" s="7" t="n">
        <v>1932.67</v>
      </c>
      <c r="T371" s="7" t="n">
        <v>164257.34</v>
      </c>
      <c r="U371" s="7"/>
      <c r="V371" s="7"/>
      <c r="W371" s="7"/>
      <c r="X371" s="7" t="n">
        <v>1932.67</v>
      </c>
      <c r="Y371" s="7" t="s">
        <v>451</v>
      </c>
      <c r="Z371" s="7" t="n">
        <v>164257.62</v>
      </c>
      <c r="AA371" s="7" t="s">
        <v>868</v>
      </c>
      <c r="AB371" s="7"/>
      <c r="AC371" s="7"/>
      <c r="AD371" s="7"/>
      <c r="AE371" s="7"/>
      <c r="AF371" s="7"/>
      <c r="AG371" s="7"/>
      <c r="AH371" s="7" t="n">
        <v>8488</v>
      </c>
      <c r="AI371" s="7" t="n">
        <v>-58.7</v>
      </c>
      <c r="AJ371" s="7" t="n">
        <v>4.4</v>
      </c>
      <c r="AK371" s="7" t="n">
        <v>41940</v>
      </c>
      <c r="AL371" s="7" t="n">
        <v>12721.5</v>
      </c>
      <c r="AM371" s="7" t="s">
        <v>862</v>
      </c>
      <c r="AN371" s="7"/>
      <c r="AO371" s="7" t="s">
        <v>864</v>
      </c>
      <c r="AP371" s="7" t="n">
        <v>34</v>
      </c>
      <c r="AQ371" s="17" t="b">
        <f aca="false">TRUE()</f>
        <v>1</v>
      </c>
      <c r="AR371" s="17" t="b">
        <f aca="false">TRUE()</f>
        <v>1</v>
      </c>
      <c r="AS371" s="7" t="n">
        <v>1</v>
      </c>
      <c r="AT371" s="7" t="n">
        <v>5</v>
      </c>
      <c r="AU371" s="7" t="s">
        <v>452</v>
      </c>
      <c r="AV371" s="7"/>
    </row>
    <row r="372" customFormat="false" ht="15" hidden="false" customHeight="false" outlineLevel="0" collapsed="false">
      <c r="A372" s="7" t="n">
        <v>48</v>
      </c>
      <c r="B372" s="7" t="s">
        <v>855</v>
      </c>
      <c r="C372" s="7" t="s">
        <v>1016</v>
      </c>
      <c r="D372" s="7" t="s">
        <v>189</v>
      </c>
      <c r="E372" s="7" t="s">
        <v>69</v>
      </c>
      <c r="F372" s="7" t="n">
        <v>0</v>
      </c>
      <c r="G372" s="7" t="n">
        <v>22</v>
      </c>
      <c r="H372" s="7" t="s">
        <v>472</v>
      </c>
      <c r="I372" s="7" t="s">
        <v>911</v>
      </c>
      <c r="J372" s="7" t="s">
        <v>912</v>
      </c>
      <c r="K372" s="7" t="s">
        <v>884</v>
      </c>
      <c r="L372" s="7" t="s">
        <v>458</v>
      </c>
      <c r="M372" s="7" t="s">
        <v>867</v>
      </c>
      <c r="N372" s="7" t="n">
        <v>29.99</v>
      </c>
      <c r="O372" s="7" t="n">
        <v>0.88</v>
      </c>
      <c r="P372" s="7" t="n">
        <v>322</v>
      </c>
      <c r="Q372" s="7" t="n">
        <v>94</v>
      </c>
      <c r="R372" s="7" t="n">
        <v>508</v>
      </c>
      <c r="S372" s="7" t="n">
        <v>1395.33</v>
      </c>
      <c r="T372" s="7" t="n">
        <v>41846.05</v>
      </c>
      <c r="U372" s="7"/>
      <c r="V372" s="7"/>
      <c r="W372" s="7"/>
      <c r="X372" s="7" t="n">
        <v>1395.33</v>
      </c>
      <c r="Y372" s="7" t="s">
        <v>451</v>
      </c>
      <c r="Z372" s="7" t="n">
        <v>41845.95</v>
      </c>
      <c r="AA372" s="7" t="s">
        <v>868</v>
      </c>
      <c r="AB372" s="7"/>
      <c r="AC372" s="7"/>
      <c r="AD372" s="7"/>
      <c r="AE372" s="7"/>
      <c r="AF372" s="7"/>
      <c r="AG372" s="7"/>
      <c r="AH372" s="7" t="n">
        <v>3920</v>
      </c>
      <c r="AI372" s="7" t="n">
        <v>4.1</v>
      </c>
      <c r="AJ372" s="7" t="n">
        <v>4.5</v>
      </c>
      <c r="AK372" s="7" t="n">
        <v>24171</v>
      </c>
      <c r="AL372" s="7" t="n">
        <v>-10.72</v>
      </c>
      <c r="AM372" s="7" t="s">
        <v>878</v>
      </c>
      <c r="AN372" s="7" t="s">
        <v>891</v>
      </c>
      <c r="AO372" s="7" t="s">
        <v>864</v>
      </c>
      <c r="AP372" s="7" t="n">
        <v>32</v>
      </c>
      <c r="AQ372" s="17" t="b">
        <f aca="false">TRUE()</f>
        <v>1</v>
      </c>
      <c r="AR372" s="17" t="b">
        <f aca="false">TRUE()</f>
        <v>1</v>
      </c>
      <c r="AS372" s="7" t="n">
        <v>8</v>
      </c>
      <c r="AT372" s="7" t="n">
        <v>4</v>
      </c>
      <c r="AU372" s="7" t="s">
        <v>452</v>
      </c>
      <c r="AV372" s="7"/>
    </row>
    <row r="373" customFormat="false" ht="15" hidden="false" customHeight="false" outlineLevel="0" collapsed="false">
      <c r="A373" s="7" t="n">
        <v>48</v>
      </c>
      <c r="B373" s="7" t="s">
        <v>855</v>
      </c>
      <c r="C373" s="7" t="s">
        <v>1016</v>
      </c>
      <c r="D373" s="7" t="s">
        <v>189</v>
      </c>
      <c r="E373" s="7" t="s">
        <v>69</v>
      </c>
      <c r="F373" s="7" t="n">
        <v>0</v>
      </c>
      <c r="G373" s="7" t="n">
        <v>1498</v>
      </c>
      <c r="H373" s="7" t="s">
        <v>569</v>
      </c>
      <c r="I373" s="7" t="s">
        <v>1026</v>
      </c>
      <c r="J373" s="7" t="s">
        <v>1027</v>
      </c>
      <c r="K373" s="7" t="s">
        <v>866</v>
      </c>
      <c r="L373" s="7" t="s">
        <v>458</v>
      </c>
      <c r="M373" s="7" t="s">
        <v>867</v>
      </c>
      <c r="N373" s="7" t="n">
        <v>118.99</v>
      </c>
      <c r="O373" s="7" t="n">
        <v>3.5</v>
      </c>
      <c r="P373" s="7" t="n">
        <v>216</v>
      </c>
      <c r="Q373" s="7" t="n">
        <v>47</v>
      </c>
      <c r="R373" s="7" t="n">
        <v>353</v>
      </c>
      <c r="S373" s="7" t="n">
        <v>936</v>
      </c>
      <c r="T373" s="7" t="n">
        <v>111374.64</v>
      </c>
      <c r="U373" s="7"/>
      <c r="V373" s="7"/>
      <c r="W373" s="7"/>
      <c r="X373" s="7" t="n">
        <v>936</v>
      </c>
      <c r="Y373" s="7" t="s">
        <v>451</v>
      </c>
      <c r="Z373" s="7" t="n">
        <v>111374.64</v>
      </c>
      <c r="AA373" s="7" t="s">
        <v>868</v>
      </c>
      <c r="AB373" s="7"/>
      <c r="AC373" s="7"/>
      <c r="AD373" s="7"/>
      <c r="AE373" s="7"/>
      <c r="AF373" s="7"/>
      <c r="AG373" s="7"/>
      <c r="AH373" s="7" t="n">
        <v>603</v>
      </c>
      <c r="AI373" s="7" t="n">
        <v>8.3</v>
      </c>
      <c r="AJ373" s="7" t="n">
        <v>4.2</v>
      </c>
      <c r="AK373" s="7" t="n">
        <v>49127</v>
      </c>
      <c r="AL373" s="7" t="n">
        <v>-35.88</v>
      </c>
      <c r="AM373" s="7" t="s">
        <v>878</v>
      </c>
      <c r="AN373" s="7"/>
      <c r="AO373" s="7" t="s">
        <v>875</v>
      </c>
      <c r="AP373" s="7" t="n">
        <v>41</v>
      </c>
      <c r="AQ373" s="17" t="b">
        <f aca="false">TRUE()</f>
        <v>1</v>
      </c>
      <c r="AR373" s="17" t="b">
        <f aca="false">TRUE()</f>
        <v>1</v>
      </c>
      <c r="AS373" s="7" t="n">
        <v>9</v>
      </c>
      <c r="AT373" s="7" t="n">
        <v>5</v>
      </c>
      <c r="AU373" s="7" t="s">
        <v>452</v>
      </c>
      <c r="AV373" s="7"/>
    </row>
    <row r="374" customFormat="false" ht="15" hidden="false" customHeight="false" outlineLevel="0" collapsed="false">
      <c r="A374" s="7" t="n">
        <v>48</v>
      </c>
      <c r="B374" s="7" t="s">
        <v>855</v>
      </c>
      <c r="C374" s="7" t="s">
        <v>1016</v>
      </c>
      <c r="D374" s="7" t="s">
        <v>189</v>
      </c>
      <c r="E374" s="7" t="s">
        <v>69</v>
      </c>
      <c r="F374" s="7" t="n">
        <v>0</v>
      </c>
      <c r="G374" s="7" t="n">
        <v>46</v>
      </c>
      <c r="H374" s="7" t="s">
        <v>448</v>
      </c>
      <c r="I374" s="7" t="s">
        <v>1030</v>
      </c>
      <c r="J374" s="7" t="s">
        <v>872</v>
      </c>
      <c r="K374" s="7" t="s">
        <v>866</v>
      </c>
      <c r="L374" s="7" t="s">
        <v>458</v>
      </c>
      <c r="M374" s="7" t="s">
        <v>867</v>
      </c>
      <c r="N374" s="7" t="n">
        <v>24.99</v>
      </c>
      <c r="O374" s="7" t="n">
        <v>0.74</v>
      </c>
      <c r="P374" s="7" t="n">
        <v>100</v>
      </c>
      <c r="Q374" s="7"/>
      <c r="R374" s="7" t="n">
        <v>180</v>
      </c>
      <c r="S374" s="7" t="n">
        <v>433.33</v>
      </c>
      <c r="T374" s="7" t="n">
        <v>10829</v>
      </c>
      <c r="U374" s="7" t="n">
        <v>59</v>
      </c>
      <c r="V374" s="7" t="n">
        <v>35</v>
      </c>
      <c r="W374" s="7" t="n">
        <v>100</v>
      </c>
      <c r="X374" s="7" t="n">
        <v>59</v>
      </c>
      <c r="Y374" s="7" t="s">
        <v>531</v>
      </c>
      <c r="Z374" s="7" t="n">
        <v>1474.41</v>
      </c>
      <c r="AA374" s="7" t="s">
        <v>868</v>
      </c>
      <c r="AB374" s="7"/>
      <c r="AC374" s="7"/>
      <c r="AD374" s="7"/>
      <c r="AE374" s="7"/>
      <c r="AF374" s="7"/>
      <c r="AG374" s="7"/>
      <c r="AH374" s="7" t="n">
        <v>519</v>
      </c>
      <c r="AI374" s="7" t="n">
        <v>6.9</v>
      </c>
      <c r="AJ374" s="7" t="n">
        <v>4.1</v>
      </c>
      <c r="AK374" s="7" t="n">
        <v>397759</v>
      </c>
      <c r="AL374" s="7" t="n">
        <v>-14.32</v>
      </c>
      <c r="AM374" s="7" t="s">
        <v>878</v>
      </c>
      <c r="AN374" s="7"/>
      <c r="AO374" s="7" t="s">
        <v>864</v>
      </c>
      <c r="AP374" s="7" t="n">
        <v>29</v>
      </c>
      <c r="AQ374" s="17" t="b">
        <f aca="false">FALSE()</f>
        <v>0</v>
      </c>
      <c r="AR374" s="17" t="b">
        <f aca="false">TRUE()</f>
        <v>1</v>
      </c>
      <c r="AS374" s="7" t="n">
        <v>6</v>
      </c>
      <c r="AT374" s="7" t="n">
        <v>5</v>
      </c>
      <c r="AU374" s="7" t="s">
        <v>452</v>
      </c>
      <c r="AV374" s="7"/>
    </row>
    <row r="375" customFormat="false" ht="15" hidden="false" customHeight="false" outlineLevel="0" collapsed="false">
      <c r="A375" s="7" t="n">
        <v>48</v>
      </c>
      <c r="B375" s="7" t="s">
        <v>855</v>
      </c>
      <c r="C375" s="7" t="s">
        <v>1016</v>
      </c>
      <c r="D375" s="7" t="s">
        <v>189</v>
      </c>
      <c r="E375" s="7" t="s">
        <v>69</v>
      </c>
      <c r="F375" s="7" t="n">
        <v>0</v>
      </c>
      <c r="G375" s="7" t="n">
        <v>1812</v>
      </c>
      <c r="H375" s="7" t="s">
        <v>592</v>
      </c>
      <c r="I375" s="7" t="s">
        <v>593</v>
      </c>
      <c r="J375" s="7" t="s">
        <v>1031</v>
      </c>
      <c r="K375" s="7" t="s">
        <v>866</v>
      </c>
      <c r="L375" s="7" t="s">
        <v>458</v>
      </c>
      <c r="M375" s="7" t="s">
        <v>867</v>
      </c>
      <c r="N375" s="7" t="n">
        <v>29.99</v>
      </c>
      <c r="O375" s="7" t="n">
        <v>0.88</v>
      </c>
      <c r="P375" s="7" t="n">
        <v>63</v>
      </c>
      <c r="Q375" s="7" t="n">
        <v>12</v>
      </c>
      <c r="R375" s="7" t="n">
        <v>104</v>
      </c>
      <c r="S375" s="7" t="n">
        <v>273</v>
      </c>
      <c r="T375" s="7" t="n">
        <v>8187.27</v>
      </c>
      <c r="U375" s="7"/>
      <c r="V375" s="7"/>
      <c r="W375" s="7"/>
      <c r="X375" s="7" t="n">
        <v>273</v>
      </c>
      <c r="Y375" s="7" t="s">
        <v>451</v>
      </c>
      <c r="Z375" s="7" t="n">
        <v>8187.27</v>
      </c>
      <c r="AA375" s="7" t="s">
        <v>868</v>
      </c>
      <c r="AB375" s="7"/>
      <c r="AC375" s="7"/>
      <c r="AD375" s="7"/>
      <c r="AE375" s="7"/>
      <c r="AF375" s="7"/>
      <c r="AG375" s="7"/>
      <c r="AH375" s="7" t="n">
        <v>124</v>
      </c>
      <c r="AI375" s="7" t="n">
        <v>1.7</v>
      </c>
      <c r="AJ375" s="7" t="n">
        <v>4</v>
      </c>
      <c r="AK375" s="7" t="n">
        <v>90495</v>
      </c>
      <c r="AL375" s="7" t="n">
        <v>-20.2</v>
      </c>
      <c r="AM375" s="7" t="s">
        <v>878</v>
      </c>
      <c r="AN375" s="7"/>
      <c r="AO375" s="7" t="s">
        <v>875</v>
      </c>
      <c r="AP375" s="7" t="n">
        <v>43</v>
      </c>
      <c r="AQ375" s="17" t="b">
        <f aca="false">TRUE()</f>
        <v>1</v>
      </c>
      <c r="AR375" s="17" t="b">
        <f aca="false">TRUE()</f>
        <v>1</v>
      </c>
      <c r="AS375" s="7" t="n">
        <v>9</v>
      </c>
      <c r="AT375" s="7" t="n">
        <v>5</v>
      </c>
      <c r="AU375" s="7" t="s">
        <v>452</v>
      </c>
      <c r="AV375" s="7"/>
    </row>
    <row r="376" customFormat="false" ht="15" hidden="false" customHeight="false" outlineLevel="0" collapsed="false">
      <c r="A376" s="7" t="n">
        <v>48</v>
      </c>
      <c r="B376" s="7" t="s">
        <v>855</v>
      </c>
      <c r="C376" s="7" t="s">
        <v>1016</v>
      </c>
      <c r="D376" s="7" t="s">
        <v>189</v>
      </c>
      <c r="E376" s="7" t="s">
        <v>69</v>
      </c>
      <c r="F376" s="7" t="n">
        <v>0</v>
      </c>
      <c r="G376" s="7" t="n">
        <v>9</v>
      </c>
      <c r="H376" s="7" t="s">
        <v>571</v>
      </c>
      <c r="I376" s="7" t="s">
        <v>595</v>
      </c>
      <c r="J376" s="7" t="s">
        <v>1032</v>
      </c>
      <c r="K376" s="7" t="s">
        <v>866</v>
      </c>
      <c r="L376" s="7" t="s">
        <v>458</v>
      </c>
      <c r="M376" s="7" t="s">
        <v>867</v>
      </c>
      <c r="N376" s="7" t="n">
        <v>66.49</v>
      </c>
      <c r="O376" s="7" t="n">
        <v>1.96</v>
      </c>
      <c r="P376" s="7" t="n">
        <v>40</v>
      </c>
      <c r="Q376" s="7"/>
      <c r="R376" s="7" t="n">
        <v>72</v>
      </c>
      <c r="S376" s="7" t="n">
        <v>173.33</v>
      </c>
      <c r="T376" s="7" t="n">
        <v>11524.93</v>
      </c>
      <c r="U376" s="7" t="n">
        <v>106</v>
      </c>
      <c r="V376" s="7" t="n">
        <v>63</v>
      </c>
      <c r="W376" s="7" t="n">
        <v>179</v>
      </c>
      <c r="X376" s="7" t="n">
        <v>106</v>
      </c>
      <c r="Y376" s="7" t="s">
        <v>531</v>
      </c>
      <c r="Z376" s="7" t="n">
        <v>7047.94</v>
      </c>
      <c r="AA376" s="7" t="s">
        <v>868</v>
      </c>
      <c r="AB376" s="7"/>
      <c r="AC376" s="7"/>
      <c r="AD376" s="7"/>
      <c r="AE376" s="7"/>
      <c r="AF376" s="7"/>
      <c r="AG376" s="7"/>
      <c r="AH376" s="7" t="n">
        <v>134</v>
      </c>
      <c r="AI376" s="7" t="n">
        <v>4.6</v>
      </c>
      <c r="AJ376" s="7" t="n">
        <v>4.3</v>
      </c>
      <c r="AK376" s="7" t="n">
        <v>251504</v>
      </c>
      <c r="AL376" s="7" t="n">
        <v>32.78</v>
      </c>
      <c r="AM376" s="7" t="s">
        <v>862</v>
      </c>
      <c r="AN376" s="7"/>
      <c r="AO376" s="7" t="s">
        <v>864</v>
      </c>
      <c r="AP376" s="7" t="n">
        <v>20</v>
      </c>
      <c r="AQ376" s="17" t="b">
        <f aca="false">TRUE()</f>
        <v>1</v>
      </c>
      <c r="AR376" s="17" t="b">
        <f aca="false">TRUE()</f>
        <v>1</v>
      </c>
      <c r="AS376" s="7" t="n">
        <v>9</v>
      </c>
      <c r="AT376" s="7" t="n">
        <v>5</v>
      </c>
      <c r="AU376" s="7" t="s">
        <v>452</v>
      </c>
      <c r="AV376" s="7"/>
    </row>
    <row r="377" customFormat="false" ht="15" hidden="false" customHeight="false" outlineLevel="0" collapsed="false">
      <c r="A377" s="7" t="n">
        <v>48</v>
      </c>
      <c r="B377" s="7" t="s">
        <v>855</v>
      </c>
      <c r="C377" s="7" t="s">
        <v>1016</v>
      </c>
      <c r="D377" s="7" t="s">
        <v>189</v>
      </c>
      <c r="E377" s="7" t="s">
        <v>69</v>
      </c>
      <c r="F377" s="7" t="n">
        <v>0</v>
      </c>
      <c r="G377" s="7" t="n">
        <v>1817</v>
      </c>
      <c r="H377" s="7" t="s">
        <v>476</v>
      </c>
      <c r="I377" s="7" t="s">
        <v>1033</v>
      </c>
      <c r="J377" s="7" t="s">
        <v>1034</v>
      </c>
      <c r="K377" s="7" t="s">
        <v>877</v>
      </c>
      <c r="L377" s="7" t="s">
        <v>458</v>
      </c>
      <c r="M377" s="7" t="s">
        <v>873</v>
      </c>
      <c r="N377" s="7" t="n">
        <v>74.99</v>
      </c>
      <c r="O377" s="7" t="n">
        <v>2.21</v>
      </c>
      <c r="P377" s="7" t="n">
        <v>35</v>
      </c>
      <c r="Q377" s="7" t="n">
        <v>23</v>
      </c>
      <c r="R377" s="7" t="n">
        <v>46</v>
      </c>
      <c r="S377" s="7" t="n">
        <v>151.67</v>
      </c>
      <c r="T377" s="7" t="n">
        <v>11373.48</v>
      </c>
      <c r="U377" s="7"/>
      <c r="V377" s="7"/>
      <c r="W377" s="7"/>
      <c r="X377" s="7" t="n">
        <v>151.67</v>
      </c>
      <c r="Y377" s="7" t="s">
        <v>451</v>
      </c>
      <c r="Z377" s="7" t="n">
        <v>11373.73</v>
      </c>
      <c r="AA377" s="7" t="s">
        <v>868</v>
      </c>
      <c r="AB377" s="7"/>
      <c r="AC377" s="7"/>
      <c r="AD377" s="7"/>
      <c r="AE377" s="7"/>
      <c r="AF377" s="7"/>
      <c r="AG377" s="7"/>
      <c r="AH377" s="7" t="n">
        <v>2951</v>
      </c>
      <c r="AI377" s="7" t="n">
        <v>321.7</v>
      </c>
      <c r="AJ377" s="7" t="n">
        <v>4.6</v>
      </c>
      <c r="AK377" s="7" t="n">
        <v>35924</v>
      </c>
      <c r="AL377" s="7" t="n">
        <v>-6.75</v>
      </c>
      <c r="AM377" s="7" t="s">
        <v>878</v>
      </c>
      <c r="AN377" s="7" t="s">
        <v>891</v>
      </c>
      <c r="AO377" s="7" t="s">
        <v>864</v>
      </c>
      <c r="AP377" s="7" t="n">
        <v>30</v>
      </c>
      <c r="AQ377" s="17" t="b">
        <f aca="false">TRUE()</f>
        <v>1</v>
      </c>
      <c r="AR377" s="17" t="b">
        <f aca="false">TRUE()</f>
        <v>1</v>
      </c>
      <c r="AS377" s="7" t="n">
        <v>9</v>
      </c>
      <c r="AT377" s="7" t="n">
        <v>6</v>
      </c>
      <c r="AU377" s="7" t="s">
        <v>452</v>
      </c>
      <c r="AV377" s="7"/>
    </row>
    <row r="378" customFormat="false" ht="15" hidden="false" customHeight="false" outlineLevel="0" collapsed="false">
      <c r="A378" s="7" t="n">
        <v>48</v>
      </c>
      <c r="B378" s="7" t="s">
        <v>855</v>
      </c>
      <c r="C378" s="7" t="s">
        <v>1016</v>
      </c>
      <c r="D378" s="7" t="s">
        <v>189</v>
      </c>
      <c r="E378" s="7" t="s">
        <v>69</v>
      </c>
      <c r="F378" s="7" t="n">
        <v>0</v>
      </c>
      <c r="G378" s="7" t="n">
        <v>1820</v>
      </c>
      <c r="H378" s="7" t="s">
        <v>476</v>
      </c>
      <c r="I378" s="7" t="s">
        <v>946</v>
      </c>
      <c r="J378" s="7" t="s">
        <v>947</v>
      </c>
      <c r="K378" s="7" t="s">
        <v>877</v>
      </c>
      <c r="L378" s="7" t="s">
        <v>458</v>
      </c>
      <c r="M378" s="7" t="s">
        <v>873</v>
      </c>
      <c r="N378" s="7" t="n">
        <v>31.99</v>
      </c>
      <c r="O378" s="7" t="n">
        <v>0.94</v>
      </c>
      <c r="P378" s="7" t="n">
        <v>18</v>
      </c>
      <c r="Q378" s="7" t="n">
        <v>12</v>
      </c>
      <c r="R378" s="7" t="n">
        <v>23</v>
      </c>
      <c r="S378" s="7" t="n">
        <v>78</v>
      </c>
      <c r="T378" s="7" t="n">
        <v>2495.22</v>
      </c>
      <c r="U378" s="7"/>
      <c r="V378" s="7"/>
      <c r="W378" s="7"/>
      <c r="X378" s="7" t="n">
        <v>78</v>
      </c>
      <c r="Y378" s="7" t="s">
        <v>451</v>
      </c>
      <c r="Z378" s="7" t="n">
        <v>2495.22</v>
      </c>
      <c r="AA378" s="7" t="s">
        <v>868</v>
      </c>
      <c r="AB378" s="7"/>
      <c r="AC378" s="7"/>
      <c r="AD378" s="7"/>
      <c r="AE378" s="7"/>
      <c r="AF378" s="7"/>
      <c r="AG378" s="7"/>
      <c r="AH378" s="7" t="n">
        <v>24335</v>
      </c>
      <c r="AI378" s="7" t="n">
        <v>5537.5</v>
      </c>
      <c r="AJ378" s="7" t="n">
        <v>4.3</v>
      </c>
      <c r="AK378" s="7" t="n">
        <v>9850</v>
      </c>
      <c r="AL378" s="7" t="n">
        <v>-98.29</v>
      </c>
      <c r="AM378" s="7" t="s">
        <v>878</v>
      </c>
      <c r="AN378" s="7"/>
      <c r="AO378" s="7" t="s">
        <v>875</v>
      </c>
      <c r="AP378" s="7" t="n">
        <v>16</v>
      </c>
      <c r="AQ378" s="17" t="b">
        <f aca="false">TRUE()</f>
        <v>1</v>
      </c>
      <c r="AR378" s="17" t="b">
        <f aca="false">TRUE()</f>
        <v>1</v>
      </c>
      <c r="AS378" s="7" t="n">
        <v>9</v>
      </c>
      <c r="AT378" s="7" t="n">
        <v>6</v>
      </c>
      <c r="AU378" s="7" t="s">
        <v>948</v>
      </c>
      <c r="AV378" s="7"/>
    </row>
    <row r="379" customFormat="false" ht="15" hidden="false" customHeight="false" outlineLevel="0" collapsed="false">
      <c r="A379" s="7" t="n">
        <v>48</v>
      </c>
      <c r="B379" s="7" t="s">
        <v>855</v>
      </c>
      <c r="C379" s="7" t="s">
        <v>1016</v>
      </c>
      <c r="D379" s="7" t="s">
        <v>189</v>
      </c>
      <c r="E379" s="7" t="s">
        <v>69</v>
      </c>
      <c r="F379" s="7" t="n">
        <v>0</v>
      </c>
      <c r="G379" s="7" t="n">
        <v>1501</v>
      </c>
      <c r="H379" s="7" t="s">
        <v>559</v>
      </c>
      <c r="I379" s="7" t="s">
        <v>601</v>
      </c>
      <c r="J379" s="7" t="s">
        <v>1036</v>
      </c>
      <c r="K379" s="7" t="s">
        <v>866</v>
      </c>
      <c r="L379" s="7" t="s">
        <v>458</v>
      </c>
      <c r="M379" s="7" t="s">
        <v>867</v>
      </c>
      <c r="N379" s="7" t="n">
        <v>139.99</v>
      </c>
      <c r="O379" s="7" t="n">
        <v>4.12</v>
      </c>
      <c r="P379" s="7" t="n">
        <v>5</v>
      </c>
      <c r="Q379" s="7"/>
      <c r="R379" s="7" t="n">
        <v>9</v>
      </c>
      <c r="S379" s="7" t="n">
        <v>21.67</v>
      </c>
      <c r="T379" s="7" t="n">
        <v>3033.12</v>
      </c>
      <c r="U379" s="7" t="n">
        <v>4</v>
      </c>
      <c r="V379" s="7" t="n">
        <v>2</v>
      </c>
      <c r="W379" s="7" t="n">
        <v>6</v>
      </c>
      <c r="X379" s="7" t="n">
        <v>4</v>
      </c>
      <c r="Y379" s="7" t="s">
        <v>531</v>
      </c>
      <c r="Z379" s="7" t="n">
        <v>559.96</v>
      </c>
      <c r="AA379" s="7" t="s">
        <v>868</v>
      </c>
      <c r="AB379" s="7"/>
      <c r="AC379" s="7"/>
      <c r="AD379" s="7"/>
      <c r="AE379" s="7"/>
      <c r="AF379" s="7"/>
      <c r="AG379" s="7"/>
      <c r="AH379" s="7" t="n">
        <v>6</v>
      </c>
      <c r="AI379" s="7" t="n">
        <v>0</v>
      </c>
      <c r="AJ379" s="7" t="n">
        <v>4.2</v>
      </c>
      <c r="AK379" s="7" t="n">
        <v>2798999</v>
      </c>
      <c r="AL379" s="7" t="n">
        <v>0.26</v>
      </c>
      <c r="AM379" s="7" t="s">
        <v>862</v>
      </c>
      <c r="AN379" s="7"/>
      <c r="AO379" s="7" t="s">
        <v>864</v>
      </c>
      <c r="AP379" s="7" t="n">
        <v>50</v>
      </c>
      <c r="AQ379" s="17" t="b">
        <f aca="false">FALSE()</f>
        <v>0</v>
      </c>
      <c r="AR379" s="17" t="b">
        <f aca="false">TRUE()</f>
        <v>1</v>
      </c>
      <c r="AS379" s="7" t="n">
        <v>6</v>
      </c>
      <c r="AT379" s="7" t="n">
        <v>5</v>
      </c>
      <c r="AU379" s="7" t="s">
        <v>602</v>
      </c>
      <c r="AV379" s="7"/>
    </row>
    <row r="380" customFormat="false" ht="15" hidden="false" customHeight="false" outlineLevel="0" collapsed="false">
      <c r="A380" s="7" t="n">
        <v>48</v>
      </c>
      <c r="B380" s="7" t="s">
        <v>855</v>
      </c>
      <c r="C380" s="7" t="s">
        <v>1016</v>
      </c>
      <c r="D380" s="7" t="s">
        <v>189</v>
      </c>
      <c r="E380" s="7" t="s">
        <v>69</v>
      </c>
      <c r="F380" s="7" t="n">
        <v>0</v>
      </c>
      <c r="G380" s="7" t="n">
        <v>1521</v>
      </c>
      <c r="H380" s="7" t="s">
        <v>522</v>
      </c>
      <c r="I380" s="7" t="s">
        <v>605</v>
      </c>
      <c r="J380" s="7" t="s">
        <v>952</v>
      </c>
      <c r="K380" s="7" t="s">
        <v>866</v>
      </c>
      <c r="L380" s="7" t="s">
        <v>486</v>
      </c>
      <c r="M380" s="7" t="s">
        <v>867</v>
      </c>
      <c r="N380" s="7" t="n">
        <v>109.99</v>
      </c>
      <c r="O380" s="7" t="n">
        <v>3.24</v>
      </c>
      <c r="P380" s="7" t="n">
        <v>5</v>
      </c>
      <c r="Q380" s="7"/>
      <c r="R380" s="7" t="n">
        <v>9</v>
      </c>
      <c r="S380" s="7" t="n">
        <v>21.67</v>
      </c>
      <c r="T380" s="7" t="n">
        <v>2383.12</v>
      </c>
      <c r="U380" s="7" t="n">
        <v>9</v>
      </c>
      <c r="V380" s="7" t="n">
        <v>6</v>
      </c>
      <c r="W380" s="7" t="n">
        <v>16</v>
      </c>
      <c r="X380" s="7" t="n">
        <v>9</v>
      </c>
      <c r="Y380" s="7" t="s">
        <v>531</v>
      </c>
      <c r="Z380" s="7" t="n">
        <v>989.91</v>
      </c>
      <c r="AA380" s="7" t="s">
        <v>868</v>
      </c>
      <c r="AB380" s="7"/>
      <c r="AC380" s="7"/>
      <c r="AD380" s="7"/>
      <c r="AE380" s="7"/>
      <c r="AF380" s="7"/>
      <c r="AG380" s="7"/>
      <c r="AH380" s="7" t="n">
        <v>40</v>
      </c>
      <c r="AI380" s="7" t="n">
        <v>0.3</v>
      </c>
      <c r="AJ380" s="7" t="n">
        <v>4.5</v>
      </c>
      <c r="AK380" s="7" t="n">
        <v>1497185</v>
      </c>
      <c r="AL380" s="7" t="n">
        <v>0.05</v>
      </c>
      <c r="AM380" s="7" t="s">
        <v>862</v>
      </c>
      <c r="AN380" s="7"/>
      <c r="AO380" s="7" t="s">
        <v>864</v>
      </c>
      <c r="AP380" s="7" t="n">
        <v>10</v>
      </c>
      <c r="AQ380" s="17" t="b">
        <f aca="false">FALSE()</f>
        <v>0</v>
      </c>
      <c r="AR380" s="17" t="b">
        <f aca="false">TRUE()</f>
        <v>1</v>
      </c>
      <c r="AS380" s="7" t="n">
        <v>7</v>
      </c>
      <c r="AT380" s="7" t="n">
        <v>5</v>
      </c>
      <c r="AU380" s="7" t="s">
        <v>452</v>
      </c>
      <c r="AV380" s="7"/>
    </row>
    <row r="381" customFormat="false" ht="15" hidden="false" customHeight="false" outlineLevel="0" collapsed="false">
      <c r="A381" s="7" t="n">
        <v>48</v>
      </c>
      <c r="B381" s="7" t="s">
        <v>855</v>
      </c>
      <c r="C381" s="7" t="s">
        <v>1016</v>
      </c>
      <c r="D381" s="7" t="s">
        <v>189</v>
      </c>
      <c r="E381" s="7" t="s">
        <v>69</v>
      </c>
      <c r="F381" s="7" t="n">
        <v>0</v>
      </c>
      <c r="G381" s="7" t="n">
        <v>1644</v>
      </c>
      <c r="H381" s="7" t="s">
        <v>599</v>
      </c>
      <c r="I381" s="7" t="s">
        <v>600</v>
      </c>
      <c r="J381" s="7" t="s">
        <v>1037</v>
      </c>
      <c r="K381" s="7" t="s">
        <v>866</v>
      </c>
      <c r="L381" s="7" t="s">
        <v>458</v>
      </c>
      <c r="M381" s="7" t="s">
        <v>867</v>
      </c>
      <c r="N381" s="7" t="n">
        <v>19.99</v>
      </c>
      <c r="O381" s="7" t="n">
        <v>0.59</v>
      </c>
      <c r="P381" s="7" t="n">
        <v>5</v>
      </c>
      <c r="Q381" s="7"/>
      <c r="R381" s="7" t="n">
        <v>9</v>
      </c>
      <c r="S381" s="7" t="n">
        <v>21.67</v>
      </c>
      <c r="T381" s="7" t="n">
        <v>433.12</v>
      </c>
      <c r="U381" s="7" t="n">
        <v>13</v>
      </c>
      <c r="V381" s="7" t="n">
        <v>8</v>
      </c>
      <c r="W381" s="7" t="n">
        <v>22</v>
      </c>
      <c r="X381" s="7" t="n">
        <v>13</v>
      </c>
      <c r="Y381" s="7" t="s">
        <v>531</v>
      </c>
      <c r="Z381" s="7" t="n">
        <v>259.87</v>
      </c>
      <c r="AA381" s="7" t="s">
        <v>868</v>
      </c>
      <c r="AB381" s="7"/>
      <c r="AC381" s="7"/>
      <c r="AD381" s="7"/>
      <c r="AE381" s="7"/>
      <c r="AF381" s="7"/>
      <c r="AG381" s="7"/>
      <c r="AH381" s="7" t="n">
        <v>169</v>
      </c>
      <c r="AI381" s="7" t="n">
        <v>-0.1</v>
      </c>
      <c r="AJ381" s="7" t="n">
        <v>4.3</v>
      </c>
      <c r="AK381" s="7" t="n">
        <v>1215169</v>
      </c>
      <c r="AL381" s="7" t="n">
        <v>8.21</v>
      </c>
      <c r="AM381" s="7" t="s">
        <v>862</v>
      </c>
      <c r="AN381" s="7"/>
      <c r="AO381" s="7" t="s">
        <v>864</v>
      </c>
      <c r="AP381" s="7" t="n">
        <v>20</v>
      </c>
      <c r="AQ381" s="17" t="b">
        <f aca="false">TRUE()</f>
        <v>1</v>
      </c>
      <c r="AR381" s="17" t="b">
        <f aca="false">TRUE()</f>
        <v>1</v>
      </c>
      <c r="AS381" s="7" t="n">
        <v>6</v>
      </c>
      <c r="AT381" s="7" t="n">
        <v>5</v>
      </c>
      <c r="AU381" s="7" t="s">
        <v>452</v>
      </c>
      <c r="AV381" s="7"/>
    </row>
    <row r="382" customFormat="false" ht="15" hidden="false" customHeight="false" outlineLevel="0" collapsed="false">
      <c r="A382" s="7" t="n">
        <v>48</v>
      </c>
      <c r="B382" s="7" t="s">
        <v>855</v>
      </c>
      <c r="C382" s="7" t="s">
        <v>1016</v>
      </c>
      <c r="D382" s="7" t="s">
        <v>189</v>
      </c>
      <c r="E382" s="7" t="s">
        <v>69</v>
      </c>
      <c r="F382" s="7" t="n">
        <v>0</v>
      </c>
      <c r="G382" s="7" t="n">
        <v>1815</v>
      </c>
      <c r="H382" s="7" t="s">
        <v>476</v>
      </c>
      <c r="I382" s="7" t="s">
        <v>603</v>
      </c>
      <c r="J382" s="7" t="s">
        <v>1038</v>
      </c>
      <c r="K382" s="7" t="s">
        <v>877</v>
      </c>
      <c r="L382" s="7" t="s">
        <v>458</v>
      </c>
      <c r="M382" s="7" t="s">
        <v>873</v>
      </c>
      <c r="N382" s="7" t="n">
        <v>64.9</v>
      </c>
      <c r="O382" s="7" t="n">
        <v>1.91</v>
      </c>
      <c r="P382" s="7" t="n">
        <v>5</v>
      </c>
      <c r="Q382" s="7"/>
      <c r="R382" s="7" t="n">
        <v>9</v>
      </c>
      <c r="S382" s="7" t="n">
        <v>21.67</v>
      </c>
      <c r="T382" s="7" t="n">
        <v>1406.17</v>
      </c>
      <c r="U382" s="7" t="n">
        <v>1105</v>
      </c>
      <c r="V382" s="7" t="n">
        <v>654</v>
      </c>
      <c r="W382" s="7" t="n">
        <v>1869</v>
      </c>
      <c r="X382" s="7" t="n">
        <v>1105</v>
      </c>
      <c r="Y382" s="7" t="s">
        <v>531</v>
      </c>
      <c r="Z382" s="7" t="n">
        <v>71714.5</v>
      </c>
      <c r="AA382" s="7" t="s">
        <v>868</v>
      </c>
      <c r="AB382" s="7"/>
      <c r="AC382" s="7"/>
      <c r="AD382" s="7"/>
      <c r="AE382" s="7"/>
      <c r="AF382" s="7"/>
      <c r="AG382" s="7"/>
      <c r="AH382" s="7" t="n">
        <v>6633</v>
      </c>
      <c r="AI382" s="7" t="n">
        <v>686.4</v>
      </c>
      <c r="AJ382" s="7" t="n">
        <v>4.4</v>
      </c>
      <c r="AK382" s="7" t="n">
        <v>31600</v>
      </c>
      <c r="AL382" s="7" t="n">
        <v>8.11</v>
      </c>
      <c r="AM382" s="7" t="s">
        <v>862</v>
      </c>
      <c r="AN382" s="7"/>
      <c r="AO382" s="7" t="s">
        <v>864</v>
      </c>
      <c r="AP382" s="7" t="n">
        <v>8</v>
      </c>
      <c r="AQ382" s="17" t="b">
        <f aca="false">TRUE()</f>
        <v>1</v>
      </c>
      <c r="AR382" s="17" t="b">
        <f aca="false">TRUE()</f>
        <v>1</v>
      </c>
      <c r="AS382" s="7" t="n">
        <v>7</v>
      </c>
      <c r="AT382" s="7" t="n">
        <v>5</v>
      </c>
      <c r="AU382" s="7" t="s">
        <v>452</v>
      </c>
      <c r="AV382" s="7"/>
    </row>
    <row r="383" customFormat="false" ht="15" hidden="false" customHeight="false" outlineLevel="0" collapsed="false">
      <c r="A383" s="7" t="n">
        <v>48</v>
      </c>
      <c r="B383" s="7" t="s">
        <v>855</v>
      </c>
      <c r="C383" s="7" t="s">
        <v>1016</v>
      </c>
      <c r="D383" s="7" t="s">
        <v>189</v>
      </c>
      <c r="E383" s="7" t="s">
        <v>69</v>
      </c>
      <c r="F383" s="7" t="n">
        <v>0</v>
      </c>
      <c r="G383" s="7" t="n">
        <v>1818</v>
      </c>
      <c r="H383" s="7" t="s">
        <v>495</v>
      </c>
      <c r="I383" s="7" t="s">
        <v>604</v>
      </c>
      <c r="J383" s="7" t="s">
        <v>1096</v>
      </c>
      <c r="K383" s="7" t="s">
        <v>877</v>
      </c>
      <c r="L383" s="7" t="s">
        <v>486</v>
      </c>
      <c r="M383" s="7" t="s">
        <v>873</v>
      </c>
      <c r="N383" s="7" t="n">
        <v>109.98</v>
      </c>
      <c r="O383" s="7" t="n">
        <v>3.24</v>
      </c>
      <c r="P383" s="7" t="n">
        <v>5</v>
      </c>
      <c r="Q383" s="7"/>
      <c r="R383" s="7" t="n">
        <v>9</v>
      </c>
      <c r="S383" s="7" t="n">
        <v>21.67</v>
      </c>
      <c r="T383" s="7" t="n">
        <v>2382.9</v>
      </c>
      <c r="U383" s="7" t="n">
        <v>10</v>
      </c>
      <c r="V383" s="7" t="n">
        <v>6</v>
      </c>
      <c r="W383" s="7" t="n">
        <v>18</v>
      </c>
      <c r="X383" s="7" t="n">
        <v>10</v>
      </c>
      <c r="Y383" s="7" t="s">
        <v>531</v>
      </c>
      <c r="Z383" s="7" t="n">
        <v>1099.8</v>
      </c>
      <c r="AA383" s="7" t="s">
        <v>868</v>
      </c>
      <c r="AB383" s="7"/>
      <c r="AC383" s="7"/>
      <c r="AD383" s="7"/>
      <c r="AE383" s="7"/>
      <c r="AF383" s="7"/>
      <c r="AG383" s="7"/>
      <c r="AH383" s="7" t="n">
        <v>35</v>
      </c>
      <c r="AI383" s="7" t="n">
        <v>-0.9</v>
      </c>
      <c r="AJ383" s="7" t="n">
        <v>4.5</v>
      </c>
      <c r="AK383" s="7" t="n">
        <v>1393149</v>
      </c>
      <c r="AL383" s="7" t="n">
        <v>-0.06</v>
      </c>
      <c r="AM383" s="7" t="s">
        <v>878</v>
      </c>
      <c r="AN383" s="7"/>
      <c r="AO383" s="7" t="s">
        <v>864</v>
      </c>
      <c r="AP383" s="7" t="n">
        <v>10</v>
      </c>
      <c r="AQ383" s="17" t="b">
        <f aca="false">FALSE()</f>
        <v>0</v>
      </c>
      <c r="AR383" s="17" t="b">
        <f aca="false">TRUE()</f>
        <v>1</v>
      </c>
      <c r="AS383" s="7" t="n">
        <v>8</v>
      </c>
      <c r="AT383" s="7" t="n">
        <v>5</v>
      </c>
      <c r="AU383" s="7" t="s">
        <v>452</v>
      </c>
      <c r="AV383" s="7"/>
    </row>
    <row r="384" customFormat="false" ht="15" hidden="false" customHeight="false" outlineLevel="0" collapsed="false">
      <c r="A384" s="7" t="n">
        <v>55</v>
      </c>
      <c r="B384" s="7" t="s">
        <v>855</v>
      </c>
      <c r="C384" s="7" t="s">
        <v>1097</v>
      </c>
      <c r="D384" s="7" t="s">
        <v>636</v>
      </c>
      <c r="E384" s="7" t="s">
        <v>395</v>
      </c>
      <c r="F384" s="7" t="n">
        <v>1</v>
      </c>
      <c r="G384" s="7"/>
      <c r="H384" s="7" t="s">
        <v>855</v>
      </c>
      <c r="I384" s="7" t="s">
        <v>1098</v>
      </c>
      <c r="J384" s="7" t="s">
        <v>1097</v>
      </c>
      <c r="K384" s="7" t="s">
        <v>859</v>
      </c>
      <c r="L384" s="7"/>
      <c r="M384" s="7"/>
      <c r="N384" s="7" t="n">
        <v>53.01</v>
      </c>
      <c r="O384" s="7" t="n">
        <v>1</v>
      </c>
      <c r="P384" s="7" t="n">
        <v>1</v>
      </c>
      <c r="Q384" s="7"/>
      <c r="R384" s="7"/>
      <c r="S384" s="7" t="n">
        <v>4.33</v>
      </c>
      <c r="T384" s="7" t="n">
        <v>205.49</v>
      </c>
      <c r="U384" s="7"/>
      <c r="V384" s="7"/>
      <c r="W384" s="7"/>
      <c r="X384" s="7" t="n">
        <v>4.33</v>
      </c>
      <c r="Y384" s="7" t="s">
        <v>860</v>
      </c>
      <c r="Z384" s="7" t="n">
        <v>229.53</v>
      </c>
      <c r="AA384" s="7" t="s">
        <v>861</v>
      </c>
      <c r="AB384" s="7"/>
      <c r="AC384" s="7"/>
      <c r="AD384" s="7"/>
      <c r="AE384" s="7"/>
      <c r="AF384" s="7"/>
      <c r="AG384" s="7"/>
      <c r="AH384" s="7" t="n">
        <v>41</v>
      </c>
      <c r="AI384" s="7" t="n">
        <v>-0.5</v>
      </c>
      <c r="AJ384" s="7" t="n">
        <v>4.3</v>
      </c>
      <c r="AK384" s="7" t="n">
        <v>667705</v>
      </c>
      <c r="AL384" s="7" t="n">
        <v>0.63</v>
      </c>
      <c r="AM384" s="7" t="s">
        <v>862</v>
      </c>
      <c r="AN384" s="7"/>
      <c r="AO384" s="7"/>
      <c r="AP384" s="7" t="n">
        <v>11</v>
      </c>
      <c r="AQ384" s="17" t="b">
        <f aca="false">TRUE()</f>
        <v>1</v>
      </c>
      <c r="AR384" s="7"/>
      <c r="AS384" s="7"/>
      <c r="AT384" s="7"/>
      <c r="AU384" s="7" t="s">
        <v>452</v>
      </c>
      <c r="AV384" s="7" t="s">
        <v>190</v>
      </c>
    </row>
    <row r="385" customFormat="false" ht="15" hidden="false" customHeight="false" outlineLevel="0" collapsed="false">
      <c r="A385" s="7" t="n">
        <v>55</v>
      </c>
      <c r="B385" s="7" t="s">
        <v>855</v>
      </c>
      <c r="C385" s="7" t="s">
        <v>1097</v>
      </c>
      <c r="D385" s="7" t="s">
        <v>636</v>
      </c>
      <c r="E385" s="7" t="s">
        <v>69</v>
      </c>
      <c r="F385" s="7" t="n">
        <v>1</v>
      </c>
      <c r="G385" s="7"/>
      <c r="H385" s="7" t="s">
        <v>855</v>
      </c>
      <c r="I385" s="7" t="s">
        <v>1098</v>
      </c>
      <c r="J385" s="7" t="s">
        <v>1097</v>
      </c>
      <c r="K385" s="7" t="s">
        <v>859</v>
      </c>
      <c r="L385" s="7"/>
      <c r="M385" s="7"/>
      <c r="N385" s="7" t="n">
        <v>44.95</v>
      </c>
      <c r="O385" s="7" t="n">
        <v>1</v>
      </c>
      <c r="P385" s="7" t="n">
        <v>35</v>
      </c>
      <c r="Q385" s="7"/>
      <c r="R385" s="7"/>
      <c r="S385" s="7" t="n">
        <v>151.67</v>
      </c>
      <c r="T385" s="7" t="n">
        <v>7315.75</v>
      </c>
      <c r="U385" s="7"/>
      <c r="V385" s="7"/>
      <c r="W385" s="7"/>
      <c r="X385" s="7" t="n">
        <v>151.67</v>
      </c>
      <c r="Y385" s="7" t="s">
        <v>860</v>
      </c>
      <c r="Z385" s="7" t="n">
        <v>6817.57</v>
      </c>
      <c r="AA385" s="7" t="s">
        <v>861</v>
      </c>
      <c r="AB385" s="7"/>
      <c r="AC385" s="7"/>
      <c r="AD385" s="7"/>
      <c r="AE385" s="7"/>
      <c r="AF385" s="7"/>
      <c r="AG385" s="7"/>
      <c r="AH385" s="7" t="n">
        <v>340</v>
      </c>
      <c r="AI385" s="7" t="n">
        <v>-2.4</v>
      </c>
      <c r="AJ385" s="7" t="n">
        <v>4.6</v>
      </c>
      <c r="AK385" s="7" t="n">
        <v>150314</v>
      </c>
      <c r="AL385" s="7" t="n">
        <v>-24.44</v>
      </c>
      <c r="AM385" s="7" t="s">
        <v>878</v>
      </c>
      <c r="AN385" s="7"/>
      <c r="AO385" s="7" t="s">
        <v>864</v>
      </c>
      <c r="AP385" s="7" t="n">
        <v>20</v>
      </c>
      <c r="AQ385" s="17" t="b">
        <f aca="false">TRUE()</f>
        <v>1</v>
      </c>
      <c r="AR385" s="7"/>
      <c r="AS385" s="7"/>
      <c r="AT385" s="7"/>
      <c r="AU385" s="7" t="s">
        <v>452</v>
      </c>
      <c r="AV385" s="7" t="s">
        <v>190</v>
      </c>
    </row>
    <row r="386" customFormat="false" ht="15" hidden="false" customHeight="false" outlineLevel="0" collapsed="false">
      <c r="A386" s="7" t="n">
        <v>55</v>
      </c>
      <c r="B386" s="7" t="s">
        <v>855</v>
      </c>
      <c r="C386" s="7" t="s">
        <v>1097</v>
      </c>
      <c r="D386" s="7" t="s">
        <v>636</v>
      </c>
      <c r="E386" s="7" t="s">
        <v>69</v>
      </c>
      <c r="F386" s="7" t="n">
        <v>0</v>
      </c>
      <c r="G386" s="7" t="n">
        <v>486</v>
      </c>
      <c r="H386" s="7" t="s">
        <v>640</v>
      </c>
      <c r="I386" s="7" t="s">
        <v>641</v>
      </c>
      <c r="J386" s="7" t="s">
        <v>1099</v>
      </c>
      <c r="K386" s="7" t="s">
        <v>884</v>
      </c>
      <c r="L386" s="7" t="s">
        <v>471</v>
      </c>
      <c r="M386" s="7" t="s">
        <v>873</v>
      </c>
      <c r="N386" s="7" t="n">
        <v>8.95</v>
      </c>
      <c r="O386" s="7" t="n">
        <v>0.2</v>
      </c>
      <c r="P386" s="7" t="n">
        <v>9864</v>
      </c>
      <c r="Q386" s="7" t="n">
        <v>6875</v>
      </c>
      <c r="R386" s="7" t="n">
        <v>12738</v>
      </c>
      <c r="S386" s="7" t="n">
        <v>42744</v>
      </c>
      <c r="T386" s="7" t="n">
        <v>382558.8</v>
      </c>
      <c r="U386" s="7"/>
      <c r="V386" s="7"/>
      <c r="W386" s="7"/>
      <c r="X386" s="7" t="n">
        <v>42744</v>
      </c>
      <c r="Y386" s="7" t="s">
        <v>451</v>
      </c>
      <c r="Z386" s="7" t="n">
        <v>382558.8</v>
      </c>
      <c r="AA386" s="7" t="s">
        <v>868</v>
      </c>
      <c r="AB386" s="7"/>
      <c r="AC386" s="7"/>
      <c r="AD386" s="7"/>
      <c r="AE386" s="7"/>
      <c r="AF386" s="7"/>
      <c r="AG386" s="7"/>
      <c r="AH386" s="7" t="n">
        <v>21988</v>
      </c>
      <c r="AI386" s="7" t="n">
        <v>110.3</v>
      </c>
      <c r="AJ386" s="7" t="n">
        <v>4.5</v>
      </c>
      <c r="AK386" s="7" t="n">
        <v>328</v>
      </c>
      <c r="AL386" s="7" t="n">
        <v>21.85</v>
      </c>
      <c r="AM386" s="7" t="s">
        <v>862</v>
      </c>
      <c r="AN386" s="7"/>
      <c r="AO386" s="7" t="s">
        <v>875</v>
      </c>
      <c r="AP386" s="7" t="n">
        <v>39</v>
      </c>
      <c r="AQ386" s="17" t="b">
        <f aca="false">TRUE()</f>
        <v>1</v>
      </c>
      <c r="AR386" s="17" t="b">
        <f aca="false">TRUE()</f>
        <v>1</v>
      </c>
      <c r="AS386" s="7" t="n">
        <v>8</v>
      </c>
      <c r="AT386" s="7" t="n">
        <v>6</v>
      </c>
      <c r="AU386" s="7" t="s">
        <v>452</v>
      </c>
      <c r="AV386" s="7"/>
    </row>
    <row r="387" customFormat="false" ht="15" hidden="false" customHeight="false" outlineLevel="0" collapsed="false">
      <c r="A387" s="7" t="n">
        <v>55</v>
      </c>
      <c r="B387" s="7" t="s">
        <v>855</v>
      </c>
      <c r="C387" s="7" t="s">
        <v>1097</v>
      </c>
      <c r="D387" s="7" t="s">
        <v>636</v>
      </c>
      <c r="E387" s="7" t="s">
        <v>69</v>
      </c>
      <c r="F387" s="7" t="n">
        <v>0</v>
      </c>
      <c r="G387" s="7" t="n">
        <v>1735</v>
      </c>
      <c r="H387" s="7" t="s">
        <v>642</v>
      </c>
      <c r="I387" s="7" t="s">
        <v>643</v>
      </c>
      <c r="J387" s="7" t="s">
        <v>1100</v>
      </c>
      <c r="K387" s="7" t="s">
        <v>884</v>
      </c>
      <c r="L387" s="7" t="s">
        <v>471</v>
      </c>
      <c r="M387" s="7" t="s">
        <v>873</v>
      </c>
      <c r="N387" s="7" t="n">
        <v>15.29</v>
      </c>
      <c r="O387" s="7" t="n">
        <v>0.34</v>
      </c>
      <c r="P387" s="7" t="n">
        <v>8776</v>
      </c>
      <c r="Q387" s="7" t="n">
        <v>6061</v>
      </c>
      <c r="R387" s="7" t="n">
        <v>11419</v>
      </c>
      <c r="S387" s="7" t="n">
        <v>38029.33</v>
      </c>
      <c r="T387" s="7" t="n">
        <v>581468.51</v>
      </c>
      <c r="U387" s="7"/>
      <c r="V387" s="7"/>
      <c r="W387" s="7"/>
      <c r="X387" s="7" t="n">
        <v>38029.33</v>
      </c>
      <c r="Y387" s="7" t="s">
        <v>451</v>
      </c>
      <c r="Z387" s="7" t="n">
        <v>581468.46</v>
      </c>
      <c r="AA387" s="7" t="s">
        <v>868</v>
      </c>
      <c r="AB387" s="7"/>
      <c r="AC387" s="7"/>
      <c r="AD387" s="7"/>
      <c r="AE387" s="7"/>
      <c r="AF387" s="7"/>
      <c r="AG387" s="7"/>
      <c r="AH387" s="7" t="n">
        <v>3291</v>
      </c>
      <c r="AI387" s="7" t="n">
        <v>38.5</v>
      </c>
      <c r="AJ387" s="7" t="n">
        <v>4.6</v>
      </c>
      <c r="AK387" s="7" t="n">
        <v>132</v>
      </c>
      <c r="AL387" s="7" t="n">
        <v>-66.58</v>
      </c>
      <c r="AM387" s="7" t="s">
        <v>878</v>
      </c>
      <c r="AN387" s="7"/>
      <c r="AO387" s="7" t="s">
        <v>875</v>
      </c>
      <c r="AP387" s="7" t="n">
        <v>35</v>
      </c>
      <c r="AQ387" s="17" t="b">
        <f aca="false">TRUE()</f>
        <v>1</v>
      </c>
      <c r="AR387" s="17" t="b">
        <f aca="false">TRUE()</f>
        <v>1</v>
      </c>
      <c r="AS387" s="7" t="n">
        <v>6</v>
      </c>
      <c r="AT387" s="7" t="n">
        <v>5</v>
      </c>
      <c r="AU387" s="7" t="s">
        <v>452</v>
      </c>
      <c r="AV387" s="7"/>
    </row>
    <row r="388" customFormat="false" ht="15" hidden="false" customHeight="false" outlineLevel="0" collapsed="false">
      <c r="A388" s="7" t="n">
        <v>55</v>
      </c>
      <c r="B388" s="7" t="s">
        <v>855</v>
      </c>
      <c r="C388" s="7" t="s">
        <v>1097</v>
      </c>
      <c r="D388" s="7" t="s">
        <v>636</v>
      </c>
      <c r="E388" s="7" t="s">
        <v>69</v>
      </c>
      <c r="F388" s="7" t="n">
        <v>0</v>
      </c>
      <c r="G388" s="7" t="n">
        <v>551</v>
      </c>
      <c r="H388" s="7" t="s">
        <v>637</v>
      </c>
      <c r="I388" s="7" t="s">
        <v>638</v>
      </c>
      <c r="J388" s="7" t="s">
        <v>1101</v>
      </c>
      <c r="K388" s="7" t="s">
        <v>877</v>
      </c>
      <c r="L388" s="7" t="s">
        <v>455</v>
      </c>
      <c r="M388" s="7" t="s">
        <v>873</v>
      </c>
      <c r="N388" s="7" t="n">
        <v>64.95</v>
      </c>
      <c r="O388" s="7" t="n">
        <v>1.44</v>
      </c>
      <c r="P388" s="7" t="n">
        <v>6026</v>
      </c>
      <c r="Q388" s="7" t="n">
        <v>3942</v>
      </c>
      <c r="R388" s="7" t="n">
        <v>8023</v>
      </c>
      <c r="S388" s="7" t="n">
        <v>26112.67</v>
      </c>
      <c r="T388" s="7" t="n">
        <v>1696017.7</v>
      </c>
      <c r="U388" s="7"/>
      <c r="V388" s="7"/>
      <c r="W388" s="7"/>
      <c r="X388" s="7" t="n">
        <v>26112.67</v>
      </c>
      <c r="Y388" s="7" t="s">
        <v>451</v>
      </c>
      <c r="Z388" s="7" t="n">
        <v>1696017.92</v>
      </c>
      <c r="AA388" s="7" t="s">
        <v>868</v>
      </c>
      <c r="AB388" s="7"/>
      <c r="AC388" s="7"/>
      <c r="AD388" s="7"/>
      <c r="AE388" s="7"/>
      <c r="AF388" s="7"/>
      <c r="AG388" s="7"/>
      <c r="AH388" s="7" t="n">
        <v>10553</v>
      </c>
      <c r="AI388" s="7" t="n">
        <v>48</v>
      </c>
      <c r="AJ388" s="7" t="n">
        <v>4.5</v>
      </c>
      <c r="AK388" s="7" t="n">
        <v>735</v>
      </c>
      <c r="AL388" s="7" t="n">
        <v>11.52</v>
      </c>
      <c r="AM388" s="7" t="s">
        <v>862</v>
      </c>
      <c r="AN388" s="7" t="s">
        <v>893</v>
      </c>
      <c r="AO388" s="7" t="s">
        <v>864</v>
      </c>
      <c r="AP388" s="7" t="n">
        <v>44</v>
      </c>
      <c r="AQ388" s="17" t="b">
        <f aca="false">TRUE()</f>
        <v>1</v>
      </c>
      <c r="AR388" s="17" t="b">
        <f aca="false">TRUE()</f>
        <v>1</v>
      </c>
      <c r="AS388" s="7" t="n">
        <v>8</v>
      </c>
      <c r="AT388" s="7" t="n">
        <v>6</v>
      </c>
      <c r="AU388" s="7" t="s">
        <v>452</v>
      </c>
      <c r="AV388" s="7"/>
    </row>
    <row r="389" customFormat="false" ht="15" hidden="false" customHeight="false" outlineLevel="0" collapsed="false">
      <c r="A389" s="7" t="n">
        <v>55</v>
      </c>
      <c r="B389" s="7" t="s">
        <v>855</v>
      </c>
      <c r="C389" s="7" t="s">
        <v>1097</v>
      </c>
      <c r="D389" s="7" t="s">
        <v>636</v>
      </c>
      <c r="E389" s="7" t="s">
        <v>69</v>
      </c>
      <c r="F389" s="7" t="n">
        <v>0</v>
      </c>
      <c r="G389" s="7" t="n">
        <v>555</v>
      </c>
      <c r="H389" s="7" t="s">
        <v>637</v>
      </c>
      <c r="I389" s="7" t="s">
        <v>1102</v>
      </c>
      <c r="J389" s="7" t="s">
        <v>1103</v>
      </c>
      <c r="K389" s="7" t="s">
        <v>884</v>
      </c>
      <c r="L389" s="7" t="s">
        <v>471</v>
      </c>
      <c r="M389" s="7"/>
      <c r="N389" s="7" t="n">
        <v>22.99</v>
      </c>
      <c r="O389" s="7" t="n">
        <v>0.51</v>
      </c>
      <c r="P389" s="7" t="n">
        <v>5919</v>
      </c>
      <c r="Q389" s="7" t="n">
        <v>3892</v>
      </c>
      <c r="R389" s="7" t="n">
        <v>7768</v>
      </c>
      <c r="S389" s="7" t="n">
        <v>25649</v>
      </c>
      <c r="T389" s="7" t="n">
        <v>589670.51</v>
      </c>
      <c r="U389" s="7"/>
      <c r="V389" s="7"/>
      <c r="W389" s="7"/>
      <c r="X389" s="7" t="n">
        <v>25649</v>
      </c>
      <c r="Y389" s="7" t="s">
        <v>451</v>
      </c>
      <c r="Z389" s="7" t="n">
        <v>589670.51</v>
      </c>
      <c r="AA389" s="7" t="s">
        <v>868</v>
      </c>
      <c r="AB389" s="7"/>
      <c r="AC389" s="7"/>
      <c r="AD389" s="7"/>
      <c r="AE389" s="7"/>
      <c r="AF389" s="7"/>
      <c r="AG389" s="7"/>
      <c r="AH389" s="7" t="n">
        <v>6352</v>
      </c>
      <c r="AI389" s="7" t="n">
        <v>65</v>
      </c>
      <c r="AJ389" s="7" t="n">
        <v>4.5</v>
      </c>
      <c r="AK389" s="7" t="n">
        <v>725</v>
      </c>
      <c r="AL389" s="7" t="n">
        <v>-0.95</v>
      </c>
      <c r="AM389" s="7" t="s">
        <v>878</v>
      </c>
      <c r="AN389" s="7"/>
      <c r="AO389" s="7" t="s">
        <v>864</v>
      </c>
      <c r="AP389" s="7" t="n">
        <v>50</v>
      </c>
      <c r="AQ389" s="17" t="b">
        <f aca="false">TRUE()</f>
        <v>1</v>
      </c>
      <c r="AR389" s="17" t="b">
        <f aca="false">TRUE()</f>
        <v>1</v>
      </c>
      <c r="AS389" s="7" t="n">
        <v>8</v>
      </c>
      <c r="AT389" s="7" t="n">
        <v>5</v>
      </c>
      <c r="AU389" s="7" t="s">
        <v>452</v>
      </c>
      <c r="AV389" s="7"/>
    </row>
    <row r="390" customFormat="false" ht="15" hidden="false" customHeight="false" outlineLevel="0" collapsed="false">
      <c r="A390" s="7" t="n">
        <v>55</v>
      </c>
      <c r="B390" s="7" t="s">
        <v>855</v>
      </c>
      <c r="C390" s="7" t="s">
        <v>1097</v>
      </c>
      <c r="D390" s="7" t="s">
        <v>636</v>
      </c>
      <c r="E390" s="7" t="s">
        <v>69</v>
      </c>
      <c r="F390" s="7" t="n">
        <v>0</v>
      </c>
      <c r="G390" s="7" t="n">
        <v>553</v>
      </c>
      <c r="H390" s="7" t="s">
        <v>644</v>
      </c>
      <c r="I390" s="7" t="s">
        <v>645</v>
      </c>
      <c r="J390" s="7" t="s">
        <v>1104</v>
      </c>
      <c r="K390" s="7" t="s">
        <v>877</v>
      </c>
      <c r="L390" s="7" t="s">
        <v>455</v>
      </c>
      <c r="M390" s="7" t="s">
        <v>873</v>
      </c>
      <c r="N390" s="7" t="n">
        <v>36.99</v>
      </c>
      <c r="O390" s="7" t="n">
        <v>0.82</v>
      </c>
      <c r="P390" s="7" t="n">
        <v>5637</v>
      </c>
      <c r="Q390" s="7" t="n">
        <v>3606</v>
      </c>
      <c r="R390" s="7" t="n">
        <v>7556</v>
      </c>
      <c r="S390" s="7" t="n">
        <v>24427</v>
      </c>
      <c r="T390" s="7" t="n">
        <v>903554.73</v>
      </c>
      <c r="U390" s="7"/>
      <c r="V390" s="7"/>
      <c r="W390" s="7"/>
      <c r="X390" s="7" t="n">
        <v>24427</v>
      </c>
      <c r="Y390" s="7" t="s">
        <v>451</v>
      </c>
      <c r="Z390" s="7" t="n">
        <v>903554.73</v>
      </c>
      <c r="AA390" s="7" t="s">
        <v>868</v>
      </c>
      <c r="AB390" s="7"/>
      <c r="AC390" s="7"/>
      <c r="AD390" s="7"/>
      <c r="AE390" s="7"/>
      <c r="AF390" s="7"/>
      <c r="AG390" s="7"/>
      <c r="AH390" s="7" t="n">
        <v>52278</v>
      </c>
      <c r="AI390" s="7" t="n">
        <v>37.2</v>
      </c>
      <c r="AJ390" s="7" t="n">
        <v>4.6</v>
      </c>
      <c r="AK390" s="7" t="n">
        <v>573</v>
      </c>
      <c r="AL390" s="7" t="n">
        <v>4.95</v>
      </c>
      <c r="AM390" s="7" t="s">
        <v>862</v>
      </c>
      <c r="AN390" s="7" t="s">
        <v>1105</v>
      </c>
      <c r="AO390" s="7" t="s">
        <v>864</v>
      </c>
      <c r="AP390" s="7" t="n">
        <v>41</v>
      </c>
      <c r="AQ390" s="17" t="b">
        <f aca="false">TRUE()</f>
        <v>1</v>
      </c>
      <c r="AR390" s="17" t="b">
        <f aca="false">TRUE()</f>
        <v>1</v>
      </c>
      <c r="AS390" s="7" t="n">
        <v>7</v>
      </c>
      <c r="AT390" s="7" t="n">
        <v>6</v>
      </c>
      <c r="AU390" s="7" t="s">
        <v>452</v>
      </c>
      <c r="AV390" s="7"/>
    </row>
    <row r="391" customFormat="false" ht="15" hidden="false" customHeight="false" outlineLevel="0" collapsed="false">
      <c r="A391" s="7" t="n">
        <v>55</v>
      </c>
      <c r="B391" s="7" t="s">
        <v>855</v>
      </c>
      <c r="C391" s="7" t="s">
        <v>1097</v>
      </c>
      <c r="D391" s="7" t="s">
        <v>636</v>
      </c>
      <c r="E391" s="7" t="s">
        <v>69</v>
      </c>
      <c r="F391" s="7" t="n">
        <v>0</v>
      </c>
      <c r="G391" s="7" t="n">
        <v>552</v>
      </c>
      <c r="H391" s="7" t="s">
        <v>646</v>
      </c>
      <c r="I391" s="7" t="s">
        <v>647</v>
      </c>
      <c r="J391" s="7" t="s">
        <v>1106</v>
      </c>
      <c r="K391" s="7" t="s">
        <v>884</v>
      </c>
      <c r="L391" s="7" t="s">
        <v>471</v>
      </c>
      <c r="M391" s="7" t="s">
        <v>873</v>
      </c>
      <c r="N391" s="7" t="n">
        <v>11.99</v>
      </c>
      <c r="O391" s="7" t="n">
        <v>0.27</v>
      </c>
      <c r="P391" s="7" t="n">
        <v>3311</v>
      </c>
      <c r="Q391" s="7" t="n">
        <v>2159</v>
      </c>
      <c r="R391" s="7" t="n">
        <v>4405</v>
      </c>
      <c r="S391" s="7" t="n">
        <v>14347.67</v>
      </c>
      <c r="T391" s="7" t="n">
        <v>172028.52</v>
      </c>
      <c r="U391" s="7"/>
      <c r="V391" s="7"/>
      <c r="W391" s="7"/>
      <c r="X391" s="7" t="n">
        <v>14347.67</v>
      </c>
      <c r="Y391" s="7" t="s">
        <v>451</v>
      </c>
      <c r="Z391" s="7" t="n">
        <v>172028.56</v>
      </c>
      <c r="AA391" s="7" t="s">
        <v>868</v>
      </c>
      <c r="AB391" s="7"/>
      <c r="AC391" s="7"/>
      <c r="AD391" s="7"/>
      <c r="AE391" s="7"/>
      <c r="AF391" s="7"/>
      <c r="AG391" s="7"/>
      <c r="AH391" s="7" t="n">
        <v>41773</v>
      </c>
      <c r="AI391" s="7" t="n">
        <v>68.3</v>
      </c>
      <c r="AJ391" s="7" t="n">
        <v>4.5</v>
      </c>
      <c r="AK391" s="7" t="n">
        <v>532</v>
      </c>
      <c r="AL391" s="7" t="n">
        <v>-10.7</v>
      </c>
      <c r="AM391" s="7" t="s">
        <v>878</v>
      </c>
      <c r="AN391" s="7"/>
      <c r="AO391" s="7" t="s">
        <v>864</v>
      </c>
      <c r="AP391" s="7" t="n">
        <v>47</v>
      </c>
      <c r="AQ391" s="17" t="b">
        <f aca="false">TRUE()</f>
        <v>1</v>
      </c>
      <c r="AR391" s="17" t="b">
        <f aca="false">TRUE()</f>
        <v>1</v>
      </c>
      <c r="AS391" s="7" t="n">
        <v>6</v>
      </c>
      <c r="AT391" s="7" t="n">
        <v>6</v>
      </c>
      <c r="AU391" s="7" t="s">
        <v>452</v>
      </c>
      <c r="AV391" s="7"/>
    </row>
    <row r="392" customFormat="false" ht="15" hidden="false" customHeight="false" outlineLevel="0" collapsed="false">
      <c r="A392" s="7" t="n">
        <v>55</v>
      </c>
      <c r="B392" s="7" t="s">
        <v>855</v>
      </c>
      <c r="C392" s="7" t="s">
        <v>1097</v>
      </c>
      <c r="D392" s="7" t="s">
        <v>636</v>
      </c>
      <c r="E392" s="7" t="s">
        <v>69</v>
      </c>
      <c r="F392" s="7" t="n">
        <v>0</v>
      </c>
      <c r="G392" s="7" t="n">
        <v>1236</v>
      </c>
      <c r="H392" s="7" t="s">
        <v>648</v>
      </c>
      <c r="I392" s="7" t="s">
        <v>649</v>
      </c>
      <c r="J392" s="7" t="s">
        <v>1107</v>
      </c>
      <c r="K392" s="7" t="s">
        <v>884</v>
      </c>
      <c r="L392" s="7" t="s">
        <v>471</v>
      </c>
      <c r="M392" s="7"/>
      <c r="N392" s="7" t="n">
        <v>16.99</v>
      </c>
      <c r="O392" s="7" t="n">
        <v>0.38</v>
      </c>
      <c r="P392" s="7" t="n">
        <v>2035</v>
      </c>
      <c r="Q392" s="7" t="n">
        <v>1255</v>
      </c>
      <c r="R392" s="7" t="n">
        <v>2736</v>
      </c>
      <c r="S392" s="7" t="n">
        <v>8818.33</v>
      </c>
      <c r="T392" s="7" t="n">
        <v>149823.48</v>
      </c>
      <c r="U392" s="7"/>
      <c r="V392" s="7"/>
      <c r="W392" s="7"/>
      <c r="X392" s="7" t="n">
        <v>8818.33</v>
      </c>
      <c r="Y392" s="7" t="s">
        <v>451</v>
      </c>
      <c r="Z392" s="7" t="n">
        <v>149823.43</v>
      </c>
      <c r="AA392" s="7" t="s">
        <v>868</v>
      </c>
      <c r="AB392" s="7"/>
      <c r="AC392" s="7"/>
      <c r="AD392" s="7"/>
      <c r="AE392" s="7"/>
      <c r="AF392" s="7"/>
      <c r="AG392" s="7"/>
      <c r="AH392" s="7" t="n">
        <v>55071</v>
      </c>
      <c r="AI392" s="7" t="n">
        <v>18.9</v>
      </c>
      <c r="AJ392" s="7" t="n">
        <v>4.6</v>
      </c>
      <c r="AK392" s="7" t="n">
        <v>3171</v>
      </c>
      <c r="AL392" s="7" t="n">
        <v>52.82</v>
      </c>
      <c r="AM392" s="7" t="s">
        <v>862</v>
      </c>
      <c r="AN392" s="7"/>
      <c r="AO392" s="7" t="s">
        <v>864</v>
      </c>
      <c r="AP392" s="7" t="n">
        <v>61</v>
      </c>
      <c r="AQ392" s="17" t="b">
        <f aca="false">FALSE()</f>
        <v>0</v>
      </c>
      <c r="AR392" s="17" t="b">
        <f aca="false">TRUE()</f>
        <v>1</v>
      </c>
      <c r="AS392" s="7" t="n">
        <v>6</v>
      </c>
      <c r="AT392" s="7" t="n">
        <v>6</v>
      </c>
      <c r="AU392" s="7" t="s">
        <v>452</v>
      </c>
      <c r="AV392" s="7"/>
    </row>
    <row r="393" customFormat="false" ht="15" hidden="false" customHeight="false" outlineLevel="0" collapsed="false">
      <c r="A393" s="7" t="n">
        <v>55</v>
      </c>
      <c r="B393" s="7" t="s">
        <v>855</v>
      </c>
      <c r="C393" s="7" t="s">
        <v>1097</v>
      </c>
      <c r="D393" s="7" t="s">
        <v>636</v>
      </c>
      <c r="E393" s="7" t="s">
        <v>69</v>
      </c>
      <c r="F393" s="7" t="n">
        <v>0</v>
      </c>
      <c r="G393" s="7" t="n">
        <v>1737</v>
      </c>
      <c r="H393" s="7" t="s">
        <v>656</v>
      </c>
      <c r="I393" s="7" t="s">
        <v>657</v>
      </c>
      <c r="J393" s="7" t="s">
        <v>1108</v>
      </c>
      <c r="K393" s="7" t="s">
        <v>884</v>
      </c>
      <c r="L393" s="7" t="s">
        <v>471</v>
      </c>
      <c r="M393" s="7" t="s">
        <v>873</v>
      </c>
      <c r="N393" s="7" t="n">
        <v>28.89</v>
      </c>
      <c r="O393" s="7" t="n">
        <v>0.64</v>
      </c>
      <c r="P393" s="7" t="n">
        <v>952</v>
      </c>
      <c r="Q393" s="7" t="n">
        <v>583</v>
      </c>
      <c r="R393" s="7" t="n">
        <v>1281</v>
      </c>
      <c r="S393" s="7" t="n">
        <v>4125.33</v>
      </c>
      <c r="T393" s="7" t="n">
        <v>119180.88</v>
      </c>
      <c r="U393" s="7"/>
      <c r="V393" s="7"/>
      <c r="W393" s="7"/>
      <c r="X393" s="7" t="n">
        <v>4125.33</v>
      </c>
      <c r="Y393" s="7" t="s">
        <v>451</v>
      </c>
      <c r="Z393" s="7" t="n">
        <v>119180.78</v>
      </c>
      <c r="AA393" s="7" t="s">
        <v>868</v>
      </c>
      <c r="AB393" s="7"/>
      <c r="AC393" s="7"/>
      <c r="AD393" s="7"/>
      <c r="AE393" s="7"/>
      <c r="AF393" s="7"/>
      <c r="AG393" s="7"/>
      <c r="AH393" s="7" t="n">
        <v>31722</v>
      </c>
      <c r="AI393" s="7" t="n">
        <v>6.7</v>
      </c>
      <c r="AJ393" s="7" t="n">
        <v>4.5</v>
      </c>
      <c r="AK393" s="7" t="n">
        <v>8519</v>
      </c>
      <c r="AL393" s="7" t="n">
        <v>2.48</v>
      </c>
      <c r="AM393" s="7" t="s">
        <v>862</v>
      </c>
      <c r="AN393" s="7"/>
      <c r="AO393" s="7" t="s">
        <v>875</v>
      </c>
      <c r="AP393" s="7" t="n">
        <v>20</v>
      </c>
      <c r="AQ393" s="17" t="b">
        <f aca="false">TRUE()</f>
        <v>1</v>
      </c>
      <c r="AR393" s="17" t="b">
        <f aca="false">TRUE()</f>
        <v>1</v>
      </c>
      <c r="AS393" s="7" t="n">
        <v>7</v>
      </c>
      <c r="AT393" s="7" t="n">
        <v>6</v>
      </c>
      <c r="AU393" s="7" t="s">
        <v>452</v>
      </c>
      <c r="AV393" s="7"/>
    </row>
    <row r="394" customFormat="false" ht="15" hidden="false" customHeight="false" outlineLevel="0" collapsed="false">
      <c r="A394" s="7" t="n">
        <v>55</v>
      </c>
      <c r="B394" s="7" t="s">
        <v>855</v>
      </c>
      <c r="C394" s="7" t="s">
        <v>1097</v>
      </c>
      <c r="D394" s="7" t="s">
        <v>636</v>
      </c>
      <c r="E394" s="7" t="s">
        <v>69</v>
      </c>
      <c r="F394" s="7" t="n">
        <v>0</v>
      </c>
      <c r="G394" s="7" t="n">
        <v>1745</v>
      </c>
      <c r="H394" s="7" t="s">
        <v>658</v>
      </c>
      <c r="I394" s="7" t="s">
        <v>659</v>
      </c>
      <c r="J394" s="7" t="s">
        <v>1109</v>
      </c>
      <c r="K394" s="7" t="s">
        <v>884</v>
      </c>
      <c r="L394" s="7" t="s">
        <v>471</v>
      </c>
      <c r="M394" s="7" t="s">
        <v>873</v>
      </c>
      <c r="N394" s="7" t="n">
        <v>12.59</v>
      </c>
      <c r="O394" s="7" t="n">
        <v>0.28</v>
      </c>
      <c r="P394" s="7" t="n">
        <v>880</v>
      </c>
      <c r="Q394" s="7" t="n">
        <v>337</v>
      </c>
      <c r="R394" s="7" t="n">
        <v>1344</v>
      </c>
      <c r="S394" s="7" t="n">
        <v>3813.33</v>
      </c>
      <c r="T394" s="7" t="n">
        <v>48009.87</v>
      </c>
      <c r="U394" s="7"/>
      <c r="V394" s="7"/>
      <c r="W394" s="7"/>
      <c r="X394" s="7" t="n">
        <v>3813.33</v>
      </c>
      <c r="Y394" s="7" t="s">
        <v>451</v>
      </c>
      <c r="Z394" s="7" t="n">
        <v>48009.82</v>
      </c>
      <c r="AA394" s="7" t="s">
        <v>868</v>
      </c>
      <c r="AB394" s="7"/>
      <c r="AC394" s="7"/>
      <c r="AD394" s="7"/>
      <c r="AE394" s="7"/>
      <c r="AF394" s="7"/>
      <c r="AG394" s="7"/>
      <c r="AH394" s="7" t="n">
        <v>9849</v>
      </c>
      <c r="AI394" s="7" t="n">
        <v>7.6</v>
      </c>
      <c r="AJ394" s="7" t="n">
        <v>4.5</v>
      </c>
      <c r="AK394" s="7" t="n">
        <v>16017</v>
      </c>
      <c r="AL394" s="7" t="n">
        <v>-10.18</v>
      </c>
      <c r="AM394" s="7" t="s">
        <v>878</v>
      </c>
      <c r="AN394" s="7"/>
      <c r="AO394" s="7" t="s">
        <v>864</v>
      </c>
      <c r="AP394" s="7" t="n">
        <v>39</v>
      </c>
      <c r="AQ394" s="17" t="b">
        <f aca="false">TRUE()</f>
        <v>1</v>
      </c>
      <c r="AR394" s="17" t="b">
        <f aca="false">TRUE()</f>
        <v>1</v>
      </c>
      <c r="AS394" s="7" t="n">
        <v>7</v>
      </c>
      <c r="AT394" s="7" t="n">
        <v>5</v>
      </c>
      <c r="AU394" s="7" t="s">
        <v>452</v>
      </c>
      <c r="AV394" s="7"/>
    </row>
    <row r="395" customFormat="false" ht="15" hidden="false" customHeight="false" outlineLevel="0" collapsed="false">
      <c r="A395" s="7" t="n">
        <v>55</v>
      </c>
      <c r="B395" s="7" t="s">
        <v>855</v>
      </c>
      <c r="C395" s="7" t="s">
        <v>1097</v>
      </c>
      <c r="D395" s="7" t="s">
        <v>636</v>
      </c>
      <c r="E395" s="7" t="s">
        <v>69</v>
      </c>
      <c r="F395" s="7" t="n">
        <v>0</v>
      </c>
      <c r="G395" s="7" t="n">
        <v>1740</v>
      </c>
      <c r="H395" s="7" t="s">
        <v>660</v>
      </c>
      <c r="I395" s="7" t="s">
        <v>661</v>
      </c>
      <c r="J395" s="7" t="s">
        <v>1110</v>
      </c>
      <c r="K395" s="7" t="s">
        <v>877</v>
      </c>
      <c r="L395" s="7" t="s">
        <v>455</v>
      </c>
      <c r="M395" s="7" t="s">
        <v>873</v>
      </c>
      <c r="N395" s="7" t="n">
        <v>18.99</v>
      </c>
      <c r="O395" s="7" t="n">
        <v>0.42</v>
      </c>
      <c r="P395" s="7" t="n">
        <v>873</v>
      </c>
      <c r="Q395" s="7" t="n">
        <v>385</v>
      </c>
      <c r="R395" s="7" t="n">
        <v>1286</v>
      </c>
      <c r="S395" s="7" t="n">
        <v>3783</v>
      </c>
      <c r="T395" s="7" t="n">
        <v>71839.17</v>
      </c>
      <c r="U395" s="7"/>
      <c r="V395" s="7"/>
      <c r="W395" s="7"/>
      <c r="X395" s="7" t="n">
        <v>3783</v>
      </c>
      <c r="Y395" s="7" t="s">
        <v>451</v>
      </c>
      <c r="Z395" s="7" t="n">
        <v>71839.17</v>
      </c>
      <c r="AA395" s="7" t="s">
        <v>868</v>
      </c>
      <c r="AB395" s="7"/>
      <c r="AC395" s="7"/>
      <c r="AD395" s="7"/>
      <c r="AE395" s="7"/>
      <c r="AF395" s="7"/>
      <c r="AG395" s="7"/>
      <c r="AH395" s="7" t="n">
        <v>2006</v>
      </c>
      <c r="AI395" s="7" t="n">
        <v>11.2</v>
      </c>
      <c r="AJ395" s="7" t="n">
        <v>4.6</v>
      </c>
      <c r="AK395" s="7" t="n">
        <v>18738</v>
      </c>
      <c r="AL395" s="7" t="n">
        <v>-8.43</v>
      </c>
      <c r="AM395" s="7" t="s">
        <v>878</v>
      </c>
      <c r="AN395" s="7" t="s">
        <v>903</v>
      </c>
      <c r="AO395" s="7" t="s">
        <v>864</v>
      </c>
      <c r="AP395" s="7" t="n">
        <v>30</v>
      </c>
      <c r="AQ395" s="17" t="b">
        <f aca="false">FALSE()</f>
        <v>0</v>
      </c>
      <c r="AR395" s="17" t="b">
        <f aca="false">TRUE()</f>
        <v>1</v>
      </c>
      <c r="AS395" s="7" t="n">
        <v>6</v>
      </c>
      <c r="AT395" s="7" t="n">
        <v>5</v>
      </c>
      <c r="AU395" s="7" t="s">
        <v>452</v>
      </c>
      <c r="AV395" s="7"/>
    </row>
    <row r="396" customFormat="false" ht="15" hidden="false" customHeight="false" outlineLevel="0" collapsed="false">
      <c r="A396" s="7" t="n">
        <v>55</v>
      </c>
      <c r="B396" s="7" t="s">
        <v>855</v>
      </c>
      <c r="C396" s="7" t="s">
        <v>1097</v>
      </c>
      <c r="D396" s="7" t="s">
        <v>636</v>
      </c>
      <c r="E396" s="7" t="s">
        <v>69</v>
      </c>
      <c r="F396" s="7" t="n">
        <v>0</v>
      </c>
      <c r="G396" s="7" t="n">
        <v>1753</v>
      </c>
      <c r="H396" s="7" t="s">
        <v>662</v>
      </c>
      <c r="I396" s="7" t="s">
        <v>663</v>
      </c>
      <c r="J396" s="7" t="s">
        <v>1111</v>
      </c>
      <c r="K396" s="7" t="s">
        <v>884</v>
      </c>
      <c r="L396" s="7" t="s">
        <v>471</v>
      </c>
      <c r="M396" s="7"/>
      <c r="N396" s="7" t="n">
        <v>19.99</v>
      </c>
      <c r="O396" s="7" t="n">
        <v>0.44</v>
      </c>
      <c r="P396" s="7" t="n">
        <v>788</v>
      </c>
      <c r="Q396" s="7" t="n">
        <v>335</v>
      </c>
      <c r="R396" s="7" t="n">
        <v>1164</v>
      </c>
      <c r="S396" s="7" t="n">
        <v>3414.67</v>
      </c>
      <c r="T396" s="7" t="n">
        <v>68259.19</v>
      </c>
      <c r="U396" s="7"/>
      <c r="V396" s="7"/>
      <c r="W396" s="7"/>
      <c r="X396" s="7" t="n">
        <v>3414.67</v>
      </c>
      <c r="Y396" s="7" t="s">
        <v>451</v>
      </c>
      <c r="Z396" s="7" t="n">
        <v>68259.25</v>
      </c>
      <c r="AA396" s="7" t="s">
        <v>868</v>
      </c>
      <c r="AB396" s="7"/>
      <c r="AC396" s="7"/>
      <c r="AD396" s="7"/>
      <c r="AE396" s="7"/>
      <c r="AF396" s="7"/>
      <c r="AG396" s="7"/>
      <c r="AH396" s="7" t="n">
        <v>3906</v>
      </c>
      <c r="AI396" s="7" t="n">
        <v>-12.9</v>
      </c>
      <c r="AJ396" s="7" t="n">
        <v>4.5</v>
      </c>
      <c r="AK396" s="7" t="n">
        <v>7791</v>
      </c>
      <c r="AL396" s="7" t="n">
        <v>3.64</v>
      </c>
      <c r="AM396" s="7" t="s">
        <v>862</v>
      </c>
      <c r="AN396" s="7"/>
      <c r="AO396" s="7" t="s">
        <v>864</v>
      </c>
      <c r="AP396" s="7" t="n">
        <v>50</v>
      </c>
      <c r="AQ396" s="17" t="b">
        <f aca="false">TRUE()</f>
        <v>1</v>
      </c>
      <c r="AR396" s="17" t="b">
        <f aca="false">TRUE()</f>
        <v>1</v>
      </c>
      <c r="AS396" s="7" t="n">
        <v>7</v>
      </c>
      <c r="AT396" s="7" t="n">
        <v>5</v>
      </c>
      <c r="AU396" s="7" t="s">
        <v>452</v>
      </c>
      <c r="AV396" s="7"/>
    </row>
    <row r="397" customFormat="false" ht="15" hidden="false" customHeight="false" outlineLevel="0" collapsed="false">
      <c r="A397" s="7" t="n">
        <v>55</v>
      </c>
      <c r="B397" s="7" t="s">
        <v>855</v>
      </c>
      <c r="C397" s="7" t="s">
        <v>1097</v>
      </c>
      <c r="D397" s="7" t="s">
        <v>636</v>
      </c>
      <c r="E397" s="7" t="s">
        <v>69</v>
      </c>
      <c r="F397" s="7" t="n">
        <v>0</v>
      </c>
      <c r="G397" s="7" t="n">
        <v>1742</v>
      </c>
      <c r="H397" s="7" t="s">
        <v>654</v>
      </c>
      <c r="I397" s="7" t="s">
        <v>655</v>
      </c>
      <c r="J397" s="7" t="s">
        <v>1112</v>
      </c>
      <c r="K397" s="7" t="s">
        <v>877</v>
      </c>
      <c r="L397" s="7" t="s">
        <v>455</v>
      </c>
      <c r="M397" s="7" t="s">
        <v>873</v>
      </c>
      <c r="N397" s="7" t="n">
        <v>65.99</v>
      </c>
      <c r="O397" s="7" t="n">
        <v>1.47</v>
      </c>
      <c r="P397" s="7" t="n">
        <v>679</v>
      </c>
      <c r="Q397" s="7" t="n">
        <v>245</v>
      </c>
      <c r="R397" s="7" t="n">
        <v>1041</v>
      </c>
      <c r="S397" s="7" t="n">
        <v>2942.33</v>
      </c>
      <c r="T397" s="7" t="n">
        <v>194164.58</v>
      </c>
      <c r="U397" s="7"/>
      <c r="V397" s="7"/>
      <c r="W397" s="7"/>
      <c r="X397" s="7" t="n">
        <v>2942.33</v>
      </c>
      <c r="Y397" s="7" t="s">
        <v>451</v>
      </c>
      <c r="Z397" s="7" t="n">
        <v>194164.36</v>
      </c>
      <c r="AA397" s="7" t="s">
        <v>868</v>
      </c>
      <c r="AB397" s="7"/>
      <c r="AC397" s="7"/>
      <c r="AD397" s="7"/>
      <c r="AE397" s="7"/>
      <c r="AF397" s="7"/>
      <c r="AG397" s="7"/>
      <c r="AH397" s="7" t="n">
        <v>9044</v>
      </c>
      <c r="AI397" s="7" t="n">
        <v>5.1</v>
      </c>
      <c r="AJ397" s="7" t="n">
        <v>4.6</v>
      </c>
      <c r="AK397" s="7" t="n">
        <v>13589</v>
      </c>
      <c r="AL397" s="7" t="n">
        <v>21.36</v>
      </c>
      <c r="AM397" s="7" t="s">
        <v>862</v>
      </c>
      <c r="AN397" s="7"/>
      <c r="AO397" s="7" t="s">
        <v>864</v>
      </c>
      <c r="AP397" s="7" t="n">
        <v>41</v>
      </c>
      <c r="AQ397" s="17" t="b">
        <f aca="false">TRUE()</f>
        <v>1</v>
      </c>
      <c r="AR397" s="17" t="b">
        <f aca="false">TRUE()</f>
        <v>1</v>
      </c>
      <c r="AS397" s="7" t="n">
        <v>8</v>
      </c>
      <c r="AT397" s="7" t="n">
        <v>4</v>
      </c>
      <c r="AU397" s="7" t="s">
        <v>452</v>
      </c>
      <c r="AV397" s="7"/>
    </row>
    <row r="398" customFormat="false" ht="15" hidden="false" customHeight="false" outlineLevel="0" collapsed="false">
      <c r="A398" s="7" t="n">
        <v>55</v>
      </c>
      <c r="B398" s="7" t="s">
        <v>855</v>
      </c>
      <c r="C398" s="7" t="s">
        <v>1097</v>
      </c>
      <c r="D398" s="7" t="s">
        <v>636</v>
      </c>
      <c r="E398" s="7" t="s">
        <v>69</v>
      </c>
      <c r="F398" s="7" t="n">
        <v>0</v>
      </c>
      <c r="G398" s="7" t="n">
        <v>1739</v>
      </c>
      <c r="H398" s="7" t="s">
        <v>668</v>
      </c>
      <c r="I398" s="7" t="s">
        <v>669</v>
      </c>
      <c r="J398" s="7" t="s">
        <v>1113</v>
      </c>
      <c r="K398" s="7" t="s">
        <v>884</v>
      </c>
      <c r="L398" s="7" t="s">
        <v>471</v>
      </c>
      <c r="M398" s="7" t="s">
        <v>873</v>
      </c>
      <c r="N398" s="7" t="n">
        <v>19.99</v>
      </c>
      <c r="O398" s="7" t="n">
        <v>0.44</v>
      </c>
      <c r="P398" s="7" t="n">
        <v>637</v>
      </c>
      <c r="Q398" s="7" t="n">
        <v>256</v>
      </c>
      <c r="R398" s="7" t="n">
        <v>956</v>
      </c>
      <c r="S398" s="7" t="n">
        <v>2760.33</v>
      </c>
      <c r="T398" s="7" t="n">
        <v>55179.06</v>
      </c>
      <c r="U398" s="7"/>
      <c r="V398" s="7"/>
      <c r="W398" s="7"/>
      <c r="X398" s="7" t="n">
        <v>2760.33</v>
      </c>
      <c r="Y398" s="7" t="s">
        <v>451</v>
      </c>
      <c r="Z398" s="7" t="n">
        <v>55179</v>
      </c>
      <c r="AA398" s="7" t="s">
        <v>868</v>
      </c>
      <c r="AB398" s="7"/>
      <c r="AC398" s="7"/>
      <c r="AD398" s="7"/>
      <c r="AE398" s="7"/>
      <c r="AF398" s="7"/>
      <c r="AG398" s="7"/>
      <c r="AH398" s="7" t="n">
        <v>18988</v>
      </c>
      <c r="AI398" s="7" t="n">
        <v>54.8</v>
      </c>
      <c r="AJ398" s="7" t="n">
        <v>4.4</v>
      </c>
      <c r="AK398" s="7" t="n">
        <v>11461</v>
      </c>
      <c r="AL398" s="7" t="n">
        <v>-2.41</v>
      </c>
      <c r="AM398" s="7" t="s">
        <v>878</v>
      </c>
      <c r="AN398" s="7"/>
      <c r="AO398" s="7" t="s">
        <v>864</v>
      </c>
      <c r="AP398" s="7" t="n">
        <v>39</v>
      </c>
      <c r="AQ398" s="17" t="b">
        <f aca="false">TRUE()</f>
        <v>1</v>
      </c>
      <c r="AR398" s="17" t="b">
        <f aca="false">TRUE()</f>
        <v>1</v>
      </c>
      <c r="AS398" s="7" t="n">
        <v>7</v>
      </c>
      <c r="AT398" s="7" t="n">
        <v>6</v>
      </c>
      <c r="AU398" s="7" t="s">
        <v>452</v>
      </c>
      <c r="AV398" s="7"/>
    </row>
    <row r="399" customFormat="false" ht="15" hidden="false" customHeight="false" outlineLevel="0" collapsed="false">
      <c r="A399" s="7" t="n">
        <v>55</v>
      </c>
      <c r="B399" s="7" t="s">
        <v>855</v>
      </c>
      <c r="C399" s="7" t="s">
        <v>1097</v>
      </c>
      <c r="D399" s="7" t="s">
        <v>636</v>
      </c>
      <c r="E399" s="7" t="s">
        <v>69</v>
      </c>
      <c r="F399" s="7" t="n">
        <v>0</v>
      </c>
      <c r="G399" s="7" t="n">
        <v>1746</v>
      </c>
      <c r="H399" s="7" t="s">
        <v>670</v>
      </c>
      <c r="I399" s="7" t="s">
        <v>671</v>
      </c>
      <c r="J399" s="7" t="s">
        <v>1114</v>
      </c>
      <c r="K399" s="7" t="s">
        <v>884</v>
      </c>
      <c r="L399" s="7" t="s">
        <v>471</v>
      </c>
      <c r="M399" s="7" t="s">
        <v>873</v>
      </c>
      <c r="N399" s="7" t="n">
        <v>17.99</v>
      </c>
      <c r="O399" s="7" t="n">
        <v>0.4</v>
      </c>
      <c r="P399" s="7" t="n">
        <v>530</v>
      </c>
      <c r="Q399" s="7" t="n">
        <v>164</v>
      </c>
      <c r="R399" s="7" t="n">
        <v>830</v>
      </c>
      <c r="S399" s="7" t="n">
        <v>2296.67</v>
      </c>
      <c r="T399" s="7" t="n">
        <v>41317.03</v>
      </c>
      <c r="U399" s="7"/>
      <c r="V399" s="7"/>
      <c r="W399" s="7"/>
      <c r="X399" s="7" t="n">
        <v>2296.67</v>
      </c>
      <c r="Y399" s="7" t="s">
        <v>451</v>
      </c>
      <c r="Z399" s="7" t="n">
        <v>41317.09</v>
      </c>
      <c r="AA399" s="7" t="s">
        <v>868</v>
      </c>
      <c r="AB399" s="7"/>
      <c r="AC399" s="7"/>
      <c r="AD399" s="7"/>
      <c r="AE399" s="7"/>
      <c r="AF399" s="7"/>
      <c r="AG399" s="7"/>
      <c r="AH399" s="7" t="n">
        <v>11669</v>
      </c>
      <c r="AI399" s="7" t="n">
        <v>12.1</v>
      </c>
      <c r="AJ399" s="7" t="n">
        <v>4.5</v>
      </c>
      <c r="AK399" s="7" t="n">
        <v>13534</v>
      </c>
      <c r="AL399" s="7" t="n">
        <v>1.22</v>
      </c>
      <c r="AM399" s="7" t="s">
        <v>862</v>
      </c>
      <c r="AN399" s="7"/>
      <c r="AO399" s="7" t="s">
        <v>864</v>
      </c>
      <c r="AP399" s="7" t="n">
        <v>47</v>
      </c>
      <c r="AQ399" s="17" t="b">
        <f aca="false">TRUE()</f>
        <v>1</v>
      </c>
      <c r="AR399" s="17" t="b">
        <f aca="false">TRUE()</f>
        <v>1</v>
      </c>
      <c r="AS399" s="7" t="n">
        <v>7</v>
      </c>
      <c r="AT399" s="7" t="n">
        <v>5</v>
      </c>
      <c r="AU399" s="7" t="s">
        <v>452</v>
      </c>
      <c r="AV399" s="7"/>
    </row>
    <row r="400" customFormat="false" ht="15" hidden="false" customHeight="false" outlineLevel="0" collapsed="false">
      <c r="A400" s="7" t="n">
        <v>55</v>
      </c>
      <c r="B400" s="7" t="s">
        <v>855</v>
      </c>
      <c r="C400" s="7" t="s">
        <v>1097</v>
      </c>
      <c r="D400" s="7" t="s">
        <v>636</v>
      </c>
      <c r="E400" s="7" t="s">
        <v>69</v>
      </c>
      <c r="F400" s="7" t="n">
        <v>0</v>
      </c>
      <c r="G400" s="7" t="n">
        <v>1757</v>
      </c>
      <c r="H400" s="7" t="s">
        <v>672</v>
      </c>
      <c r="I400" s="7" t="s">
        <v>673</v>
      </c>
      <c r="J400" s="7" t="s">
        <v>1115</v>
      </c>
      <c r="K400" s="7" t="s">
        <v>884</v>
      </c>
      <c r="L400" s="7" t="s">
        <v>471</v>
      </c>
      <c r="M400" s="7" t="s">
        <v>873</v>
      </c>
      <c r="N400" s="7" t="n">
        <v>28.99</v>
      </c>
      <c r="O400" s="7" t="n">
        <v>0.64</v>
      </c>
      <c r="P400" s="7" t="n">
        <v>486</v>
      </c>
      <c r="Q400" s="7" t="n">
        <v>140</v>
      </c>
      <c r="R400" s="7" t="n">
        <v>765</v>
      </c>
      <c r="S400" s="7" t="n">
        <v>2106</v>
      </c>
      <c r="T400" s="7" t="n">
        <v>61052.94</v>
      </c>
      <c r="U400" s="7"/>
      <c r="V400" s="7"/>
      <c r="W400" s="7"/>
      <c r="X400" s="7" t="n">
        <v>2106</v>
      </c>
      <c r="Y400" s="7" t="s">
        <v>451</v>
      </c>
      <c r="Z400" s="7" t="n">
        <v>61052.94</v>
      </c>
      <c r="AA400" s="7" t="s">
        <v>868</v>
      </c>
      <c r="AB400" s="7"/>
      <c r="AC400" s="7"/>
      <c r="AD400" s="7"/>
      <c r="AE400" s="7"/>
      <c r="AF400" s="7"/>
      <c r="AG400" s="7"/>
      <c r="AH400" s="7" t="n">
        <v>33606</v>
      </c>
      <c r="AI400" s="7" t="n">
        <v>5</v>
      </c>
      <c r="AJ400" s="7" t="n">
        <v>4.5</v>
      </c>
      <c r="AK400" s="7" t="n">
        <v>17644</v>
      </c>
      <c r="AL400" s="7" t="n">
        <v>8.05</v>
      </c>
      <c r="AM400" s="7" t="s">
        <v>862</v>
      </c>
      <c r="AN400" s="7"/>
      <c r="AO400" s="7" t="s">
        <v>864</v>
      </c>
      <c r="AP400" s="7" t="n">
        <v>39</v>
      </c>
      <c r="AQ400" s="17" t="b">
        <f aca="false">TRUE()</f>
        <v>1</v>
      </c>
      <c r="AR400" s="17" t="b">
        <f aca="false">TRUE()</f>
        <v>1</v>
      </c>
      <c r="AS400" s="7" t="n">
        <v>7</v>
      </c>
      <c r="AT400" s="7" t="n">
        <v>5</v>
      </c>
      <c r="AU400" s="7" t="s">
        <v>452</v>
      </c>
      <c r="AV400" s="7"/>
    </row>
    <row r="401" customFormat="false" ht="15" hidden="false" customHeight="false" outlineLevel="0" collapsed="false">
      <c r="A401" s="7" t="n">
        <v>55</v>
      </c>
      <c r="B401" s="7" t="s">
        <v>855</v>
      </c>
      <c r="C401" s="7" t="s">
        <v>1097</v>
      </c>
      <c r="D401" s="7" t="s">
        <v>636</v>
      </c>
      <c r="E401" s="7" t="s">
        <v>69</v>
      </c>
      <c r="F401" s="7" t="n">
        <v>0</v>
      </c>
      <c r="G401" s="7" t="n">
        <v>1743</v>
      </c>
      <c r="H401" s="7" t="s">
        <v>676</v>
      </c>
      <c r="I401" s="7" t="s">
        <v>677</v>
      </c>
      <c r="J401" s="7" t="s">
        <v>1116</v>
      </c>
      <c r="K401" s="7" t="s">
        <v>877</v>
      </c>
      <c r="L401" s="7" t="s">
        <v>455</v>
      </c>
      <c r="M401" s="7" t="s">
        <v>873</v>
      </c>
      <c r="N401" s="7" t="n">
        <v>29.99</v>
      </c>
      <c r="O401" s="7" t="n">
        <v>0.67</v>
      </c>
      <c r="P401" s="7" t="n">
        <v>427</v>
      </c>
      <c r="Q401" s="7" t="n">
        <v>129</v>
      </c>
      <c r="R401" s="7" t="n">
        <v>671</v>
      </c>
      <c r="S401" s="7" t="n">
        <v>1850.33</v>
      </c>
      <c r="T401" s="7" t="n">
        <v>55491.5</v>
      </c>
      <c r="U401" s="7"/>
      <c r="V401" s="7"/>
      <c r="W401" s="7"/>
      <c r="X401" s="7" t="n">
        <v>1850.33</v>
      </c>
      <c r="Y401" s="7" t="s">
        <v>451</v>
      </c>
      <c r="Z401" s="7" t="n">
        <v>55491.4</v>
      </c>
      <c r="AA401" s="7" t="s">
        <v>868</v>
      </c>
      <c r="AB401" s="7"/>
      <c r="AC401" s="7"/>
      <c r="AD401" s="7"/>
      <c r="AE401" s="7"/>
      <c r="AF401" s="7"/>
      <c r="AG401" s="7"/>
      <c r="AH401" s="7" t="n">
        <v>25292</v>
      </c>
      <c r="AI401" s="7" t="n">
        <v>-3.3</v>
      </c>
      <c r="AJ401" s="7" t="n">
        <v>4.6</v>
      </c>
      <c r="AK401" s="7" t="n">
        <v>18589</v>
      </c>
      <c r="AL401" s="7" t="n">
        <v>-13.76</v>
      </c>
      <c r="AM401" s="7" t="s">
        <v>878</v>
      </c>
      <c r="AN401" s="7"/>
      <c r="AO401" s="7" t="s">
        <v>864</v>
      </c>
      <c r="AP401" s="7" t="n">
        <v>69</v>
      </c>
      <c r="AQ401" s="17" t="b">
        <f aca="false">TRUE()</f>
        <v>1</v>
      </c>
      <c r="AR401" s="17" t="b">
        <f aca="false">TRUE()</f>
        <v>1</v>
      </c>
      <c r="AS401" s="7" t="n">
        <v>5</v>
      </c>
      <c r="AT401" s="7" t="n">
        <v>7</v>
      </c>
      <c r="AU401" s="7" t="s">
        <v>452</v>
      </c>
      <c r="AV401" s="7"/>
    </row>
    <row r="402" customFormat="false" ht="15" hidden="false" customHeight="false" outlineLevel="0" collapsed="false">
      <c r="A402" s="7" t="n">
        <v>55</v>
      </c>
      <c r="B402" s="7" t="s">
        <v>855</v>
      </c>
      <c r="C402" s="7" t="s">
        <v>1097</v>
      </c>
      <c r="D402" s="7" t="s">
        <v>636</v>
      </c>
      <c r="E402" s="7" t="s">
        <v>69</v>
      </c>
      <c r="F402" s="7" t="n">
        <v>0</v>
      </c>
      <c r="G402" s="7" t="n">
        <v>1759</v>
      </c>
      <c r="H402" s="7" t="s">
        <v>694</v>
      </c>
      <c r="I402" s="7" t="s">
        <v>695</v>
      </c>
      <c r="J402" s="7" t="s">
        <v>1117</v>
      </c>
      <c r="K402" s="7" t="s">
        <v>877</v>
      </c>
      <c r="L402" s="7" t="s">
        <v>458</v>
      </c>
      <c r="M402" s="7" t="s">
        <v>873</v>
      </c>
      <c r="N402" s="7" t="n">
        <v>59.99</v>
      </c>
      <c r="O402" s="7" t="n">
        <v>1.33</v>
      </c>
      <c r="P402" s="7" t="n">
        <v>350</v>
      </c>
      <c r="Q402" s="7"/>
      <c r="R402" s="7" t="n">
        <v>630</v>
      </c>
      <c r="S402" s="7" t="n">
        <v>1516.67</v>
      </c>
      <c r="T402" s="7" t="n">
        <v>90984.83</v>
      </c>
      <c r="U402" s="7" t="n">
        <v>726</v>
      </c>
      <c r="V402" s="7" t="n">
        <v>430</v>
      </c>
      <c r="W402" s="7" t="n">
        <v>1228</v>
      </c>
      <c r="X402" s="7" t="n">
        <v>726</v>
      </c>
      <c r="Y402" s="7" t="s">
        <v>531</v>
      </c>
      <c r="Z402" s="7" t="n">
        <v>43552.74</v>
      </c>
      <c r="AA402" s="7" t="s">
        <v>868</v>
      </c>
      <c r="AB402" s="7"/>
      <c r="AC402" s="7"/>
      <c r="AD402" s="7"/>
      <c r="AE402" s="7"/>
      <c r="AF402" s="7"/>
      <c r="AG402" s="7"/>
      <c r="AH402" s="7" t="n">
        <v>1971</v>
      </c>
      <c r="AI402" s="7" t="n">
        <v>0</v>
      </c>
      <c r="AJ402" s="7" t="n">
        <v>4.6</v>
      </c>
      <c r="AK402" s="7" t="n">
        <v>47484</v>
      </c>
      <c r="AL402" s="7" t="n">
        <v>-0.74</v>
      </c>
      <c r="AM402" s="7" t="s">
        <v>878</v>
      </c>
      <c r="AN402" s="7"/>
      <c r="AO402" s="7" t="s">
        <v>864</v>
      </c>
      <c r="AP402" s="7" t="n">
        <v>41</v>
      </c>
      <c r="AQ402" s="17" t="b">
        <f aca="false">TRUE()</f>
        <v>1</v>
      </c>
      <c r="AR402" s="17" t="b">
        <f aca="false">TRUE()</f>
        <v>1</v>
      </c>
      <c r="AS402" s="7" t="n">
        <v>8</v>
      </c>
      <c r="AT402" s="7" t="n">
        <v>5</v>
      </c>
      <c r="AU402" s="7" t="s">
        <v>452</v>
      </c>
      <c r="AV402" s="7"/>
    </row>
    <row r="403" customFormat="false" ht="15" hidden="false" customHeight="false" outlineLevel="0" collapsed="false">
      <c r="A403" s="7" t="n">
        <v>55</v>
      </c>
      <c r="B403" s="7" t="s">
        <v>855</v>
      </c>
      <c r="C403" s="7" t="s">
        <v>1097</v>
      </c>
      <c r="D403" s="7" t="s">
        <v>636</v>
      </c>
      <c r="E403" s="7" t="s">
        <v>69</v>
      </c>
      <c r="F403" s="7" t="n">
        <v>0</v>
      </c>
      <c r="G403" s="7" t="n">
        <v>1738</v>
      </c>
      <c r="H403" s="7" t="s">
        <v>682</v>
      </c>
      <c r="I403" s="7" t="s">
        <v>683</v>
      </c>
      <c r="J403" s="7" t="s">
        <v>1118</v>
      </c>
      <c r="K403" s="7" t="s">
        <v>884</v>
      </c>
      <c r="L403" s="7" t="s">
        <v>471</v>
      </c>
      <c r="M403" s="7" t="s">
        <v>873</v>
      </c>
      <c r="N403" s="7" t="n">
        <v>19.99</v>
      </c>
      <c r="O403" s="7" t="n">
        <v>0.44</v>
      </c>
      <c r="P403" s="7" t="n">
        <v>324</v>
      </c>
      <c r="Q403" s="7" t="n">
        <v>104</v>
      </c>
      <c r="R403" s="7" t="n">
        <v>509</v>
      </c>
      <c r="S403" s="7" t="n">
        <v>1404</v>
      </c>
      <c r="T403" s="7" t="n">
        <v>28065.96</v>
      </c>
      <c r="U403" s="7"/>
      <c r="V403" s="7"/>
      <c r="W403" s="7"/>
      <c r="X403" s="7" t="n">
        <v>1404</v>
      </c>
      <c r="Y403" s="7" t="s">
        <v>451</v>
      </c>
      <c r="Z403" s="7" t="n">
        <v>28065.96</v>
      </c>
      <c r="AA403" s="7" t="s">
        <v>868</v>
      </c>
      <c r="AB403" s="7"/>
      <c r="AC403" s="7"/>
      <c r="AD403" s="7"/>
      <c r="AE403" s="7"/>
      <c r="AF403" s="7"/>
      <c r="AG403" s="7"/>
      <c r="AH403" s="7" t="n">
        <v>1506</v>
      </c>
      <c r="AI403" s="7" t="n">
        <v>12.6</v>
      </c>
      <c r="AJ403" s="7" t="n">
        <v>4.3</v>
      </c>
      <c r="AK403" s="7" t="n">
        <v>27879</v>
      </c>
      <c r="AL403" s="7" t="n">
        <v>-98.26</v>
      </c>
      <c r="AM403" s="7" t="s">
        <v>878</v>
      </c>
      <c r="AN403" s="7"/>
      <c r="AO403" s="7" t="s">
        <v>864</v>
      </c>
      <c r="AP403" s="7" t="n">
        <v>50</v>
      </c>
      <c r="AQ403" s="17" t="b">
        <f aca="false">TRUE()</f>
        <v>1</v>
      </c>
      <c r="AR403" s="17" t="b">
        <f aca="false">TRUE()</f>
        <v>1</v>
      </c>
      <c r="AS403" s="7" t="n">
        <v>6</v>
      </c>
      <c r="AT403" s="7" t="n">
        <v>5</v>
      </c>
      <c r="AU403" s="7" t="s">
        <v>452</v>
      </c>
      <c r="AV403" s="7"/>
    </row>
    <row r="404" customFormat="false" ht="15" hidden="false" customHeight="false" outlineLevel="0" collapsed="false">
      <c r="A404" s="7" t="n">
        <v>55</v>
      </c>
      <c r="B404" s="7" t="s">
        <v>855</v>
      </c>
      <c r="C404" s="7" t="s">
        <v>1097</v>
      </c>
      <c r="D404" s="7" t="s">
        <v>636</v>
      </c>
      <c r="E404" s="7" t="s">
        <v>69</v>
      </c>
      <c r="F404" s="7" t="n">
        <v>0</v>
      </c>
      <c r="G404" s="7" t="n">
        <v>1758</v>
      </c>
      <c r="H404" s="7" t="s">
        <v>654</v>
      </c>
      <c r="I404" s="7" t="s">
        <v>1119</v>
      </c>
      <c r="J404" s="7" t="s">
        <v>1120</v>
      </c>
      <c r="K404" s="7" t="s">
        <v>877</v>
      </c>
      <c r="L404" s="7" t="s">
        <v>458</v>
      </c>
      <c r="M404" s="7" t="s">
        <v>873</v>
      </c>
      <c r="N404" s="7" t="n">
        <v>83.99</v>
      </c>
      <c r="O404" s="7" t="n">
        <v>1.87</v>
      </c>
      <c r="P404" s="7" t="n">
        <v>295</v>
      </c>
      <c r="Q404" s="7" t="n">
        <v>60</v>
      </c>
      <c r="R404" s="7" t="n">
        <v>484</v>
      </c>
      <c r="S404" s="7" t="n">
        <v>1278.33</v>
      </c>
      <c r="T404" s="7" t="n">
        <v>107367.22</v>
      </c>
      <c r="U404" s="7"/>
      <c r="V404" s="7"/>
      <c r="W404" s="7"/>
      <c r="X404" s="7" t="n">
        <v>1278.33</v>
      </c>
      <c r="Y404" s="7" t="s">
        <v>451</v>
      </c>
      <c r="Z404" s="7" t="n">
        <v>107366.94</v>
      </c>
      <c r="AA404" s="7" t="s">
        <v>868</v>
      </c>
      <c r="AB404" s="7"/>
      <c r="AC404" s="7"/>
      <c r="AD404" s="7"/>
      <c r="AE404" s="7"/>
      <c r="AF404" s="7"/>
      <c r="AG404" s="7"/>
      <c r="AH404" s="7" t="n">
        <v>2703</v>
      </c>
      <c r="AI404" s="7" t="n">
        <v>0.9</v>
      </c>
      <c r="AJ404" s="7" t="n">
        <v>4.6</v>
      </c>
      <c r="AK404" s="7" t="n">
        <v>94900</v>
      </c>
      <c r="AL404" s="7" t="n">
        <v>37.31</v>
      </c>
      <c r="AM404" s="7" t="s">
        <v>862</v>
      </c>
      <c r="AN404" s="7"/>
      <c r="AO404" s="7" t="s">
        <v>864</v>
      </c>
      <c r="AP404" s="7" t="n">
        <v>41</v>
      </c>
      <c r="AQ404" s="17" t="b">
        <f aca="false">TRUE()</f>
        <v>1</v>
      </c>
      <c r="AR404" s="17" t="b">
        <f aca="false">TRUE()</f>
        <v>1</v>
      </c>
      <c r="AS404" s="7" t="n">
        <v>8</v>
      </c>
      <c r="AT404" s="7" t="n">
        <v>7</v>
      </c>
      <c r="AU404" s="7" t="s">
        <v>452</v>
      </c>
      <c r="AV404" s="7"/>
    </row>
    <row r="405" customFormat="false" ht="15" hidden="false" customHeight="false" outlineLevel="0" collapsed="false">
      <c r="A405" s="7" t="n">
        <v>55</v>
      </c>
      <c r="B405" s="7" t="s">
        <v>855</v>
      </c>
      <c r="C405" s="7" t="s">
        <v>1097</v>
      </c>
      <c r="D405" s="7" t="s">
        <v>636</v>
      </c>
      <c r="E405" s="7" t="s">
        <v>69</v>
      </c>
      <c r="F405" s="7" t="n">
        <v>0</v>
      </c>
      <c r="G405" s="7" t="n">
        <v>1744</v>
      </c>
      <c r="H405" s="7" t="s">
        <v>644</v>
      </c>
      <c r="I405" s="7" t="s">
        <v>1121</v>
      </c>
      <c r="J405" s="7" t="s">
        <v>1122</v>
      </c>
      <c r="K405" s="7" t="s">
        <v>877</v>
      </c>
      <c r="L405" s="7" t="s">
        <v>458</v>
      </c>
      <c r="M405" s="7" t="s">
        <v>873</v>
      </c>
      <c r="N405" s="7" t="n">
        <v>45.99</v>
      </c>
      <c r="O405" s="7" t="n">
        <v>1.02</v>
      </c>
      <c r="P405" s="7" t="n">
        <v>252</v>
      </c>
      <c r="Q405" s="7" t="n">
        <v>70</v>
      </c>
      <c r="R405" s="7" t="n">
        <v>404</v>
      </c>
      <c r="S405" s="7" t="n">
        <v>1092</v>
      </c>
      <c r="T405" s="7" t="n">
        <v>50221.08</v>
      </c>
      <c r="U405" s="7"/>
      <c r="V405" s="7"/>
      <c r="W405" s="7"/>
      <c r="X405" s="7" t="n">
        <v>1092</v>
      </c>
      <c r="Y405" s="7" t="s">
        <v>451</v>
      </c>
      <c r="Z405" s="7" t="n">
        <v>50221.08</v>
      </c>
      <c r="AA405" s="7" t="s">
        <v>868</v>
      </c>
      <c r="AB405" s="7"/>
      <c r="AC405" s="7"/>
      <c r="AD405" s="7"/>
      <c r="AE405" s="7"/>
      <c r="AF405" s="7"/>
      <c r="AG405" s="7"/>
      <c r="AH405" s="7" t="n">
        <v>679</v>
      </c>
      <c r="AI405" s="7" t="n">
        <v>2.5</v>
      </c>
      <c r="AJ405" s="7" t="n">
        <v>4.5</v>
      </c>
      <c r="AK405" s="7" t="n">
        <v>62124</v>
      </c>
      <c r="AL405" s="7" t="n">
        <v>31.42</v>
      </c>
      <c r="AM405" s="7" t="s">
        <v>862</v>
      </c>
      <c r="AN405" s="7"/>
      <c r="AO405" s="7" t="s">
        <v>864</v>
      </c>
      <c r="AP405" s="7" t="n">
        <v>36</v>
      </c>
      <c r="AQ405" s="17" t="b">
        <f aca="false">TRUE()</f>
        <v>1</v>
      </c>
      <c r="AR405" s="17" t="b">
        <f aca="false">TRUE()</f>
        <v>1</v>
      </c>
      <c r="AS405" s="7" t="n">
        <v>6</v>
      </c>
      <c r="AT405" s="7" t="n">
        <v>5</v>
      </c>
      <c r="AU405" s="7" t="s">
        <v>452</v>
      </c>
      <c r="AV405" s="7"/>
    </row>
    <row r="406" customFormat="false" ht="15" hidden="false" customHeight="false" outlineLevel="0" collapsed="false">
      <c r="A406" s="7" t="n">
        <v>55</v>
      </c>
      <c r="B406" s="7" t="s">
        <v>855</v>
      </c>
      <c r="C406" s="7" t="s">
        <v>1097</v>
      </c>
      <c r="D406" s="7" t="s">
        <v>636</v>
      </c>
      <c r="E406" s="7" t="s">
        <v>69</v>
      </c>
      <c r="F406" s="7" t="n">
        <v>0</v>
      </c>
      <c r="G406" s="7" t="n">
        <v>1748</v>
      </c>
      <c r="H406" s="7" t="s">
        <v>686</v>
      </c>
      <c r="I406" s="7" t="s">
        <v>687</v>
      </c>
      <c r="J406" s="7" t="s">
        <v>1123</v>
      </c>
      <c r="K406" s="7" t="s">
        <v>877</v>
      </c>
      <c r="L406" s="7" t="s">
        <v>458</v>
      </c>
      <c r="M406" s="7" t="s">
        <v>873</v>
      </c>
      <c r="N406" s="7" t="n">
        <v>45.99</v>
      </c>
      <c r="O406" s="7" t="n">
        <v>1.02</v>
      </c>
      <c r="P406" s="7" t="n">
        <v>236</v>
      </c>
      <c r="Q406" s="7" t="n">
        <v>24</v>
      </c>
      <c r="R406" s="7" t="n">
        <v>406</v>
      </c>
      <c r="S406" s="7" t="n">
        <v>1022.67</v>
      </c>
      <c r="T406" s="7" t="n">
        <v>47032.44</v>
      </c>
      <c r="U406" s="7"/>
      <c r="V406" s="7"/>
      <c r="W406" s="7"/>
      <c r="X406" s="7" t="n">
        <v>1022.67</v>
      </c>
      <c r="Y406" s="7" t="s">
        <v>451</v>
      </c>
      <c r="Z406" s="7" t="n">
        <v>47032.59</v>
      </c>
      <c r="AA406" s="7" t="s">
        <v>868</v>
      </c>
      <c r="AB406" s="7"/>
      <c r="AC406" s="7"/>
      <c r="AD406" s="7"/>
      <c r="AE406" s="7"/>
      <c r="AF406" s="7"/>
      <c r="AG406" s="7"/>
      <c r="AH406" s="7" t="n">
        <v>1050</v>
      </c>
      <c r="AI406" s="7" t="n">
        <v>4.6</v>
      </c>
      <c r="AJ406" s="7" t="n">
        <v>4.4</v>
      </c>
      <c r="AK406" s="7" t="n">
        <v>38334</v>
      </c>
      <c r="AL406" s="7" t="n">
        <v>1.82</v>
      </c>
      <c r="AM406" s="7" t="s">
        <v>862</v>
      </c>
      <c r="AN406" s="7"/>
      <c r="AO406" s="7" t="s">
        <v>864</v>
      </c>
      <c r="AP406" s="7" t="n">
        <v>50</v>
      </c>
      <c r="AQ406" s="17" t="b">
        <f aca="false">TRUE()</f>
        <v>1</v>
      </c>
      <c r="AR406" s="17" t="b">
        <f aca="false">TRUE()</f>
        <v>1</v>
      </c>
      <c r="AS406" s="7" t="n">
        <v>7</v>
      </c>
      <c r="AT406" s="7" t="n">
        <v>6</v>
      </c>
      <c r="AU406" s="7" t="s">
        <v>452</v>
      </c>
      <c r="AV406" s="7"/>
    </row>
    <row r="407" customFormat="false" ht="15" hidden="false" customHeight="false" outlineLevel="0" collapsed="false">
      <c r="A407" s="7" t="n">
        <v>55</v>
      </c>
      <c r="B407" s="7" t="s">
        <v>855</v>
      </c>
      <c r="C407" s="7" t="s">
        <v>1097</v>
      </c>
      <c r="D407" s="7" t="s">
        <v>636</v>
      </c>
      <c r="E407" s="7" t="s">
        <v>69</v>
      </c>
      <c r="F407" s="7" t="n">
        <v>0</v>
      </c>
      <c r="G407" s="7" t="n">
        <v>1754</v>
      </c>
      <c r="H407" s="7" t="s">
        <v>690</v>
      </c>
      <c r="I407" s="7" t="s">
        <v>691</v>
      </c>
      <c r="J407" s="7" t="s">
        <v>1124</v>
      </c>
      <c r="K407" s="7" t="s">
        <v>884</v>
      </c>
      <c r="L407" s="7" t="s">
        <v>471</v>
      </c>
      <c r="M407" s="7" t="s">
        <v>873</v>
      </c>
      <c r="N407" s="7" t="n">
        <v>27.99</v>
      </c>
      <c r="O407" s="7" t="n">
        <v>0.62</v>
      </c>
      <c r="P407" s="7" t="n">
        <v>150</v>
      </c>
      <c r="Q407" s="7"/>
      <c r="R407" s="7" t="n">
        <v>270</v>
      </c>
      <c r="S407" s="7" t="n">
        <v>650</v>
      </c>
      <c r="T407" s="7" t="n">
        <v>18193.5</v>
      </c>
      <c r="U407" s="7" t="n">
        <v>782</v>
      </c>
      <c r="V407" s="7" t="n">
        <v>463</v>
      </c>
      <c r="W407" s="7" t="n">
        <v>1322</v>
      </c>
      <c r="X407" s="7" t="n">
        <v>782</v>
      </c>
      <c r="Y407" s="7" t="s">
        <v>531</v>
      </c>
      <c r="Z407" s="7" t="n">
        <v>21888.18</v>
      </c>
      <c r="AA407" s="7" t="s">
        <v>868</v>
      </c>
      <c r="AB407" s="7"/>
      <c r="AC407" s="7"/>
      <c r="AD407" s="7"/>
      <c r="AE407" s="7"/>
      <c r="AF407" s="7"/>
      <c r="AG407" s="7"/>
      <c r="AH407" s="7" t="n">
        <v>21426</v>
      </c>
      <c r="AI407" s="7" t="n">
        <v>-0.8</v>
      </c>
      <c r="AJ407" s="7" t="n">
        <v>4.7</v>
      </c>
      <c r="AK407" s="7" t="n">
        <v>44267</v>
      </c>
      <c r="AL407" s="7" t="n">
        <v>-12.52</v>
      </c>
      <c r="AM407" s="7" t="s">
        <v>878</v>
      </c>
      <c r="AN407" s="7"/>
      <c r="AO407" s="7" t="s">
        <v>864</v>
      </c>
      <c r="AP407" s="7" t="n">
        <v>39</v>
      </c>
      <c r="AQ407" s="17" t="b">
        <f aca="false">TRUE()</f>
        <v>1</v>
      </c>
      <c r="AR407" s="17" t="b">
        <f aca="false">TRUE()</f>
        <v>1</v>
      </c>
      <c r="AS407" s="7" t="n">
        <v>7</v>
      </c>
      <c r="AT407" s="7" t="n">
        <v>6</v>
      </c>
      <c r="AU407" s="7" t="s">
        <v>452</v>
      </c>
      <c r="AV407" s="7"/>
    </row>
    <row r="408" customFormat="false" ht="15" hidden="false" customHeight="false" outlineLevel="0" collapsed="false">
      <c r="A408" s="7" t="n">
        <v>55</v>
      </c>
      <c r="B408" s="7" t="s">
        <v>855</v>
      </c>
      <c r="C408" s="7" t="s">
        <v>1097</v>
      </c>
      <c r="D408" s="7" t="s">
        <v>636</v>
      </c>
      <c r="E408" s="7" t="s">
        <v>69</v>
      </c>
      <c r="F408" s="7" t="n">
        <v>0</v>
      </c>
      <c r="G408" s="7" t="n">
        <v>1755</v>
      </c>
      <c r="H408" s="7" t="s">
        <v>644</v>
      </c>
      <c r="I408" s="7" t="s">
        <v>1125</v>
      </c>
      <c r="J408" s="7" t="s">
        <v>1126</v>
      </c>
      <c r="K408" s="7" t="s">
        <v>877</v>
      </c>
      <c r="L408" s="7" t="s">
        <v>458</v>
      </c>
      <c r="M408" s="7" t="s">
        <v>873</v>
      </c>
      <c r="N408" s="7" t="n">
        <v>37.99</v>
      </c>
      <c r="O408" s="7" t="n">
        <v>0.85</v>
      </c>
      <c r="P408" s="7" t="n">
        <v>150</v>
      </c>
      <c r="Q408" s="7" t="n">
        <v>23</v>
      </c>
      <c r="R408" s="7" t="n">
        <v>253</v>
      </c>
      <c r="S408" s="7" t="n">
        <v>650</v>
      </c>
      <c r="T408" s="7" t="n">
        <v>24693.5</v>
      </c>
      <c r="U408" s="7"/>
      <c r="V408" s="7"/>
      <c r="W408" s="7"/>
      <c r="X408" s="7" t="n">
        <v>650</v>
      </c>
      <c r="Y408" s="7" t="s">
        <v>451</v>
      </c>
      <c r="Z408" s="7" t="n">
        <v>24693.5</v>
      </c>
      <c r="AA408" s="7" t="s">
        <v>868</v>
      </c>
      <c r="AB408" s="7"/>
      <c r="AC408" s="7"/>
      <c r="AD408" s="7"/>
      <c r="AE408" s="7"/>
      <c r="AF408" s="7"/>
      <c r="AG408" s="7"/>
      <c r="AH408" s="7" t="n">
        <v>1419</v>
      </c>
      <c r="AI408" s="7" t="n">
        <v>0.8</v>
      </c>
      <c r="AJ408" s="7" t="n">
        <v>4.6</v>
      </c>
      <c r="AK408" s="7" t="n">
        <v>46659</v>
      </c>
      <c r="AL408" s="7" t="n">
        <v>-49.88</v>
      </c>
      <c r="AM408" s="7" t="s">
        <v>878</v>
      </c>
      <c r="AN408" s="7"/>
      <c r="AO408" s="7" t="s">
        <v>875</v>
      </c>
      <c r="AP408" s="7" t="n">
        <v>25</v>
      </c>
      <c r="AQ408" s="17" t="b">
        <f aca="false">TRUE()</f>
        <v>1</v>
      </c>
      <c r="AR408" s="17" t="b">
        <f aca="false">TRUE()</f>
        <v>1</v>
      </c>
      <c r="AS408" s="7" t="n">
        <v>7</v>
      </c>
      <c r="AT408" s="7" t="n">
        <v>5</v>
      </c>
      <c r="AU408" s="7" t="s">
        <v>452</v>
      </c>
      <c r="AV408" s="7"/>
    </row>
    <row r="409" customFormat="false" ht="15" hidden="false" customHeight="false" outlineLevel="0" collapsed="false">
      <c r="A409" s="7" t="n">
        <v>55</v>
      </c>
      <c r="B409" s="7" t="s">
        <v>855</v>
      </c>
      <c r="C409" s="7" t="s">
        <v>1097</v>
      </c>
      <c r="D409" s="7" t="s">
        <v>636</v>
      </c>
      <c r="E409" s="7" t="s">
        <v>69</v>
      </c>
      <c r="F409" s="7" t="n">
        <v>0</v>
      </c>
      <c r="G409" s="7" t="n">
        <v>1756</v>
      </c>
      <c r="H409" s="7" t="s">
        <v>699</v>
      </c>
      <c r="I409" s="7" t="s">
        <v>700</v>
      </c>
      <c r="J409" s="7" t="s">
        <v>1127</v>
      </c>
      <c r="K409" s="7" t="s">
        <v>884</v>
      </c>
      <c r="L409" s="7" t="s">
        <v>471</v>
      </c>
      <c r="M409" s="7" t="s">
        <v>873</v>
      </c>
      <c r="N409" s="7" t="n">
        <v>21.99</v>
      </c>
      <c r="O409" s="7" t="n">
        <v>0.49</v>
      </c>
      <c r="P409" s="7" t="n">
        <v>115</v>
      </c>
      <c r="Q409" s="7"/>
      <c r="R409" s="7" t="n">
        <v>207</v>
      </c>
      <c r="S409" s="7" t="n">
        <v>498.33</v>
      </c>
      <c r="T409" s="7" t="n">
        <v>10958.35</v>
      </c>
      <c r="U409" s="7" t="n">
        <v>394</v>
      </c>
      <c r="V409" s="7" t="n">
        <v>233</v>
      </c>
      <c r="W409" s="7" t="n">
        <v>665</v>
      </c>
      <c r="X409" s="7" t="n">
        <v>394</v>
      </c>
      <c r="Y409" s="7" t="s">
        <v>531</v>
      </c>
      <c r="Z409" s="7" t="n">
        <v>8664.06</v>
      </c>
      <c r="AA409" s="7" t="s">
        <v>868</v>
      </c>
      <c r="AB409" s="7"/>
      <c r="AC409" s="7"/>
      <c r="AD409" s="7"/>
      <c r="AE409" s="7"/>
      <c r="AF409" s="7"/>
      <c r="AG409" s="7"/>
      <c r="AH409" s="7" t="n">
        <v>14841</v>
      </c>
      <c r="AI409" s="7" t="n">
        <v>0.1</v>
      </c>
      <c r="AJ409" s="7" t="n">
        <v>4.4</v>
      </c>
      <c r="AK409" s="7" t="n">
        <v>83391</v>
      </c>
      <c r="AL409" s="7" t="n">
        <v>11.89</v>
      </c>
      <c r="AM409" s="7" t="s">
        <v>862</v>
      </c>
      <c r="AN409" s="7"/>
      <c r="AO409" s="7" t="s">
        <v>864</v>
      </c>
      <c r="AP409" s="7" t="n">
        <v>60</v>
      </c>
      <c r="AQ409" s="17" t="b">
        <f aca="false">TRUE()</f>
        <v>1</v>
      </c>
      <c r="AR409" s="17" t="b">
        <f aca="false">TRUE()</f>
        <v>1</v>
      </c>
      <c r="AS409" s="7" t="n">
        <v>4</v>
      </c>
      <c r="AT409" s="7" t="n">
        <v>6</v>
      </c>
      <c r="AU409" s="7" t="s">
        <v>452</v>
      </c>
      <c r="AV409" s="7"/>
    </row>
    <row r="410" customFormat="false" ht="15" hidden="false" customHeight="false" outlineLevel="0" collapsed="false">
      <c r="A410" s="7" t="n">
        <v>55</v>
      </c>
      <c r="B410" s="7" t="s">
        <v>855</v>
      </c>
      <c r="C410" s="7" t="s">
        <v>1097</v>
      </c>
      <c r="D410" s="7" t="s">
        <v>636</v>
      </c>
      <c r="E410" s="7" t="s">
        <v>69</v>
      </c>
      <c r="F410" s="7" t="n">
        <v>0</v>
      </c>
      <c r="G410" s="7" t="n">
        <v>1750</v>
      </c>
      <c r="H410" s="7" t="s">
        <v>706</v>
      </c>
      <c r="I410" s="7" t="s">
        <v>707</v>
      </c>
      <c r="J410" s="7" t="s">
        <v>1128</v>
      </c>
      <c r="K410" s="7" t="s">
        <v>884</v>
      </c>
      <c r="L410" s="7" t="s">
        <v>471</v>
      </c>
      <c r="M410" s="7" t="s">
        <v>873</v>
      </c>
      <c r="N410" s="7" t="n">
        <v>24.99</v>
      </c>
      <c r="O410" s="7" t="n">
        <v>0.56</v>
      </c>
      <c r="P410" s="7" t="n">
        <v>100</v>
      </c>
      <c r="Q410" s="7"/>
      <c r="R410" s="7" t="n">
        <v>180</v>
      </c>
      <c r="S410" s="7" t="n">
        <v>433.33</v>
      </c>
      <c r="T410" s="7" t="n">
        <v>10829</v>
      </c>
      <c r="U410" s="7" t="n">
        <v>212</v>
      </c>
      <c r="V410" s="7" t="n">
        <v>126</v>
      </c>
      <c r="W410" s="7" t="n">
        <v>359</v>
      </c>
      <c r="X410" s="7" t="n">
        <v>212</v>
      </c>
      <c r="Y410" s="7" t="s">
        <v>531</v>
      </c>
      <c r="Z410" s="7" t="n">
        <v>5297.88</v>
      </c>
      <c r="AA410" s="7" t="s">
        <v>868</v>
      </c>
      <c r="AB410" s="7"/>
      <c r="AC410" s="7"/>
      <c r="AD410" s="7"/>
      <c r="AE410" s="7"/>
      <c r="AF410" s="7"/>
      <c r="AG410" s="7"/>
      <c r="AH410" s="7" t="n">
        <v>8039</v>
      </c>
      <c r="AI410" s="7" t="n">
        <v>0.2</v>
      </c>
      <c r="AJ410" s="7" t="n">
        <v>4.4</v>
      </c>
      <c r="AK410" s="7" t="n">
        <v>142315</v>
      </c>
      <c r="AL410" s="7" t="n">
        <v>0.3</v>
      </c>
      <c r="AM410" s="7" t="s">
        <v>862</v>
      </c>
      <c r="AN410" s="7"/>
      <c r="AO410" s="7" t="s">
        <v>864</v>
      </c>
      <c r="AP410" s="7" t="n">
        <v>24</v>
      </c>
      <c r="AQ410" s="17" t="b">
        <f aca="false">TRUE()</f>
        <v>1</v>
      </c>
      <c r="AR410" s="17" t="b">
        <f aca="false">TRUE()</f>
        <v>1</v>
      </c>
      <c r="AS410" s="7" t="n">
        <v>6</v>
      </c>
      <c r="AT410" s="7" t="n">
        <v>6</v>
      </c>
      <c r="AU410" s="7" t="s">
        <v>452</v>
      </c>
      <c r="AV410" s="7"/>
    </row>
    <row r="411" customFormat="false" ht="15" hidden="false" customHeight="false" outlineLevel="0" collapsed="false">
      <c r="A411" s="7" t="n">
        <v>55</v>
      </c>
      <c r="B411" s="7" t="s">
        <v>855</v>
      </c>
      <c r="C411" s="7" t="s">
        <v>1097</v>
      </c>
      <c r="D411" s="7" t="s">
        <v>636</v>
      </c>
      <c r="E411" s="7" t="s">
        <v>69</v>
      </c>
      <c r="F411" s="7" t="n">
        <v>0</v>
      </c>
      <c r="G411" s="7" t="n">
        <v>1751</v>
      </c>
      <c r="H411" s="7" t="s">
        <v>701</v>
      </c>
      <c r="I411" s="7" t="s">
        <v>702</v>
      </c>
      <c r="J411" s="7" t="s">
        <v>1129</v>
      </c>
      <c r="K411" s="7" t="s">
        <v>884</v>
      </c>
      <c r="L411" s="7" t="s">
        <v>471</v>
      </c>
      <c r="M411" s="7" t="s">
        <v>873</v>
      </c>
      <c r="N411" s="7" t="n">
        <v>20.99</v>
      </c>
      <c r="O411" s="7" t="n">
        <v>0.47</v>
      </c>
      <c r="P411" s="7" t="n">
        <v>83</v>
      </c>
      <c r="Q411" s="7" t="n">
        <v>12</v>
      </c>
      <c r="R411" s="7" t="n">
        <v>140</v>
      </c>
      <c r="S411" s="7" t="n">
        <v>359.67</v>
      </c>
      <c r="T411" s="7" t="n">
        <v>7549.4</v>
      </c>
      <c r="U411" s="7"/>
      <c r="V411" s="7"/>
      <c r="W411" s="7"/>
      <c r="X411" s="7" t="n">
        <v>359.67</v>
      </c>
      <c r="Y411" s="7" t="s">
        <v>451</v>
      </c>
      <c r="Z411" s="7" t="n">
        <v>7549.47</v>
      </c>
      <c r="AA411" s="7" t="s">
        <v>868</v>
      </c>
      <c r="AB411" s="7"/>
      <c r="AC411" s="7"/>
      <c r="AD411" s="7"/>
      <c r="AE411" s="7"/>
      <c r="AF411" s="7"/>
      <c r="AG411" s="7"/>
      <c r="AH411" s="7" t="n">
        <v>1471</v>
      </c>
      <c r="AI411" s="7" t="n">
        <v>5.1</v>
      </c>
      <c r="AJ411" s="7" t="n">
        <v>4.4</v>
      </c>
      <c r="AK411" s="7" t="n">
        <v>87180</v>
      </c>
      <c r="AL411" s="7" t="n">
        <v>4.41</v>
      </c>
      <c r="AM411" s="7" t="s">
        <v>862</v>
      </c>
      <c r="AN411" s="7"/>
      <c r="AO411" s="7" t="s">
        <v>864</v>
      </c>
      <c r="AP411" s="7" t="n">
        <v>39</v>
      </c>
      <c r="AQ411" s="17" t="b">
        <f aca="false">TRUE()</f>
        <v>1</v>
      </c>
      <c r="AR411" s="17" t="b">
        <f aca="false">TRUE()</f>
        <v>1</v>
      </c>
      <c r="AS411" s="7" t="n">
        <v>6</v>
      </c>
      <c r="AT411" s="7" t="n">
        <v>4</v>
      </c>
      <c r="AU411" s="7" t="s">
        <v>452</v>
      </c>
      <c r="AV411" s="7"/>
    </row>
    <row r="412" customFormat="false" ht="15" hidden="false" customHeight="false" outlineLevel="0" collapsed="false">
      <c r="A412" s="7" t="n">
        <v>55</v>
      </c>
      <c r="B412" s="7" t="s">
        <v>855</v>
      </c>
      <c r="C412" s="7" t="s">
        <v>1097</v>
      </c>
      <c r="D412" s="7" t="s">
        <v>636</v>
      </c>
      <c r="E412" s="7" t="s">
        <v>69</v>
      </c>
      <c r="F412" s="7" t="n">
        <v>0</v>
      </c>
      <c r="G412" s="7" t="n">
        <v>1752</v>
      </c>
      <c r="H412" s="7" t="s">
        <v>713</v>
      </c>
      <c r="I412" s="7" t="s">
        <v>714</v>
      </c>
      <c r="J412" s="7" t="s">
        <v>1130</v>
      </c>
      <c r="K412" s="7" t="s">
        <v>877</v>
      </c>
      <c r="L412" s="7" t="s">
        <v>486</v>
      </c>
      <c r="M412" s="7" t="s">
        <v>873</v>
      </c>
      <c r="N412" s="7" t="n">
        <v>74</v>
      </c>
      <c r="O412" s="7" t="n">
        <v>1.65</v>
      </c>
      <c r="P412" s="7" t="n">
        <v>25</v>
      </c>
      <c r="Q412" s="7"/>
      <c r="R412" s="7" t="n">
        <v>45</v>
      </c>
      <c r="S412" s="7" t="n">
        <v>108.33</v>
      </c>
      <c r="T412" s="7" t="n">
        <v>8016.67</v>
      </c>
      <c r="U412" s="7" t="n">
        <v>35</v>
      </c>
      <c r="V412" s="7" t="n">
        <v>21</v>
      </c>
      <c r="W412" s="7" t="n">
        <v>59</v>
      </c>
      <c r="X412" s="7" t="n">
        <v>35</v>
      </c>
      <c r="Y412" s="7" t="s">
        <v>531</v>
      </c>
      <c r="Z412" s="7" t="n">
        <v>2590</v>
      </c>
      <c r="AA412" s="7" t="s">
        <v>868</v>
      </c>
      <c r="AB412" s="7"/>
      <c r="AC412" s="7"/>
      <c r="AD412" s="7"/>
      <c r="AE412" s="7"/>
      <c r="AF412" s="7"/>
      <c r="AG412" s="7"/>
      <c r="AH412" s="7" t="n">
        <v>148</v>
      </c>
      <c r="AI412" s="7" t="n">
        <v>0.1</v>
      </c>
      <c r="AJ412" s="7" t="n">
        <v>4.4</v>
      </c>
      <c r="AK412" s="7" t="n">
        <v>593537</v>
      </c>
      <c r="AL412" s="7" t="n">
        <v>82.38</v>
      </c>
      <c r="AM412" s="7" t="s">
        <v>862</v>
      </c>
      <c r="AN412" s="7"/>
      <c r="AO412" s="7" t="s">
        <v>864</v>
      </c>
      <c r="AP412" s="7" t="n">
        <v>30</v>
      </c>
      <c r="AQ412" s="17" t="b">
        <f aca="false">TRUE()</f>
        <v>1</v>
      </c>
      <c r="AR412" s="17" t="b">
        <f aca="false">TRUE()</f>
        <v>1</v>
      </c>
      <c r="AS412" s="7" t="n">
        <v>6</v>
      </c>
      <c r="AT412" s="7" t="n">
        <v>6</v>
      </c>
      <c r="AU412" s="7" t="s">
        <v>452</v>
      </c>
      <c r="AV412" s="7"/>
    </row>
    <row r="413" customFormat="false" ht="15" hidden="false" customHeight="false" outlineLevel="0" collapsed="false">
      <c r="A413" s="7" t="n">
        <v>55</v>
      </c>
      <c r="B413" s="7" t="s">
        <v>855</v>
      </c>
      <c r="C413" s="7" t="s">
        <v>1097</v>
      </c>
      <c r="D413" s="7" t="s">
        <v>636</v>
      </c>
      <c r="E413" s="7" t="s">
        <v>69</v>
      </c>
      <c r="F413" s="7" t="n">
        <v>0</v>
      </c>
      <c r="G413" s="7" t="n">
        <v>1747</v>
      </c>
      <c r="H413" s="7" t="s">
        <v>696</v>
      </c>
      <c r="I413" s="7" t="s">
        <v>697</v>
      </c>
      <c r="J413" s="7" t="s">
        <v>1131</v>
      </c>
      <c r="K413" s="7" t="s">
        <v>877</v>
      </c>
      <c r="L413" s="7" t="s">
        <v>458</v>
      </c>
      <c r="M413" s="7" t="s">
        <v>873</v>
      </c>
      <c r="N413" s="7" t="n">
        <v>39.94</v>
      </c>
      <c r="O413" s="7" t="n">
        <v>0.89</v>
      </c>
      <c r="P413" s="7" t="n">
        <v>5</v>
      </c>
      <c r="Q413" s="7"/>
      <c r="R413" s="7" t="n">
        <v>9</v>
      </c>
      <c r="S413" s="7" t="n">
        <v>21.67</v>
      </c>
      <c r="T413" s="7" t="n">
        <v>865.37</v>
      </c>
      <c r="U413" s="7" t="n">
        <v>704</v>
      </c>
      <c r="V413" s="7" t="n">
        <v>417</v>
      </c>
      <c r="W413" s="7" t="n">
        <v>1191</v>
      </c>
      <c r="X413" s="7" t="n">
        <v>704</v>
      </c>
      <c r="Y413" s="7" t="s">
        <v>531</v>
      </c>
      <c r="Z413" s="7" t="n">
        <v>28117.76</v>
      </c>
      <c r="AA413" s="7" t="s">
        <v>868</v>
      </c>
      <c r="AB413" s="7"/>
      <c r="AC413" s="7"/>
      <c r="AD413" s="7"/>
      <c r="AE413" s="7"/>
      <c r="AF413" s="7"/>
      <c r="AG413" s="7"/>
      <c r="AH413" s="7" t="n">
        <v>2544</v>
      </c>
      <c r="AI413" s="7" t="n">
        <v>205.7</v>
      </c>
      <c r="AJ413" s="7" t="n">
        <v>4.6</v>
      </c>
      <c r="AK413" s="7" t="n">
        <v>48889</v>
      </c>
      <c r="AL413" s="7" t="n">
        <v>-54.2</v>
      </c>
      <c r="AM413" s="7" t="s">
        <v>878</v>
      </c>
      <c r="AN413" s="7"/>
      <c r="AO413" s="7" t="s">
        <v>875</v>
      </c>
      <c r="AP413" s="7" t="n">
        <v>20</v>
      </c>
      <c r="AQ413" s="17" t="b">
        <f aca="false">TRUE()</f>
        <v>1</v>
      </c>
      <c r="AR413" s="17" t="b">
        <f aca="false">TRUE()</f>
        <v>1</v>
      </c>
      <c r="AS413" s="7" t="n">
        <v>7</v>
      </c>
      <c r="AT413" s="7" t="n">
        <v>5</v>
      </c>
      <c r="AU413" s="7" t="s">
        <v>452</v>
      </c>
      <c r="AV413" s="7"/>
    </row>
    <row r="414" customFormat="false" ht="15" hidden="false" customHeight="false" outlineLevel="0" collapsed="false">
      <c r="A414" s="7" t="n">
        <v>55</v>
      </c>
      <c r="B414" s="7" t="s">
        <v>855</v>
      </c>
      <c r="C414" s="7" t="s">
        <v>1097</v>
      </c>
      <c r="D414" s="7" t="s">
        <v>636</v>
      </c>
      <c r="E414" s="7" t="s">
        <v>69</v>
      </c>
      <c r="F414" s="7" t="n">
        <v>0</v>
      </c>
      <c r="G414" s="7" t="n">
        <v>1749</v>
      </c>
      <c r="H414" s="7" t="s">
        <v>715</v>
      </c>
      <c r="I414" s="7" t="s">
        <v>716</v>
      </c>
      <c r="J414" s="7" t="s">
        <v>1132</v>
      </c>
      <c r="K414" s="7" t="s">
        <v>884</v>
      </c>
      <c r="L414" s="7" t="s">
        <v>471</v>
      </c>
      <c r="M414" s="7" t="s">
        <v>873</v>
      </c>
      <c r="N414" s="7" t="n">
        <v>18.89</v>
      </c>
      <c r="O414" s="7" t="n">
        <v>0.42</v>
      </c>
      <c r="P414" s="7" t="n">
        <v>5</v>
      </c>
      <c r="Q414" s="7"/>
      <c r="R414" s="7" t="n">
        <v>9</v>
      </c>
      <c r="S414" s="7" t="n">
        <v>21.67</v>
      </c>
      <c r="T414" s="7" t="n">
        <v>409.28</v>
      </c>
      <c r="U414" s="7" t="n">
        <v>26</v>
      </c>
      <c r="V414" s="7" t="n">
        <v>15</v>
      </c>
      <c r="W414" s="7" t="n">
        <v>44</v>
      </c>
      <c r="X414" s="7" t="n">
        <v>26</v>
      </c>
      <c r="Y414" s="7" t="s">
        <v>531</v>
      </c>
      <c r="Z414" s="7" t="n">
        <v>491.14</v>
      </c>
      <c r="AA414" s="7" t="s">
        <v>868</v>
      </c>
      <c r="AB414" s="7"/>
      <c r="AC414" s="7"/>
      <c r="AD414" s="7"/>
      <c r="AE414" s="7"/>
      <c r="AF414" s="7"/>
      <c r="AG414" s="7"/>
      <c r="AH414" s="7" t="n">
        <v>675</v>
      </c>
      <c r="AI414" s="7" t="n">
        <v>0.2</v>
      </c>
      <c r="AJ414" s="7" t="n">
        <v>4.5</v>
      </c>
      <c r="AK414" s="7" t="n">
        <v>732374</v>
      </c>
      <c r="AL414" s="7" t="n">
        <v>0.83</v>
      </c>
      <c r="AM414" s="7" t="s">
        <v>862</v>
      </c>
      <c r="AN414" s="7"/>
      <c r="AO414" s="7" t="s">
        <v>864</v>
      </c>
      <c r="AP414" s="7" t="n">
        <v>6</v>
      </c>
      <c r="AQ414" s="17" t="b">
        <f aca="false">FALSE()</f>
        <v>0</v>
      </c>
      <c r="AR414" s="17" t="b">
        <f aca="false">TRUE()</f>
        <v>1</v>
      </c>
      <c r="AS414" s="7" t="n">
        <v>7</v>
      </c>
      <c r="AT414" s="7" t="n">
        <v>5</v>
      </c>
      <c r="AU414" s="7" t="s">
        <v>452</v>
      </c>
      <c r="AV414" s="7"/>
    </row>
    <row r="415" customFormat="false" ht="15" hidden="false" customHeight="false" outlineLevel="0" collapsed="false">
      <c r="A415" s="7" t="n">
        <v>69</v>
      </c>
      <c r="B415" s="7" t="s">
        <v>1133</v>
      </c>
      <c r="C415" s="7" t="s">
        <v>1016</v>
      </c>
      <c r="D415" s="7" t="s">
        <v>189</v>
      </c>
      <c r="E415" s="7" t="s">
        <v>69</v>
      </c>
      <c r="F415" s="7" t="n">
        <v>1</v>
      </c>
      <c r="G415" s="7"/>
      <c r="H415" s="7" t="s">
        <v>1133</v>
      </c>
      <c r="I415" s="7" t="s">
        <v>1134</v>
      </c>
      <c r="J415" s="7" t="s">
        <v>1018</v>
      </c>
      <c r="K415" s="7" t="s">
        <v>859</v>
      </c>
      <c r="L415" s="7"/>
      <c r="M415" s="7"/>
      <c r="N415" s="7" t="n">
        <v>95.99</v>
      </c>
      <c r="O415" s="7" t="n">
        <v>1</v>
      </c>
      <c r="P415" s="7" t="n">
        <v>146</v>
      </c>
      <c r="Q415" s="7"/>
      <c r="R415" s="7"/>
      <c r="S415" s="7" t="n">
        <v>632.67</v>
      </c>
      <c r="T415" s="7" t="n">
        <v>55729.05</v>
      </c>
      <c r="U415" s="7"/>
      <c r="V415" s="7"/>
      <c r="W415" s="7"/>
      <c r="X415" s="7" t="n">
        <v>632.67</v>
      </c>
      <c r="Y415" s="7" t="s">
        <v>860</v>
      </c>
      <c r="Z415" s="7" t="n">
        <v>60729.99</v>
      </c>
      <c r="AA415" s="7" t="s">
        <v>861</v>
      </c>
      <c r="AB415" s="7"/>
      <c r="AC415" s="7"/>
      <c r="AD415" s="7"/>
      <c r="AE415" s="7"/>
      <c r="AF415" s="7"/>
      <c r="AG415" s="7"/>
      <c r="AH415" s="7" t="n">
        <v>205</v>
      </c>
      <c r="AI415" s="7" t="n">
        <v>103</v>
      </c>
      <c r="AJ415" s="7" t="n">
        <v>4.8</v>
      </c>
      <c r="AK415" s="7" t="n">
        <v>42844</v>
      </c>
      <c r="AL415" s="7" t="n">
        <v>-62.48</v>
      </c>
      <c r="AM415" s="7" t="s">
        <v>878</v>
      </c>
      <c r="AN415" s="7"/>
      <c r="AO415" s="7"/>
      <c r="AP415" s="7" t="n">
        <v>15</v>
      </c>
      <c r="AQ415" s="17" t="b">
        <f aca="false">TRUE()</f>
        <v>1</v>
      </c>
      <c r="AR415" s="7"/>
      <c r="AS415" s="7"/>
      <c r="AT415" s="7"/>
      <c r="AU415" s="7" t="s">
        <v>452</v>
      </c>
      <c r="AV415" s="7" t="s">
        <v>190</v>
      </c>
    </row>
    <row r="416" customFormat="false" ht="15" hidden="false" customHeight="false" outlineLevel="0" collapsed="false">
      <c r="A416" s="7" t="n">
        <v>69</v>
      </c>
      <c r="B416" s="7" t="s">
        <v>1133</v>
      </c>
      <c r="C416" s="7" t="s">
        <v>1016</v>
      </c>
      <c r="D416" s="7" t="s">
        <v>189</v>
      </c>
      <c r="E416" s="7" t="s">
        <v>69</v>
      </c>
      <c r="F416" s="7" t="n">
        <v>0</v>
      </c>
      <c r="G416" s="7" t="n">
        <v>4</v>
      </c>
      <c r="H416" s="7" t="s">
        <v>453</v>
      </c>
      <c r="I416" s="7" t="s">
        <v>454</v>
      </c>
      <c r="J416" s="7" t="s">
        <v>865</v>
      </c>
      <c r="K416" s="7" t="s">
        <v>884</v>
      </c>
      <c r="L416" s="7" t="s">
        <v>455</v>
      </c>
      <c r="M416" s="7" t="s">
        <v>867</v>
      </c>
      <c r="N416" s="7" t="n">
        <v>99.99</v>
      </c>
      <c r="O416" s="7" t="n">
        <v>1.04</v>
      </c>
      <c r="P416" s="7" t="n">
        <v>8002</v>
      </c>
      <c r="Q416" s="7" t="n">
        <v>5200</v>
      </c>
      <c r="R416" s="7" t="n">
        <v>10639</v>
      </c>
      <c r="S416" s="7" t="n">
        <v>34675.33</v>
      </c>
      <c r="T416" s="7" t="n">
        <v>3467186.58</v>
      </c>
      <c r="U416" s="7"/>
      <c r="V416" s="7"/>
      <c r="W416" s="7"/>
      <c r="X416" s="7" t="n">
        <v>34675.33</v>
      </c>
      <c r="Y416" s="7" t="s">
        <v>451</v>
      </c>
      <c r="Z416" s="7" t="n">
        <v>3467186.25</v>
      </c>
      <c r="AA416" s="7" t="s">
        <v>868</v>
      </c>
      <c r="AB416" s="7"/>
      <c r="AC416" s="7"/>
      <c r="AD416" s="7"/>
      <c r="AE416" s="7"/>
      <c r="AF416" s="7"/>
      <c r="AG416" s="7"/>
      <c r="AH416" s="7" t="n">
        <v>23582</v>
      </c>
      <c r="AI416" s="7" t="n">
        <v>143.4</v>
      </c>
      <c r="AJ416" s="7" t="n">
        <v>4.5</v>
      </c>
      <c r="AK416" s="7" t="n">
        <v>155</v>
      </c>
      <c r="AL416" s="7" t="n">
        <v>149.14</v>
      </c>
      <c r="AM416" s="7" t="s">
        <v>862</v>
      </c>
      <c r="AN416" s="7" t="s">
        <v>871</v>
      </c>
      <c r="AO416" s="7" t="s">
        <v>864</v>
      </c>
      <c r="AP416" s="7" t="n">
        <v>38</v>
      </c>
      <c r="AQ416" s="7"/>
      <c r="AR416" s="17" t="b">
        <f aca="false">TRUE()</f>
        <v>1</v>
      </c>
      <c r="AS416" s="7" t="n">
        <v>1</v>
      </c>
      <c r="AT416" s="7" t="n">
        <v>5</v>
      </c>
      <c r="AU416" s="7" t="s">
        <v>452</v>
      </c>
      <c r="AV416" s="7"/>
    </row>
    <row r="417" customFormat="false" ht="15" hidden="false" customHeight="false" outlineLevel="0" collapsed="false">
      <c r="A417" s="7" t="n">
        <v>69</v>
      </c>
      <c r="B417" s="7" t="s">
        <v>1133</v>
      </c>
      <c r="C417" s="7" t="s">
        <v>1016</v>
      </c>
      <c r="D417" s="7" t="s">
        <v>189</v>
      </c>
      <c r="E417" s="7" t="s">
        <v>69</v>
      </c>
      <c r="F417" s="7" t="n">
        <v>0</v>
      </c>
      <c r="G417" s="7" t="n">
        <v>495</v>
      </c>
      <c r="H417" s="7" t="s">
        <v>448</v>
      </c>
      <c r="I417" s="7" t="s">
        <v>449</v>
      </c>
      <c r="J417" s="7" t="s">
        <v>872</v>
      </c>
      <c r="K417" s="7" t="s">
        <v>877</v>
      </c>
      <c r="L417" s="7" t="s">
        <v>458</v>
      </c>
      <c r="M417" s="7" t="s">
        <v>873</v>
      </c>
      <c r="N417" s="7" t="n">
        <v>55.99</v>
      </c>
      <c r="O417" s="7" t="n">
        <v>0.58</v>
      </c>
      <c r="P417" s="7" t="n">
        <v>7955</v>
      </c>
      <c r="Q417" s="7" t="n">
        <v>5140</v>
      </c>
      <c r="R417" s="7" t="n">
        <v>10648</v>
      </c>
      <c r="S417" s="7" t="n">
        <v>34471.67</v>
      </c>
      <c r="T417" s="7" t="n">
        <v>1930068.62</v>
      </c>
      <c r="U417" s="7"/>
      <c r="V417" s="7"/>
      <c r="W417" s="7"/>
      <c r="X417" s="7" t="n">
        <v>34471.67</v>
      </c>
      <c r="Y417" s="7" t="s">
        <v>451</v>
      </c>
      <c r="Z417" s="7" t="n">
        <v>1930068.8</v>
      </c>
      <c r="AA417" s="7" t="s">
        <v>868</v>
      </c>
      <c r="AB417" s="7"/>
      <c r="AC417" s="7"/>
      <c r="AD417" s="7"/>
      <c r="AE417" s="7"/>
      <c r="AF417" s="7"/>
      <c r="AG417" s="7"/>
      <c r="AH417" s="7" t="n">
        <v>65191</v>
      </c>
      <c r="AI417" s="7" t="n">
        <v>90.3</v>
      </c>
      <c r="AJ417" s="7" t="n">
        <v>4.4</v>
      </c>
      <c r="AK417" s="7" t="n">
        <v>534</v>
      </c>
      <c r="AL417" s="7" t="n">
        <v>23.56</v>
      </c>
      <c r="AM417" s="7" t="s">
        <v>862</v>
      </c>
      <c r="AN417" s="7"/>
      <c r="AO417" s="7" t="s">
        <v>875</v>
      </c>
      <c r="AP417" s="7" t="n">
        <v>34</v>
      </c>
      <c r="AQ417" s="17" t="b">
        <f aca="false">TRUE()</f>
        <v>1</v>
      </c>
      <c r="AR417" s="17" t="b">
        <f aca="false">TRUE()</f>
        <v>1</v>
      </c>
      <c r="AS417" s="7" t="n">
        <v>9</v>
      </c>
      <c r="AT417" s="7" t="n">
        <v>6</v>
      </c>
      <c r="AU417" s="7" t="s">
        <v>452</v>
      </c>
      <c r="AV417" s="7"/>
    </row>
    <row r="418" customFormat="false" ht="15" hidden="false" customHeight="false" outlineLevel="0" collapsed="false">
      <c r="A418" s="7" t="n">
        <v>69</v>
      </c>
      <c r="B418" s="7" t="s">
        <v>1133</v>
      </c>
      <c r="C418" s="7" t="s">
        <v>1016</v>
      </c>
      <c r="D418" s="7" t="s">
        <v>189</v>
      </c>
      <c r="E418" s="7" t="s">
        <v>69</v>
      </c>
      <c r="F418" s="7" t="n">
        <v>0</v>
      </c>
      <c r="G418" s="7" t="n">
        <v>696</v>
      </c>
      <c r="H418" s="7" t="s">
        <v>456</v>
      </c>
      <c r="I418" s="7" t="s">
        <v>457</v>
      </c>
      <c r="J418" s="7" t="s">
        <v>876</v>
      </c>
      <c r="K418" s="7" t="s">
        <v>884</v>
      </c>
      <c r="L418" s="7" t="s">
        <v>471</v>
      </c>
      <c r="M418" s="7"/>
      <c r="N418" s="7" t="n">
        <v>35.98</v>
      </c>
      <c r="O418" s="7" t="n">
        <v>0.37</v>
      </c>
      <c r="P418" s="7" t="n">
        <v>4624</v>
      </c>
      <c r="Q418" s="7" t="n">
        <v>3245</v>
      </c>
      <c r="R418" s="7" t="n">
        <v>5932</v>
      </c>
      <c r="S418" s="7" t="n">
        <v>20037.33</v>
      </c>
      <c r="T418" s="7" t="n">
        <v>720943.25</v>
      </c>
      <c r="U418" s="7"/>
      <c r="V418" s="7"/>
      <c r="W418" s="7"/>
      <c r="X418" s="7" t="n">
        <v>20037.33</v>
      </c>
      <c r="Y418" s="7" t="s">
        <v>451</v>
      </c>
      <c r="Z418" s="7" t="n">
        <v>720943.13</v>
      </c>
      <c r="AA418" s="7" t="s">
        <v>868</v>
      </c>
      <c r="AB418" s="7"/>
      <c r="AC418" s="7"/>
      <c r="AD418" s="7"/>
      <c r="AE418" s="7"/>
      <c r="AF418" s="7"/>
      <c r="AG418" s="7"/>
      <c r="AH418" s="7" t="n">
        <v>2007</v>
      </c>
      <c r="AI418" s="7" t="n">
        <v>67.9</v>
      </c>
      <c r="AJ418" s="7" t="n">
        <v>4.4</v>
      </c>
      <c r="AK418" s="7" t="n">
        <v>551</v>
      </c>
      <c r="AL418" s="7" t="n">
        <v>-10.24</v>
      </c>
      <c r="AM418" s="7" t="s">
        <v>878</v>
      </c>
      <c r="AN418" s="7"/>
      <c r="AO418" s="7" t="s">
        <v>875</v>
      </c>
      <c r="AP418" s="7" t="n">
        <v>34</v>
      </c>
      <c r="AQ418" s="17" t="b">
        <f aca="false">TRUE()</f>
        <v>1</v>
      </c>
      <c r="AR418" s="17" t="b">
        <f aca="false">TRUE()</f>
        <v>1</v>
      </c>
      <c r="AS418" s="7" t="n">
        <v>8</v>
      </c>
      <c r="AT418" s="7" t="n">
        <v>5</v>
      </c>
      <c r="AU418" s="7" t="s">
        <v>452</v>
      </c>
      <c r="AV418" s="7"/>
    </row>
    <row r="419" customFormat="false" ht="15" hidden="false" customHeight="false" outlineLevel="0" collapsed="false">
      <c r="A419" s="7" t="n">
        <v>69</v>
      </c>
      <c r="B419" s="7" t="s">
        <v>1133</v>
      </c>
      <c r="C419" s="7" t="s">
        <v>1016</v>
      </c>
      <c r="D419" s="7" t="s">
        <v>189</v>
      </c>
      <c r="E419" s="7" t="s">
        <v>69</v>
      </c>
      <c r="F419" s="7" t="n">
        <v>0</v>
      </c>
      <c r="G419" s="7" t="n">
        <v>637</v>
      </c>
      <c r="H419" s="7" t="s">
        <v>459</v>
      </c>
      <c r="I419" s="7" t="s">
        <v>460</v>
      </c>
      <c r="J419" s="7" t="s">
        <v>879</v>
      </c>
      <c r="K419" s="7" t="s">
        <v>884</v>
      </c>
      <c r="L419" s="7" t="s">
        <v>458</v>
      </c>
      <c r="M419" s="7" t="s">
        <v>867</v>
      </c>
      <c r="N419" s="7" t="n">
        <v>134.99</v>
      </c>
      <c r="O419" s="7" t="n">
        <v>1.41</v>
      </c>
      <c r="P419" s="7" t="n">
        <v>2611</v>
      </c>
      <c r="Q419" s="7" t="n">
        <v>1088</v>
      </c>
      <c r="R419" s="7" t="n">
        <v>3886</v>
      </c>
      <c r="S419" s="7" t="n">
        <v>11314.33</v>
      </c>
      <c r="T419" s="7" t="n">
        <v>1527321.86</v>
      </c>
      <c r="U419" s="7"/>
      <c r="V419" s="7"/>
      <c r="W419" s="7"/>
      <c r="X419" s="7" t="n">
        <v>11314.33</v>
      </c>
      <c r="Y419" s="7" t="s">
        <v>451</v>
      </c>
      <c r="Z419" s="7" t="n">
        <v>1527321.41</v>
      </c>
      <c r="AA419" s="7" t="s">
        <v>868</v>
      </c>
      <c r="AB419" s="7"/>
      <c r="AC419" s="7"/>
      <c r="AD419" s="7"/>
      <c r="AE419" s="7"/>
      <c r="AF419" s="7"/>
      <c r="AG419" s="7"/>
      <c r="AH419" s="7" t="n">
        <v>5940</v>
      </c>
      <c r="AI419" s="7" t="n">
        <v>22.2</v>
      </c>
      <c r="AJ419" s="7" t="n">
        <v>4.4</v>
      </c>
      <c r="AK419" s="7" t="n">
        <v>2365</v>
      </c>
      <c r="AL419" s="7" t="n">
        <v>6.62</v>
      </c>
      <c r="AM419" s="7" t="s">
        <v>862</v>
      </c>
      <c r="AN419" s="7"/>
      <c r="AO419" s="7" t="s">
        <v>864</v>
      </c>
      <c r="AP419" s="7" t="n">
        <v>38</v>
      </c>
      <c r="AQ419" s="17" t="b">
        <f aca="false">TRUE()</f>
        <v>1</v>
      </c>
      <c r="AR419" s="17" t="b">
        <f aca="false">TRUE()</f>
        <v>1</v>
      </c>
      <c r="AS419" s="7" t="n">
        <v>7</v>
      </c>
      <c r="AT419" s="7" t="n">
        <v>5</v>
      </c>
      <c r="AU419" s="7" t="s">
        <v>452</v>
      </c>
      <c r="AV419" s="7"/>
    </row>
    <row r="420" customFormat="false" ht="15" hidden="false" customHeight="false" outlineLevel="0" collapsed="false">
      <c r="A420" s="7" t="n">
        <v>69</v>
      </c>
      <c r="B420" s="7" t="s">
        <v>1133</v>
      </c>
      <c r="C420" s="7" t="s">
        <v>1016</v>
      </c>
      <c r="D420" s="7" t="s">
        <v>189</v>
      </c>
      <c r="E420" s="7" t="s">
        <v>69</v>
      </c>
      <c r="F420" s="7" t="n">
        <v>0</v>
      </c>
      <c r="G420" s="7" t="n">
        <v>27</v>
      </c>
      <c r="H420" s="7" t="s">
        <v>461</v>
      </c>
      <c r="I420" s="7" t="s">
        <v>462</v>
      </c>
      <c r="J420" s="7" t="s">
        <v>880</v>
      </c>
      <c r="K420" s="7" t="s">
        <v>884</v>
      </c>
      <c r="L420" s="7" t="s">
        <v>455</v>
      </c>
      <c r="M420" s="7" t="s">
        <v>867</v>
      </c>
      <c r="N420" s="7" t="n">
        <v>69.99</v>
      </c>
      <c r="O420" s="7" t="n">
        <v>0.73</v>
      </c>
      <c r="P420" s="7" t="n">
        <v>1674</v>
      </c>
      <c r="Q420" s="7" t="n">
        <v>963</v>
      </c>
      <c r="R420" s="7" t="n">
        <v>2313</v>
      </c>
      <c r="S420" s="7" t="n">
        <v>7254</v>
      </c>
      <c r="T420" s="7" t="n">
        <v>507707.46</v>
      </c>
      <c r="U420" s="7"/>
      <c r="V420" s="7"/>
      <c r="W420" s="7"/>
      <c r="X420" s="7" t="n">
        <v>7254</v>
      </c>
      <c r="Y420" s="7" t="s">
        <v>451</v>
      </c>
      <c r="Z420" s="7" t="n">
        <v>507707.46</v>
      </c>
      <c r="AA420" s="7" t="s">
        <v>868</v>
      </c>
      <c r="AB420" s="7"/>
      <c r="AC420" s="7"/>
      <c r="AD420" s="7"/>
      <c r="AE420" s="7"/>
      <c r="AF420" s="7"/>
      <c r="AG420" s="7"/>
      <c r="AH420" s="7" t="n">
        <v>37110</v>
      </c>
      <c r="AI420" s="7" t="n">
        <v>15.8</v>
      </c>
      <c r="AJ420" s="7" t="n">
        <v>4.4</v>
      </c>
      <c r="AK420" s="7" t="n">
        <v>4861</v>
      </c>
      <c r="AL420" s="7" t="n">
        <v>9.68</v>
      </c>
      <c r="AM420" s="7" t="s">
        <v>862</v>
      </c>
      <c r="AN420" s="7"/>
      <c r="AO420" s="7" t="s">
        <v>864</v>
      </c>
      <c r="AP420" s="7" t="n">
        <v>48</v>
      </c>
      <c r="AQ420" s="17" t="b">
        <f aca="false">TRUE()</f>
        <v>1</v>
      </c>
      <c r="AR420" s="17" t="b">
        <f aca="false">TRUE()</f>
        <v>1</v>
      </c>
      <c r="AS420" s="7" t="n">
        <v>9</v>
      </c>
      <c r="AT420" s="7" t="n">
        <v>5</v>
      </c>
      <c r="AU420" s="7" t="s">
        <v>452</v>
      </c>
      <c r="AV420" s="7"/>
    </row>
    <row r="421" customFormat="false" ht="15" hidden="false" customHeight="false" outlineLevel="0" collapsed="false">
      <c r="A421" s="7" t="n">
        <v>69</v>
      </c>
      <c r="B421" s="7" t="s">
        <v>1133</v>
      </c>
      <c r="C421" s="7" t="s">
        <v>1016</v>
      </c>
      <c r="D421" s="7" t="s">
        <v>189</v>
      </c>
      <c r="E421" s="7" t="s">
        <v>69</v>
      </c>
      <c r="F421" s="7" t="n">
        <v>0</v>
      </c>
      <c r="G421" s="7" t="n">
        <v>1510</v>
      </c>
      <c r="H421" s="7" t="s">
        <v>463</v>
      </c>
      <c r="I421" s="7" t="s">
        <v>464</v>
      </c>
      <c r="J421" s="7" t="s">
        <v>881</v>
      </c>
      <c r="K421" s="7" t="s">
        <v>884</v>
      </c>
      <c r="L421" s="7" t="s">
        <v>458</v>
      </c>
      <c r="M421" s="7" t="s">
        <v>867</v>
      </c>
      <c r="N421" s="7" t="n">
        <v>85</v>
      </c>
      <c r="O421" s="7" t="n">
        <v>0.89</v>
      </c>
      <c r="P421" s="7" t="n">
        <v>1549</v>
      </c>
      <c r="Q421" s="7" t="n">
        <v>511</v>
      </c>
      <c r="R421" s="7" t="n">
        <v>2393</v>
      </c>
      <c r="S421" s="7" t="n">
        <v>6712.33</v>
      </c>
      <c r="T421" s="7" t="n">
        <v>570548.33</v>
      </c>
      <c r="U421" s="7"/>
      <c r="V421" s="7"/>
      <c r="W421" s="7"/>
      <c r="X421" s="7" t="n">
        <v>6712.33</v>
      </c>
      <c r="Y421" s="7" t="s">
        <v>451</v>
      </c>
      <c r="Z421" s="7" t="n">
        <v>570548.05</v>
      </c>
      <c r="AA421" s="7" t="s">
        <v>868</v>
      </c>
      <c r="AB421" s="7"/>
      <c r="AC421" s="7"/>
      <c r="AD421" s="7"/>
      <c r="AE421" s="7"/>
      <c r="AF421" s="7"/>
      <c r="AG421" s="7"/>
      <c r="AH421" s="7" t="n">
        <v>1915</v>
      </c>
      <c r="AI421" s="7" t="n">
        <v>69.6</v>
      </c>
      <c r="AJ421" s="7" t="n">
        <v>4.4</v>
      </c>
      <c r="AK421" s="7" t="n">
        <v>5165</v>
      </c>
      <c r="AL421" s="7" t="n">
        <v>-8.19</v>
      </c>
      <c r="AM421" s="7" t="s">
        <v>878</v>
      </c>
      <c r="AN421" s="7"/>
      <c r="AO421" s="7" t="s">
        <v>864</v>
      </c>
      <c r="AP421" s="7" t="n">
        <v>40</v>
      </c>
      <c r="AQ421" s="17" t="b">
        <f aca="false">TRUE()</f>
        <v>1</v>
      </c>
      <c r="AR421" s="17" t="b">
        <f aca="false">TRUE()</f>
        <v>1</v>
      </c>
      <c r="AS421" s="7" t="n">
        <v>6</v>
      </c>
      <c r="AT421" s="7" t="n">
        <v>5</v>
      </c>
      <c r="AU421" s="7" t="s">
        <v>452</v>
      </c>
      <c r="AV421" s="7"/>
    </row>
    <row r="422" customFormat="false" ht="15" hidden="false" customHeight="false" outlineLevel="0" collapsed="false">
      <c r="A422" s="7" t="n">
        <v>69</v>
      </c>
      <c r="B422" s="7" t="s">
        <v>1133</v>
      </c>
      <c r="C422" s="7" t="s">
        <v>1016</v>
      </c>
      <c r="D422" s="7" t="s">
        <v>189</v>
      </c>
      <c r="E422" s="7" t="s">
        <v>69</v>
      </c>
      <c r="F422" s="7" t="n">
        <v>0</v>
      </c>
      <c r="G422" s="7" t="n">
        <v>1956</v>
      </c>
      <c r="H422" s="7" t="s">
        <v>467</v>
      </c>
      <c r="I422" s="7" t="s">
        <v>468</v>
      </c>
      <c r="J422" s="7" t="s">
        <v>882</v>
      </c>
      <c r="K422" s="7" t="s">
        <v>884</v>
      </c>
      <c r="L422" s="7" t="s">
        <v>471</v>
      </c>
      <c r="M422" s="7"/>
      <c r="N422" s="7" t="n">
        <v>99.99</v>
      </c>
      <c r="O422" s="7" t="n">
        <v>1.04</v>
      </c>
      <c r="P422" s="7" t="n">
        <v>1309</v>
      </c>
      <c r="Q422" s="7" t="n">
        <v>916</v>
      </c>
      <c r="R422" s="7" t="n">
        <v>1664</v>
      </c>
      <c r="S422" s="7" t="n">
        <v>5672.33</v>
      </c>
      <c r="T422" s="7" t="n">
        <v>567176.61</v>
      </c>
      <c r="U422" s="7"/>
      <c r="V422" s="7"/>
      <c r="W422" s="7"/>
      <c r="X422" s="7" t="n">
        <v>5672.33</v>
      </c>
      <c r="Y422" s="7" t="s">
        <v>451</v>
      </c>
      <c r="Z422" s="7" t="n">
        <v>567176.28</v>
      </c>
      <c r="AA422" s="7" t="s">
        <v>868</v>
      </c>
      <c r="AB422" s="7"/>
      <c r="AC422" s="7"/>
      <c r="AD422" s="7"/>
      <c r="AE422" s="7"/>
      <c r="AF422" s="7"/>
      <c r="AG422" s="7"/>
      <c r="AH422" s="7" t="n">
        <v>209</v>
      </c>
      <c r="AI422" s="7" t="n">
        <v>15.6</v>
      </c>
      <c r="AJ422" s="7" t="n">
        <v>4.6</v>
      </c>
      <c r="AK422" s="7" t="n">
        <v>1443</v>
      </c>
      <c r="AL422" s="7" t="n">
        <v>-66.02</v>
      </c>
      <c r="AM422" s="7" t="s">
        <v>878</v>
      </c>
      <c r="AN422" s="7"/>
      <c r="AO422" s="7" t="s">
        <v>875</v>
      </c>
      <c r="AP422" s="7" t="n">
        <v>38</v>
      </c>
      <c r="AQ422" s="17" t="b">
        <f aca="false">TRUE()</f>
        <v>1</v>
      </c>
      <c r="AR422" s="17" t="b">
        <f aca="false">TRUE()</f>
        <v>1</v>
      </c>
      <c r="AS422" s="7" t="n">
        <v>8</v>
      </c>
      <c r="AT422" s="7" t="n">
        <v>5</v>
      </c>
      <c r="AU422" s="7" t="s">
        <v>452</v>
      </c>
      <c r="AV422" s="7"/>
    </row>
    <row r="423" customFormat="false" ht="15" hidden="false" customHeight="false" outlineLevel="0" collapsed="false">
      <c r="A423" s="7" t="n">
        <v>69</v>
      </c>
      <c r="B423" s="7" t="s">
        <v>1133</v>
      </c>
      <c r="C423" s="7" t="s">
        <v>1016</v>
      </c>
      <c r="D423" s="7" t="s">
        <v>189</v>
      </c>
      <c r="E423" s="7" t="s">
        <v>69</v>
      </c>
      <c r="F423" s="7" t="n">
        <v>0</v>
      </c>
      <c r="G423" s="7" t="n">
        <v>1174</v>
      </c>
      <c r="H423" s="7" t="s">
        <v>583</v>
      </c>
      <c r="I423" s="7" t="s">
        <v>584</v>
      </c>
      <c r="J423" s="7" t="s">
        <v>1021</v>
      </c>
      <c r="K423" s="7" t="s">
        <v>884</v>
      </c>
      <c r="L423" s="7" t="s">
        <v>471</v>
      </c>
      <c r="M423" s="7"/>
      <c r="N423" s="7" t="n">
        <v>31.99</v>
      </c>
      <c r="O423" s="7" t="n">
        <v>0.33</v>
      </c>
      <c r="P423" s="7" t="n">
        <v>1300</v>
      </c>
      <c r="Q423" s="7" t="n">
        <v>727</v>
      </c>
      <c r="R423" s="7" t="n">
        <v>1810</v>
      </c>
      <c r="S423" s="7" t="n">
        <v>5633.33</v>
      </c>
      <c r="T423" s="7" t="n">
        <v>180210.33</v>
      </c>
      <c r="U423" s="7"/>
      <c r="V423" s="7"/>
      <c r="W423" s="7"/>
      <c r="X423" s="7" t="n">
        <v>5633.33</v>
      </c>
      <c r="Y423" s="7" t="s">
        <v>451</v>
      </c>
      <c r="Z423" s="7" t="n">
        <v>180210.23</v>
      </c>
      <c r="AA423" s="7" t="s">
        <v>868</v>
      </c>
      <c r="AB423" s="7"/>
      <c r="AC423" s="7"/>
      <c r="AD423" s="7"/>
      <c r="AE423" s="7"/>
      <c r="AF423" s="7"/>
      <c r="AG423" s="7"/>
      <c r="AH423" s="7" t="n">
        <v>23014</v>
      </c>
      <c r="AI423" s="7" t="n">
        <v>156.5</v>
      </c>
      <c r="AJ423" s="7" t="n">
        <v>4.2</v>
      </c>
      <c r="AK423" s="7" t="n">
        <v>26839</v>
      </c>
      <c r="AL423" s="7" t="n">
        <v>23.4</v>
      </c>
      <c r="AM423" s="7" t="s">
        <v>862</v>
      </c>
      <c r="AN423" s="7"/>
      <c r="AO423" s="7" t="s">
        <v>864</v>
      </c>
      <c r="AP423" s="7" t="n">
        <v>61</v>
      </c>
      <c r="AQ423" s="17" t="b">
        <f aca="false">TRUE()</f>
        <v>1</v>
      </c>
      <c r="AR423" s="17" t="b">
        <f aca="false">TRUE()</f>
        <v>1</v>
      </c>
      <c r="AS423" s="7" t="n">
        <v>9</v>
      </c>
      <c r="AT423" s="7" t="n">
        <v>6</v>
      </c>
      <c r="AU423" s="7" t="s">
        <v>452</v>
      </c>
      <c r="AV423" s="7"/>
    </row>
    <row r="424" customFormat="false" ht="15" hidden="false" customHeight="false" outlineLevel="0" collapsed="false">
      <c r="A424" s="7" t="n">
        <v>69</v>
      </c>
      <c r="B424" s="7" t="s">
        <v>1133</v>
      </c>
      <c r="C424" s="7" t="s">
        <v>1016</v>
      </c>
      <c r="D424" s="7" t="s">
        <v>189</v>
      </c>
      <c r="E424" s="7" t="s">
        <v>69</v>
      </c>
      <c r="F424" s="7" t="n">
        <v>0</v>
      </c>
      <c r="G424" s="7" t="n">
        <v>33</v>
      </c>
      <c r="H424" s="7" t="s">
        <v>474</v>
      </c>
      <c r="I424" s="7" t="s">
        <v>475</v>
      </c>
      <c r="J424" s="7" t="s">
        <v>885</v>
      </c>
      <c r="K424" s="7" t="s">
        <v>884</v>
      </c>
      <c r="L424" s="7" t="s">
        <v>458</v>
      </c>
      <c r="M424" s="7" t="s">
        <v>867</v>
      </c>
      <c r="N424" s="7" t="n">
        <v>62.99</v>
      </c>
      <c r="O424" s="7" t="n">
        <v>0.66</v>
      </c>
      <c r="P424" s="7" t="n">
        <v>1261</v>
      </c>
      <c r="Q424" s="7" t="n">
        <v>707</v>
      </c>
      <c r="R424" s="7" t="n">
        <v>1761</v>
      </c>
      <c r="S424" s="7" t="n">
        <v>5464.33</v>
      </c>
      <c r="T424" s="7" t="n">
        <v>344198.36</v>
      </c>
      <c r="U424" s="7"/>
      <c r="V424" s="7"/>
      <c r="W424" s="7"/>
      <c r="X424" s="7" t="n">
        <v>5464.33</v>
      </c>
      <c r="Y424" s="7" t="s">
        <v>451</v>
      </c>
      <c r="Z424" s="7" t="n">
        <v>344198.15</v>
      </c>
      <c r="AA424" s="7" t="s">
        <v>868</v>
      </c>
      <c r="AB424" s="7"/>
      <c r="AC424" s="7"/>
      <c r="AD424" s="7"/>
      <c r="AE424" s="7"/>
      <c r="AF424" s="7"/>
      <c r="AG424" s="7"/>
      <c r="AH424" s="7" t="n">
        <v>311</v>
      </c>
      <c r="AI424" s="7" t="n">
        <v>5.7</v>
      </c>
      <c r="AJ424" s="7" t="n">
        <v>4.4</v>
      </c>
      <c r="AK424" s="7" t="n">
        <v>7789</v>
      </c>
      <c r="AL424" s="7" t="n">
        <v>44.76</v>
      </c>
      <c r="AM424" s="7" t="s">
        <v>862</v>
      </c>
      <c r="AN424" s="7"/>
      <c r="AO424" s="7" t="s">
        <v>875</v>
      </c>
      <c r="AP424" s="7" t="n">
        <v>33</v>
      </c>
      <c r="AQ424" s="17" t="b">
        <f aca="false">TRUE()</f>
        <v>1</v>
      </c>
      <c r="AR424" s="17" t="b">
        <f aca="false">TRUE()</f>
        <v>1</v>
      </c>
      <c r="AS424" s="7" t="n">
        <v>9</v>
      </c>
      <c r="AT424" s="7" t="n">
        <v>5</v>
      </c>
      <c r="AU424" s="7" t="s">
        <v>452</v>
      </c>
      <c r="AV424" s="7"/>
    </row>
    <row r="425" customFormat="false" ht="15" hidden="false" customHeight="false" outlineLevel="0" collapsed="false">
      <c r="A425" s="7" t="n">
        <v>69</v>
      </c>
      <c r="B425" s="7" t="s">
        <v>1133</v>
      </c>
      <c r="C425" s="7" t="s">
        <v>1016</v>
      </c>
      <c r="D425" s="7" t="s">
        <v>189</v>
      </c>
      <c r="E425" s="7" t="s">
        <v>69</v>
      </c>
      <c r="F425" s="7" t="n">
        <v>0</v>
      </c>
      <c r="G425" s="7" t="n">
        <v>1816</v>
      </c>
      <c r="H425" s="7" t="s">
        <v>480</v>
      </c>
      <c r="I425" s="7" t="s">
        <v>481</v>
      </c>
      <c r="J425" s="7" t="s">
        <v>886</v>
      </c>
      <c r="K425" s="7" t="s">
        <v>884</v>
      </c>
      <c r="L425" s="7" t="s">
        <v>471</v>
      </c>
      <c r="M425" s="7"/>
      <c r="N425" s="7" t="n">
        <v>129.99</v>
      </c>
      <c r="O425" s="7" t="n">
        <v>1.35</v>
      </c>
      <c r="P425" s="7" t="n">
        <v>1173</v>
      </c>
      <c r="Q425" s="7" t="n">
        <v>72</v>
      </c>
      <c r="R425" s="7" t="n">
        <v>2055</v>
      </c>
      <c r="S425" s="7" t="n">
        <v>5083</v>
      </c>
      <c r="T425" s="7" t="n">
        <v>660739.17</v>
      </c>
      <c r="U425" s="7"/>
      <c r="V425" s="7"/>
      <c r="W425" s="7"/>
      <c r="X425" s="7" t="n">
        <v>5083</v>
      </c>
      <c r="Y425" s="7" t="s">
        <v>451</v>
      </c>
      <c r="Z425" s="7" t="n">
        <v>660739.17</v>
      </c>
      <c r="AA425" s="7" t="s">
        <v>868</v>
      </c>
      <c r="AB425" s="7"/>
      <c r="AC425" s="7"/>
      <c r="AD425" s="7"/>
      <c r="AE425" s="7"/>
      <c r="AF425" s="7"/>
      <c r="AG425" s="7"/>
      <c r="AH425" s="7" t="n">
        <v>497</v>
      </c>
      <c r="AI425" s="7" t="n">
        <v>6.6</v>
      </c>
      <c r="AJ425" s="7" t="n">
        <v>4.3</v>
      </c>
      <c r="AK425" s="7" t="n">
        <v>14959</v>
      </c>
      <c r="AL425" s="7" t="n">
        <v>0.56</v>
      </c>
      <c r="AM425" s="7" t="s">
        <v>862</v>
      </c>
      <c r="AN425" s="7" t="s">
        <v>888</v>
      </c>
      <c r="AO425" s="7" t="s">
        <v>864</v>
      </c>
      <c r="AP425" s="7" t="n">
        <v>38</v>
      </c>
      <c r="AQ425" s="17" t="b">
        <f aca="false">TRUE()</f>
        <v>1</v>
      </c>
      <c r="AR425" s="17" t="b">
        <f aca="false">TRUE()</f>
        <v>1</v>
      </c>
      <c r="AS425" s="7" t="n">
        <v>9</v>
      </c>
      <c r="AT425" s="7" t="n">
        <v>5</v>
      </c>
      <c r="AU425" s="7" t="s">
        <v>452</v>
      </c>
      <c r="AV425" s="7"/>
    </row>
    <row r="426" customFormat="false" ht="15" hidden="false" customHeight="false" outlineLevel="0" collapsed="false">
      <c r="A426" s="7" t="n">
        <v>69</v>
      </c>
      <c r="B426" s="7" t="s">
        <v>1133</v>
      </c>
      <c r="C426" s="7" t="s">
        <v>1016</v>
      </c>
      <c r="D426" s="7" t="s">
        <v>189</v>
      </c>
      <c r="E426" s="7" t="s">
        <v>69</v>
      </c>
      <c r="F426" s="7" t="n">
        <v>0</v>
      </c>
      <c r="G426" s="7" t="n">
        <v>3</v>
      </c>
      <c r="H426" s="7" t="s">
        <v>482</v>
      </c>
      <c r="I426" s="7" t="s">
        <v>483</v>
      </c>
      <c r="J426" s="7" t="s">
        <v>889</v>
      </c>
      <c r="K426" s="7" t="s">
        <v>884</v>
      </c>
      <c r="L426" s="7" t="s">
        <v>458</v>
      </c>
      <c r="M426" s="7" t="s">
        <v>867</v>
      </c>
      <c r="N426" s="7" t="n">
        <v>104.99</v>
      </c>
      <c r="O426" s="7" t="n">
        <v>1.09</v>
      </c>
      <c r="P426" s="7" t="n">
        <v>1124</v>
      </c>
      <c r="Q426" s="7" t="n">
        <v>330</v>
      </c>
      <c r="R426" s="7" t="n">
        <v>1774</v>
      </c>
      <c r="S426" s="7" t="n">
        <v>4870.67</v>
      </c>
      <c r="T426" s="7" t="n">
        <v>511371.29</v>
      </c>
      <c r="U426" s="7"/>
      <c r="V426" s="7"/>
      <c r="W426" s="7"/>
      <c r="X426" s="7" t="n">
        <v>4870.67</v>
      </c>
      <c r="Y426" s="7" t="s">
        <v>451</v>
      </c>
      <c r="Z426" s="7" t="n">
        <v>511371.64</v>
      </c>
      <c r="AA426" s="7" t="s">
        <v>868</v>
      </c>
      <c r="AB426" s="7"/>
      <c r="AC426" s="7"/>
      <c r="AD426" s="7"/>
      <c r="AE426" s="7"/>
      <c r="AF426" s="7"/>
      <c r="AG426" s="7"/>
      <c r="AH426" s="7" t="n">
        <v>2802</v>
      </c>
      <c r="AI426" s="7" t="n">
        <v>4.8</v>
      </c>
      <c r="AJ426" s="7" t="n">
        <v>4.3</v>
      </c>
      <c r="AK426" s="7" t="n">
        <v>11303</v>
      </c>
      <c r="AL426" s="7" t="n">
        <v>9.79</v>
      </c>
      <c r="AM426" s="7" t="s">
        <v>862</v>
      </c>
      <c r="AN426" s="7"/>
      <c r="AO426" s="7" t="s">
        <v>864</v>
      </c>
      <c r="AP426" s="7" t="n">
        <v>38</v>
      </c>
      <c r="AQ426" s="17" t="b">
        <f aca="false">TRUE()</f>
        <v>1</v>
      </c>
      <c r="AR426" s="17" t="b">
        <f aca="false">TRUE()</f>
        <v>1</v>
      </c>
      <c r="AS426" s="7" t="n">
        <v>9</v>
      </c>
      <c r="AT426" s="7" t="n">
        <v>7</v>
      </c>
      <c r="AU426" s="7" t="s">
        <v>452</v>
      </c>
      <c r="AV426" s="7"/>
    </row>
    <row r="427" customFormat="false" ht="15" hidden="false" customHeight="false" outlineLevel="0" collapsed="false">
      <c r="A427" s="7" t="n">
        <v>69</v>
      </c>
      <c r="B427" s="7" t="s">
        <v>1133</v>
      </c>
      <c r="C427" s="7" t="s">
        <v>1016</v>
      </c>
      <c r="D427" s="7" t="s">
        <v>189</v>
      </c>
      <c r="E427" s="7" t="s">
        <v>69</v>
      </c>
      <c r="F427" s="7" t="n">
        <v>0</v>
      </c>
      <c r="G427" s="7" t="n">
        <v>1940</v>
      </c>
      <c r="H427" s="7" t="s">
        <v>476</v>
      </c>
      <c r="I427" s="7" t="s">
        <v>477</v>
      </c>
      <c r="J427" s="7" t="s">
        <v>890</v>
      </c>
      <c r="K427" s="7" t="s">
        <v>884</v>
      </c>
      <c r="L427" s="7" t="s">
        <v>471</v>
      </c>
      <c r="M427" s="7"/>
      <c r="N427" s="7" t="n">
        <v>45.9</v>
      </c>
      <c r="O427" s="7" t="n">
        <v>0.48</v>
      </c>
      <c r="P427" s="7" t="n">
        <v>1065</v>
      </c>
      <c r="Q427" s="7" t="n">
        <v>467</v>
      </c>
      <c r="R427" s="7" t="n">
        <v>1562</v>
      </c>
      <c r="S427" s="7" t="n">
        <v>4615</v>
      </c>
      <c r="T427" s="7" t="n">
        <v>211828.5</v>
      </c>
      <c r="U427" s="7"/>
      <c r="V427" s="7"/>
      <c r="W427" s="7"/>
      <c r="X427" s="7" t="n">
        <v>4615</v>
      </c>
      <c r="Y427" s="7" t="s">
        <v>451</v>
      </c>
      <c r="Z427" s="7" t="n">
        <v>211828.5</v>
      </c>
      <c r="AA427" s="7" t="s">
        <v>868</v>
      </c>
      <c r="AB427" s="7"/>
      <c r="AC427" s="7"/>
      <c r="AD427" s="7"/>
      <c r="AE427" s="7"/>
      <c r="AF427" s="7"/>
      <c r="AG427" s="7"/>
      <c r="AH427" s="7" t="n">
        <v>24373</v>
      </c>
      <c r="AI427" s="7" t="n">
        <v>7.8</v>
      </c>
      <c r="AJ427" s="7" t="n">
        <v>4.3</v>
      </c>
      <c r="AK427" s="7" t="n">
        <v>7254</v>
      </c>
      <c r="AL427" s="7" t="n">
        <v>16.02</v>
      </c>
      <c r="AM427" s="7" t="s">
        <v>862</v>
      </c>
      <c r="AN427" s="7" t="s">
        <v>891</v>
      </c>
      <c r="AO427" s="7" t="s">
        <v>864</v>
      </c>
      <c r="AP427" s="7" t="n">
        <v>40</v>
      </c>
      <c r="AQ427" s="17" t="b">
        <f aca="false">TRUE()</f>
        <v>1</v>
      </c>
      <c r="AR427" s="17" t="b">
        <f aca="false">TRUE()</f>
        <v>1</v>
      </c>
      <c r="AS427" s="7" t="n">
        <v>8</v>
      </c>
      <c r="AT427" s="7" t="n">
        <v>6</v>
      </c>
      <c r="AU427" s="7" t="s">
        <v>452</v>
      </c>
      <c r="AV427" s="7"/>
    </row>
    <row r="428" customFormat="false" ht="15" hidden="false" customHeight="false" outlineLevel="0" collapsed="false">
      <c r="A428" s="7" t="n">
        <v>69</v>
      </c>
      <c r="B428" s="7" t="s">
        <v>1133</v>
      </c>
      <c r="C428" s="7" t="s">
        <v>1016</v>
      </c>
      <c r="D428" s="7" t="s">
        <v>189</v>
      </c>
      <c r="E428" s="7" t="s">
        <v>69</v>
      </c>
      <c r="F428" s="7" t="n">
        <v>0</v>
      </c>
      <c r="G428" s="7" t="n">
        <v>1811</v>
      </c>
      <c r="H428" s="7" t="s">
        <v>553</v>
      </c>
      <c r="I428" s="7" t="s">
        <v>582</v>
      </c>
      <c r="J428" s="7" t="s">
        <v>1022</v>
      </c>
      <c r="K428" s="7" t="s">
        <v>877</v>
      </c>
      <c r="L428" s="7" t="s">
        <v>458</v>
      </c>
      <c r="M428" s="7" t="s">
        <v>873</v>
      </c>
      <c r="N428" s="7" t="n">
        <v>349</v>
      </c>
      <c r="O428" s="7" t="n">
        <v>3.64</v>
      </c>
      <c r="P428" s="7" t="n">
        <v>999</v>
      </c>
      <c r="Q428" s="7" t="n">
        <v>428</v>
      </c>
      <c r="R428" s="7" t="n">
        <v>1492</v>
      </c>
      <c r="S428" s="7" t="n">
        <v>4329</v>
      </c>
      <c r="T428" s="7" t="n">
        <v>1510821</v>
      </c>
      <c r="U428" s="7"/>
      <c r="V428" s="7"/>
      <c r="W428" s="7"/>
      <c r="X428" s="7" t="n">
        <v>4329</v>
      </c>
      <c r="Y428" s="7" t="s">
        <v>451</v>
      </c>
      <c r="Z428" s="7" t="n">
        <v>1510821</v>
      </c>
      <c r="AA428" s="7" t="s">
        <v>868</v>
      </c>
      <c r="AB428" s="7"/>
      <c r="AC428" s="7"/>
      <c r="AD428" s="7"/>
      <c r="AE428" s="7"/>
      <c r="AF428" s="7"/>
      <c r="AG428" s="7"/>
      <c r="AH428" s="7" t="n">
        <v>1163</v>
      </c>
      <c r="AI428" s="7" t="n">
        <v>11</v>
      </c>
      <c r="AJ428" s="7" t="n">
        <v>4.3</v>
      </c>
      <c r="AK428" s="7" t="n">
        <v>13601</v>
      </c>
      <c r="AL428" s="7" t="n">
        <v>44.6</v>
      </c>
      <c r="AM428" s="7" t="s">
        <v>862</v>
      </c>
      <c r="AN428" s="7"/>
      <c r="AO428" s="7" t="s">
        <v>864</v>
      </c>
      <c r="AP428" s="7" t="n">
        <v>37</v>
      </c>
      <c r="AQ428" s="17" t="b">
        <f aca="false">TRUE()</f>
        <v>1</v>
      </c>
      <c r="AR428" s="17" t="b">
        <f aca="false">TRUE()</f>
        <v>1</v>
      </c>
      <c r="AS428" s="7" t="n">
        <v>9</v>
      </c>
      <c r="AT428" s="7" t="n">
        <v>5</v>
      </c>
      <c r="AU428" s="7" t="s">
        <v>452</v>
      </c>
      <c r="AV428" s="7"/>
    </row>
    <row r="429" customFormat="false" ht="15" hidden="false" customHeight="false" outlineLevel="0" collapsed="false">
      <c r="A429" s="7" t="n">
        <v>69</v>
      </c>
      <c r="B429" s="7" t="s">
        <v>1133</v>
      </c>
      <c r="C429" s="7" t="s">
        <v>1016</v>
      </c>
      <c r="D429" s="7" t="s">
        <v>189</v>
      </c>
      <c r="E429" s="7" t="s">
        <v>69</v>
      </c>
      <c r="F429" s="7" t="n">
        <v>0</v>
      </c>
      <c r="G429" s="7" t="n">
        <v>49</v>
      </c>
      <c r="H429" s="7" t="s">
        <v>553</v>
      </c>
      <c r="I429" s="7" t="s">
        <v>1023</v>
      </c>
      <c r="J429" s="7" t="s">
        <v>1024</v>
      </c>
      <c r="K429" s="7" t="s">
        <v>877</v>
      </c>
      <c r="L429" s="7" t="s">
        <v>458</v>
      </c>
      <c r="M429" s="7" t="s">
        <v>873</v>
      </c>
      <c r="N429" s="7" t="n">
        <v>164.25</v>
      </c>
      <c r="O429" s="7" t="n">
        <v>1.71</v>
      </c>
      <c r="P429" s="7" t="n">
        <v>954</v>
      </c>
      <c r="Q429" s="7" t="n">
        <v>452</v>
      </c>
      <c r="R429" s="7" t="n">
        <v>1389</v>
      </c>
      <c r="S429" s="7" t="n">
        <v>4134</v>
      </c>
      <c r="T429" s="7" t="n">
        <v>679009.5</v>
      </c>
      <c r="U429" s="7"/>
      <c r="V429" s="7"/>
      <c r="W429" s="7"/>
      <c r="X429" s="7" t="n">
        <v>4134</v>
      </c>
      <c r="Y429" s="7" t="s">
        <v>451</v>
      </c>
      <c r="Z429" s="7" t="n">
        <v>679009.5</v>
      </c>
      <c r="AA429" s="7" t="s">
        <v>868</v>
      </c>
      <c r="AB429" s="7"/>
      <c r="AC429" s="7"/>
      <c r="AD429" s="7"/>
      <c r="AE429" s="7"/>
      <c r="AF429" s="7"/>
      <c r="AG429" s="7"/>
      <c r="AH429" s="7" t="n">
        <v>1163</v>
      </c>
      <c r="AI429" s="7" t="n">
        <v>10.9</v>
      </c>
      <c r="AJ429" s="7" t="n">
        <v>4.3</v>
      </c>
      <c r="AK429" s="7" t="n">
        <v>13568</v>
      </c>
      <c r="AL429" s="7" t="n">
        <v>44.25</v>
      </c>
      <c r="AM429" s="7" t="s">
        <v>862</v>
      </c>
      <c r="AN429" s="7"/>
      <c r="AO429" s="7" t="s">
        <v>864</v>
      </c>
      <c r="AP429" s="7" t="n">
        <v>25</v>
      </c>
      <c r="AQ429" s="17" t="b">
        <f aca="false">TRUE()</f>
        <v>1</v>
      </c>
      <c r="AR429" s="17" t="b">
        <f aca="false">TRUE()</f>
        <v>1</v>
      </c>
      <c r="AS429" s="7" t="n">
        <v>9</v>
      </c>
      <c r="AT429" s="7" t="n">
        <v>5</v>
      </c>
      <c r="AU429" s="7" t="s">
        <v>452</v>
      </c>
      <c r="AV429" s="7"/>
    </row>
    <row r="430" customFormat="false" ht="15" hidden="false" customHeight="false" outlineLevel="0" collapsed="false">
      <c r="A430" s="7" t="n">
        <v>69</v>
      </c>
      <c r="B430" s="7" t="s">
        <v>1133</v>
      </c>
      <c r="C430" s="7" t="s">
        <v>1016</v>
      </c>
      <c r="D430" s="7" t="s">
        <v>189</v>
      </c>
      <c r="E430" s="7" t="s">
        <v>69</v>
      </c>
      <c r="F430" s="7" t="n">
        <v>0</v>
      </c>
      <c r="G430" s="7" t="n">
        <v>1507</v>
      </c>
      <c r="H430" s="7" t="s">
        <v>472</v>
      </c>
      <c r="I430" s="7" t="s">
        <v>473</v>
      </c>
      <c r="J430" s="7" t="s">
        <v>892</v>
      </c>
      <c r="K430" s="7" t="s">
        <v>884</v>
      </c>
      <c r="L430" s="7" t="s">
        <v>458</v>
      </c>
      <c r="M430" s="7" t="s">
        <v>867</v>
      </c>
      <c r="N430" s="7" t="n">
        <v>89.99</v>
      </c>
      <c r="O430" s="7" t="n">
        <v>0.94</v>
      </c>
      <c r="P430" s="7" t="n">
        <v>954</v>
      </c>
      <c r="Q430" s="7" t="n">
        <v>567</v>
      </c>
      <c r="R430" s="7" t="n">
        <v>1303</v>
      </c>
      <c r="S430" s="7" t="n">
        <v>4134</v>
      </c>
      <c r="T430" s="7" t="n">
        <v>372018.66</v>
      </c>
      <c r="U430" s="7"/>
      <c r="V430" s="7"/>
      <c r="W430" s="7"/>
      <c r="X430" s="7" t="n">
        <v>4134</v>
      </c>
      <c r="Y430" s="7" t="s">
        <v>451</v>
      </c>
      <c r="Z430" s="7" t="n">
        <v>372018.66</v>
      </c>
      <c r="AA430" s="7" t="s">
        <v>868</v>
      </c>
      <c r="AB430" s="7"/>
      <c r="AC430" s="7"/>
      <c r="AD430" s="7"/>
      <c r="AE430" s="7"/>
      <c r="AF430" s="7"/>
      <c r="AG430" s="7"/>
      <c r="AH430" s="7" t="n">
        <v>3787</v>
      </c>
      <c r="AI430" s="7" t="n">
        <v>8.9</v>
      </c>
      <c r="AJ430" s="7" t="n">
        <v>4.5</v>
      </c>
      <c r="AK430" s="7" t="n">
        <v>9955</v>
      </c>
      <c r="AL430" s="7" t="n">
        <v>12.77</v>
      </c>
      <c r="AM430" s="7" t="s">
        <v>862</v>
      </c>
      <c r="AN430" s="7" t="s">
        <v>893</v>
      </c>
      <c r="AO430" s="7" t="s">
        <v>864</v>
      </c>
      <c r="AP430" s="7" t="n">
        <v>34</v>
      </c>
      <c r="AQ430" s="17" t="b">
        <f aca="false">TRUE()</f>
        <v>1</v>
      </c>
      <c r="AR430" s="17" t="b">
        <f aca="false">TRUE()</f>
        <v>1</v>
      </c>
      <c r="AS430" s="7" t="n">
        <v>9</v>
      </c>
      <c r="AT430" s="7" t="n">
        <v>5</v>
      </c>
      <c r="AU430" s="7" t="s">
        <v>452</v>
      </c>
      <c r="AV430" s="7"/>
    </row>
    <row r="431" customFormat="false" ht="15" hidden="false" customHeight="false" outlineLevel="0" collapsed="false">
      <c r="A431" s="7" t="n">
        <v>69</v>
      </c>
      <c r="B431" s="7" t="s">
        <v>1133</v>
      </c>
      <c r="C431" s="7" t="s">
        <v>1016</v>
      </c>
      <c r="D431" s="7" t="s">
        <v>189</v>
      </c>
      <c r="E431" s="7" t="s">
        <v>69</v>
      </c>
      <c r="F431" s="7" t="n">
        <v>0</v>
      </c>
      <c r="G431" s="7" t="n">
        <v>24</v>
      </c>
      <c r="H431" s="7" t="s">
        <v>484</v>
      </c>
      <c r="I431" s="7" t="s">
        <v>485</v>
      </c>
      <c r="J431" s="7" t="s">
        <v>894</v>
      </c>
      <c r="K431" s="7" t="s">
        <v>884</v>
      </c>
      <c r="L431" s="7" t="s">
        <v>486</v>
      </c>
      <c r="M431" s="7" t="s">
        <v>867</v>
      </c>
      <c r="N431" s="7" t="n">
        <v>43.99</v>
      </c>
      <c r="O431" s="7" t="n">
        <v>0.46</v>
      </c>
      <c r="P431" s="7" t="n">
        <v>733</v>
      </c>
      <c r="Q431" s="7" t="n">
        <v>12</v>
      </c>
      <c r="R431" s="7" t="n">
        <v>1310</v>
      </c>
      <c r="S431" s="7" t="n">
        <v>3176.33</v>
      </c>
      <c r="T431" s="7" t="n">
        <v>139726.9</v>
      </c>
      <c r="U431" s="7"/>
      <c r="V431" s="7"/>
      <c r="W431" s="7"/>
      <c r="X431" s="7" t="n">
        <v>3176.33</v>
      </c>
      <c r="Y431" s="7" t="s">
        <v>451</v>
      </c>
      <c r="Z431" s="7" t="n">
        <v>139726.76</v>
      </c>
      <c r="AA431" s="7" t="s">
        <v>868</v>
      </c>
      <c r="AB431" s="7"/>
      <c r="AC431" s="7"/>
      <c r="AD431" s="7"/>
      <c r="AE431" s="7"/>
      <c r="AF431" s="7"/>
      <c r="AG431" s="7"/>
      <c r="AH431" s="7" t="n">
        <v>707</v>
      </c>
      <c r="AI431" s="7" t="n">
        <v>8.1</v>
      </c>
      <c r="AJ431" s="7" t="n">
        <v>4.5</v>
      </c>
      <c r="AK431" s="7" t="n">
        <v>38216</v>
      </c>
      <c r="AL431" s="7" t="n">
        <v>41.03</v>
      </c>
      <c r="AM431" s="7" t="s">
        <v>862</v>
      </c>
      <c r="AN431" s="7"/>
      <c r="AO431" s="7" t="s">
        <v>864</v>
      </c>
      <c r="AP431" s="7" t="n">
        <v>38</v>
      </c>
      <c r="AQ431" s="7"/>
      <c r="AR431" s="17" t="b">
        <f aca="false">TRUE()</f>
        <v>1</v>
      </c>
      <c r="AS431" s="7" t="n">
        <v>9</v>
      </c>
      <c r="AT431" s="7" t="n">
        <v>5</v>
      </c>
      <c r="AU431" s="7" t="s">
        <v>452</v>
      </c>
      <c r="AV431" s="7"/>
    </row>
    <row r="432" customFormat="false" ht="15" hidden="false" customHeight="false" outlineLevel="0" collapsed="false">
      <c r="A432" s="7" t="n">
        <v>69</v>
      </c>
      <c r="B432" s="7" t="s">
        <v>1133</v>
      </c>
      <c r="C432" s="7" t="s">
        <v>1016</v>
      </c>
      <c r="D432" s="7" t="s">
        <v>189</v>
      </c>
      <c r="E432" s="7" t="s">
        <v>69</v>
      </c>
      <c r="F432" s="7" t="n">
        <v>0</v>
      </c>
      <c r="G432" s="7" t="n">
        <v>1950</v>
      </c>
      <c r="H432" s="7" t="s">
        <v>493</v>
      </c>
      <c r="I432" s="7" t="s">
        <v>494</v>
      </c>
      <c r="J432" s="7" t="s">
        <v>904</v>
      </c>
      <c r="K432" s="7" t="s">
        <v>884</v>
      </c>
      <c r="L432" s="7" t="s">
        <v>471</v>
      </c>
      <c r="M432" s="7"/>
      <c r="N432" s="7" t="n">
        <v>79.99</v>
      </c>
      <c r="O432" s="7" t="n">
        <v>0.83</v>
      </c>
      <c r="P432" s="7" t="n">
        <v>505</v>
      </c>
      <c r="Q432" s="7" t="n">
        <v>60</v>
      </c>
      <c r="R432" s="7" t="n">
        <v>862</v>
      </c>
      <c r="S432" s="7" t="n">
        <v>2188.33</v>
      </c>
      <c r="T432" s="7" t="n">
        <v>175044.78</v>
      </c>
      <c r="U432" s="7"/>
      <c r="V432" s="7"/>
      <c r="W432" s="7"/>
      <c r="X432" s="7" t="n">
        <v>2188.33</v>
      </c>
      <c r="Y432" s="7" t="s">
        <v>451</v>
      </c>
      <c r="Z432" s="7" t="n">
        <v>175044.52</v>
      </c>
      <c r="AA432" s="7" t="s">
        <v>868</v>
      </c>
      <c r="AB432" s="7"/>
      <c r="AC432" s="7"/>
      <c r="AD432" s="7"/>
      <c r="AE432" s="7"/>
      <c r="AF432" s="7"/>
      <c r="AG432" s="7"/>
      <c r="AH432" s="7" t="n">
        <v>88</v>
      </c>
      <c r="AI432" s="7" t="n">
        <v>8.8</v>
      </c>
      <c r="AJ432" s="7" t="n">
        <v>4.6</v>
      </c>
      <c r="AK432" s="7" t="n">
        <v>28842</v>
      </c>
      <c r="AL432" s="7" t="n">
        <v>11.48</v>
      </c>
      <c r="AM432" s="7" t="s">
        <v>862</v>
      </c>
      <c r="AN432" s="7"/>
      <c r="AO432" s="7" t="s">
        <v>864</v>
      </c>
      <c r="AP432" s="7" t="n">
        <v>40</v>
      </c>
      <c r="AQ432" s="17" t="b">
        <f aca="false">TRUE()</f>
        <v>1</v>
      </c>
      <c r="AR432" s="17" t="b">
        <f aca="false">TRUE()</f>
        <v>1</v>
      </c>
      <c r="AS432" s="7" t="n">
        <v>8</v>
      </c>
      <c r="AT432" s="7" t="n">
        <v>5</v>
      </c>
      <c r="AU432" s="7" t="s">
        <v>452</v>
      </c>
      <c r="AV432" s="7"/>
    </row>
    <row r="433" customFormat="false" ht="15" hidden="false" customHeight="false" outlineLevel="0" collapsed="false">
      <c r="A433" s="7" t="n">
        <v>69</v>
      </c>
      <c r="B433" s="7" t="s">
        <v>1133</v>
      </c>
      <c r="C433" s="7" t="s">
        <v>1016</v>
      </c>
      <c r="D433" s="7" t="s">
        <v>189</v>
      </c>
      <c r="E433" s="7" t="s">
        <v>69</v>
      </c>
      <c r="F433" s="7" t="n">
        <v>0</v>
      </c>
      <c r="G433" s="7" t="n">
        <v>673</v>
      </c>
      <c r="H433" s="7" t="s">
        <v>569</v>
      </c>
      <c r="I433" s="7" t="s">
        <v>587</v>
      </c>
      <c r="J433" s="7" t="s">
        <v>1135</v>
      </c>
      <c r="K433" s="7" t="s">
        <v>866</v>
      </c>
      <c r="L433" s="7" t="s">
        <v>471</v>
      </c>
      <c r="M433" s="7"/>
      <c r="N433" s="7" t="n">
        <v>152.99</v>
      </c>
      <c r="O433" s="7" t="n">
        <v>1.59</v>
      </c>
      <c r="P433" s="7" t="n">
        <v>421</v>
      </c>
      <c r="Q433" s="7" t="n">
        <v>222</v>
      </c>
      <c r="R433" s="7" t="n">
        <v>589</v>
      </c>
      <c r="S433" s="7" t="n">
        <v>1824.33</v>
      </c>
      <c r="T433" s="7" t="n">
        <v>279104.76</v>
      </c>
      <c r="U433" s="7"/>
      <c r="V433" s="7"/>
      <c r="W433" s="7"/>
      <c r="X433" s="7" t="n">
        <v>1824.33</v>
      </c>
      <c r="Y433" s="7" t="s">
        <v>451</v>
      </c>
      <c r="Z433" s="7" t="n">
        <v>279104.25</v>
      </c>
      <c r="AA433" s="7" t="s">
        <v>868</v>
      </c>
      <c r="AB433" s="7"/>
      <c r="AC433" s="7"/>
      <c r="AD433" s="7"/>
      <c r="AE433" s="7"/>
      <c r="AF433" s="7"/>
      <c r="AG433" s="7"/>
      <c r="AH433" s="7" t="n">
        <v>603</v>
      </c>
      <c r="AI433" s="7" t="n">
        <v>7.3</v>
      </c>
      <c r="AJ433" s="7" t="n">
        <v>4.2</v>
      </c>
      <c r="AK433" s="7" t="n">
        <v>49127</v>
      </c>
      <c r="AL433" s="7" t="n">
        <v>71.69</v>
      </c>
      <c r="AM433" s="7" t="s">
        <v>862</v>
      </c>
      <c r="AN433" s="7"/>
      <c r="AO433" s="7" t="s">
        <v>875</v>
      </c>
      <c r="AP433" s="7" t="n">
        <v>33</v>
      </c>
      <c r="AQ433" s="17" t="b">
        <f aca="false">TRUE()</f>
        <v>1</v>
      </c>
      <c r="AR433" s="17" t="b">
        <f aca="false">TRUE()</f>
        <v>1</v>
      </c>
      <c r="AS433" s="7" t="n">
        <v>9</v>
      </c>
      <c r="AT433" s="7" t="n">
        <v>5</v>
      </c>
      <c r="AU433" s="7" t="s">
        <v>452</v>
      </c>
      <c r="AV433" s="7"/>
    </row>
    <row r="434" customFormat="false" ht="15" hidden="false" customHeight="false" outlineLevel="0" collapsed="false">
      <c r="A434" s="7" t="n">
        <v>69</v>
      </c>
      <c r="B434" s="7" t="s">
        <v>1133</v>
      </c>
      <c r="C434" s="7" t="s">
        <v>1016</v>
      </c>
      <c r="D434" s="7" t="s">
        <v>189</v>
      </c>
      <c r="E434" s="7" t="s">
        <v>69</v>
      </c>
      <c r="F434" s="7" t="n">
        <v>0</v>
      </c>
      <c r="G434" s="7" t="n">
        <v>22</v>
      </c>
      <c r="H434" s="7" t="s">
        <v>472</v>
      </c>
      <c r="I434" s="7" t="s">
        <v>911</v>
      </c>
      <c r="J434" s="7" t="s">
        <v>912</v>
      </c>
      <c r="K434" s="7" t="s">
        <v>884</v>
      </c>
      <c r="L434" s="7" t="s">
        <v>458</v>
      </c>
      <c r="M434" s="7" t="s">
        <v>867</v>
      </c>
      <c r="N434" s="7" t="n">
        <v>29.99</v>
      </c>
      <c r="O434" s="7" t="n">
        <v>0.31</v>
      </c>
      <c r="P434" s="7" t="n">
        <v>322</v>
      </c>
      <c r="Q434" s="7" t="n">
        <v>94</v>
      </c>
      <c r="R434" s="7" t="n">
        <v>508</v>
      </c>
      <c r="S434" s="7" t="n">
        <v>1395.33</v>
      </c>
      <c r="T434" s="7" t="n">
        <v>41846.05</v>
      </c>
      <c r="U434" s="7"/>
      <c r="V434" s="7"/>
      <c r="W434" s="7"/>
      <c r="X434" s="7" t="n">
        <v>1395.33</v>
      </c>
      <c r="Y434" s="7" t="s">
        <v>451</v>
      </c>
      <c r="Z434" s="7" t="n">
        <v>41845.95</v>
      </c>
      <c r="AA434" s="7" t="s">
        <v>868</v>
      </c>
      <c r="AB434" s="7"/>
      <c r="AC434" s="7"/>
      <c r="AD434" s="7"/>
      <c r="AE434" s="7"/>
      <c r="AF434" s="7"/>
      <c r="AG434" s="7"/>
      <c r="AH434" s="7" t="n">
        <v>3920</v>
      </c>
      <c r="AI434" s="7" t="n">
        <v>4.1</v>
      </c>
      <c r="AJ434" s="7" t="n">
        <v>4.5</v>
      </c>
      <c r="AK434" s="7" t="n">
        <v>24171</v>
      </c>
      <c r="AL434" s="7" t="n">
        <v>-10.72</v>
      </c>
      <c r="AM434" s="7" t="s">
        <v>878</v>
      </c>
      <c r="AN434" s="7" t="s">
        <v>891</v>
      </c>
      <c r="AO434" s="7" t="s">
        <v>864</v>
      </c>
      <c r="AP434" s="7" t="n">
        <v>32</v>
      </c>
      <c r="AQ434" s="17" t="b">
        <f aca="false">TRUE()</f>
        <v>1</v>
      </c>
      <c r="AR434" s="17" t="b">
        <f aca="false">TRUE()</f>
        <v>1</v>
      </c>
      <c r="AS434" s="7" t="n">
        <v>8</v>
      </c>
      <c r="AT434" s="7" t="n">
        <v>4</v>
      </c>
      <c r="AU434" s="7" t="s">
        <v>452</v>
      </c>
      <c r="AV434" s="7"/>
    </row>
    <row r="435" customFormat="false" ht="15" hidden="false" customHeight="false" outlineLevel="0" collapsed="false">
      <c r="A435" s="7" t="n">
        <v>69</v>
      </c>
      <c r="B435" s="7" t="s">
        <v>1133</v>
      </c>
      <c r="C435" s="7" t="s">
        <v>1016</v>
      </c>
      <c r="D435" s="7" t="s">
        <v>189</v>
      </c>
      <c r="E435" s="7" t="s">
        <v>69</v>
      </c>
      <c r="F435" s="7" t="n">
        <v>0</v>
      </c>
      <c r="G435" s="7" t="n">
        <v>1943</v>
      </c>
      <c r="H435" s="7" t="s">
        <v>495</v>
      </c>
      <c r="I435" s="7" t="s">
        <v>496</v>
      </c>
      <c r="J435" s="7" t="s">
        <v>915</v>
      </c>
      <c r="K435" s="7" t="s">
        <v>884</v>
      </c>
      <c r="L435" s="7" t="s">
        <v>471</v>
      </c>
      <c r="M435" s="7"/>
      <c r="N435" s="7" t="n">
        <v>78.99</v>
      </c>
      <c r="O435" s="7" t="n">
        <v>0.82</v>
      </c>
      <c r="P435" s="7" t="n">
        <v>310</v>
      </c>
      <c r="Q435" s="7" t="n">
        <v>151</v>
      </c>
      <c r="R435" s="7" t="n">
        <v>448</v>
      </c>
      <c r="S435" s="7" t="n">
        <v>1343.33</v>
      </c>
      <c r="T435" s="7" t="n">
        <v>106109.9</v>
      </c>
      <c r="U435" s="7"/>
      <c r="V435" s="7"/>
      <c r="W435" s="7"/>
      <c r="X435" s="7" t="n">
        <v>1343.33</v>
      </c>
      <c r="Y435" s="7" t="s">
        <v>451</v>
      </c>
      <c r="Z435" s="7" t="n">
        <v>106109.64</v>
      </c>
      <c r="AA435" s="7" t="s">
        <v>868</v>
      </c>
      <c r="AB435" s="7"/>
      <c r="AC435" s="7"/>
      <c r="AD435" s="7"/>
      <c r="AE435" s="7"/>
      <c r="AF435" s="7"/>
      <c r="AG435" s="7"/>
      <c r="AH435" s="7" t="n">
        <v>277</v>
      </c>
      <c r="AI435" s="7" t="n">
        <v>-2.8</v>
      </c>
      <c r="AJ435" s="7" t="n">
        <v>4.9</v>
      </c>
      <c r="AK435" s="7" t="n">
        <v>23415</v>
      </c>
      <c r="AL435" s="7" t="n">
        <v>20.64</v>
      </c>
      <c r="AM435" s="7" t="s">
        <v>862</v>
      </c>
      <c r="AN435" s="7"/>
      <c r="AO435" s="7" t="s">
        <v>875</v>
      </c>
      <c r="AP435" s="7" t="n">
        <v>38</v>
      </c>
      <c r="AQ435" s="17" t="b">
        <f aca="false">TRUE()</f>
        <v>1</v>
      </c>
      <c r="AR435" s="17" t="b">
        <f aca="false">TRUE()</f>
        <v>1</v>
      </c>
      <c r="AS435" s="7" t="n">
        <v>7</v>
      </c>
      <c r="AT435" s="7" t="n">
        <v>5</v>
      </c>
      <c r="AU435" s="7" t="s">
        <v>452</v>
      </c>
      <c r="AV435" s="7"/>
    </row>
    <row r="436" customFormat="false" ht="15" hidden="false" customHeight="false" outlineLevel="0" collapsed="false">
      <c r="A436" s="7" t="n">
        <v>69</v>
      </c>
      <c r="B436" s="7" t="s">
        <v>1133</v>
      </c>
      <c r="C436" s="7" t="s">
        <v>1016</v>
      </c>
      <c r="D436" s="7" t="s">
        <v>189</v>
      </c>
      <c r="E436" s="7" t="s">
        <v>69</v>
      </c>
      <c r="F436" s="7" t="n">
        <v>0</v>
      </c>
      <c r="G436" s="7" t="n">
        <v>529</v>
      </c>
      <c r="H436" s="7" t="s">
        <v>588</v>
      </c>
      <c r="I436" s="7" t="s">
        <v>589</v>
      </c>
      <c r="J436" s="7" t="s">
        <v>1025</v>
      </c>
      <c r="K436" s="7" t="s">
        <v>884</v>
      </c>
      <c r="L436" s="7" t="s">
        <v>471</v>
      </c>
      <c r="M436" s="7"/>
      <c r="N436" s="7" t="n">
        <v>31.99</v>
      </c>
      <c r="O436" s="7" t="n">
        <v>0.33</v>
      </c>
      <c r="P436" s="7" t="n">
        <v>304</v>
      </c>
      <c r="Q436" s="7" t="n">
        <v>59</v>
      </c>
      <c r="R436" s="7" t="n">
        <v>502</v>
      </c>
      <c r="S436" s="7" t="n">
        <v>1317.33</v>
      </c>
      <c r="T436" s="7" t="n">
        <v>42141.49</v>
      </c>
      <c r="U436" s="7"/>
      <c r="V436" s="7"/>
      <c r="W436" s="7"/>
      <c r="X436" s="7" t="n">
        <v>1317.33</v>
      </c>
      <c r="Y436" s="7" t="s">
        <v>451</v>
      </c>
      <c r="Z436" s="7" t="n">
        <v>42141.39</v>
      </c>
      <c r="AA436" s="7" t="s">
        <v>868</v>
      </c>
      <c r="AB436" s="7"/>
      <c r="AC436" s="7"/>
      <c r="AD436" s="7"/>
      <c r="AE436" s="7"/>
      <c r="AF436" s="7"/>
      <c r="AG436" s="7"/>
      <c r="AH436" s="7" t="n">
        <v>7340</v>
      </c>
      <c r="AI436" s="7" t="n">
        <v>8.4</v>
      </c>
      <c r="AJ436" s="7" t="n">
        <v>4.1</v>
      </c>
      <c r="AK436" s="7" t="n">
        <v>50177</v>
      </c>
      <c r="AL436" s="7" t="n">
        <v>9.47</v>
      </c>
      <c r="AM436" s="7" t="s">
        <v>862</v>
      </c>
      <c r="AN436" s="7"/>
      <c r="AO436" s="7" t="s">
        <v>864</v>
      </c>
      <c r="AP436" s="7" t="n">
        <v>47</v>
      </c>
      <c r="AQ436" s="17" t="b">
        <f aca="false">TRUE()</f>
        <v>1</v>
      </c>
      <c r="AR436" s="17" t="b">
        <f aca="false">TRUE()</f>
        <v>1</v>
      </c>
      <c r="AS436" s="7" t="n">
        <v>8</v>
      </c>
      <c r="AT436" s="7" t="n">
        <v>5</v>
      </c>
      <c r="AU436" s="7" t="s">
        <v>452</v>
      </c>
      <c r="AV436" s="7"/>
    </row>
    <row r="437" customFormat="false" ht="15" hidden="false" customHeight="false" outlineLevel="0" collapsed="false">
      <c r="A437" s="7" t="n">
        <v>69</v>
      </c>
      <c r="B437" s="7" t="s">
        <v>1133</v>
      </c>
      <c r="C437" s="7" t="s">
        <v>1016</v>
      </c>
      <c r="D437" s="7" t="s">
        <v>189</v>
      </c>
      <c r="E437" s="7" t="s">
        <v>69</v>
      </c>
      <c r="F437" s="7" t="n">
        <v>0</v>
      </c>
      <c r="G437" s="7" t="n">
        <v>10</v>
      </c>
      <c r="H437" s="7" t="s">
        <v>569</v>
      </c>
      <c r="I437" s="7" t="s">
        <v>587</v>
      </c>
      <c r="J437" s="7" t="s">
        <v>1135</v>
      </c>
      <c r="K437" s="7" t="s">
        <v>866</v>
      </c>
      <c r="L437" s="7" t="s">
        <v>471</v>
      </c>
      <c r="M437" s="7"/>
      <c r="N437" s="7" t="n">
        <v>119.99</v>
      </c>
      <c r="O437" s="7" t="n">
        <v>1.25</v>
      </c>
      <c r="P437" s="7" t="n">
        <v>236</v>
      </c>
      <c r="Q437" s="7" t="n">
        <v>47</v>
      </c>
      <c r="R437" s="7" t="n">
        <v>389</v>
      </c>
      <c r="S437" s="7" t="n">
        <v>1022.67</v>
      </c>
      <c r="T437" s="7" t="n">
        <v>122709.77</v>
      </c>
      <c r="U437" s="7"/>
      <c r="V437" s="7"/>
      <c r="W437" s="7"/>
      <c r="X437" s="7" t="n">
        <v>1022.67</v>
      </c>
      <c r="Y437" s="7" t="s">
        <v>451</v>
      </c>
      <c r="Z437" s="7" t="n">
        <v>122710.17</v>
      </c>
      <c r="AA437" s="7" t="s">
        <v>868</v>
      </c>
      <c r="AB437" s="7"/>
      <c r="AC437" s="7"/>
      <c r="AD437" s="7"/>
      <c r="AE437" s="7"/>
      <c r="AF437" s="7"/>
      <c r="AG437" s="7"/>
      <c r="AH437" s="7" t="n">
        <v>74</v>
      </c>
      <c r="AI437" s="7" t="n">
        <v>-4.5</v>
      </c>
      <c r="AJ437" s="7" t="n">
        <v>3.8</v>
      </c>
      <c r="AK437" s="7" t="n">
        <v>1099374</v>
      </c>
      <c r="AL437" s="7" t="n">
        <v>71.69</v>
      </c>
      <c r="AM437" s="7" t="s">
        <v>862</v>
      </c>
      <c r="AN437" s="7"/>
      <c r="AO437" s="7" t="s">
        <v>864</v>
      </c>
      <c r="AP437" s="7" t="n">
        <v>49</v>
      </c>
      <c r="AQ437" s="17" t="b">
        <f aca="false">TRUE()</f>
        <v>1</v>
      </c>
      <c r="AR437" s="17" t="b">
        <f aca="false">TRUE()</f>
        <v>1</v>
      </c>
      <c r="AS437" s="7" t="n">
        <v>9</v>
      </c>
      <c r="AT437" s="7" t="n">
        <v>5</v>
      </c>
      <c r="AU437" s="7" t="s">
        <v>452</v>
      </c>
      <c r="AV437" s="7"/>
    </row>
    <row r="438" customFormat="false" ht="15" hidden="false" customHeight="false" outlineLevel="0" collapsed="false">
      <c r="A438" s="7" t="n">
        <v>69</v>
      </c>
      <c r="B438" s="7" t="s">
        <v>1133</v>
      </c>
      <c r="C438" s="7" t="s">
        <v>1016</v>
      </c>
      <c r="D438" s="7" t="s">
        <v>189</v>
      </c>
      <c r="E438" s="7" t="s">
        <v>69</v>
      </c>
      <c r="F438" s="7" t="n">
        <v>0</v>
      </c>
      <c r="G438" s="7" t="n">
        <v>1498</v>
      </c>
      <c r="H438" s="7" t="s">
        <v>569</v>
      </c>
      <c r="I438" s="7" t="s">
        <v>1026</v>
      </c>
      <c r="J438" s="7" t="s">
        <v>1027</v>
      </c>
      <c r="K438" s="7" t="s">
        <v>877</v>
      </c>
      <c r="L438" s="7" t="s">
        <v>458</v>
      </c>
      <c r="M438" s="7" t="s">
        <v>873</v>
      </c>
      <c r="N438" s="7" t="n">
        <v>118.99</v>
      </c>
      <c r="O438" s="7" t="n">
        <v>1.24</v>
      </c>
      <c r="P438" s="7" t="n">
        <v>216</v>
      </c>
      <c r="Q438" s="7" t="n">
        <v>47</v>
      </c>
      <c r="R438" s="7" t="n">
        <v>353</v>
      </c>
      <c r="S438" s="7" t="n">
        <v>936</v>
      </c>
      <c r="T438" s="7" t="n">
        <v>111374.64</v>
      </c>
      <c r="U438" s="7"/>
      <c r="V438" s="7"/>
      <c r="W438" s="7"/>
      <c r="X438" s="7" t="n">
        <v>936</v>
      </c>
      <c r="Y438" s="7" t="s">
        <v>451</v>
      </c>
      <c r="Z438" s="7" t="n">
        <v>111374.64</v>
      </c>
      <c r="AA438" s="7" t="s">
        <v>868</v>
      </c>
      <c r="AB438" s="7"/>
      <c r="AC438" s="7"/>
      <c r="AD438" s="7"/>
      <c r="AE438" s="7"/>
      <c r="AF438" s="7"/>
      <c r="AG438" s="7"/>
      <c r="AH438" s="7" t="n">
        <v>603</v>
      </c>
      <c r="AI438" s="7" t="n">
        <v>8.3</v>
      </c>
      <c r="AJ438" s="7" t="n">
        <v>4.2</v>
      </c>
      <c r="AK438" s="7" t="n">
        <v>49127</v>
      </c>
      <c r="AL438" s="7" t="n">
        <v>-35.88</v>
      </c>
      <c r="AM438" s="7" t="s">
        <v>878</v>
      </c>
      <c r="AN438" s="7"/>
      <c r="AO438" s="7" t="s">
        <v>875</v>
      </c>
      <c r="AP438" s="7" t="n">
        <v>41</v>
      </c>
      <c r="AQ438" s="17" t="b">
        <f aca="false">TRUE()</f>
        <v>1</v>
      </c>
      <c r="AR438" s="17" t="b">
        <f aca="false">TRUE()</f>
        <v>1</v>
      </c>
      <c r="AS438" s="7" t="n">
        <v>9</v>
      </c>
      <c r="AT438" s="7" t="n">
        <v>5</v>
      </c>
      <c r="AU438" s="7" t="s">
        <v>452</v>
      </c>
      <c r="AV438" s="7"/>
    </row>
    <row r="439" customFormat="false" ht="15" hidden="false" customHeight="false" outlineLevel="0" collapsed="false">
      <c r="A439" s="7" t="n">
        <v>69</v>
      </c>
      <c r="B439" s="7" t="s">
        <v>1133</v>
      </c>
      <c r="C439" s="7" t="s">
        <v>1016</v>
      </c>
      <c r="D439" s="7" t="s">
        <v>189</v>
      </c>
      <c r="E439" s="7" t="s">
        <v>69</v>
      </c>
      <c r="F439" s="7" t="n">
        <v>0</v>
      </c>
      <c r="G439" s="7" t="n">
        <v>510</v>
      </c>
      <c r="H439" s="7" t="s">
        <v>590</v>
      </c>
      <c r="I439" s="7" t="s">
        <v>591</v>
      </c>
      <c r="J439" s="7" t="s">
        <v>1028</v>
      </c>
      <c r="K439" s="7" t="s">
        <v>877</v>
      </c>
      <c r="L439" s="7" t="s">
        <v>458</v>
      </c>
      <c r="M439" s="7" t="s">
        <v>873</v>
      </c>
      <c r="N439" s="7" t="n">
        <v>249</v>
      </c>
      <c r="O439" s="7" t="n">
        <v>2.59</v>
      </c>
      <c r="P439" s="7" t="n">
        <v>188</v>
      </c>
      <c r="Q439" s="7" t="n">
        <v>12</v>
      </c>
      <c r="R439" s="7" t="n">
        <v>329</v>
      </c>
      <c r="S439" s="7" t="n">
        <v>814.67</v>
      </c>
      <c r="T439" s="7" t="n">
        <v>202852</v>
      </c>
      <c r="U439" s="7"/>
      <c r="V439" s="7"/>
      <c r="W439" s="7"/>
      <c r="X439" s="7" t="n">
        <v>814.67</v>
      </c>
      <c r="Y439" s="7" t="s">
        <v>451</v>
      </c>
      <c r="Z439" s="7" t="n">
        <v>202852.83</v>
      </c>
      <c r="AA439" s="7" t="s">
        <v>868</v>
      </c>
      <c r="AB439" s="7"/>
      <c r="AC439" s="7"/>
      <c r="AD439" s="7"/>
      <c r="AE439" s="7"/>
      <c r="AF439" s="7"/>
      <c r="AG439" s="7"/>
      <c r="AH439" s="7" t="n">
        <v>3258</v>
      </c>
      <c r="AI439" s="7" t="n">
        <v>0.3</v>
      </c>
      <c r="AJ439" s="7" t="n">
        <v>4.4</v>
      </c>
      <c r="AK439" s="7" t="n">
        <v>106311</v>
      </c>
      <c r="AL439" s="7" t="n">
        <v>19.11</v>
      </c>
      <c r="AM439" s="7" t="s">
        <v>862</v>
      </c>
      <c r="AN439" s="7"/>
      <c r="AO439" s="7" t="s">
        <v>864</v>
      </c>
      <c r="AP439" s="7" t="n">
        <v>39</v>
      </c>
      <c r="AQ439" s="17" t="b">
        <f aca="false">TRUE()</f>
        <v>1</v>
      </c>
      <c r="AR439" s="17" t="b">
        <f aca="false">TRUE()</f>
        <v>1</v>
      </c>
      <c r="AS439" s="7" t="n">
        <v>8</v>
      </c>
      <c r="AT439" s="7" t="n">
        <v>5</v>
      </c>
      <c r="AU439" s="7" t="s">
        <v>452</v>
      </c>
      <c r="AV439" s="7"/>
    </row>
    <row r="440" customFormat="false" ht="15" hidden="false" customHeight="false" outlineLevel="0" collapsed="false">
      <c r="A440" s="7" t="n">
        <v>69</v>
      </c>
      <c r="B440" s="7" t="s">
        <v>1133</v>
      </c>
      <c r="C440" s="7" t="s">
        <v>1016</v>
      </c>
      <c r="D440" s="7" t="s">
        <v>189</v>
      </c>
      <c r="E440" s="7" t="s">
        <v>69</v>
      </c>
      <c r="F440" s="7" t="n">
        <v>0</v>
      </c>
      <c r="G440" s="7" t="n">
        <v>515</v>
      </c>
      <c r="H440" s="7" t="s">
        <v>469</v>
      </c>
      <c r="I440" s="7" t="s">
        <v>598</v>
      </c>
      <c r="J440" s="7" t="s">
        <v>1029</v>
      </c>
      <c r="K440" s="7" t="s">
        <v>877</v>
      </c>
      <c r="L440" s="7" t="s">
        <v>486</v>
      </c>
      <c r="M440" s="7" t="s">
        <v>873</v>
      </c>
      <c r="N440" s="7" t="n">
        <v>64.99</v>
      </c>
      <c r="O440" s="7" t="n">
        <v>0.68</v>
      </c>
      <c r="P440" s="7" t="n">
        <v>180</v>
      </c>
      <c r="Q440" s="7"/>
      <c r="R440" s="7" t="n">
        <v>324</v>
      </c>
      <c r="S440" s="7" t="n">
        <v>780</v>
      </c>
      <c r="T440" s="7" t="n">
        <v>50692.2</v>
      </c>
      <c r="U440" s="7" t="n">
        <v>29</v>
      </c>
      <c r="V440" s="7" t="n">
        <v>17</v>
      </c>
      <c r="W440" s="7" t="n">
        <v>49</v>
      </c>
      <c r="X440" s="7" t="n">
        <v>29</v>
      </c>
      <c r="Y440" s="7" t="s">
        <v>531</v>
      </c>
      <c r="Z440" s="7" t="n">
        <v>1884.71</v>
      </c>
      <c r="AA440" s="7" t="s">
        <v>868</v>
      </c>
      <c r="AB440" s="7"/>
      <c r="AC440" s="7"/>
      <c r="AD440" s="7"/>
      <c r="AE440" s="7"/>
      <c r="AF440" s="7"/>
      <c r="AG440" s="7"/>
      <c r="AH440" s="7" t="n">
        <v>121</v>
      </c>
      <c r="AI440" s="7" t="n">
        <v>3.1</v>
      </c>
      <c r="AJ440" s="7" t="n">
        <v>4.1</v>
      </c>
      <c r="AK440" s="7" t="n">
        <v>681968</v>
      </c>
      <c r="AL440" s="7" t="n">
        <v>51.21</v>
      </c>
      <c r="AM440" s="7" t="s">
        <v>862</v>
      </c>
      <c r="AN440" s="7"/>
      <c r="AO440" s="7" t="s">
        <v>864</v>
      </c>
      <c r="AP440" s="7" t="n">
        <v>34</v>
      </c>
      <c r="AQ440" s="17" t="b">
        <f aca="false">TRUE()</f>
        <v>1</v>
      </c>
      <c r="AR440" s="17" t="b">
        <f aca="false">TRUE()</f>
        <v>1</v>
      </c>
      <c r="AS440" s="7" t="n">
        <v>8</v>
      </c>
      <c r="AT440" s="7" t="n">
        <v>5</v>
      </c>
      <c r="AU440" s="7" t="s">
        <v>452</v>
      </c>
      <c r="AV440" s="7"/>
    </row>
    <row r="441" customFormat="false" ht="15" hidden="false" customHeight="false" outlineLevel="0" collapsed="false">
      <c r="A441" s="7" t="n">
        <v>69</v>
      </c>
      <c r="B441" s="7" t="s">
        <v>1133</v>
      </c>
      <c r="C441" s="7" t="s">
        <v>1016</v>
      </c>
      <c r="D441" s="7" t="s">
        <v>189</v>
      </c>
      <c r="E441" s="7" t="s">
        <v>69</v>
      </c>
      <c r="F441" s="7" t="n">
        <v>0</v>
      </c>
      <c r="G441" s="7" t="n">
        <v>1945</v>
      </c>
      <c r="H441" s="7" t="s">
        <v>525</v>
      </c>
      <c r="I441" s="7" t="s">
        <v>526</v>
      </c>
      <c r="J441" s="7" t="s">
        <v>926</v>
      </c>
      <c r="K441" s="7" t="s">
        <v>884</v>
      </c>
      <c r="L441" s="7" t="s">
        <v>471</v>
      </c>
      <c r="M441" s="7"/>
      <c r="N441" s="7" t="n">
        <v>99.99</v>
      </c>
      <c r="O441" s="7" t="n">
        <v>1.04</v>
      </c>
      <c r="P441" s="7" t="n">
        <v>177</v>
      </c>
      <c r="Q441" s="7" t="n">
        <v>70</v>
      </c>
      <c r="R441" s="7" t="n">
        <v>269</v>
      </c>
      <c r="S441" s="7" t="n">
        <v>767</v>
      </c>
      <c r="T441" s="7" t="n">
        <v>76692.33</v>
      </c>
      <c r="U441" s="7"/>
      <c r="V441" s="7"/>
      <c r="W441" s="7"/>
      <c r="X441" s="7" t="n">
        <v>767</v>
      </c>
      <c r="Y441" s="7" t="s">
        <v>451</v>
      </c>
      <c r="Z441" s="7" t="n">
        <v>76692.33</v>
      </c>
      <c r="AA441" s="7" t="s">
        <v>868</v>
      </c>
      <c r="AB441" s="7"/>
      <c r="AC441" s="7"/>
      <c r="AD441" s="7"/>
      <c r="AE441" s="7"/>
      <c r="AF441" s="7"/>
      <c r="AG441" s="7"/>
      <c r="AH441" s="7" t="n">
        <v>115</v>
      </c>
      <c r="AI441" s="7" t="n">
        <v>3.2</v>
      </c>
      <c r="AJ441" s="7" t="n">
        <v>4.5</v>
      </c>
      <c r="AK441" s="7" t="n">
        <v>62208</v>
      </c>
      <c r="AL441" s="7" t="n">
        <v>-17.24</v>
      </c>
      <c r="AM441" s="7" t="s">
        <v>878</v>
      </c>
      <c r="AN441" s="7"/>
      <c r="AO441" s="7" t="s">
        <v>875</v>
      </c>
      <c r="AP441" s="7" t="n">
        <v>17</v>
      </c>
      <c r="AQ441" s="17" t="b">
        <f aca="false">TRUE()</f>
        <v>1</v>
      </c>
      <c r="AR441" s="17" t="b">
        <f aca="false">TRUE()</f>
        <v>1</v>
      </c>
      <c r="AS441" s="7" t="n">
        <v>9</v>
      </c>
      <c r="AT441" s="7" t="n">
        <v>5</v>
      </c>
      <c r="AU441" s="7" t="s">
        <v>452</v>
      </c>
      <c r="AV441" s="7"/>
    </row>
    <row r="442" customFormat="false" ht="15" hidden="false" customHeight="false" outlineLevel="0" collapsed="false">
      <c r="A442" s="7" t="n">
        <v>69</v>
      </c>
      <c r="B442" s="7" t="s">
        <v>1133</v>
      </c>
      <c r="C442" s="7" t="s">
        <v>1016</v>
      </c>
      <c r="D442" s="7" t="s">
        <v>189</v>
      </c>
      <c r="E442" s="7" t="s">
        <v>69</v>
      </c>
      <c r="F442" s="7" t="n">
        <v>0</v>
      </c>
      <c r="G442" s="7" t="n">
        <v>1948</v>
      </c>
      <c r="H442" s="7" t="s">
        <v>495</v>
      </c>
      <c r="I442" s="7" t="s">
        <v>927</v>
      </c>
      <c r="J442" s="7" t="s">
        <v>928</v>
      </c>
      <c r="K442" s="7" t="s">
        <v>884</v>
      </c>
      <c r="L442" s="7" t="s">
        <v>471</v>
      </c>
      <c r="M442" s="7"/>
      <c r="N442" s="7" t="n">
        <v>59</v>
      </c>
      <c r="O442" s="7" t="n">
        <v>0.61</v>
      </c>
      <c r="P442" s="7" t="n">
        <v>166</v>
      </c>
      <c r="Q442" s="7" t="n">
        <v>47</v>
      </c>
      <c r="R442" s="7" t="n">
        <v>263</v>
      </c>
      <c r="S442" s="7" t="n">
        <v>719.33</v>
      </c>
      <c r="T442" s="7" t="n">
        <v>42440.67</v>
      </c>
      <c r="U442" s="7"/>
      <c r="V442" s="7"/>
      <c r="W442" s="7"/>
      <c r="X442" s="7" t="n">
        <v>719.33</v>
      </c>
      <c r="Y442" s="7" t="s">
        <v>451</v>
      </c>
      <c r="Z442" s="7" t="n">
        <v>42440.47</v>
      </c>
      <c r="AA442" s="7" t="s">
        <v>868</v>
      </c>
      <c r="AB442" s="7"/>
      <c r="AC442" s="7"/>
      <c r="AD442" s="7"/>
      <c r="AE442" s="7"/>
      <c r="AF442" s="7"/>
      <c r="AG442" s="7"/>
      <c r="AH442" s="7" t="n">
        <v>204</v>
      </c>
      <c r="AI442" s="7" t="n">
        <v>1</v>
      </c>
      <c r="AJ442" s="7" t="n">
        <v>4.8</v>
      </c>
      <c r="AK442" s="7" t="n">
        <v>28826</v>
      </c>
      <c r="AL442" s="7" t="n">
        <v>13.6</v>
      </c>
      <c r="AM442" s="7" t="s">
        <v>862</v>
      </c>
      <c r="AN442" s="7"/>
      <c r="AO442" s="7" t="s">
        <v>875</v>
      </c>
      <c r="AP442" s="7" t="n">
        <v>51</v>
      </c>
      <c r="AQ442" s="17" t="b">
        <f aca="false">TRUE()</f>
        <v>1</v>
      </c>
      <c r="AR442" s="17" t="b">
        <f aca="false">TRUE()</f>
        <v>1</v>
      </c>
      <c r="AS442" s="7" t="n">
        <v>8</v>
      </c>
      <c r="AT442" s="7" t="n">
        <v>5</v>
      </c>
      <c r="AU442" s="7" t="s">
        <v>452</v>
      </c>
      <c r="AV442" s="7"/>
    </row>
    <row r="443" customFormat="false" ht="15" hidden="false" customHeight="false" outlineLevel="0" collapsed="false">
      <c r="A443" s="7" t="n">
        <v>69</v>
      </c>
      <c r="B443" s="7" t="s">
        <v>1133</v>
      </c>
      <c r="C443" s="7" t="s">
        <v>1016</v>
      </c>
      <c r="D443" s="7" t="s">
        <v>189</v>
      </c>
      <c r="E443" s="7" t="s">
        <v>69</v>
      </c>
      <c r="F443" s="7" t="n">
        <v>0</v>
      </c>
      <c r="G443" s="7" t="n">
        <v>46</v>
      </c>
      <c r="H443" s="7" t="s">
        <v>448</v>
      </c>
      <c r="I443" s="7" t="s">
        <v>1030</v>
      </c>
      <c r="J443" s="7" t="s">
        <v>872</v>
      </c>
      <c r="K443" s="7" t="s">
        <v>877</v>
      </c>
      <c r="L443" s="7" t="s">
        <v>486</v>
      </c>
      <c r="M443" s="7" t="s">
        <v>873</v>
      </c>
      <c r="N443" s="7" t="n">
        <v>24.99</v>
      </c>
      <c r="O443" s="7" t="n">
        <v>0.26</v>
      </c>
      <c r="P443" s="7" t="n">
        <v>100</v>
      </c>
      <c r="Q443" s="7"/>
      <c r="R443" s="7" t="n">
        <v>180</v>
      </c>
      <c r="S443" s="7" t="n">
        <v>433.33</v>
      </c>
      <c r="T443" s="7" t="n">
        <v>10829</v>
      </c>
      <c r="U443" s="7" t="n">
        <v>59</v>
      </c>
      <c r="V443" s="7" t="n">
        <v>35</v>
      </c>
      <c r="W443" s="7" t="n">
        <v>100</v>
      </c>
      <c r="X443" s="7" t="n">
        <v>59</v>
      </c>
      <c r="Y443" s="7" t="s">
        <v>531</v>
      </c>
      <c r="Z443" s="7" t="n">
        <v>1474.41</v>
      </c>
      <c r="AA443" s="7" t="s">
        <v>868</v>
      </c>
      <c r="AB443" s="7"/>
      <c r="AC443" s="7"/>
      <c r="AD443" s="7"/>
      <c r="AE443" s="7"/>
      <c r="AF443" s="7"/>
      <c r="AG443" s="7"/>
      <c r="AH443" s="7" t="n">
        <v>519</v>
      </c>
      <c r="AI443" s="7" t="n">
        <v>6.9</v>
      </c>
      <c r="AJ443" s="7" t="n">
        <v>4.1</v>
      </c>
      <c r="AK443" s="7" t="n">
        <v>397759</v>
      </c>
      <c r="AL443" s="7" t="n">
        <v>-14.32</v>
      </c>
      <c r="AM443" s="7" t="s">
        <v>878</v>
      </c>
      <c r="AN443" s="7"/>
      <c r="AO443" s="7" t="s">
        <v>864</v>
      </c>
      <c r="AP443" s="7" t="n">
        <v>29</v>
      </c>
      <c r="AQ443" s="17" t="b">
        <f aca="false">FALSE()</f>
        <v>0</v>
      </c>
      <c r="AR443" s="17" t="b">
        <f aca="false">TRUE()</f>
        <v>1</v>
      </c>
      <c r="AS443" s="7" t="n">
        <v>6</v>
      </c>
      <c r="AT443" s="7" t="n">
        <v>5</v>
      </c>
      <c r="AU443" s="7" t="s">
        <v>452</v>
      </c>
      <c r="AV443" s="7"/>
    </row>
    <row r="444" customFormat="false" ht="15" hidden="false" customHeight="false" outlineLevel="0" collapsed="false">
      <c r="A444" s="7" t="n">
        <v>69</v>
      </c>
      <c r="B444" s="7" t="s">
        <v>1133</v>
      </c>
      <c r="C444" s="7" t="s">
        <v>1016</v>
      </c>
      <c r="D444" s="7" t="s">
        <v>189</v>
      </c>
      <c r="E444" s="7" t="s">
        <v>69</v>
      </c>
      <c r="F444" s="7" t="n">
        <v>0</v>
      </c>
      <c r="G444" s="7" t="n">
        <v>1944</v>
      </c>
      <c r="H444" s="7" t="s">
        <v>522</v>
      </c>
      <c r="I444" s="7" t="s">
        <v>594</v>
      </c>
      <c r="J444" s="7" t="s">
        <v>933</v>
      </c>
      <c r="K444" s="7" t="s">
        <v>884</v>
      </c>
      <c r="L444" s="7" t="s">
        <v>471</v>
      </c>
      <c r="M444" s="7"/>
      <c r="N444" s="7" t="n">
        <v>75</v>
      </c>
      <c r="O444" s="7" t="n">
        <v>0.78</v>
      </c>
      <c r="P444" s="7" t="n">
        <v>100</v>
      </c>
      <c r="Q444" s="7"/>
      <c r="R444" s="7" t="n">
        <v>180</v>
      </c>
      <c r="S444" s="7" t="n">
        <v>433.33</v>
      </c>
      <c r="T444" s="7" t="n">
        <v>32500</v>
      </c>
      <c r="U444" s="7" t="n">
        <v>144</v>
      </c>
      <c r="V444" s="7" t="n">
        <v>85</v>
      </c>
      <c r="W444" s="7" t="n">
        <v>244</v>
      </c>
      <c r="X444" s="7" t="n">
        <v>144</v>
      </c>
      <c r="Y444" s="7" t="s">
        <v>531</v>
      </c>
      <c r="Z444" s="7" t="n">
        <v>10800</v>
      </c>
      <c r="AA444" s="7" t="s">
        <v>868</v>
      </c>
      <c r="AB444" s="7"/>
      <c r="AC444" s="7"/>
      <c r="AD444" s="7"/>
      <c r="AE444" s="7"/>
      <c r="AF444" s="7"/>
      <c r="AG444" s="7"/>
      <c r="AH444" s="7" t="n">
        <v>123</v>
      </c>
      <c r="AI444" s="7" t="n">
        <v>-1.4</v>
      </c>
      <c r="AJ444" s="7" t="n">
        <v>4.8</v>
      </c>
      <c r="AK444" s="7" t="n">
        <v>196433</v>
      </c>
      <c r="AL444" s="7" t="n">
        <v>17.7</v>
      </c>
      <c r="AM444" s="7" t="s">
        <v>862</v>
      </c>
      <c r="AN444" s="7" t="s">
        <v>934</v>
      </c>
      <c r="AO444" s="7" t="s">
        <v>864</v>
      </c>
      <c r="AP444" s="7" t="n">
        <v>37</v>
      </c>
      <c r="AQ444" s="17" t="b">
        <f aca="false">TRUE()</f>
        <v>1</v>
      </c>
      <c r="AR444" s="17" t="b">
        <f aca="false">TRUE()</f>
        <v>1</v>
      </c>
      <c r="AS444" s="7" t="n">
        <v>6</v>
      </c>
      <c r="AT444" s="7" t="n">
        <v>6</v>
      </c>
      <c r="AU444" s="7" t="s">
        <v>452</v>
      </c>
      <c r="AV444" s="7"/>
    </row>
    <row r="445" customFormat="false" ht="15" hidden="false" customHeight="false" outlineLevel="0" collapsed="false">
      <c r="A445" s="7" t="n">
        <v>69</v>
      </c>
      <c r="B445" s="7" t="s">
        <v>1133</v>
      </c>
      <c r="C445" s="7" t="s">
        <v>1016</v>
      </c>
      <c r="D445" s="7" t="s">
        <v>189</v>
      </c>
      <c r="E445" s="7" t="s">
        <v>69</v>
      </c>
      <c r="F445" s="7" t="n">
        <v>0</v>
      </c>
      <c r="G445" s="7" t="n">
        <v>1953</v>
      </c>
      <c r="H445" s="7" t="s">
        <v>532</v>
      </c>
      <c r="I445" s="7" t="s">
        <v>533</v>
      </c>
      <c r="J445" s="7" t="s">
        <v>941</v>
      </c>
      <c r="K445" s="7" t="s">
        <v>884</v>
      </c>
      <c r="L445" s="7" t="s">
        <v>471</v>
      </c>
      <c r="M445" s="7"/>
      <c r="N445" s="7" t="n">
        <v>59.99</v>
      </c>
      <c r="O445" s="7" t="n">
        <v>0.62</v>
      </c>
      <c r="P445" s="7" t="n">
        <v>71</v>
      </c>
      <c r="Q445" s="7" t="n">
        <v>24</v>
      </c>
      <c r="R445" s="7" t="n">
        <v>109</v>
      </c>
      <c r="S445" s="7" t="n">
        <v>307.67</v>
      </c>
      <c r="T445" s="7" t="n">
        <v>18456.92</v>
      </c>
      <c r="U445" s="7"/>
      <c r="V445" s="7"/>
      <c r="W445" s="7"/>
      <c r="X445" s="7" t="n">
        <v>307.67</v>
      </c>
      <c r="Y445" s="7" t="s">
        <v>451</v>
      </c>
      <c r="Z445" s="7" t="n">
        <v>18457.12</v>
      </c>
      <c r="AA445" s="7" t="s">
        <v>868</v>
      </c>
      <c r="AB445" s="7"/>
      <c r="AC445" s="7"/>
      <c r="AD445" s="7"/>
      <c r="AE445" s="7"/>
      <c r="AF445" s="7"/>
      <c r="AG445" s="7"/>
      <c r="AH445" s="7" t="n">
        <v>12</v>
      </c>
      <c r="AI445" s="7" t="n">
        <v>-11</v>
      </c>
      <c r="AJ445" s="7" t="n">
        <v>5</v>
      </c>
      <c r="AK445" s="7" t="n">
        <v>462893</v>
      </c>
      <c r="AL445" s="7" t="n">
        <v>636.78</v>
      </c>
      <c r="AM445" s="7" t="s">
        <v>862</v>
      </c>
      <c r="AN445" s="7"/>
      <c r="AO445" s="7" t="s">
        <v>864</v>
      </c>
      <c r="AP445" s="7" t="n">
        <v>33</v>
      </c>
      <c r="AQ445" s="17" t="b">
        <f aca="false">TRUE()</f>
        <v>1</v>
      </c>
      <c r="AR445" s="17" t="b">
        <f aca="false">TRUE()</f>
        <v>1</v>
      </c>
      <c r="AS445" s="7" t="n">
        <v>7</v>
      </c>
      <c r="AT445" s="7" t="n">
        <v>5</v>
      </c>
      <c r="AU445" s="7" t="s">
        <v>452</v>
      </c>
      <c r="AV445" s="7"/>
    </row>
    <row r="446" customFormat="false" ht="15" hidden="false" customHeight="false" outlineLevel="0" collapsed="false">
      <c r="A446" s="7" t="n">
        <v>69</v>
      </c>
      <c r="B446" s="7" t="s">
        <v>1133</v>
      </c>
      <c r="C446" s="7" t="s">
        <v>1016</v>
      </c>
      <c r="D446" s="7" t="s">
        <v>189</v>
      </c>
      <c r="E446" s="7" t="s">
        <v>69</v>
      </c>
      <c r="F446" s="7" t="n">
        <v>0</v>
      </c>
      <c r="G446" s="7" t="n">
        <v>1812</v>
      </c>
      <c r="H446" s="7" t="s">
        <v>592</v>
      </c>
      <c r="I446" s="7" t="s">
        <v>593</v>
      </c>
      <c r="J446" s="7" t="s">
        <v>1031</v>
      </c>
      <c r="K446" s="7" t="s">
        <v>884</v>
      </c>
      <c r="L446" s="7" t="s">
        <v>471</v>
      </c>
      <c r="M446" s="7"/>
      <c r="N446" s="7" t="n">
        <v>29.99</v>
      </c>
      <c r="O446" s="7" t="n">
        <v>0.31</v>
      </c>
      <c r="P446" s="7" t="n">
        <v>63</v>
      </c>
      <c r="Q446" s="7" t="n">
        <v>12</v>
      </c>
      <c r="R446" s="7" t="n">
        <v>104</v>
      </c>
      <c r="S446" s="7" t="n">
        <v>273</v>
      </c>
      <c r="T446" s="7" t="n">
        <v>8187.27</v>
      </c>
      <c r="U446" s="7"/>
      <c r="V446" s="7"/>
      <c r="W446" s="7"/>
      <c r="X446" s="7" t="n">
        <v>273</v>
      </c>
      <c r="Y446" s="7" t="s">
        <v>451</v>
      </c>
      <c r="Z446" s="7" t="n">
        <v>8187.27</v>
      </c>
      <c r="AA446" s="7" t="s">
        <v>868</v>
      </c>
      <c r="AB446" s="7"/>
      <c r="AC446" s="7"/>
      <c r="AD446" s="7"/>
      <c r="AE446" s="7"/>
      <c r="AF446" s="7"/>
      <c r="AG446" s="7"/>
      <c r="AH446" s="7" t="n">
        <v>124</v>
      </c>
      <c r="AI446" s="7" t="n">
        <v>1.7</v>
      </c>
      <c r="AJ446" s="7" t="n">
        <v>4</v>
      </c>
      <c r="AK446" s="7" t="n">
        <v>90495</v>
      </c>
      <c r="AL446" s="7" t="n">
        <v>-20.2</v>
      </c>
      <c r="AM446" s="7" t="s">
        <v>878</v>
      </c>
      <c r="AN446" s="7"/>
      <c r="AO446" s="7" t="s">
        <v>875</v>
      </c>
      <c r="AP446" s="7" t="n">
        <v>43</v>
      </c>
      <c r="AQ446" s="17" t="b">
        <f aca="false">TRUE()</f>
        <v>1</v>
      </c>
      <c r="AR446" s="17" t="b">
        <f aca="false">TRUE()</f>
        <v>1</v>
      </c>
      <c r="AS446" s="7" t="n">
        <v>9</v>
      </c>
      <c r="AT446" s="7" t="n">
        <v>5</v>
      </c>
      <c r="AU446" s="7" t="s">
        <v>452</v>
      </c>
      <c r="AV446" s="7"/>
    </row>
    <row r="447" customFormat="false" ht="15" hidden="false" customHeight="false" outlineLevel="0" collapsed="false">
      <c r="A447" s="7" t="n">
        <v>69</v>
      </c>
      <c r="B447" s="7" t="s">
        <v>1133</v>
      </c>
      <c r="C447" s="7" t="s">
        <v>1016</v>
      </c>
      <c r="D447" s="7" t="s">
        <v>189</v>
      </c>
      <c r="E447" s="7" t="s">
        <v>69</v>
      </c>
      <c r="F447" s="7" t="n">
        <v>0</v>
      </c>
      <c r="G447" s="7" t="n">
        <v>9</v>
      </c>
      <c r="H447" s="7" t="s">
        <v>571</v>
      </c>
      <c r="I447" s="7" t="s">
        <v>595</v>
      </c>
      <c r="J447" s="7" t="s">
        <v>1032</v>
      </c>
      <c r="K447" s="7" t="s">
        <v>877</v>
      </c>
      <c r="L447" s="7" t="s">
        <v>486</v>
      </c>
      <c r="M447" s="7" t="s">
        <v>873</v>
      </c>
      <c r="N447" s="7" t="n">
        <v>66.49</v>
      </c>
      <c r="O447" s="7" t="n">
        <v>0.69</v>
      </c>
      <c r="P447" s="7" t="n">
        <v>40</v>
      </c>
      <c r="Q447" s="7"/>
      <c r="R447" s="7" t="n">
        <v>72</v>
      </c>
      <c r="S447" s="7" t="n">
        <v>173.33</v>
      </c>
      <c r="T447" s="7" t="n">
        <v>11524.93</v>
      </c>
      <c r="U447" s="7" t="n">
        <v>106</v>
      </c>
      <c r="V447" s="7" t="n">
        <v>63</v>
      </c>
      <c r="W447" s="7" t="n">
        <v>179</v>
      </c>
      <c r="X447" s="7" t="n">
        <v>106</v>
      </c>
      <c r="Y447" s="7" t="s">
        <v>531</v>
      </c>
      <c r="Z447" s="7" t="n">
        <v>7047.94</v>
      </c>
      <c r="AA447" s="7" t="s">
        <v>868</v>
      </c>
      <c r="AB447" s="7"/>
      <c r="AC447" s="7"/>
      <c r="AD447" s="7"/>
      <c r="AE447" s="7"/>
      <c r="AF447" s="7"/>
      <c r="AG447" s="7"/>
      <c r="AH447" s="7" t="n">
        <v>134</v>
      </c>
      <c r="AI447" s="7" t="n">
        <v>4.6</v>
      </c>
      <c r="AJ447" s="7" t="n">
        <v>4.3</v>
      </c>
      <c r="AK447" s="7" t="n">
        <v>251504</v>
      </c>
      <c r="AL447" s="7" t="n">
        <v>32.78</v>
      </c>
      <c r="AM447" s="7" t="s">
        <v>862</v>
      </c>
      <c r="AN447" s="7"/>
      <c r="AO447" s="7" t="s">
        <v>864</v>
      </c>
      <c r="AP447" s="7" t="n">
        <v>20</v>
      </c>
      <c r="AQ447" s="17" t="b">
        <f aca="false">TRUE()</f>
        <v>1</v>
      </c>
      <c r="AR447" s="17" t="b">
        <f aca="false">TRUE()</f>
        <v>1</v>
      </c>
      <c r="AS447" s="7" t="n">
        <v>9</v>
      </c>
      <c r="AT447" s="7" t="n">
        <v>5</v>
      </c>
      <c r="AU447" s="7" t="s">
        <v>452</v>
      </c>
      <c r="AV447" s="7"/>
    </row>
    <row r="448" customFormat="false" ht="15" hidden="false" customHeight="false" outlineLevel="0" collapsed="false">
      <c r="A448" s="7" t="n">
        <v>69</v>
      </c>
      <c r="B448" s="7" t="s">
        <v>1133</v>
      </c>
      <c r="C448" s="7" t="s">
        <v>1016</v>
      </c>
      <c r="D448" s="7" t="s">
        <v>189</v>
      </c>
      <c r="E448" s="7" t="s">
        <v>69</v>
      </c>
      <c r="F448" s="7" t="n">
        <v>0</v>
      </c>
      <c r="G448" s="7" t="n">
        <v>1817</v>
      </c>
      <c r="H448" s="7" t="s">
        <v>476</v>
      </c>
      <c r="I448" s="7" t="s">
        <v>1033</v>
      </c>
      <c r="J448" s="7" t="s">
        <v>1034</v>
      </c>
      <c r="K448" s="7" t="s">
        <v>884</v>
      </c>
      <c r="L448" s="7" t="s">
        <v>471</v>
      </c>
      <c r="M448" s="7"/>
      <c r="N448" s="7" t="n">
        <v>74.99</v>
      </c>
      <c r="O448" s="7" t="n">
        <v>0.78</v>
      </c>
      <c r="P448" s="7" t="n">
        <v>35</v>
      </c>
      <c r="Q448" s="7" t="n">
        <v>23</v>
      </c>
      <c r="R448" s="7" t="n">
        <v>46</v>
      </c>
      <c r="S448" s="7" t="n">
        <v>151.67</v>
      </c>
      <c r="T448" s="7" t="n">
        <v>11373.48</v>
      </c>
      <c r="U448" s="7"/>
      <c r="V448" s="7"/>
      <c r="W448" s="7"/>
      <c r="X448" s="7" t="n">
        <v>151.67</v>
      </c>
      <c r="Y448" s="7" t="s">
        <v>451</v>
      </c>
      <c r="Z448" s="7" t="n">
        <v>11373.73</v>
      </c>
      <c r="AA448" s="7" t="s">
        <v>868</v>
      </c>
      <c r="AB448" s="7"/>
      <c r="AC448" s="7"/>
      <c r="AD448" s="7"/>
      <c r="AE448" s="7"/>
      <c r="AF448" s="7"/>
      <c r="AG448" s="7"/>
      <c r="AH448" s="7" t="n">
        <v>2951</v>
      </c>
      <c r="AI448" s="7" t="n">
        <v>321.7</v>
      </c>
      <c r="AJ448" s="7" t="n">
        <v>4.6</v>
      </c>
      <c r="AK448" s="7" t="n">
        <v>35924</v>
      </c>
      <c r="AL448" s="7" t="n">
        <v>-6.75</v>
      </c>
      <c r="AM448" s="7" t="s">
        <v>878</v>
      </c>
      <c r="AN448" s="7" t="s">
        <v>891</v>
      </c>
      <c r="AO448" s="7" t="s">
        <v>864</v>
      </c>
      <c r="AP448" s="7" t="n">
        <v>30</v>
      </c>
      <c r="AQ448" s="17" t="b">
        <f aca="false">TRUE()</f>
        <v>1</v>
      </c>
      <c r="AR448" s="17" t="b">
        <f aca="false">TRUE()</f>
        <v>1</v>
      </c>
      <c r="AS448" s="7" t="n">
        <v>9</v>
      </c>
      <c r="AT448" s="7" t="n">
        <v>6</v>
      </c>
      <c r="AU448" s="7" t="s">
        <v>452</v>
      </c>
      <c r="AV448" s="7"/>
    </row>
    <row r="449" customFormat="false" ht="15" hidden="false" customHeight="false" outlineLevel="0" collapsed="false">
      <c r="A449" s="7" t="n">
        <v>69</v>
      </c>
      <c r="B449" s="7" t="s">
        <v>1133</v>
      </c>
      <c r="C449" s="7" t="s">
        <v>1016</v>
      </c>
      <c r="D449" s="7" t="s">
        <v>189</v>
      </c>
      <c r="E449" s="7" t="s">
        <v>69</v>
      </c>
      <c r="F449" s="7" t="n">
        <v>0</v>
      </c>
      <c r="G449" s="7" t="n">
        <v>1503</v>
      </c>
      <c r="H449" s="7" t="s">
        <v>596</v>
      </c>
      <c r="I449" s="7" t="s">
        <v>597</v>
      </c>
      <c r="J449" s="7" t="s">
        <v>1035</v>
      </c>
      <c r="K449" s="7" t="s">
        <v>877</v>
      </c>
      <c r="L449" s="7" t="s">
        <v>486</v>
      </c>
      <c r="M449" s="7" t="s">
        <v>873</v>
      </c>
      <c r="N449" s="7" t="n">
        <v>59.99</v>
      </c>
      <c r="O449" s="7" t="n">
        <v>0.62</v>
      </c>
      <c r="P449" s="7" t="n">
        <v>30</v>
      </c>
      <c r="Q449" s="7"/>
      <c r="R449" s="7" t="n">
        <v>54</v>
      </c>
      <c r="S449" s="7" t="n">
        <v>130</v>
      </c>
      <c r="T449" s="7" t="n">
        <v>7798.7</v>
      </c>
      <c r="U449" s="7" t="n">
        <v>42</v>
      </c>
      <c r="V449" s="7" t="n">
        <v>25</v>
      </c>
      <c r="W449" s="7" t="n">
        <v>70</v>
      </c>
      <c r="X449" s="7" t="n">
        <v>42</v>
      </c>
      <c r="Y449" s="7" t="s">
        <v>531</v>
      </c>
      <c r="Z449" s="7" t="n">
        <v>2519.58</v>
      </c>
      <c r="AA449" s="7" t="s">
        <v>868</v>
      </c>
      <c r="AB449" s="7"/>
      <c r="AC449" s="7"/>
      <c r="AD449" s="7"/>
      <c r="AE449" s="7"/>
      <c r="AF449" s="7"/>
      <c r="AG449" s="7"/>
      <c r="AH449" s="7" t="n">
        <v>184</v>
      </c>
      <c r="AI449" s="7" t="n">
        <v>0.1</v>
      </c>
      <c r="AJ449" s="7" t="n">
        <v>4.1</v>
      </c>
      <c r="AK449" s="7" t="n">
        <v>519223</v>
      </c>
      <c r="AL449" s="7" t="n">
        <v>36.81</v>
      </c>
      <c r="AM449" s="7" t="s">
        <v>862</v>
      </c>
      <c r="AN449" s="7"/>
      <c r="AO449" s="7" t="s">
        <v>864</v>
      </c>
      <c r="AP449" s="7" t="n">
        <v>38</v>
      </c>
      <c r="AQ449" s="17" t="b">
        <f aca="false">TRUE()</f>
        <v>1</v>
      </c>
      <c r="AR449" s="17" t="b">
        <f aca="false">TRUE()</f>
        <v>1</v>
      </c>
      <c r="AS449" s="7" t="n">
        <v>6</v>
      </c>
      <c r="AT449" s="7" t="n">
        <v>4</v>
      </c>
      <c r="AU449" s="7" t="s">
        <v>452</v>
      </c>
      <c r="AV449" s="7"/>
    </row>
    <row r="450" customFormat="false" ht="15" hidden="false" customHeight="false" outlineLevel="0" collapsed="false">
      <c r="A450" s="7" t="n">
        <v>69</v>
      </c>
      <c r="B450" s="7" t="s">
        <v>1133</v>
      </c>
      <c r="C450" s="7" t="s">
        <v>1016</v>
      </c>
      <c r="D450" s="7" t="s">
        <v>189</v>
      </c>
      <c r="E450" s="7" t="s">
        <v>69</v>
      </c>
      <c r="F450" s="7" t="n">
        <v>0</v>
      </c>
      <c r="G450" s="7" t="n">
        <v>1501</v>
      </c>
      <c r="H450" s="7" t="s">
        <v>559</v>
      </c>
      <c r="I450" s="7" t="s">
        <v>601</v>
      </c>
      <c r="J450" s="7" t="s">
        <v>1036</v>
      </c>
      <c r="K450" s="7" t="s">
        <v>877</v>
      </c>
      <c r="L450" s="7" t="s">
        <v>486</v>
      </c>
      <c r="M450" s="7" t="s">
        <v>873</v>
      </c>
      <c r="N450" s="7" t="n">
        <v>139.99</v>
      </c>
      <c r="O450" s="7" t="n">
        <v>1.46</v>
      </c>
      <c r="P450" s="7" t="n">
        <v>5</v>
      </c>
      <c r="Q450" s="7"/>
      <c r="R450" s="7" t="n">
        <v>9</v>
      </c>
      <c r="S450" s="7" t="n">
        <v>21.67</v>
      </c>
      <c r="T450" s="7" t="n">
        <v>3033.12</v>
      </c>
      <c r="U450" s="7" t="n">
        <v>4</v>
      </c>
      <c r="V450" s="7" t="n">
        <v>2</v>
      </c>
      <c r="W450" s="7" t="n">
        <v>6</v>
      </c>
      <c r="X450" s="7" t="n">
        <v>4</v>
      </c>
      <c r="Y450" s="7" t="s">
        <v>531</v>
      </c>
      <c r="Z450" s="7" t="n">
        <v>559.96</v>
      </c>
      <c r="AA450" s="7" t="s">
        <v>868</v>
      </c>
      <c r="AB450" s="7"/>
      <c r="AC450" s="7"/>
      <c r="AD450" s="7"/>
      <c r="AE450" s="7"/>
      <c r="AF450" s="7"/>
      <c r="AG450" s="7"/>
      <c r="AH450" s="7" t="n">
        <v>6</v>
      </c>
      <c r="AI450" s="7" t="n">
        <v>0</v>
      </c>
      <c r="AJ450" s="7" t="n">
        <v>4.2</v>
      </c>
      <c r="AK450" s="7" t="n">
        <v>2798999</v>
      </c>
      <c r="AL450" s="7" t="n">
        <v>0.26</v>
      </c>
      <c r="AM450" s="7" t="s">
        <v>862</v>
      </c>
      <c r="AN450" s="7"/>
      <c r="AO450" s="7" t="s">
        <v>864</v>
      </c>
      <c r="AP450" s="7" t="n">
        <v>50</v>
      </c>
      <c r="AQ450" s="17" t="b">
        <f aca="false">FALSE()</f>
        <v>0</v>
      </c>
      <c r="AR450" s="17" t="b">
        <f aca="false">TRUE()</f>
        <v>1</v>
      </c>
      <c r="AS450" s="7" t="n">
        <v>6</v>
      </c>
      <c r="AT450" s="7" t="n">
        <v>5</v>
      </c>
      <c r="AU450" s="7" t="s">
        <v>602</v>
      </c>
      <c r="AV450" s="7"/>
    </row>
    <row r="451" customFormat="false" ht="15" hidden="false" customHeight="false" outlineLevel="0" collapsed="false">
      <c r="A451" s="7" t="n">
        <v>69</v>
      </c>
      <c r="B451" s="7" t="s">
        <v>1133</v>
      </c>
      <c r="C451" s="7" t="s">
        <v>1016</v>
      </c>
      <c r="D451" s="7" t="s">
        <v>189</v>
      </c>
      <c r="E451" s="7" t="s">
        <v>69</v>
      </c>
      <c r="F451" s="7" t="n">
        <v>0</v>
      </c>
      <c r="G451" s="7" t="n">
        <v>1644</v>
      </c>
      <c r="H451" s="7" t="s">
        <v>599</v>
      </c>
      <c r="I451" s="7" t="s">
        <v>600</v>
      </c>
      <c r="J451" s="7" t="s">
        <v>1037</v>
      </c>
      <c r="K451" s="7" t="s">
        <v>884</v>
      </c>
      <c r="L451" s="7" t="s">
        <v>471</v>
      </c>
      <c r="M451" s="7"/>
      <c r="N451" s="7" t="n">
        <v>19.99</v>
      </c>
      <c r="O451" s="7" t="n">
        <v>0.21</v>
      </c>
      <c r="P451" s="7" t="n">
        <v>5</v>
      </c>
      <c r="Q451" s="7"/>
      <c r="R451" s="7" t="n">
        <v>9</v>
      </c>
      <c r="S451" s="7" t="n">
        <v>21.67</v>
      </c>
      <c r="T451" s="7" t="n">
        <v>433.12</v>
      </c>
      <c r="U451" s="7" t="n">
        <v>13</v>
      </c>
      <c r="V451" s="7" t="n">
        <v>8</v>
      </c>
      <c r="W451" s="7" t="n">
        <v>22</v>
      </c>
      <c r="X451" s="7" t="n">
        <v>13</v>
      </c>
      <c r="Y451" s="7" t="s">
        <v>531</v>
      </c>
      <c r="Z451" s="7" t="n">
        <v>259.87</v>
      </c>
      <c r="AA451" s="7" t="s">
        <v>868</v>
      </c>
      <c r="AB451" s="7"/>
      <c r="AC451" s="7"/>
      <c r="AD451" s="7"/>
      <c r="AE451" s="7"/>
      <c r="AF451" s="7"/>
      <c r="AG451" s="7"/>
      <c r="AH451" s="7" t="n">
        <v>169</v>
      </c>
      <c r="AI451" s="7" t="n">
        <v>-0.1</v>
      </c>
      <c r="AJ451" s="7" t="n">
        <v>4.3</v>
      </c>
      <c r="AK451" s="7" t="n">
        <v>1215169</v>
      </c>
      <c r="AL451" s="7" t="n">
        <v>8.21</v>
      </c>
      <c r="AM451" s="7" t="s">
        <v>862</v>
      </c>
      <c r="AN451" s="7"/>
      <c r="AO451" s="7" t="s">
        <v>864</v>
      </c>
      <c r="AP451" s="7" t="n">
        <v>20</v>
      </c>
      <c r="AQ451" s="17" t="b">
        <f aca="false">TRUE()</f>
        <v>1</v>
      </c>
      <c r="AR451" s="17" t="b">
        <f aca="false">TRUE()</f>
        <v>1</v>
      </c>
      <c r="AS451" s="7" t="n">
        <v>6</v>
      </c>
      <c r="AT451" s="7" t="n">
        <v>5</v>
      </c>
      <c r="AU451" s="7" t="s">
        <v>452</v>
      </c>
      <c r="AV451" s="7"/>
    </row>
    <row r="452" customFormat="false" ht="15" hidden="false" customHeight="false" outlineLevel="0" collapsed="false">
      <c r="A452" s="7" t="n">
        <v>69</v>
      </c>
      <c r="B452" s="7" t="s">
        <v>1133</v>
      </c>
      <c r="C452" s="7" t="s">
        <v>1016</v>
      </c>
      <c r="D452" s="7" t="s">
        <v>189</v>
      </c>
      <c r="E452" s="7" t="s">
        <v>69</v>
      </c>
      <c r="F452" s="7" t="n">
        <v>0</v>
      </c>
      <c r="G452" s="7" t="n">
        <v>1815</v>
      </c>
      <c r="H452" s="7" t="s">
        <v>476</v>
      </c>
      <c r="I452" s="7" t="s">
        <v>603</v>
      </c>
      <c r="J452" s="7" t="s">
        <v>1038</v>
      </c>
      <c r="K452" s="7" t="s">
        <v>884</v>
      </c>
      <c r="L452" s="7" t="s">
        <v>471</v>
      </c>
      <c r="M452" s="7"/>
      <c r="N452" s="7" t="n">
        <v>64.9</v>
      </c>
      <c r="O452" s="7" t="n">
        <v>0.68</v>
      </c>
      <c r="P452" s="7" t="n">
        <v>5</v>
      </c>
      <c r="Q452" s="7"/>
      <c r="R452" s="7" t="n">
        <v>9</v>
      </c>
      <c r="S452" s="7" t="n">
        <v>21.67</v>
      </c>
      <c r="T452" s="7" t="n">
        <v>1406.17</v>
      </c>
      <c r="U452" s="7" t="n">
        <v>1105</v>
      </c>
      <c r="V452" s="7" t="n">
        <v>654</v>
      </c>
      <c r="W452" s="7" t="n">
        <v>1869</v>
      </c>
      <c r="X452" s="7" t="n">
        <v>1105</v>
      </c>
      <c r="Y452" s="7" t="s">
        <v>531</v>
      </c>
      <c r="Z452" s="7" t="n">
        <v>71714.5</v>
      </c>
      <c r="AA452" s="7" t="s">
        <v>868</v>
      </c>
      <c r="AB452" s="7"/>
      <c r="AC452" s="7"/>
      <c r="AD452" s="7"/>
      <c r="AE452" s="7"/>
      <c r="AF452" s="7"/>
      <c r="AG452" s="7"/>
      <c r="AH452" s="7" t="n">
        <v>6633</v>
      </c>
      <c r="AI452" s="7" t="n">
        <v>686.4</v>
      </c>
      <c r="AJ452" s="7" t="n">
        <v>4.4</v>
      </c>
      <c r="AK452" s="7" t="n">
        <v>31600</v>
      </c>
      <c r="AL452" s="7" t="n">
        <v>8.11</v>
      </c>
      <c r="AM452" s="7" t="s">
        <v>862</v>
      </c>
      <c r="AN452" s="7"/>
      <c r="AO452" s="7" t="s">
        <v>864</v>
      </c>
      <c r="AP452" s="7" t="n">
        <v>8</v>
      </c>
      <c r="AQ452" s="17" t="b">
        <f aca="false">TRUE()</f>
        <v>1</v>
      </c>
      <c r="AR452" s="17" t="b">
        <f aca="false">TRUE()</f>
        <v>1</v>
      </c>
      <c r="AS452" s="7" t="n">
        <v>7</v>
      </c>
      <c r="AT452" s="7" t="n">
        <v>5</v>
      </c>
      <c r="AU452" s="7" t="s">
        <v>452</v>
      </c>
      <c r="AV452" s="7"/>
    </row>
    <row r="453" customFormat="false" ht="15" hidden="false" customHeight="false" outlineLevel="0" collapsed="false">
      <c r="A453" s="7" t="n">
        <v>69</v>
      </c>
      <c r="B453" s="7" t="s">
        <v>1133</v>
      </c>
      <c r="C453" s="7" t="s">
        <v>1016</v>
      </c>
      <c r="D453" s="7" t="s">
        <v>189</v>
      </c>
      <c r="E453" s="7" t="s">
        <v>69</v>
      </c>
      <c r="F453" s="7" t="n">
        <v>0</v>
      </c>
      <c r="G453" s="7" t="n">
        <v>1939</v>
      </c>
      <c r="H453" s="7" t="s">
        <v>495</v>
      </c>
      <c r="I453" s="7" t="s">
        <v>953</v>
      </c>
      <c r="J453" s="7" t="s">
        <v>954</v>
      </c>
      <c r="K453" s="7" t="s">
        <v>884</v>
      </c>
      <c r="L453" s="7" t="s">
        <v>471</v>
      </c>
      <c r="M453" s="7"/>
      <c r="N453" s="7" t="n">
        <v>79.99</v>
      </c>
      <c r="O453" s="7" t="n">
        <v>0.83</v>
      </c>
      <c r="P453" s="7" t="n">
        <v>5</v>
      </c>
      <c r="Q453" s="7"/>
      <c r="R453" s="7" t="n">
        <v>9</v>
      </c>
      <c r="S453" s="7" t="n">
        <v>21.67</v>
      </c>
      <c r="T453" s="7" t="n">
        <v>1733.12</v>
      </c>
      <c r="U453" s="7" t="n">
        <v>7</v>
      </c>
      <c r="V453" s="7" t="n">
        <v>4</v>
      </c>
      <c r="W453" s="7" t="n">
        <v>12</v>
      </c>
      <c r="X453" s="7" t="n">
        <v>7</v>
      </c>
      <c r="Y453" s="7" t="s">
        <v>531</v>
      </c>
      <c r="Z453" s="7" t="n">
        <v>559.93</v>
      </c>
      <c r="AA453" s="7" t="s">
        <v>868</v>
      </c>
      <c r="AB453" s="7"/>
      <c r="AC453" s="7"/>
      <c r="AD453" s="7"/>
      <c r="AE453" s="7"/>
      <c r="AF453" s="7"/>
      <c r="AG453" s="7"/>
      <c r="AH453" s="7" t="n">
        <v>1</v>
      </c>
      <c r="AI453" s="7" t="n">
        <v>-101</v>
      </c>
      <c r="AJ453" s="7" t="n">
        <v>4.6</v>
      </c>
      <c r="AK453" s="7" t="n">
        <v>1784806</v>
      </c>
      <c r="AL453" s="7" t="n">
        <v>22.74</v>
      </c>
      <c r="AM453" s="7" t="s">
        <v>862</v>
      </c>
      <c r="AN453" s="7"/>
      <c r="AO453" s="7" t="s">
        <v>864</v>
      </c>
      <c r="AP453" s="7" t="n">
        <v>10</v>
      </c>
      <c r="AQ453" s="17" t="b">
        <f aca="false">FALSE()</f>
        <v>0</v>
      </c>
      <c r="AR453" s="17" t="b">
        <f aca="false">FALSE()</f>
        <v>0</v>
      </c>
      <c r="AS453" s="7" t="n">
        <v>8</v>
      </c>
      <c r="AT453" s="7" t="n">
        <v>5</v>
      </c>
      <c r="AU453" s="7" t="s">
        <v>452</v>
      </c>
      <c r="AV453" s="7"/>
    </row>
    <row r="454" customFormat="false" ht="15" hidden="false" customHeight="false" outlineLevel="0" collapsed="false">
      <c r="A454" s="7" t="n">
        <v>70</v>
      </c>
      <c r="B454" s="7" t="s">
        <v>1133</v>
      </c>
      <c r="C454" s="7" t="s">
        <v>1136</v>
      </c>
      <c r="D454" s="7" t="s">
        <v>636</v>
      </c>
      <c r="E454" s="7" t="s">
        <v>69</v>
      </c>
      <c r="F454" s="7" t="n">
        <v>1</v>
      </c>
      <c r="G454" s="7"/>
      <c r="H454" s="7" t="s">
        <v>1133</v>
      </c>
      <c r="I454" s="7" t="s">
        <v>1137</v>
      </c>
      <c r="J454" s="7" t="s">
        <v>1138</v>
      </c>
      <c r="K454" s="7" t="s">
        <v>859</v>
      </c>
      <c r="L454" s="7"/>
      <c r="M454" s="7"/>
      <c r="N454" s="7" t="n">
        <v>19.99</v>
      </c>
      <c r="O454" s="7" t="n">
        <v>1</v>
      </c>
      <c r="P454" s="7" t="n">
        <v>236</v>
      </c>
      <c r="Q454" s="7"/>
      <c r="R454" s="7"/>
      <c r="S454" s="7" t="n">
        <v>1022.67</v>
      </c>
      <c r="T454" s="7" t="n">
        <v>22076.82</v>
      </c>
      <c r="U454" s="7"/>
      <c r="V454" s="7"/>
      <c r="W454" s="7"/>
      <c r="X454" s="7" t="n">
        <v>1022.67</v>
      </c>
      <c r="Y454" s="7" t="s">
        <v>860</v>
      </c>
      <c r="Z454" s="7" t="n">
        <v>20443.17</v>
      </c>
      <c r="AA454" s="7" t="s">
        <v>861</v>
      </c>
      <c r="AB454" s="7"/>
      <c r="AC454" s="7"/>
      <c r="AD454" s="7"/>
      <c r="AE454" s="7"/>
      <c r="AF454" s="7"/>
      <c r="AG454" s="7"/>
      <c r="AH454" s="7" t="n">
        <v>318</v>
      </c>
      <c r="AI454" s="7" t="n">
        <v>61.4</v>
      </c>
      <c r="AJ454" s="7" t="n">
        <v>4.5</v>
      </c>
      <c r="AK454" s="7" t="n">
        <v>33370</v>
      </c>
      <c r="AL454" s="7" t="n">
        <v>27.34</v>
      </c>
      <c r="AM454" s="7" t="s">
        <v>862</v>
      </c>
      <c r="AN454" s="7"/>
      <c r="AO454" s="7" t="s">
        <v>864</v>
      </c>
      <c r="AP454" s="7" t="n">
        <v>24</v>
      </c>
      <c r="AQ454" s="17" t="b">
        <f aca="false">TRUE()</f>
        <v>1</v>
      </c>
      <c r="AR454" s="7"/>
      <c r="AS454" s="7"/>
      <c r="AT454" s="7"/>
      <c r="AU454" s="7" t="s">
        <v>452</v>
      </c>
      <c r="AV454" s="7" t="s">
        <v>190</v>
      </c>
    </row>
    <row r="455" customFormat="false" ht="15" hidden="false" customHeight="false" outlineLevel="0" collapsed="false">
      <c r="A455" s="7" t="n">
        <v>70</v>
      </c>
      <c r="B455" s="7" t="s">
        <v>1133</v>
      </c>
      <c r="C455" s="7" t="s">
        <v>1136</v>
      </c>
      <c r="D455" s="7" t="s">
        <v>636</v>
      </c>
      <c r="E455" s="7" t="s">
        <v>69</v>
      </c>
      <c r="F455" s="7" t="n">
        <v>0</v>
      </c>
      <c r="G455" s="7" t="n">
        <v>483</v>
      </c>
      <c r="H455" s="7" t="s">
        <v>553</v>
      </c>
      <c r="I455" s="7" t="s">
        <v>664</v>
      </c>
      <c r="J455" s="7" t="s">
        <v>1139</v>
      </c>
      <c r="K455" s="7" t="s">
        <v>877</v>
      </c>
      <c r="L455" s="7" t="s">
        <v>458</v>
      </c>
      <c r="M455" s="7" t="s">
        <v>873</v>
      </c>
      <c r="N455" s="7" t="n">
        <v>59.25</v>
      </c>
      <c r="O455" s="7" t="n">
        <v>2.96</v>
      </c>
      <c r="P455" s="7" t="n">
        <v>765</v>
      </c>
      <c r="Q455" s="7" t="n">
        <v>576</v>
      </c>
      <c r="R455" s="7" t="n">
        <v>944</v>
      </c>
      <c r="S455" s="7" t="n">
        <v>3315</v>
      </c>
      <c r="T455" s="7" t="n">
        <v>196413.75</v>
      </c>
      <c r="U455" s="7"/>
      <c r="V455" s="7"/>
      <c r="W455" s="7"/>
      <c r="X455" s="7" t="n">
        <v>3315</v>
      </c>
      <c r="Y455" s="7" t="s">
        <v>451</v>
      </c>
      <c r="Z455" s="7" t="n">
        <v>196413.75</v>
      </c>
      <c r="AA455" s="7" t="s">
        <v>868</v>
      </c>
      <c r="AB455" s="7"/>
      <c r="AC455" s="7"/>
      <c r="AD455" s="7"/>
      <c r="AE455" s="7"/>
      <c r="AF455" s="7"/>
      <c r="AG455" s="7"/>
      <c r="AH455" s="7" t="n">
        <v>1242</v>
      </c>
      <c r="AI455" s="7" t="n">
        <v>11.3</v>
      </c>
      <c r="AJ455" s="7" t="n">
        <v>4.4</v>
      </c>
      <c r="AK455" s="7" t="n">
        <v>6484</v>
      </c>
      <c r="AL455" s="7" t="n">
        <v>-4.05</v>
      </c>
      <c r="AM455" s="7" t="s">
        <v>878</v>
      </c>
      <c r="AN455" s="7"/>
      <c r="AO455" s="7" t="s">
        <v>864</v>
      </c>
      <c r="AP455" s="7" t="n">
        <v>25</v>
      </c>
      <c r="AQ455" s="17" t="b">
        <f aca="false">TRUE()</f>
        <v>1</v>
      </c>
      <c r="AR455" s="17" t="b">
        <f aca="false">TRUE()</f>
        <v>1</v>
      </c>
      <c r="AS455" s="7" t="n">
        <v>9</v>
      </c>
      <c r="AT455" s="7" t="n">
        <v>5</v>
      </c>
      <c r="AU455" s="7" t="s">
        <v>452</v>
      </c>
      <c r="AV455" s="7"/>
    </row>
    <row r="456" customFormat="false" ht="15" hidden="false" customHeight="false" outlineLevel="0" collapsed="false">
      <c r="A456" s="7" t="n">
        <v>70</v>
      </c>
      <c r="B456" s="7" t="s">
        <v>1133</v>
      </c>
      <c r="C456" s="7" t="s">
        <v>1136</v>
      </c>
      <c r="D456" s="7" t="s">
        <v>636</v>
      </c>
      <c r="E456" s="7" t="s">
        <v>69</v>
      </c>
      <c r="F456" s="7" t="n">
        <v>0</v>
      </c>
      <c r="G456" s="7" t="n">
        <v>489</v>
      </c>
      <c r="H456" s="7" t="s">
        <v>665</v>
      </c>
      <c r="I456" s="7" t="s">
        <v>666</v>
      </c>
      <c r="J456" s="7" t="s">
        <v>1140</v>
      </c>
      <c r="K456" s="7" t="s">
        <v>877</v>
      </c>
      <c r="L456" s="7" t="s">
        <v>455</v>
      </c>
      <c r="M456" s="7" t="s">
        <v>873</v>
      </c>
      <c r="N456" s="7" t="n">
        <v>15.19</v>
      </c>
      <c r="O456" s="7" t="n">
        <v>0.76</v>
      </c>
      <c r="P456" s="7" t="n">
        <v>394</v>
      </c>
      <c r="Q456" s="7" t="n">
        <v>279</v>
      </c>
      <c r="R456" s="7" t="n">
        <v>502</v>
      </c>
      <c r="S456" s="7" t="n">
        <v>1707.33</v>
      </c>
      <c r="T456" s="7" t="n">
        <v>25934.39</v>
      </c>
      <c r="U456" s="7"/>
      <c r="V456" s="7"/>
      <c r="W456" s="7"/>
      <c r="X456" s="7" t="n">
        <v>1707.33</v>
      </c>
      <c r="Y456" s="7" t="s">
        <v>451</v>
      </c>
      <c r="Z456" s="7" t="n">
        <v>25934.34</v>
      </c>
      <c r="AA456" s="7" t="s">
        <v>868</v>
      </c>
      <c r="AB456" s="7"/>
      <c r="AC456" s="7"/>
      <c r="AD456" s="7"/>
      <c r="AE456" s="7"/>
      <c r="AF456" s="7"/>
      <c r="AG456" s="7"/>
      <c r="AH456" s="7" t="n">
        <v>3823</v>
      </c>
      <c r="AI456" s="7" t="n">
        <v>18</v>
      </c>
      <c r="AJ456" s="7" t="n">
        <v>4.4</v>
      </c>
      <c r="AK456" s="7" t="n">
        <v>13281</v>
      </c>
      <c r="AL456" s="7" t="n">
        <v>3.1</v>
      </c>
      <c r="AM456" s="7" t="s">
        <v>862</v>
      </c>
      <c r="AN456" s="7"/>
      <c r="AO456" s="7" t="s">
        <v>875</v>
      </c>
      <c r="AP456" s="7" t="n">
        <v>24</v>
      </c>
      <c r="AQ456" s="17" t="b">
        <f aca="false">TRUE()</f>
        <v>1</v>
      </c>
      <c r="AR456" s="17" t="b">
        <f aca="false">TRUE()</f>
        <v>1</v>
      </c>
      <c r="AS456" s="7" t="n">
        <v>7</v>
      </c>
      <c r="AT456" s="7" t="n">
        <v>5</v>
      </c>
      <c r="AU456" s="7" t="s">
        <v>1141</v>
      </c>
      <c r="AV456" s="7"/>
    </row>
    <row r="457" customFormat="false" ht="15" hidden="false" customHeight="false" outlineLevel="0" collapsed="false">
      <c r="A457" s="7" t="n">
        <v>70</v>
      </c>
      <c r="B457" s="7" t="s">
        <v>1133</v>
      </c>
      <c r="C457" s="7" t="s">
        <v>1136</v>
      </c>
      <c r="D457" s="7" t="s">
        <v>636</v>
      </c>
      <c r="E457" s="7" t="s">
        <v>69</v>
      </c>
      <c r="F457" s="7" t="n">
        <v>0</v>
      </c>
      <c r="G457" s="7" t="n">
        <v>1873</v>
      </c>
      <c r="H457" s="7" t="s">
        <v>680</v>
      </c>
      <c r="I457" s="7" t="s">
        <v>681</v>
      </c>
      <c r="J457" s="7" t="s">
        <v>1142</v>
      </c>
      <c r="K457" s="7" t="s">
        <v>877</v>
      </c>
      <c r="L457" s="7" t="s">
        <v>458</v>
      </c>
      <c r="M457" s="7" t="s">
        <v>873</v>
      </c>
      <c r="N457" s="7" t="n">
        <v>16.06</v>
      </c>
      <c r="O457" s="7" t="n">
        <v>0.8</v>
      </c>
      <c r="P457" s="7" t="n">
        <v>382</v>
      </c>
      <c r="Q457" s="7" t="n">
        <v>104</v>
      </c>
      <c r="R457" s="7" t="n">
        <v>606</v>
      </c>
      <c r="S457" s="7" t="n">
        <v>1655.33</v>
      </c>
      <c r="T457" s="7" t="n">
        <v>26584.65</v>
      </c>
      <c r="U457" s="7"/>
      <c r="V457" s="7"/>
      <c r="W457" s="7"/>
      <c r="X457" s="7" t="n">
        <v>1655.33</v>
      </c>
      <c r="Y457" s="7" t="s">
        <v>451</v>
      </c>
      <c r="Z457" s="7" t="n">
        <v>26584.6</v>
      </c>
      <c r="AA457" s="7" t="s">
        <v>868</v>
      </c>
      <c r="AB457" s="7"/>
      <c r="AC457" s="7"/>
      <c r="AD457" s="7"/>
      <c r="AE457" s="7"/>
      <c r="AF457" s="7"/>
      <c r="AG457" s="7"/>
      <c r="AH457" s="7" t="n">
        <v>1778</v>
      </c>
      <c r="AI457" s="7" t="n">
        <v>5.7</v>
      </c>
      <c r="AJ457" s="7" t="n">
        <v>4.4</v>
      </c>
      <c r="AK457" s="7" t="n">
        <v>20226</v>
      </c>
      <c r="AL457" s="7" t="n">
        <v>-0.85</v>
      </c>
      <c r="AM457" s="7" t="s">
        <v>878</v>
      </c>
      <c r="AN457" s="7"/>
      <c r="AO457" s="7" t="s">
        <v>875</v>
      </c>
      <c r="AP457" s="7" t="n">
        <v>47</v>
      </c>
      <c r="AQ457" s="17" t="b">
        <f aca="false">TRUE()</f>
        <v>1</v>
      </c>
      <c r="AR457" s="17" t="b">
        <f aca="false">TRUE()</f>
        <v>1</v>
      </c>
      <c r="AS457" s="7" t="n">
        <v>8</v>
      </c>
      <c r="AT457" s="7" t="n">
        <v>5</v>
      </c>
      <c r="AU457" s="7" t="s">
        <v>452</v>
      </c>
      <c r="AV457" s="7"/>
    </row>
    <row r="458" customFormat="false" ht="15" hidden="false" customHeight="false" outlineLevel="0" collapsed="false">
      <c r="A458" s="7" t="n">
        <v>70</v>
      </c>
      <c r="B458" s="7" t="s">
        <v>1133</v>
      </c>
      <c r="C458" s="7" t="s">
        <v>1136</v>
      </c>
      <c r="D458" s="7" t="s">
        <v>636</v>
      </c>
      <c r="E458" s="7" t="s">
        <v>69</v>
      </c>
      <c r="F458" s="7" t="n">
        <v>0</v>
      </c>
      <c r="G458" s="7" t="n">
        <v>492</v>
      </c>
      <c r="H458" s="7" t="s">
        <v>684</v>
      </c>
      <c r="I458" s="7" t="s">
        <v>685</v>
      </c>
      <c r="J458" s="7" t="s">
        <v>1143</v>
      </c>
      <c r="K458" s="7" t="s">
        <v>877</v>
      </c>
      <c r="L458" s="7" t="s">
        <v>455</v>
      </c>
      <c r="M458" s="7" t="s">
        <v>873</v>
      </c>
      <c r="N458" s="7" t="n">
        <v>15.95</v>
      </c>
      <c r="O458" s="7" t="n">
        <v>0.8</v>
      </c>
      <c r="P458" s="7" t="n">
        <v>264</v>
      </c>
      <c r="Q458" s="7" t="n">
        <v>59</v>
      </c>
      <c r="R458" s="7" t="n">
        <v>430</v>
      </c>
      <c r="S458" s="7" t="n">
        <v>1144</v>
      </c>
      <c r="T458" s="7" t="n">
        <v>18246.8</v>
      </c>
      <c r="U458" s="7"/>
      <c r="V458" s="7"/>
      <c r="W458" s="7"/>
      <c r="X458" s="7" t="n">
        <v>1144</v>
      </c>
      <c r="Y458" s="7" t="s">
        <v>451</v>
      </c>
      <c r="Z458" s="7" t="n">
        <v>18246.8</v>
      </c>
      <c r="AA458" s="7" t="s">
        <v>868</v>
      </c>
      <c r="AB458" s="7"/>
      <c r="AC458" s="7"/>
      <c r="AD458" s="7"/>
      <c r="AE458" s="7"/>
      <c r="AF458" s="7"/>
      <c r="AG458" s="7"/>
      <c r="AH458" s="7" t="n">
        <v>6721</v>
      </c>
      <c r="AI458" s="7" t="n">
        <v>-247.2</v>
      </c>
      <c r="AJ458" s="7" t="n">
        <v>4.2</v>
      </c>
      <c r="AK458" s="7" t="n">
        <v>59925</v>
      </c>
      <c r="AL458" s="7" t="n">
        <v>1.53</v>
      </c>
      <c r="AM458" s="7" t="s">
        <v>862</v>
      </c>
      <c r="AN458" s="7"/>
      <c r="AO458" s="7" t="s">
        <v>864</v>
      </c>
      <c r="AP458" s="7" t="n">
        <v>24</v>
      </c>
      <c r="AQ458" s="17" t="b">
        <f aca="false">TRUE()</f>
        <v>1</v>
      </c>
      <c r="AR458" s="17" t="b">
        <f aca="false">TRUE()</f>
        <v>1</v>
      </c>
      <c r="AS458" s="7" t="n">
        <v>7</v>
      </c>
      <c r="AT458" s="7" t="n">
        <v>6</v>
      </c>
      <c r="AU458" s="7" t="s">
        <v>452</v>
      </c>
      <c r="AV458" s="7"/>
    </row>
    <row r="459" customFormat="false" ht="15" hidden="false" customHeight="false" outlineLevel="0" collapsed="false">
      <c r="A459" s="7" t="n">
        <v>70</v>
      </c>
      <c r="B459" s="7" t="s">
        <v>1133</v>
      </c>
      <c r="C459" s="7" t="s">
        <v>1136</v>
      </c>
      <c r="D459" s="7" t="s">
        <v>636</v>
      </c>
      <c r="E459" s="7" t="s">
        <v>69</v>
      </c>
      <c r="F459" s="7" t="n">
        <v>0</v>
      </c>
      <c r="G459" s="7" t="n">
        <v>1874</v>
      </c>
      <c r="H459" s="7" t="s">
        <v>571</v>
      </c>
      <c r="I459" s="7" t="s">
        <v>688</v>
      </c>
      <c r="J459" s="7" t="s">
        <v>1144</v>
      </c>
      <c r="K459" s="7" t="s">
        <v>877</v>
      </c>
      <c r="L459" s="7" t="s">
        <v>455</v>
      </c>
      <c r="M459" s="7" t="s">
        <v>873</v>
      </c>
      <c r="N459" s="7" t="n">
        <v>16.88</v>
      </c>
      <c r="O459" s="7" t="n">
        <v>0.84</v>
      </c>
      <c r="P459" s="7" t="n">
        <v>234</v>
      </c>
      <c r="Q459" s="7" t="n">
        <v>82</v>
      </c>
      <c r="R459" s="7" t="n">
        <v>359</v>
      </c>
      <c r="S459" s="7" t="n">
        <v>1014</v>
      </c>
      <c r="T459" s="7" t="n">
        <v>17116.32</v>
      </c>
      <c r="U459" s="7"/>
      <c r="V459" s="7"/>
      <c r="W459" s="7"/>
      <c r="X459" s="7" t="n">
        <v>1014</v>
      </c>
      <c r="Y459" s="7" t="s">
        <v>451</v>
      </c>
      <c r="Z459" s="7" t="n">
        <v>17116.32</v>
      </c>
      <c r="AA459" s="7" t="s">
        <v>868</v>
      </c>
      <c r="AB459" s="7"/>
      <c r="AC459" s="7"/>
      <c r="AD459" s="7"/>
      <c r="AE459" s="7"/>
      <c r="AF459" s="7"/>
      <c r="AG459" s="7"/>
      <c r="AH459" s="7" t="n">
        <v>8409</v>
      </c>
      <c r="AI459" s="7" t="n">
        <v>7.1</v>
      </c>
      <c r="AJ459" s="7" t="n">
        <v>4.3</v>
      </c>
      <c r="AK459" s="7" t="n">
        <v>49196</v>
      </c>
      <c r="AL459" s="7" t="n">
        <v>20.1</v>
      </c>
      <c r="AM459" s="7" t="s">
        <v>862</v>
      </c>
      <c r="AN459" s="7"/>
      <c r="AO459" s="7" t="s">
        <v>864</v>
      </c>
      <c r="AP459" s="7" t="n">
        <v>33</v>
      </c>
      <c r="AQ459" s="17" t="b">
        <f aca="false">TRUE()</f>
        <v>1</v>
      </c>
      <c r="AR459" s="17" t="b">
        <f aca="false">TRUE()</f>
        <v>1</v>
      </c>
      <c r="AS459" s="7" t="n">
        <v>9</v>
      </c>
      <c r="AT459" s="7" t="n">
        <v>6</v>
      </c>
      <c r="AU459" s="7" t="s">
        <v>452</v>
      </c>
      <c r="AV459" s="7"/>
    </row>
    <row r="460" customFormat="false" ht="15" hidden="false" customHeight="false" outlineLevel="0" collapsed="false">
      <c r="A460" s="7" t="n">
        <v>70</v>
      </c>
      <c r="B460" s="7" t="s">
        <v>1133</v>
      </c>
      <c r="C460" s="7" t="s">
        <v>1136</v>
      </c>
      <c r="D460" s="7" t="s">
        <v>636</v>
      </c>
      <c r="E460" s="7" t="s">
        <v>69</v>
      </c>
      <c r="F460" s="7" t="n">
        <v>0</v>
      </c>
      <c r="G460" s="7" t="n">
        <v>1860</v>
      </c>
      <c r="H460" s="7" t="s">
        <v>557</v>
      </c>
      <c r="I460" s="7" t="s">
        <v>689</v>
      </c>
      <c r="J460" s="7" t="s">
        <v>1145</v>
      </c>
      <c r="K460" s="7" t="s">
        <v>877</v>
      </c>
      <c r="L460" s="7" t="s">
        <v>458</v>
      </c>
      <c r="M460" s="7" t="s">
        <v>873</v>
      </c>
      <c r="N460" s="7" t="n">
        <v>9.49</v>
      </c>
      <c r="O460" s="7" t="n">
        <v>0.47</v>
      </c>
      <c r="P460" s="7" t="n">
        <v>202</v>
      </c>
      <c r="Q460" s="7" t="n">
        <v>70</v>
      </c>
      <c r="R460" s="7" t="n">
        <v>314</v>
      </c>
      <c r="S460" s="7" t="n">
        <v>875.33</v>
      </c>
      <c r="T460" s="7" t="n">
        <v>8306.91</v>
      </c>
      <c r="U460" s="7"/>
      <c r="V460" s="7"/>
      <c r="W460" s="7"/>
      <c r="X460" s="7" t="n">
        <v>875.33</v>
      </c>
      <c r="Y460" s="7" t="s">
        <v>451</v>
      </c>
      <c r="Z460" s="7" t="n">
        <v>8306.88</v>
      </c>
      <c r="AA460" s="7" t="s">
        <v>868</v>
      </c>
      <c r="AB460" s="7"/>
      <c r="AC460" s="7"/>
      <c r="AD460" s="7"/>
      <c r="AE460" s="7"/>
      <c r="AF460" s="7"/>
      <c r="AG460" s="7"/>
      <c r="AH460" s="7" t="n">
        <v>828</v>
      </c>
      <c r="AI460" s="7" t="n">
        <v>-62.9</v>
      </c>
      <c r="AJ460" s="7" t="n">
        <v>4.4</v>
      </c>
      <c r="AK460" s="7" t="n">
        <v>94661</v>
      </c>
      <c r="AL460" s="7" t="n">
        <v>6800.16</v>
      </c>
      <c r="AM460" s="7" t="s">
        <v>862</v>
      </c>
      <c r="AN460" s="7"/>
      <c r="AO460" s="7" t="s">
        <v>864</v>
      </c>
      <c r="AP460" s="7" t="n">
        <v>60</v>
      </c>
      <c r="AQ460" s="17" t="b">
        <f aca="false">TRUE()</f>
        <v>1</v>
      </c>
      <c r="AR460" s="17" t="b">
        <f aca="false">TRUE()</f>
        <v>1</v>
      </c>
      <c r="AS460" s="7" t="n">
        <v>8</v>
      </c>
      <c r="AT460" s="7" t="n">
        <v>5</v>
      </c>
      <c r="AU460" s="7" t="s">
        <v>452</v>
      </c>
      <c r="AV460" s="7"/>
    </row>
    <row r="461" customFormat="false" ht="15" hidden="false" customHeight="false" outlineLevel="0" collapsed="false">
      <c r="A461" s="7" t="n">
        <v>70</v>
      </c>
      <c r="B461" s="7" t="s">
        <v>1133</v>
      </c>
      <c r="C461" s="7" t="s">
        <v>1136</v>
      </c>
      <c r="D461" s="7" t="s">
        <v>636</v>
      </c>
      <c r="E461" s="7" t="s">
        <v>69</v>
      </c>
      <c r="F461" s="7" t="n">
        <v>0</v>
      </c>
      <c r="G461" s="7" t="n">
        <v>1864</v>
      </c>
      <c r="H461" s="7" t="s">
        <v>692</v>
      </c>
      <c r="I461" s="7" t="s">
        <v>693</v>
      </c>
      <c r="J461" s="7" t="s">
        <v>1146</v>
      </c>
      <c r="K461" s="7" t="s">
        <v>877</v>
      </c>
      <c r="L461" s="7" t="s">
        <v>458</v>
      </c>
      <c r="M461" s="7" t="s">
        <v>873</v>
      </c>
      <c r="N461" s="7" t="n">
        <v>18.99</v>
      </c>
      <c r="O461" s="7" t="n">
        <v>0.95</v>
      </c>
      <c r="P461" s="7" t="n">
        <v>179</v>
      </c>
      <c r="Q461" s="7" t="n">
        <v>59</v>
      </c>
      <c r="R461" s="7" t="n">
        <v>277</v>
      </c>
      <c r="S461" s="7" t="n">
        <v>775.67</v>
      </c>
      <c r="T461" s="7" t="n">
        <v>14729.91</v>
      </c>
      <c r="U461" s="7"/>
      <c r="V461" s="7"/>
      <c r="W461" s="7"/>
      <c r="X461" s="7" t="n">
        <v>775.67</v>
      </c>
      <c r="Y461" s="7" t="s">
        <v>451</v>
      </c>
      <c r="Z461" s="7" t="n">
        <v>14729.97</v>
      </c>
      <c r="AA461" s="7" t="s">
        <v>868</v>
      </c>
      <c r="AB461" s="7"/>
      <c r="AC461" s="7"/>
      <c r="AD461" s="7"/>
      <c r="AE461" s="7"/>
      <c r="AF461" s="7"/>
      <c r="AG461" s="7"/>
      <c r="AH461" s="7" t="n">
        <v>781</v>
      </c>
      <c r="AI461" s="7" t="n">
        <v>8.7</v>
      </c>
      <c r="AJ461" s="7" t="n">
        <v>4.4</v>
      </c>
      <c r="AK461" s="7" t="n">
        <v>48374</v>
      </c>
      <c r="AL461" s="7" t="n">
        <v>3.07</v>
      </c>
      <c r="AM461" s="7" t="s">
        <v>862</v>
      </c>
      <c r="AN461" s="7"/>
      <c r="AO461" s="7" t="s">
        <v>864</v>
      </c>
      <c r="AP461" s="7" t="n">
        <v>33</v>
      </c>
      <c r="AQ461" s="17" t="b">
        <f aca="false">TRUE()</f>
        <v>1</v>
      </c>
      <c r="AR461" s="17" t="b">
        <f aca="false">TRUE()</f>
        <v>1</v>
      </c>
      <c r="AS461" s="7" t="n">
        <v>7</v>
      </c>
      <c r="AT461" s="7" t="n">
        <v>6</v>
      </c>
      <c r="AU461" s="7" t="s">
        <v>452</v>
      </c>
      <c r="AV461" s="7"/>
    </row>
    <row r="462" customFormat="false" ht="15" hidden="false" customHeight="false" outlineLevel="0" collapsed="false">
      <c r="A462" s="7" t="n">
        <v>70</v>
      </c>
      <c r="B462" s="7" t="s">
        <v>1133</v>
      </c>
      <c r="C462" s="7" t="s">
        <v>1136</v>
      </c>
      <c r="D462" s="7" t="s">
        <v>636</v>
      </c>
      <c r="E462" s="7" t="s">
        <v>69</v>
      </c>
      <c r="F462" s="7" t="n">
        <v>0</v>
      </c>
      <c r="G462" s="7" t="n">
        <v>1859</v>
      </c>
      <c r="H462" s="7" t="s">
        <v>569</v>
      </c>
      <c r="I462" s="7" t="s">
        <v>703</v>
      </c>
      <c r="J462" s="7" t="s">
        <v>1147</v>
      </c>
      <c r="K462" s="7" t="s">
        <v>877</v>
      </c>
      <c r="L462" s="7" t="s">
        <v>458</v>
      </c>
      <c r="M462" s="7" t="s">
        <v>873</v>
      </c>
      <c r="N462" s="7" t="n">
        <v>43.99</v>
      </c>
      <c r="O462" s="7" t="n">
        <v>2.2</v>
      </c>
      <c r="P462" s="7" t="n">
        <v>83</v>
      </c>
      <c r="Q462" s="7" t="n">
        <v>12</v>
      </c>
      <c r="R462" s="7" t="n">
        <v>140</v>
      </c>
      <c r="S462" s="7" t="n">
        <v>359.67</v>
      </c>
      <c r="T462" s="7" t="n">
        <v>15821.74</v>
      </c>
      <c r="U462" s="7"/>
      <c r="V462" s="7"/>
      <c r="W462" s="7"/>
      <c r="X462" s="7" t="n">
        <v>359.67</v>
      </c>
      <c r="Y462" s="7" t="s">
        <v>451</v>
      </c>
      <c r="Z462" s="7" t="n">
        <v>15821.88</v>
      </c>
      <c r="AA462" s="7" t="s">
        <v>868</v>
      </c>
      <c r="AB462" s="7"/>
      <c r="AC462" s="7"/>
      <c r="AD462" s="7"/>
      <c r="AE462" s="7"/>
      <c r="AF462" s="7"/>
      <c r="AG462" s="7"/>
      <c r="AH462" s="7" t="n">
        <v>309</v>
      </c>
      <c r="AI462" s="7" t="n">
        <v>1.9</v>
      </c>
      <c r="AJ462" s="7" t="n">
        <v>4.4</v>
      </c>
      <c r="AK462" s="7" t="n">
        <v>135161</v>
      </c>
      <c r="AL462" s="7" t="n">
        <v>-9.42</v>
      </c>
      <c r="AM462" s="7" t="s">
        <v>878</v>
      </c>
      <c r="AN462" s="7"/>
      <c r="AO462" s="7" t="s">
        <v>864</v>
      </c>
      <c r="AP462" s="7" t="n">
        <v>41</v>
      </c>
      <c r="AQ462" s="17" t="b">
        <f aca="false">TRUE()</f>
        <v>1</v>
      </c>
      <c r="AR462" s="17" t="b">
        <f aca="false">TRUE()</f>
        <v>1</v>
      </c>
      <c r="AS462" s="7" t="n">
        <v>9</v>
      </c>
      <c r="AT462" s="7" t="n">
        <v>5</v>
      </c>
      <c r="AU462" s="7" t="s">
        <v>452</v>
      </c>
      <c r="AV462" s="7"/>
    </row>
    <row r="463" customFormat="false" ht="15" hidden="false" customHeight="false" outlineLevel="0" collapsed="false">
      <c r="A463" s="7" t="n">
        <v>70</v>
      </c>
      <c r="B463" s="7" t="s">
        <v>1133</v>
      </c>
      <c r="C463" s="7" t="s">
        <v>1136</v>
      </c>
      <c r="D463" s="7" t="s">
        <v>636</v>
      </c>
      <c r="E463" s="7" t="s">
        <v>69</v>
      </c>
      <c r="F463" s="7" t="n">
        <v>0</v>
      </c>
      <c r="G463" s="7" t="n">
        <v>1876</v>
      </c>
      <c r="H463" s="7" t="s">
        <v>704</v>
      </c>
      <c r="I463" s="7" t="s">
        <v>705</v>
      </c>
      <c r="J463" s="7" t="s">
        <v>1148</v>
      </c>
      <c r="K463" s="7" t="s">
        <v>877</v>
      </c>
      <c r="L463" s="7" t="s">
        <v>458</v>
      </c>
      <c r="M463" s="7" t="s">
        <v>873</v>
      </c>
      <c r="N463" s="7" t="n">
        <v>19.99</v>
      </c>
      <c r="O463" s="7" t="n">
        <v>1</v>
      </c>
      <c r="P463" s="7" t="n">
        <v>80</v>
      </c>
      <c r="Q463" s="7"/>
      <c r="R463" s="7" t="n">
        <v>144</v>
      </c>
      <c r="S463" s="7" t="n">
        <v>346.67</v>
      </c>
      <c r="T463" s="7" t="n">
        <v>6929.87</v>
      </c>
      <c r="U463" s="7" t="n">
        <v>270</v>
      </c>
      <c r="V463" s="7" t="n">
        <v>160</v>
      </c>
      <c r="W463" s="7" t="n">
        <v>457</v>
      </c>
      <c r="X463" s="7" t="n">
        <v>270</v>
      </c>
      <c r="Y463" s="7" t="s">
        <v>531</v>
      </c>
      <c r="Z463" s="7" t="n">
        <v>5397.3</v>
      </c>
      <c r="AA463" s="7" t="s">
        <v>868</v>
      </c>
      <c r="AB463" s="7"/>
      <c r="AC463" s="7"/>
      <c r="AD463" s="7"/>
      <c r="AE463" s="7"/>
      <c r="AF463" s="7"/>
      <c r="AG463" s="7"/>
      <c r="AH463" s="7" t="n">
        <v>1347</v>
      </c>
      <c r="AI463" s="7" t="n">
        <v>2.9</v>
      </c>
      <c r="AJ463" s="7" t="n">
        <v>4.3</v>
      </c>
      <c r="AK463" s="7" t="n">
        <v>115889</v>
      </c>
      <c r="AL463" s="7" t="n">
        <v>-28.22</v>
      </c>
      <c r="AM463" s="7" t="s">
        <v>878</v>
      </c>
      <c r="AN463" s="7"/>
      <c r="AO463" s="7" t="s">
        <v>864</v>
      </c>
      <c r="AP463" s="7" t="n">
        <v>33</v>
      </c>
      <c r="AQ463" s="17" t="b">
        <f aca="false">TRUE()</f>
        <v>1</v>
      </c>
      <c r="AR463" s="17" t="b">
        <f aca="false">TRUE()</f>
        <v>1</v>
      </c>
      <c r="AS463" s="7" t="n">
        <v>7</v>
      </c>
      <c r="AT463" s="7" t="n">
        <v>5</v>
      </c>
      <c r="AU463" s="7" t="s">
        <v>452</v>
      </c>
      <c r="AV463" s="7"/>
    </row>
    <row r="464" customFormat="false" ht="15" hidden="false" customHeight="false" outlineLevel="0" collapsed="false">
      <c r="A464" s="7" t="n">
        <v>70</v>
      </c>
      <c r="B464" s="7" t="s">
        <v>1133</v>
      </c>
      <c r="C464" s="7" t="s">
        <v>1136</v>
      </c>
      <c r="D464" s="7" t="s">
        <v>636</v>
      </c>
      <c r="E464" s="7" t="s">
        <v>69</v>
      </c>
      <c r="F464" s="7" t="n">
        <v>0</v>
      </c>
      <c r="G464" s="7" t="n">
        <v>1893</v>
      </c>
      <c r="H464" s="7" t="s">
        <v>709</v>
      </c>
      <c r="I464" s="7" t="s">
        <v>710</v>
      </c>
      <c r="J464" s="7" t="s">
        <v>1149</v>
      </c>
      <c r="K464" s="7" t="s">
        <v>877</v>
      </c>
      <c r="L464" s="7" t="s">
        <v>458</v>
      </c>
      <c r="M464" s="7" t="s">
        <v>873</v>
      </c>
      <c r="N464" s="7" t="n">
        <v>23.36</v>
      </c>
      <c r="O464" s="7" t="n">
        <v>1.17</v>
      </c>
      <c r="P464" s="7" t="n">
        <v>75</v>
      </c>
      <c r="Q464" s="7"/>
      <c r="R464" s="7" t="n">
        <v>135</v>
      </c>
      <c r="S464" s="7" t="n">
        <v>325</v>
      </c>
      <c r="T464" s="7" t="n">
        <v>7592</v>
      </c>
      <c r="U464" s="7" t="n">
        <v>57</v>
      </c>
      <c r="V464" s="7" t="n">
        <v>33</v>
      </c>
      <c r="W464" s="7" t="n">
        <v>96</v>
      </c>
      <c r="X464" s="7" t="n">
        <v>57</v>
      </c>
      <c r="Y464" s="7" t="s">
        <v>531</v>
      </c>
      <c r="Z464" s="7" t="n">
        <v>1331.52</v>
      </c>
      <c r="AA464" s="7" t="s">
        <v>868</v>
      </c>
      <c r="AB464" s="7"/>
      <c r="AC464" s="7"/>
      <c r="AD464" s="7"/>
      <c r="AE464" s="7"/>
      <c r="AF464" s="7"/>
      <c r="AG464" s="7"/>
      <c r="AH464" s="7" t="n">
        <v>1247</v>
      </c>
      <c r="AI464" s="7" t="n">
        <v>0.3</v>
      </c>
      <c r="AJ464" s="7" t="n">
        <v>4.3</v>
      </c>
      <c r="AK464" s="7" t="n">
        <v>410871</v>
      </c>
      <c r="AL464" s="7" t="n">
        <v>-38.63</v>
      </c>
      <c r="AM464" s="7" t="s">
        <v>878</v>
      </c>
      <c r="AN464" s="7"/>
      <c r="AO464" s="7" t="s">
        <v>864</v>
      </c>
      <c r="AP464" s="7" t="n">
        <v>33</v>
      </c>
      <c r="AQ464" s="17" t="b">
        <f aca="false">TRUE()</f>
        <v>1</v>
      </c>
      <c r="AR464" s="17" t="b">
        <f aca="false">TRUE()</f>
        <v>1</v>
      </c>
      <c r="AS464" s="7" t="n">
        <v>9</v>
      </c>
      <c r="AT464" s="7" t="n">
        <v>5</v>
      </c>
      <c r="AU464" s="7" t="s">
        <v>452</v>
      </c>
      <c r="AV464" s="7"/>
    </row>
    <row r="465" customFormat="false" ht="15" hidden="false" customHeight="false" outlineLevel="0" collapsed="false">
      <c r="A465" s="7" t="n">
        <v>70</v>
      </c>
      <c r="B465" s="7" t="s">
        <v>1133</v>
      </c>
      <c r="C465" s="7" t="s">
        <v>1136</v>
      </c>
      <c r="D465" s="7" t="s">
        <v>636</v>
      </c>
      <c r="E465" s="7" t="s">
        <v>69</v>
      </c>
      <c r="F465" s="7" t="n">
        <v>0</v>
      </c>
      <c r="G465" s="7" t="n">
        <v>1868</v>
      </c>
      <c r="H465" s="7" t="s">
        <v>678</v>
      </c>
      <c r="I465" s="7" t="s">
        <v>1150</v>
      </c>
      <c r="J465" s="7" t="s">
        <v>1151</v>
      </c>
      <c r="K465" s="7" t="s">
        <v>877</v>
      </c>
      <c r="L465" s="7" t="s">
        <v>458</v>
      </c>
      <c r="M465" s="7" t="s">
        <v>873</v>
      </c>
      <c r="N465" s="7" t="n">
        <v>35</v>
      </c>
      <c r="O465" s="7" t="n">
        <v>1.75</v>
      </c>
      <c r="P465" s="7" t="n">
        <v>48</v>
      </c>
      <c r="Q465" s="7" t="n">
        <v>12</v>
      </c>
      <c r="R465" s="7" t="n">
        <v>77</v>
      </c>
      <c r="S465" s="7" t="n">
        <v>208</v>
      </c>
      <c r="T465" s="7" t="n">
        <v>7280</v>
      </c>
      <c r="U465" s="7"/>
      <c r="V465" s="7"/>
      <c r="W465" s="7"/>
      <c r="X465" s="7" t="n">
        <v>208</v>
      </c>
      <c r="Y465" s="7" t="s">
        <v>451</v>
      </c>
      <c r="Z465" s="7" t="n">
        <v>7280</v>
      </c>
      <c r="AA465" s="7" t="s">
        <v>868</v>
      </c>
      <c r="AB465" s="7"/>
      <c r="AC465" s="7"/>
      <c r="AD465" s="7"/>
      <c r="AE465" s="7"/>
      <c r="AF465" s="7"/>
      <c r="AG465" s="7"/>
      <c r="AH465" s="7" t="n">
        <v>1163</v>
      </c>
      <c r="AI465" s="7" t="n">
        <v>0.7</v>
      </c>
      <c r="AJ465" s="7" t="n">
        <v>4.3</v>
      </c>
      <c r="AK465" s="7" t="n">
        <v>58853</v>
      </c>
      <c r="AL465" s="7" t="n">
        <v>42.3</v>
      </c>
      <c r="AM465" s="7" t="s">
        <v>862</v>
      </c>
      <c r="AN465" s="7"/>
      <c r="AO465" s="7" t="s">
        <v>864</v>
      </c>
      <c r="AP465" s="7" t="n">
        <v>15</v>
      </c>
      <c r="AQ465" s="17" t="b">
        <f aca="false">TRUE()</f>
        <v>1</v>
      </c>
      <c r="AR465" s="17" t="b">
        <f aca="false">TRUE()</f>
        <v>1</v>
      </c>
      <c r="AS465" s="7" t="n">
        <v>8</v>
      </c>
      <c r="AT465" s="7" t="n">
        <v>5</v>
      </c>
      <c r="AU465" s="7" t="s">
        <v>452</v>
      </c>
      <c r="AV465" s="7"/>
    </row>
    <row r="466" customFormat="false" ht="15" hidden="false" customHeight="false" outlineLevel="0" collapsed="false">
      <c r="A466" s="7" t="n">
        <v>70</v>
      </c>
      <c r="B466" s="7" t="s">
        <v>1133</v>
      </c>
      <c r="C466" s="7" t="s">
        <v>1136</v>
      </c>
      <c r="D466" s="7" t="s">
        <v>636</v>
      </c>
      <c r="E466" s="7" t="s">
        <v>69</v>
      </c>
      <c r="F466" s="7" t="n">
        <v>0</v>
      </c>
      <c r="G466" s="7" t="n">
        <v>1871</v>
      </c>
      <c r="H466" s="7" t="s">
        <v>448</v>
      </c>
      <c r="I466" s="7" t="s">
        <v>708</v>
      </c>
      <c r="J466" s="7" t="s">
        <v>1152</v>
      </c>
      <c r="K466" s="7" t="s">
        <v>877</v>
      </c>
      <c r="L466" s="7" t="s">
        <v>458</v>
      </c>
      <c r="M466" s="7" t="s">
        <v>873</v>
      </c>
      <c r="N466" s="7" t="n">
        <v>18.62</v>
      </c>
      <c r="O466" s="7" t="n">
        <v>0.93</v>
      </c>
      <c r="P466" s="7" t="n">
        <v>45</v>
      </c>
      <c r="Q466" s="7"/>
      <c r="R466" s="7" t="n">
        <v>81</v>
      </c>
      <c r="S466" s="7" t="n">
        <v>195</v>
      </c>
      <c r="T466" s="7" t="n">
        <v>3630.9</v>
      </c>
      <c r="U466" s="7" t="n">
        <v>109</v>
      </c>
      <c r="V466" s="7" t="n">
        <v>64</v>
      </c>
      <c r="W466" s="7" t="n">
        <v>184</v>
      </c>
      <c r="X466" s="7" t="n">
        <v>109</v>
      </c>
      <c r="Y466" s="7" t="s">
        <v>531</v>
      </c>
      <c r="Z466" s="7" t="n">
        <v>2029.58</v>
      </c>
      <c r="AA466" s="7" t="s">
        <v>868</v>
      </c>
      <c r="AB466" s="7"/>
      <c r="AC466" s="7"/>
      <c r="AD466" s="7"/>
      <c r="AE466" s="7"/>
      <c r="AF466" s="7"/>
      <c r="AG466" s="7"/>
      <c r="AH466" s="7" t="n">
        <v>684</v>
      </c>
      <c r="AI466" s="7" t="n">
        <v>2.9</v>
      </c>
      <c r="AJ466" s="7" t="n">
        <v>4.5</v>
      </c>
      <c r="AK466" s="7" t="n">
        <v>246598</v>
      </c>
      <c r="AL466" s="7" t="n">
        <v>5.06</v>
      </c>
      <c r="AM466" s="7" t="s">
        <v>862</v>
      </c>
      <c r="AN466" s="7"/>
      <c r="AO466" s="7" t="s">
        <v>864</v>
      </c>
      <c r="AP466" s="7" t="n">
        <v>25</v>
      </c>
      <c r="AQ466" s="7"/>
      <c r="AR466" s="17" t="b">
        <f aca="false">TRUE()</f>
        <v>1</v>
      </c>
      <c r="AS466" s="7" t="n">
        <v>9</v>
      </c>
      <c r="AT466" s="7" t="n">
        <v>5</v>
      </c>
      <c r="AU466" s="7" t="s">
        <v>452</v>
      </c>
      <c r="AV466" s="7"/>
    </row>
    <row r="467" customFormat="false" ht="15" hidden="false" customHeight="false" outlineLevel="0" collapsed="false">
      <c r="A467" s="7" t="n">
        <v>70</v>
      </c>
      <c r="B467" s="7" t="s">
        <v>1133</v>
      </c>
      <c r="C467" s="7" t="s">
        <v>1136</v>
      </c>
      <c r="D467" s="7" t="s">
        <v>636</v>
      </c>
      <c r="E467" s="7" t="s">
        <v>69</v>
      </c>
      <c r="F467" s="7" t="n">
        <v>0</v>
      </c>
      <c r="G467" s="7" t="n">
        <v>1888</v>
      </c>
      <c r="H467" s="7" t="s">
        <v>711</v>
      </c>
      <c r="I467" s="7" t="s">
        <v>712</v>
      </c>
      <c r="J467" s="7" t="s">
        <v>1153</v>
      </c>
      <c r="K467" s="7" t="s">
        <v>877</v>
      </c>
      <c r="L467" s="7" t="s">
        <v>458</v>
      </c>
      <c r="M467" s="7" t="s">
        <v>873</v>
      </c>
      <c r="N467" s="7" t="n">
        <v>13.99</v>
      </c>
      <c r="O467" s="7" t="n">
        <v>0.7</v>
      </c>
      <c r="P467" s="7" t="n">
        <v>5</v>
      </c>
      <c r="Q467" s="7"/>
      <c r="R467" s="7" t="n">
        <v>9</v>
      </c>
      <c r="S467" s="7" t="n">
        <v>21.67</v>
      </c>
      <c r="T467" s="7" t="n">
        <v>303.12</v>
      </c>
      <c r="U467" s="7" t="n">
        <v>44</v>
      </c>
      <c r="V467" s="7" t="n">
        <v>26</v>
      </c>
      <c r="W467" s="7" t="n">
        <v>74</v>
      </c>
      <c r="X467" s="7" t="n">
        <v>44</v>
      </c>
      <c r="Y467" s="7" t="s">
        <v>531</v>
      </c>
      <c r="Z467" s="7" t="n">
        <v>615.56</v>
      </c>
      <c r="AA467" s="7" t="s">
        <v>868</v>
      </c>
      <c r="AB467" s="7"/>
      <c r="AC467" s="7"/>
      <c r="AD467" s="7"/>
      <c r="AE467" s="7"/>
      <c r="AF467" s="7"/>
      <c r="AG467" s="7"/>
      <c r="AH467" s="7" t="n">
        <v>224</v>
      </c>
      <c r="AI467" s="7" t="n">
        <v>1.7</v>
      </c>
      <c r="AJ467" s="7" t="n">
        <v>4.4</v>
      </c>
      <c r="AK467" s="7" t="n">
        <v>501176</v>
      </c>
      <c r="AL467" s="7" t="n">
        <v>-7.03</v>
      </c>
      <c r="AM467" s="7" t="s">
        <v>878</v>
      </c>
      <c r="AN467" s="7"/>
      <c r="AO467" s="7" t="s">
        <v>864</v>
      </c>
      <c r="AP467" s="7" t="n">
        <v>24</v>
      </c>
      <c r="AQ467" s="7"/>
      <c r="AR467" s="17" t="b">
        <f aca="false">TRUE()</f>
        <v>1</v>
      </c>
      <c r="AS467" s="7" t="n">
        <v>6</v>
      </c>
      <c r="AT467" s="7" t="n">
        <v>5</v>
      </c>
      <c r="AU467" s="7" t="s">
        <v>452</v>
      </c>
      <c r="AV467" s="7"/>
    </row>
    <row r="468" customFormat="false" ht="15" hidden="false" customHeight="false" outlineLevel="0" collapsed="false">
      <c r="A468" s="7" t="n">
        <v>70</v>
      </c>
      <c r="B468" s="7" t="s">
        <v>1133</v>
      </c>
      <c r="C468" s="7" t="s">
        <v>1136</v>
      </c>
      <c r="D468" s="7" t="s">
        <v>636</v>
      </c>
      <c r="E468" s="7" t="s">
        <v>69</v>
      </c>
      <c r="F468" s="7" t="n">
        <v>0</v>
      </c>
      <c r="G468" s="7" t="n">
        <v>1890</v>
      </c>
      <c r="H468" s="7" t="s">
        <v>717</v>
      </c>
      <c r="I468" s="7" t="s">
        <v>718</v>
      </c>
      <c r="J468" s="7" t="s">
        <v>1154</v>
      </c>
      <c r="K468" s="7" t="s">
        <v>877</v>
      </c>
      <c r="L468" s="7" t="s">
        <v>486</v>
      </c>
      <c r="M468" s="7" t="s">
        <v>873</v>
      </c>
      <c r="N468" s="7" t="n">
        <v>11.83</v>
      </c>
      <c r="O468" s="7" t="n">
        <v>0.59</v>
      </c>
      <c r="P468" s="7" t="n">
        <v>5</v>
      </c>
      <c r="Q468" s="7"/>
      <c r="R468" s="7" t="n">
        <v>9</v>
      </c>
      <c r="S468" s="7" t="n">
        <v>21.67</v>
      </c>
      <c r="T468" s="7" t="n">
        <v>256.32</v>
      </c>
      <c r="U468" s="7" t="n">
        <v>11</v>
      </c>
      <c r="V468" s="7" t="n">
        <v>6</v>
      </c>
      <c r="W468" s="7" t="n">
        <v>18</v>
      </c>
      <c r="X468" s="7" t="n">
        <v>11</v>
      </c>
      <c r="Y468" s="7" t="s">
        <v>531</v>
      </c>
      <c r="Z468" s="7" t="n">
        <v>130.13</v>
      </c>
      <c r="AA468" s="7" t="s">
        <v>868</v>
      </c>
      <c r="AB468" s="7"/>
      <c r="AC468" s="7"/>
      <c r="AD468" s="7"/>
      <c r="AE468" s="7"/>
      <c r="AF468" s="7"/>
      <c r="AG468" s="7"/>
      <c r="AH468" s="7" t="n">
        <v>109</v>
      </c>
      <c r="AI468" s="7" t="n">
        <v>0.4</v>
      </c>
      <c r="AJ468" s="7" t="n">
        <v>4.4</v>
      </c>
      <c r="AK468" s="7" t="n">
        <v>1385628</v>
      </c>
      <c r="AL468" s="7" t="n">
        <v>-0.04</v>
      </c>
      <c r="AM468" s="7" t="s">
        <v>878</v>
      </c>
      <c r="AN468" s="7"/>
      <c r="AO468" s="7" t="s">
        <v>864</v>
      </c>
      <c r="AP468" s="7" t="n">
        <v>19</v>
      </c>
      <c r="AQ468" s="17" t="b">
        <f aca="false">FALSE()</f>
        <v>0</v>
      </c>
      <c r="AR468" s="17" t="b">
        <f aca="false">TRUE()</f>
        <v>1</v>
      </c>
      <c r="AS468" s="7" t="n">
        <v>7</v>
      </c>
      <c r="AT468" s="7" t="n">
        <v>6</v>
      </c>
      <c r="AU468" s="7" t="s">
        <v>452</v>
      </c>
      <c r="AV468" s="7"/>
    </row>
    <row r="469" customFormat="false" ht="15" hidden="false" customHeight="false" outlineLevel="0" collapsed="false">
      <c r="A469" s="7" t="n">
        <v>70</v>
      </c>
      <c r="B469" s="7" t="s">
        <v>1133</v>
      </c>
      <c r="C469" s="7" t="s">
        <v>1136</v>
      </c>
      <c r="D469" s="7" t="s">
        <v>636</v>
      </c>
      <c r="E469" s="7" t="s">
        <v>69</v>
      </c>
      <c r="F469" s="7" t="n">
        <v>0</v>
      </c>
      <c r="G469" s="7" t="n">
        <v>1892</v>
      </c>
      <c r="H469" s="7" t="s">
        <v>719</v>
      </c>
      <c r="I469" s="7" t="s">
        <v>720</v>
      </c>
      <c r="J469" s="7" t="s">
        <v>1155</v>
      </c>
      <c r="K469" s="7" t="s">
        <v>877</v>
      </c>
      <c r="L469" s="7" t="s">
        <v>458</v>
      </c>
      <c r="M469" s="7" t="s">
        <v>873</v>
      </c>
      <c r="N469" s="7" t="n">
        <v>16.88</v>
      </c>
      <c r="O469" s="7" t="n">
        <v>0.84</v>
      </c>
      <c r="P469" s="7" t="n">
        <v>5</v>
      </c>
      <c r="Q469" s="7"/>
      <c r="R469" s="7" t="n">
        <v>9</v>
      </c>
      <c r="S469" s="7" t="n">
        <v>21.67</v>
      </c>
      <c r="T469" s="7" t="n">
        <v>365.73</v>
      </c>
      <c r="U469" s="7" t="n">
        <v>11</v>
      </c>
      <c r="V469" s="7" t="n">
        <v>7</v>
      </c>
      <c r="W469" s="7" t="n">
        <v>19</v>
      </c>
      <c r="X469" s="7" t="n">
        <v>11</v>
      </c>
      <c r="Y469" s="7" t="s">
        <v>531</v>
      </c>
      <c r="Z469" s="7" t="n">
        <v>185.68</v>
      </c>
      <c r="AA469" s="7" t="s">
        <v>868</v>
      </c>
      <c r="AB469" s="7"/>
      <c r="AC469" s="7"/>
      <c r="AD469" s="7"/>
      <c r="AE469" s="7"/>
      <c r="AF469" s="7"/>
      <c r="AG469" s="7"/>
      <c r="AH469" s="7" t="n">
        <v>227</v>
      </c>
      <c r="AI469" s="7" t="n">
        <v>0.3</v>
      </c>
      <c r="AJ469" s="7" t="n">
        <v>4.3</v>
      </c>
      <c r="AK469" s="7" t="n">
        <v>1322481</v>
      </c>
      <c r="AL469" s="7" t="n">
        <v>1.63</v>
      </c>
      <c r="AM469" s="7" t="s">
        <v>862</v>
      </c>
      <c r="AN469" s="7"/>
      <c r="AO469" s="7" t="s">
        <v>864</v>
      </c>
      <c r="AP469" s="7" t="n">
        <v>33</v>
      </c>
      <c r="AQ469" s="17" t="b">
        <f aca="false">FALSE()</f>
        <v>0</v>
      </c>
      <c r="AR469" s="17" t="b">
        <f aca="false">TRUE()</f>
        <v>1</v>
      </c>
      <c r="AS469" s="7" t="n">
        <v>6</v>
      </c>
      <c r="AT469" s="7" t="n">
        <v>5</v>
      </c>
      <c r="AU469" s="7" t="s">
        <v>452</v>
      </c>
      <c r="AV469" s="7"/>
    </row>
    <row r="470" customFormat="false" ht="15" hidden="false" customHeight="false" outlineLevel="0" collapsed="false">
      <c r="A470" s="7" t="n">
        <v>73</v>
      </c>
      <c r="B470" s="7" t="s">
        <v>855</v>
      </c>
      <c r="C470" s="7" t="s">
        <v>1156</v>
      </c>
      <c r="D470" s="7" t="s">
        <v>606</v>
      </c>
      <c r="E470" s="7" t="s">
        <v>69</v>
      </c>
      <c r="F470" s="7" t="n">
        <v>1</v>
      </c>
      <c r="G470" s="7"/>
      <c r="H470" s="7" t="s">
        <v>855</v>
      </c>
      <c r="I470" s="7" t="s">
        <v>1157</v>
      </c>
      <c r="J470" s="7" t="s">
        <v>1158</v>
      </c>
      <c r="K470" s="7" t="s">
        <v>859</v>
      </c>
      <c r="L470" s="7"/>
      <c r="M470" s="7"/>
      <c r="N470" s="7" t="n">
        <v>37.95</v>
      </c>
      <c r="O470" s="7" t="n">
        <v>1</v>
      </c>
      <c r="P470" s="7" t="n">
        <v>25</v>
      </c>
      <c r="Q470" s="7"/>
      <c r="R470" s="7"/>
      <c r="S470" s="7" t="n">
        <v>108.33</v>
      </c>
      <c r="T470" s="7" t="n">
        <v>4215.25</v>
      </c>
      <c r="U470" s="7"/>
      <c r="V470" s="7"/>
      <c r="W470" s="7"/>
      <c r="X470" s="7" t="n">
        <v>108.33</v>
      </c>
      <c r="Y470" s="7" t="s">
        <v>860</v>
      </c>
      <c r="Z470" s="7" t="n">
        <v>4111.12</v>
      </c>
      <c r="AA470" s="7" t="s">
        <v>861</v>
      </c>
      <c r="AB470" s="7"/>
      <c r="AC470" s="7"/>
      <c r="AD470" s="7"/>
      <c r="AE470" s="7"/>
      <c r="AF470" s="7"/>
      <c r="AG470" s="7"/>
      <c r="AH470" s="7" t="n">
        <v>378</v>
      </c>
      <c r="AI470" s="7" t="n">
        <v>9.5</v>
      </c>
      <c r="AJ470" s="7" t="n">
        <v>4.5</v>
      </c>
      <c r="AK470" s="7" t="n">
        <v>225643</v>
      </c>
      <c r="AL470" s="7" t="n">
        <v>-28.57</v>
      </c>
      <c r="AM470" s="7" t="s">
        <v>878</v>
      </c>
      <c r="AN470" s="7"/>
      <c r="AO470" s="7" t="s">
        <v>864</v>
      </c>
      <c r="AP470" s="7" t="n">
        <v>10</v>
      </c>
      <c r="AQ470" s="17" t="b">
        <f aca="false">TRUE()</f>
        <v>1</v>
      </c>
      <c r="AR470" s="7"/>
      <c r="AS470" s="7"/>
      <c r="AT470" s="7"/>
      <c r="AU470" s="7" t="s">
        <v>452</v>
      </c>
      <c r="AV470" s="7" t="s">
        <v>190</v>
      </c>
    </row>
    <row r="471" customFormat="false" ht="15" hidden="false" customHeight="false" outlineLevel="0" collapsed="false">
      <c r="A471" s="7" t="n">
        <v>73</v>
      </c>
      <c r="B471" s="7" t="s">
        <v>855</v>
      </c>
      <c r="C471" s="7" t="s">
        <v>1156</v>
      </c>
      <c r="D471" s="7" t="s">
        <v>606</v>
      </c>
      <c r="E471" s="7" t="s">
        <v>69</v>
      </c>
      <c r="F471" s="7" t="n">
        <v>0</v>
      </c>
      <c r="G471" s="7" t="n">
        <v>4</v>
      </c>
      <c r="H471" s="7" t="s">
        <v>453</v>
      </c>
      <c r="I471" s="7" t="s">
        <v>454</v>
      </c>
      <c r="J471" s="7" t="s">
        <v>865</v>
      </c>
      <c r="K471" s="7" t="s">
        <v>884</v>
      </c>
      <c r="L471" s="7" t="s">
        <v>455</v>
      </c>
      <c r="M471" s="7" t="s">
        <v>873</v>
      </c>
      <c r="N471" s="7" t="n">
        <v>99.99</v>
      </c>
      <c r="O471" s="7" t="n">
        <v>2.63</v>
      </c>
      <c r="P471" s="7" t="n">
        <v>8002</v>
      </c>
      <c r="Q471" s="7" t="n">
        <v>5200</v>
      </c>
      <c r="R471" s="7" t="n">
        <v>10639</v>
      </c>
      <c r="S471" s="7" t="n">
        <v>34675.33</v>
      </c>
      <c r="T471" s="7" t="n">
        <v>3467186.58</v>
      </c>
      <c r="U471" s="7"/>
      <c r="V471" s="7"/>
      <c r="W471" s="7"/>
      <c r="X471" s="7" t="n">
        <v>34675.33</v>
      </c>
      <c r="Y471" s="7" t="s">
        <v>451</v>
      </c>
      <c r="Z471" s="7" t="n">
        <v>3467186.25</v>
      </c>
      <c r="AA471" s="7" t="s">
        <v>868</v>
      </c>
      <c r="AB471" s="7"/>
      <c r="AC471" s="7"/>
      <c r="AD471" s="7"/>
      <c r="AE471" s="7"/>
      <c r="AF471" s="7"/>
      <c r="AG471" s="7"/>
      <c r="AH471" s="7" t="n">
        <v>23582</v>
      </c>
      <c r="AI471" s="7" t="n">
        <v>143.4</v>
      </c>
      <c r="AJ471" s="7" t="n">
        <v>4.5</v>
      </c>
      <c r="AK471" s="7" t="n">
        <v>155</v>
      </c>
      <c r="AL471" s="7" t="n">
        <v>149.14</v>
      </c>
      <c r="AM471" s="7" t="s">
        <v>862</v>
      </c>
      <c r="AN471" s="7" t="s">
        <v>871</v>
      </c>
      <c r="AO471" s="7" t="s">
        <v>864</v>
      </c>
      <c r="AP471" s="7" t="n">
        <v>38</v>
      </c>
      <c r="AQ471" s="7"/>
      <c r="AR471" s="17" t="b">
        <f aca="false">TRUE()</f>
        <v>1</v>
      </c>
      <c r="AS471" s="7" t="n">
        <v>1</v>
      </c>
      <c r="AT471" s="7" t="n">
        <v>5</v>
      </c>
      <c r="AU471" s="7" t="s">
        <v>452</v>
      </c>
      <c r="AV471" s="7"/>
    </row>
    <row r="472" customFormat="false" ht="15" hidden="false" customHeight="false" outlineLevel="0" collapsed="false">
      <c r="A472" s="7" t="n">
        <v>73</v>
      </c>
      <c r="B472" s="7" t="s">
        <v>855</v>
      </c>
      <c r="C472" s="7" t="s">
        <v>1156</v>
      </c>
      <c r="D472" s="7" t="s">
        <v>606</v>
      </c>
      <c r="E472" s="7" t="s">
        <v>69</v>
      </c>
      <c r="F472" s="7" t="n">
        <v>0</v>
      </c>
      <c r="G472" s="7" t="n">
        <v>495</v>
      </c>
      <c r="H472" s="7" t="s">
        <v>448</v>
      </c>
      <c r="I472" s="7" t="s">
        <v>449</v>
      </c>
      <c r="J472" s="7" t="s">
        <v>872</v>
      </c>
      <c r="K472" s="7" t="s">
        <v>884</v>
      </c>
      <c r="L472" s="7" t="s">
        <v>471</v>
      </c>
      <c r="M472" s="7" t="s">
        <v>873</v>
      </c>
      <c r="N472" s="7" t="n">
        <v>55.99</v>
      </c>
      <c r="O472" s="7" t="n">
        <v>1.48</v>
      </c>
      <c r="P472" s="7" t="n">
        <v>7955</v>
      </c>
      <c r="Q472" s="7" t="n">
        <v>5140</v>
      </c>
      <c r="R472" s="7" t="n">
        <v>10648</v>
      </c>
      <c r="S472" s="7" t="n">
        <v>34471.67</v>
      </c>
      <c r="T472" s="7" t="n">
        <v>1930068.62</v>
      </c>
      <c r="U472" s="7"/>
      <c r="V472" s="7"/>
      <c r="W472" s="7"/>
      <c r="X472" s="7" t="n">
        <v>34471.67</v>
      </c>
      <c r="Y472" s="7" t="s">
        <v>451</v>
      </c>
      <c r="Z472" s="7" t="n">
        <v>1930068.8</v>
      </c>
      <c r="AA472" s="7" t="s">
        <v>868</v>
      </c>
      <c r="AB472" s="7"/>
      <c r="AC472" s="7"/>
      <c r="AD472" s="7"/>
      <c r="AE472" s="7"/>
      <c r="AF472" s="7"/>
      <c r="AG472" s="7"/>
      <c r="AH472" s="7" t="n">
        <v>65191</v>
      </c>
      <c r="AI472" s="7" t="n">
        <v>90.3</v>
      </c>
      <c r="AJ472" s="7" t="n">
        <v>4.4</v>
      </c>
      <c r="AK472" s="7" t="n">
        <v>534</v>
      </c>
      <c r="AL472" s="7" t="n">
        <v>23.56</v>
      </c>
      <c r="AM472" s="7" t="s">
        <v>862</v>
      </c>
      <c r="AN472" s="7"/>
      <c r="AO472" s="7" t="s">
        <v>875</v>
      </c>
      <c r="AP472" s="7" t="n">
        <v>34</v>
      </c>
      <c r="AQ472" s="17" t="b">
        <f aca="false">TRUE()</f>
        <v>1</v>
      </c>
      <c r="AR472" s="17" t="b">
        <f aca="false">TRUE()</f>
        <v>1</v>
      </c>
      <c r="AS472" s="7" t="n">
        <v>9</v>
      </c>
      <c r="AT472" s="7" t="n">
        <v>6</v>
      </c>
      <c r="AU472" s="7" t="s">
        <v>452</v>
      </c>
      <c r="AV472" s="7"/>
    </row>
    <row r="473" customFormat="false" ht="15" hidden="false" customHeight="false" outlineLevel="0" collapsed="false">
      <c r="A473" s="7" t="n">
        <v>73</v>
      </c>
      <c r="B473" s="7" t="s">
        <v>855</v>
      </c>
      <c r="C473" s="7" t="s">
        <v>1156</v>
      </c>
      <c r="D473" s="7" t="s">
        <v>606</v>
      </c>
      <c r="E473" s="7" t="s">
        <v>69</v>
      </c>
      <c r="F473" s="7" t="n">
        <v>0</v>
      </c>
      <c r="G473" s="7" t="n">
        <v>637</v>
      </c>
      <c r="H473" s="7" t="s">
        <v>459</v>
      </c>
      <c r="I473" s="7" t="s">
        <v>460</v>
      </c>
      <c r="J473" s="7" t="s">
        <v>879</v>
      </c>
      <c r="K473" s="7" t="s">
        <v>884</v>
      </c>
      <c r="L473" s="7" t="s">
        <v>458</v>
      </c>
      <c r="M473" s="7" t="s">
        <v>873</v>
      </c>
      <c r="N473" s="7" t="n">
        <v>134.99</v>
      </c>
      <c r="O473" s="7" t="n">
        <v>3.56</v>
      </c>
      <c r="P473" s="7" t="n">
        <v>2611</v>
      </c>
      <c r="Q473" s="7" t="n">
        <v>1088</v>
      </c>
      <c r="R473" s="7" t="n">
        <v>3886</v>
      </c>
      <c r="S473" s="7" t="n">
        <v>11314.33</v>
      </c>
      <c r="T473" s="7" t="n">
        <v>1527321.86</v>
      </c>
      <c r="U473" s="7"/>
      <c r="V473" s="7"/>
      <c r="W473" s="7"/>
      <c r="X473" s="7" t="n">
        <v>11314.33</v>
      </c>
      <c r="Y473" s="7" t="s">
        <v>451</v>
      </c>
      <c r="Z473" s="7" t="n">
        <v>1527321.41</v>
      </c>
      <c r="AA473" s="7" t="s">
        <v>868</v>
      </c>
      <c r="AB473" s="7"/>
      <c r="AC473" s="7"/>
      <c r="AD473" s="7"/>
      <c r="AE473" s="7"/>
      <c r="AF473" s="7"/>
      <c r="AG473" s="7"/>
      <c r="AH473" s="7" t="n">
        <v>5940</v>
      </c>
      <c r="AI473" s="7" t="n">
        <v>22.2</v>
      </c>
      <c r="AJ473" s="7" t="n">
        <v>4.4</v>
      </c>
      <c r="AK473" s="7" t="n">
        <v>2365</v>
      </c>
      <c r="AL473" s="7" t="n">
        <v>6.62</v>
      </c>
      <c r="AM473" s="7" t="s">
        <v>862</v>
      </c>
      <c r="AN473" s="7"/>
      <c r="AO473" s="7" t="s">
        <v>864</v>
      </c>
      <c r="AP473" s="7" t="n">
        <v>38</v>
      </c>
      <c r="AQ473" s="17" t="b">
        <f aca="false">TRUE()</f>
        <v>1</v>
      </c>
      <c r="AR473" s="17" t="b">
        <f aca="false">TRUE()</f>
        <v>1</v>
      </c>
      <c r="AS473" s="7" t="n">
        <v>7</v>
      </c>
      <c r="AT473" s="7" t="n">
        <v>5</v>
      </c>
      <c r="AU473" s="7" t="s">
        <v>452</v>
      </c>
      <c r="AV473" s="7"/>
    </row>
    <row r="474" customFormat="false" ht="15" hidden="false" customHeight="false" outlineLevel="0" collapsed="false">
      <c r="A474" s="7" t="n">
        <v>73</v>
      </c>
      <c r="B474" s="7" t="s">
        <v>855</v>
      </c>
      <c r="C474" s="7" t="s">
        <v>1156</v>
      </c>
      <c r="D474" s="7" t="s">
        <v>606</v>
      </c>
      <c r="E474" s="7" t="s">
        <v>69</v>
      </c>
      <c r="F474" s="7" t="n">
        <v>0</v>
      </c>
      <c r="G474" s="7" t="n">
        <v>1510</v>
      </c>
      <c r="H474" s="7" t="s">
        <v>463</v>
      </c>
      <c r="I474" s="7" t="s">
        <v>464</v>
      </c>
      <c r="J474" s="7" t="s">
        <v>881</v>
      </c>
      <c r="K474" s="7" t="s">
        <v>884</v>
      </c>
      <c r="L474" s="7" t="s">
        <v>458</v>
      </c>
      <c r="M474" s="7" t="s">
        <v>873</v>
      </c>
      <c r="N474" s="7" t="n">
        <v>85</v>
      </c>
      <c r="O474" s="7" t="n">
        <v>2.24</v>
      </c>
      <c r="P474" s="7" t="n">
        <v>1549</v>
      </c>
      <c r="Q474" s="7" t="n">
        <v>511</v>
      </c>
      <c r="R474" s="7" t="n">
        <v>2393</v>
      </c>
      <c r="S474" s="7" t="n">
        <v>6712.33</v>
      </c>
      <c r="T474" s="7" t="n">
        <v>570548.33</v>
      </c>
      <c r="U474" s="7"/>
      <c r="V474" s="7"/>
      <c r="W474" s="7"/>
      <c r="X474" s="7" t="n">
        <v>6712.33</v>
      </c>
      <c r="Y474" s="7" t="s">
        <v>451</v>
      </c>
      <c r="Z474" s="7" t="n">
        <v>570548.05</v>
      </c>
      <c r="AA474" s="7" t="s">
        <v>868</v>
      </c>
      <c r="AB474" s="7"/>
      <c r="AC474" s="7"/>
      <c r="AD474" s="7"/>
      <c r="AE474" s="7"/>
      <c r="AF474" s="7"/>
      <c r="AG474" s="7"/>
      <c r="AH474" s="7" t="n">
        <v>1915</v>
      </c>
      <c r="AI474" s="7" t="n">
        <v>69.6</v>
      </c>
      <c r="AJ474" s="7" t="n">
        <v>4.4</v>
      </c>
      <c r="AK474" s="7" t="n">
        <v>5165</v>
      </c>
      <c r="AL474" s="7" t="n">
        <v>-8.19</v>
      </c>
      <c r="AM474" s="7" t="s">
        <v>878</v>
      </c>
      <c r="AN474" s="7"/>
      <c r="AO474" s="7" t="s">
        <v>864</v>
      </c>
      <c r="AP474" s="7" t="n">
        <v>40</v>
      </c>
      <c r="AQ474" s="17" t="b">
        <f aca="false">TRUE()</f>
        <v>1</v>
      </c>
      <c r="AR474" s="17" t="b">
        <f aca="false">TRUE()</f>
        <v>1</v>
      </c>
      <c r="AS474" s="7" t="n">
        <v>6</v>
      </c>
      <c r="AT474" s="7" t="n">
        <v>5</v>
      </c>
      <c r="AU474" s="7" t="s">
        <v>452</v>
      </c>
      <c r="AV474" s="7"/>
    </row>
    <row r="475" customFormat="false" ht="15" hidden="false" customHeight="false" outlineLevel="0" collapsed="false">
      <c r="A475" s="7" t="n">
        <v>73</v>
      </c>
      <c r="B475" s="7" t="s">
        <v>855</v>
      </c>
      <c r="C475" s="7" t="s">
        <v>1156</v>
      </c>
      <c r="D475" s="7" t="s">
        <v>606</v>
      </c>
      <c r="E475" s="7" t="s">
        <v>69</v>
      </c>
      <c r="F475" s="7" t="n">
        <v>0</v>
      </c>
      <c r="G475" s="7" t="n">
        <v>3</v>
      </c>
      <c r="H475" s="7" t="s">
        <v>482</v>
      </c>
      <c r="I475" s="7" t="s">
        <v>483</v>
      </c>
      <c r="J475" s="7" t="s">
        <v>889</v>
      </c>
      <c r="K475" s="7" t="s">
        <v>884</v>
      </c>
      <c r="L475" s="7" t="s">
        <v>458</v>
      </c>
      <c r="M475" s="7" t="s">
        <v>873</v>
      </c>
      <c r="N475" s="7" t="n">
        <v>104.99</v>
      </c>
      <c r="O475" s="7" t="n">
        <v>2.77</v>
      </c>
      <c r="P475" s="7" t="n">
        <v>1124</v>
      </c>
      <c r="Q475" s="7" t="n">
        <v>330</v>
      </c>
      <c r="R475" s="7" t="n">
        <v>1774</v>
      </c>
      <c r="S475" s="7" t="n">
        <v>4870.67</v>
      </c>
      <c r="T475" s="7" t="n">
        <v>511371.29</v>
      </c>
      <c r="U475" s="7"/>
      <c r="V475" s="7"/>
      <c r="W475" s="7"/>
      <c r="X475" s="7" t="n">
        <v>4870.67</v>
      </c>
      <c r="Y475" s="7" t="s">
        <v>451</v>
      </c>
      <c r="Z475" s="7" t="n">
        <v>511371.64</v>
      </c>
      <c r="AA475" s="7" t="s">
        <v>868</v>
      </c>
      <c r="AB475" s="7"/>
      <c r="AC475" s="7"/>
      <c r="AD475" s="7"/>
      <c r="AE475" s="7"/>
      <c r="AF475" s="7"/>
      <c r="AG475" s="7"/>
      <c r="AH475" s="7" t="n">
        <v>2802</v>
      </c>
      <c r="AI475" s="7" t="n">
        <v>4.8</v>
      </c>
      <c r="AJ475" s="7" t="n">
        <v>4.3</v>
      </c>
      <c r="AK475" s="7" t="n">
        <v>11303</v>
      </c>
      <c r="AL475" s="7" t="n">
        <v>9.79</v>
      </c>
      <c r="AM475" s="7" t="s">
        <v>862</v>
      </c>
      <c r="AN475" s="7"/>
      <c r="AO475" s="7" t="s">
        <v>864</v>
      </c>
      <c r="AP475" s="7" t="n">
        <v>38</v>
      </c>
      <c r="AQ475" s="17" t="b">
        <f aca="false">TRUE()</f>
        <v>1</v>
      </c>
      <c r="AR475" s="17" t="b">
        <f aca="false">TRUE()</f>
        <v>1</v>
      </c>
      <c r="AS475" s="7" t="n">
        <v>9</v>
      </c>
      <c r="AT475" s="7" t="n">
        <v>7</v>
      </c>
      <c r="AU475" s="7" t="s">
        <v>452</v>
      </c>
      <c r="AV475" s="7"/>
    </row>
    <row r="476" customFormat="false" ht="15" hidden="false" customHeight="false" outlineLevel="0" collapsed="false">
      <c r="A476" s="7" t="n">
        <v>73</v>
      </c>
      <c r="B476" s="7" t="s">
        <v>855</v>
      </c>
      <c r="C476" s="7" t="s">
        <v>1156</v>
      </c>
      <c r="D476" s="7" t="s">
        <v>606</v>
      </c>
      <c r="E476" s="7" t="s">
        <v>69</v>
      </c>
      <c r="F476" s="7" t="n">
        <v>0</v>
      </c>
      <c r="G476" s="7" t="n">
        <v>1507</v>
      </c>
      <c r="H476" s="7" t="s">
        <v>472</v>
      </c>
      <c r="I476" s="7" t="s">
        <v>473</v>
      </c>
      <c r="J476" s="7" t="s">
        <v>892</v>
      </c>
      <c r="K476" s="7" t="s">
        <v>884</v>
      </c>
      <c r="L476" s="7" t="s">
        <v>458</v>
      </c>
      <c r="M476" s="7" t="s">
        <v>873</v>
      </c>
      <c r="N476" s="7" t="n">
        <v>89.99</v>
      </c>
      <c r="O476" s="7" t="n">
        <v>2.37</v>
      </c>
      <c r="P476" s="7" t="n">
        <v>954</v>
      </c>
      <c r="Q476" s="7" t="n">
        <v>567</v>
      </c>
      <c r="R476" s="7" t="n">
        <v>1303</v>
      </c>
      <c r="S476" s="7" t="n">
        <v>4134</v>
      </c>
      <c r="T476" s="7" t="n">
        <v>372018.66</v>
      </c>
      <c r="U476" s="7"/>
      <c r="V476" s="7"/>
      <c r="W476" s="7"/>
      <c r="X476" s="7" t="n">
        <v>4134</v>
      </c>
      <c r="Y476" s="7" t="s">
        <v>451</v>
      </c>
      <c r="Z476" s="7" t="n">
        <v>372018.66</v>
      </c>
      <c r="AA476" s="7" t="s">
        <v>868</v>
      </c>
      <c r="AB476" s="7"/>
      <c r="AC476" s="7"/>
      <c r="AD476" s="7"/>
      <c r="AE476" s="7"/>
      <c r="AF476" s="7"/>
      <c r="AG476" s="7"/>
      <c r="AH476" s="7" t="n">
        <v>3787</v>
      </c>
      <c r="AI476" s="7" t="n">
        <v>8.9</v>
      </c>
      <c r="AJ476" s="7" t="n">
        <v>4.5</v>
      </c>
      <c r="AK476" s="7" t="n">
        <v>9955</v>
      </c>
      <c r="AL476" s="7" t="n">
        <v>12.77</v>
      </c>
      <c r="AM476" s="7" t="s">
        <v>862</v>
      </c>
      <c r="AN476" s="7" t="s">
        <v>893</v>
      </c>
      <c r="AO476" s="7" t="s">
        <v>864</v>
      </c>
      <c r="AP476" s="7" t="n">
        <v>34</v>
      </c>
      <c r="AQ476" s="17" t="b">
        <f aca="false">TRUE()</f>
        <v>1</v>
      </c>
      <c r="AR476" s="17" t="b">
        <f aca="false">TRUE()</f>
        <v>1</v>
      </c>
      <c r="AS476" s="7" t="n">
        <v>9</v>
      </c>
      <c r="AT476" s="7" t="n">
        <v>5</v>
      </c>
      <c r="AU476" s="7" t="s">
        <v>452</v>
      </c>
      <c r="AV476" s="7"/>
    </row>
    <row r="477" customFormat="false" ht="15" hidden="false" customHeight="false" outlineLevel="0" collapsed="false">
      <c r="A477" s="7" t="n">
        <v>73</v>
      </c>
      <c r="B477" s="7" t="s">
        <v>855</v>
      </c>
      <c r="C477" s="7" t="s">
        <v>1156</v>
      </c>
      <c r="D477" s="7" t="s">
        <v>606</v>
      </c>
      <c r="E477" s="7" t="s">
        <v>69</v>
      </c>
      <c r="F477" s="7" t="n">
        <v>0</v>
      </c>
      <c r="G477" s="7" t="n">
        <v>481</v>
      </c>
      <c r="H477" s="7" t="s">
        <v>612</v>
      </c>
      <c r="I477" s="7" t="s">
        <v>613</v>
      </c>
      <c r="J477" s="7" t="s">
        <v>1042</v>
      </c>
      <c r="K477" s="7" t="s">
        <v>877</v>
      </c>
      <c r="L477" s="7" t="s">
        <v>458</v>
      </c>
      <c r="M477" s="7" t="s">
        <v>873</v>
      </c>
      <c r="N477" s="7" t="n">
        <v>28.99</v>
      </c>
      <c r="O477" s="7" t="n">
        <v>0.76</v>
      </c>
      <c r="P477" s="7" t="n">
        <v>936</v>
      </c>
      <c r="Q477" s="7" t="n">
        <v>384</v>
      </c>
      <c r="R477" s="7" t="n">
        <v>1409</v>
      </c>
      <c r="S477" s="7" t="n">
        <v>4056</v>
      </c>
      <c r="T477" s="7" t="n">
        <v>117583.44</v>
      </c>
      <c r="U477" s="7"/>
      <c r="V477" s="7"/>
      <c r="W477" s="7"/>
      <c r="X477" s="7" t="n">
        <v>4056</v>
      </c>
      <c r="Y477" s="7" t="s">
        <v>451</v>
      </c>
      <c r="Z477" s="7" t="n">
        <v>117583.44</v>
      </c>
      <c r="AA477" s="7" t="s">
        <v>868</v>
      </c>
      <c r="AB477" s="7"/>
      <c r="AC477" s="7"/>
      <c r="AD477" s="7"/>
      <c r="AE477" s="7"/>
      <c r="AF477" s="7"/>
      <c r="AG477" s="7"/>
      <c r="AH477" s="7" t="n">
        <v>1054</v>
      </c>
      <c r="AI477" s="7" t="n">
        <v>12.3</v>
      </c>
      <c r="AJ477" s="7" t="n">
        <v>4.3</v>
      </c>
      <c r="AK477" s="7" t="n">
        <v>12257</v>
      </c>
      <c r="AL477" s="7" t="n">
        <v>-25.72</v>
      </c>
      <c r="AM477" s="7" t="s">
        <v>878</v>
      </c>
      <c r="AN477" s="7"/>
      <c r="AO477" s="7" t="s">
        <v>864</v>
      </c>
      <c r="AP477" s="7" t="n">
        <v>34</v>
      </c>
      <c r="AQ477" s="17" t="b">
        <f aca="false">TRUE()</f>
        <v>1</v>
      </c>
      <c r="AR477" s="17" t="b">
        <f aca="false">TRUE()</f>
        <v>1</v>
      </c>
      <c r="AS477" s="7" t="n">
        <v>8</v>
      </c>
      <c r="AT477" s="7" t="n">
        <v>5</v>
      </c>
      <c r="AU477" s="7" t="s">
        <v>452</v>
      </c>
      <c r="AV477" s="7"/>
    </row>
    <row r="478" customFormat="false" ht="15" hidden="false" customHeight="false" outlineLevel="0" collapsed="false">
      <c r="A478" s="7" t="n">
        <v>73</v>
      </c>
      <c r="B478" s="7" t="s">
        <v>855</v>
      </c>
      <c r="C478" s="7" t="s">
        <v>1156</v>
      </c>
      <c r="D478" s="7" t="s">
        <v>606</v>
      </c>
      <c r="E478" s="7" t="s">
        <v>69</v>
      </c>
      <c r="F478" s="7" t="n">
        <v>0</v>
      </c>
      <c r="G478" s="7" t="n">
        <v>24</v>
      </c>
      <c r="H478" s="7" t="s">
        <v>484</v>
      </c>
      <c r="I478" s="7" t="s">
        <v>485</v>
      </c>
      <c r="J478" s="7" t="s">
        <v>894</v>
      </c>
      <c r="K478" s="7" t="s">
        <v>884</v>
      </c>
      <c r="L478" s="7" t="s">
        <v>486</v>
      </c>
      <c r="M478" s="7" t="s">
        <v>873</v>
      </c>
      <c r="N478" s="7" t="n">
        <v>43.99</v>
      </c>
      <c r="O478" s="7" t="n">
        <v>1.16</v>
      </c>
      <c r="P478" s="7" t="n">
        <v>733</v>
      </c>
      <c r="Q478" s="7" t="n">
        <v>12</v>
      </c>
      <c r="R478" s="7" t="n">
        <v>1310</v>
      </c>
      <c r="S478" s="7" t="n">
        <v>3176.33</v>
      </c>
      <c r="T478" s="7" t="n">
        <v>139726.9</v>
      </c>
      <c r="U478" s="7"/>
      <c r="V478" s="7"/>
      <c r="W478" s="7"/>
      <c r="X478" s="7" t="n">
        <v>3176.33</v>
      </c>
      <c r="Y478" s="7" t="s">
        <v>451</v>
      </c>
      <c r="Z478" s="7" t="n">
        <v>139726.76</v>
      </c>
      <c r="AA478" s="7" t="s">
        <v>868</v>
      </c>
      <c r="AB478" s="7"/>
      <c r="AC478" s="7"/>
      <c r="AD478" s="7"/>
      <c r="AE478" s="7"/>
      <c r="AF478" s="7"/>
      <c r="AG478" s="7"/>
      <c r="AH478" s="7" t="n">
        <v>707</v>
      </c>
      <c r="AI478" s="7" t="n">
        <v>8.1</v>
      </c>
      <c r="AJ478" s="7" t="n">
        <v>4.5</v>
      </c>
      <c r="AK478" s="7" t="n">
        <v>38216</v>
      </c>
      <c r="AL478" s="7" t="n">
        <v>41.03</v>
      </c>
      <c r="AM478" s="7" t="s">
        <v>862</v>
      </c>
      <c r="AN478" s="7"/>
      <c r="AO478" s="7" t="s">
        <v>864</v>
      </c>
      <c r="AP478" s="7" t="n">
        <v>38</v>
      </c>
      <c r="AQ478" s="7"/>
      <c r="AR478" s="17" t="b">
        <f aca="false">TRUE()</f>
        <v>1</v>
      </c>
      <c r="AS478" s="7" t="n">
        <v>9</v>
      </c>
      <c r="AT478" s="7" t="n">
        <v>5</v>
      </c>
      <c r="AU478" s="7" t="s">
        <v>452</v>
      </c>
      <c r="AV478" s="7"/>
    </row>
    <row r="479" customFormat="false" ht="15" hidden="false" customHeight="false" outlineLevel="0" collapsed="false">
      <c r="A479" s="7" t="n">
        <v>73</v>
      </c>
      <c r="B479" s="7" t="s">
        <v>855</v>
      </c>
      <c r="C479" s="7" t="s">
        <v>1156</v>
      </c>
      <c r="D479" s="7" t="s">
        <v>606</v>
      </c>
      <c r="E479" s="7" t="s">
        <v>69</v>
      </c>
      <c r="F479" s="7" t="n">
        <v>0</v>
      </c>
      <c r="G479" s="7" t="n">
        <v>6</v>
      </c>
      <c r="H479" s="7" t="s">
        <v>448</v>
      </c>
      <c r="I479" s="7" t="s">
        <v>896</v>
      </c>
      <c r="J479" s="7" t="s">
        <v>897</v>
      </c>
      <c r="K479" s="7" t="s">
        <v>884</v>
      </c>
      <c r="L479" s="7" t="s">
        <v>458</v>
      </c>
      <c r="M479" s="7" t="s">
        <v>873</v>
      </c>
      <c r="N479" s="7" t="n">
        <v>119.98</v>
      </c>
      <c r="O479" s="7" t="n">
        <v>3.16</v>
      </c>
      <c r="P479" s="7" t="n">
        <v>625</v>
      </c>
      <c r="Q479" s="7" t="n">
        <v>406</v>
      </c>
      <c r="R479" s="7" t="n">
        <v>817</v>
      </c>
      <c r="S479" s="7" t="n">
        <v>2708.33</v>
      </c>
      <c r="T479" s="7" t="n">
        <v>324945.83</v>
      </c>
      <c r="U479" s="7"/>
      <c r="V479" s="7"/>
      <c r="W479" s="7"/>
      <c r="X479" s="7" t="n">
        <v>2708.33</v>
      </c>
      <c r="Y479" s="7" t="s">
        <v>451</v>
      </c>
      <c r="Z479" s="7" t="n">
        <v>324945.43</v>
      </c>
      <c r="AA479" s="7" t="s">
        <v>868</v>
      </c>
      <c r="AB479" s="7"/>
      <c r="AC479" s="7"/>
      <c r="AD479" s="7"/>
      <c r="AE479" s="7"/>
      <c r="AF479" s="7"/>
      <c r="AG479" s="7"/>
      <c r="AH479" s="7" t="n">
        <v>615</v>
      </c>
      <c r="AI479" s="7" t="n">
        <v>16.7</v>
      </c>
      <c r="AJ479" s="7" t="n">
        <v>4.5</v>
      </c>
      <c r="AK479" s="7" t="n">
        <v>12285</v>
      </c>
      <c r="AL479" s="7" t="n">
        <v>11.22</v>
      </c>
      <c r="AM479" s="7" t="s">
        <v>862</v>
      </c>
      <c r="AN479" s="7"/>
      <c r="AO479" s="7" t="s">
        <v>875</v>
      </c>
      <c r="AP479" s="7" t="n">
        <v>38</v>
      </c>
      <c r="AQ479" s="17" t="b">
        <f aca="false">TRUE()</f>
        <v>1</v>
      </c>
      <c r="AR479" s="17" t="b">
        <f aca="false">TRUE()</f>
        <v>1</v>
      </c>
      <c r="AS479" s="7" t="n">
        <v>9</v>
      </c>
      <c r="AT479" s="7" t="n">
        <v>5</v>
      </c>
      <c r="AU479" s="7" t="s">
        <v>452</v>
      </c>
      <c r="AV479" s="7"/>
    </row>
    <row r="480" customFormat="false" ht="15" hidden="false" customHeight="false" outlineLevel="0" collapsed="false">
      <c r="A480" s="7" t="n">
        <v>73</v>
      </c>
      <c r="B480" s="7" t="s">
        <v>855</v>
      </c>
      <c r="C480" s="7" t="s">
        <v>1156</v>
      </c>
      <c r="D480" s="7" t="s">
        <v>606</v>
      </c>
      <c r="E480" s="7" t="s">
        <v>69</v>
      </c>
      <c r="F480" s="7" t="n">
        <v>0</v>
      </c>
      <c r="G480" s="7" t="n">
        <v>479</v>
      </c>
      <c r="H480" s="7" t="s">
        <v>487</v>
      </c>
      <c r="I480" s="7" t="s">
        <v>618</v>
      </c>
      <c r="J480" s="7" t="s">
        <v>1159</v>
      </c>
      <c r="K480" s="7" t="s">
        <v>877</v>
      </c>
      <c r="L480" s="7" t="s">
        <v>455</v>
      </c>
      <c r="M480" s="7" t="s">
        <v>873</v>
      </c>
      <c r="N480" s="7" t="n">
        <v>38.7</v>
      </c>
      <c r="O480" s="7" t="n">
        <v>1.02</v>
      </c>
      <c r="P480" s="7" t="n">
        <v>489</v>
      </c>
      <c r="Q480" s="7" t="n">
        <v>96</v>
      </c>
      <c r="R480" s="7" t="n">
        <v>805</v>
      </c>
      <c r="S480" s="7" t="n">
        <v>2119</v>
      </c>
      <c r="T480" s="7" t="n">
        <v>82005.3</v>
      </c>
      <c r="U480" s="7"/>
      <c r="V480" s="7"/>
      <c r="W480" s="7"/>
      <c r="X480" s="7" t="n">
        <v>2119</v>
      </c>
      <c r="Y480" s="7" t="s">
        <v>451</v>
      </c>
      <c r="Z480" s="7" t="n">
        <v>82005.3</v>
      </c>
      <c r="AA480" s="7" t="s">
        <v>868</v>
      </c>
      <c r="AB480" s="7"/>
      <c r="AC480" s="7"/>
      <c r="AD480" s="7"/>
      <c r="AE480" s="7"/>
      <c r="AF480" s="7"/>
      <c r="AG480" s="7"/>
      <c r="AH480" s="7" t="n">
        <v>982</v>
      </c>
      <c r="AI480" s="7" t="n">
        <v>-1.8</v>
      </c>
      <c r="AJ480" s="7" t="n">
        <v>4.6</v>
      </c>
      <c r="AK480" s="7" t="n">
        <v>26345</v>
      </c>
      <c r="AL480" s="7" t="n">
        <v>0</v>
      </c>
      <c r="AM480" s="7" t="s">
        <v>878</v>
      </c>
      <c r="AN480" s="7"/>
      <c r="AO480" s="7" t="s">
        <v>864</v>
      </c>
      <c r="AP480" s="7" t="n">
        <v>39</v>
      </c>
      <c r="AQ480" s="17" t="b">
        <f aca="false">TRUE()</f>
        <v>1</v>
      </c>
      <c r="AR480" s="17" t="b">
        <f aca="false">TRUE()</f>
        <v>1</v>
      </c>
      <c r="AS480" s="7" t="n">
        <v>9</v>
      </c>
      <c r="AT480" s="7" t="n">
        <v>7</v>
      </c>
      <c r="AU480" s="7" t="s">
        <v>452</v>
      </c>
      <c r="AV480" s="7"/>
    </row>
    <row r="481" customFormat="false" ht="15" hidden="false" customHeight="false" outlineLevel="0" collapsed="false">
      <c r="A481" s="7" t="n">
        <v>73</v>
      </c>
      <c r="B481" s="7" t="s">
        <v>855</v>
      </c>
      <c r="C481" s="7" t="s">
        <v>1156</v>
      </c>
      <c r="D481" s="7" t="s">
        <v>606</v>
      </c>
      <c r="E481" s="7" t="s">
        <v>69</v>
      </c>
      <c r="F481" s="7" t="n">
        <v>0</v>
      </c>
      <c r="G481" s="7" t="n">
        <v>1814</v>
      </c>
      <c r="H481" s="7" t="s">
        <v>465</v>
      </c>
      <c r="I481" s="7" t="s">
        <v>619</v>
      </c>
      <c r="J481" s="7" t="s">
        <v>907</v>
      </c>
      <c r="K481" s="7" t="s">
        <v>884</v>
      </c>
      <c r="L481" s="7" t="s">
        <v>471</v>
      </c>
      <c r="M481" s="7" t="s">
        <v>873</v>
      </c>
      <c r="N481" s="7" t="n">
        <v>84.99</v>
      </c>
      <c r="O481" s="7" t="n">
        <v>2.24</v>
      </c>
      <c r="P481" s="7" t="n">
        <v>446</v>
      </c>
      <c r="Q481" s="7" t="n">
        <v>198</v>
      </c>
      <c r="R481" s="7" t="n">
        <v>657</v>
      </c>
      <c r="S481" s="7" t="n">
        <v>1932.67</v>
      </c>
      <c r="T481" s="7" t="n">
        <v>164257.34</v>
      </c>
      <c r="U481" s="7"/>
      <c r="V481" s="7"/>
      <c r="W481" s="7"/>
      <c r="X481" s="7" t="n">
        <v>1932.67</v>
      </c>
      <c r="Y481" s="7" t="s">
        <v>451</v>
      </c>
      <c r="Z481" s="7" t="n">
        <v>164257.62</v>
      </c>
      <c r="AA481" s="7" t="s">
        <v>868</v>
      </c>
      <c r="AB481" s="7"/>
      <c r="AC481" s="7"/>
      <c r="AD481" s="7"/>
      <c r="AE481" s="7"/>
      <c r="AF481" s="7"/>
      <c r="AG481" s="7"/>
      <c r="AH481" s="7" t="n">
        <v>8488</v>
      </c>
      <c r="AI481" s="7" t="n">
        <v>-58.7</v>
      </c>
      <c r="AJ481" s="7" t="n">
        <v>4.4</v>
      </c>
      <c r="AK481" s="7" t="n">
        <v>41940</v>
      </c>
      <c r="AL481" s="7" t="n">
        <v>12721.5</v>
      </c>
      <c r="AM481" s="7" t="s">
        <v>862</v>
      </c>
      <c r="AN481" s="7"/>
      <c r="AO481" s="7" t="s">
        <v>864</v>
      </c>
      <c r="AP481" s="7" t="n">
        <v>34</v>
      </c>
      <c r="AQ481" s="17" t="b">
        <f aca="false">TRUE()</f>
        <v>1</v>
      </c>
      <c r="AR481" s="17" t="b">
        <f aca="false">TRUE()</f>
        <v>1</v>
      </c>
      <c r="AS481" s="7" t="n">
        <v>1</v>
      </c>
      <c r="AT481" s="7" t="n">
        <v>5</v>
      </c>
      <c r="AU481" s="7" t="s">
        <v>452</v>
      </c>
      <c r="AV481" s="7"/>
    </row>
    <row r="482" customFormat="false" ht="15" hidden="false" customHeight="false" outlineLevel="0" collapsed="false">
      <c r="A482" s="7" t="n">
        <v>73</v>
      </c>
      <c r="B482" s="7" t="s">
        <v>855</v>
      </c>
      <c r="C482" s="7" t="s">
        <v>1156</v>
      </c>
      <c r="D482" s="7" t="s">
        <v>606</v>
      </c>
      <c r="E482" s="7" t="s">
        <v>69</v>
      </c>
      <c r="F482" s="7" t="n">
        <v>0</v>
      </c>
      <c r="G482" s="7" t="n">
        <v>1160</v>
      </c>
      <c r="H482" s="7" t="s">
        <v>553</v>
      </c>
      <c r="I482" s="7" t="s">
        <v>632</v>
      </c>
      <c r="J482" s="7" t="s">
        <v>1043</v>
      </c>
      <c r="K482" s="7" t="s">
        <v>877</v>
      </c>
      <c r="L482" s="7" t="s">
        <v>455</v>
      </c>
      <c r="M482" s="7" t="s">
        <v>873</v>
      </c>
      <c r="N482" s="7" t="n">
        <v>119.2</v>
      </c>
      <c r="O482" s="7" t="n">
        <v>3.14</v>
      </c>
      <c r="P482" s="7" t="n">
        <v>364</v>
      </c>
      <c r="Q482" s="7" t="n">
        <v>128</v>
      </c>
      <c r="R482" s="7" t="n">
        <v>559</v>
      </c>
      <c r="S482" s="7" t="n">
        <v>1577.33</v>
      </c>
      <c r="T482" s="7" t="n">
        <v>188018.13</v>
      </c>
      <c r="U482" s="7"/>
      <c r="V482" s="7"/>
      <c r="W482" s="7"/>
      <c r="X482" s="7" t="n">
        <v>1577.33</v>
      </c>
      <c r="Y482" s="7" t="s">
        <v>451</v>
      </c>
      <c r="Z482" s="7" t="n">
        <v>188017.74</v>
      </c>
      <c r="AA482" s="7" t="s">
        <v>868</v>
      </c>
      <c r="AB482" s="7"/>
      <c r="AC482" s="7"/>
      <c r="AD482" s="7"/>
      <c r="AE482" s="7"/>
      <c r="AF482" s="7"/>
      <c r="AG482" s="7"/>
      <c r="AH482" s="7" t="n">
        <v>671</v>
      </c>
      <c r="AI482" s="7" t="n">
        <v>5.2</v>
      </c>
      <c r="AJ482" s="7" t="n">
        <v>4.4</v>
      </c>
      <c r="AK482" s="7" t="n">
        <v>36991</v>
      </c>
      <c r="AL482" s="7" t="n">
        <v>23.24</v>
      </c>
      <c r="AM482" s="7" t="s">
        <v>862</v>
      </c>
      <c r="AN482" s="7"/>
      <c r="AO482" s="7" t="s">
        <v>864</v>
      </c>
      <c r="AP482" s="7" t="n">
        <v>25</v>
      </c>
      <c r="AQ482" s="17" t="b">
        <f aca="false">TRUE()</f>
        <v>1</v>
      </c>
      <c r="AR482" s="17" t="b">
        <f aca="false">TRUE()</f>
        <v>1</v>
      </c>
      <c r="AS482" s="7" t="n">
        <v>9</v>
      </c>
      <c r="AT482" s="7" t="n">
        <v>5</v>
      </c>
      <c r="AU482" s="7" t="s">
        <v>452</v>
      </c>
      <c r="AV482" s="7"/>
    </row>
    <row r="483" customFormat="false" ht="15" hidden="false" customHeight="false" outlineLevel="0" collapsed="false">
      <c r="A483" s="7" t="n">
        <v>73</v>
      </c>
      <c r="B483" s="7" t="s">
        <v>855</v>
      </c>
      <c r="C483" s="7" t="s">
        <v>1156</v>
      </c>
      <c r="D483" s="7" t="s">
        <v>606</v>
      </c>
      <c r="E483" s="7" t="s">
        <v>69</v>
      </c>
      <c r="F483" s="7" t="n">
        <v>0</v>
      </c>
      <c r="G483" s="7" t="n">
        <v>698</v>
      </c>
      <c r="H483" s="7" t="s">
        <v>459</v>
      </c>
      <c r="I483" s="7" t="s">
        <v>633</v>
      </c>
      <c r="J483" s="7" t="s">
        <v>1044</v>
      </c>
      <c r="K483" s="7" t="s">
        <v>877</v>
      </c>
      <c r="L483" s="7" t="s">
        <v>458</v>
      </c>
      <c r="M483" s="7" t="s">
        <v>873</v>
      </c>
      <c r="N483" s="7" t="n">
        <v>49.99</v>
      </c>
      <c r="O483" s="7" t="n">
        <v>1.32</v>
      </c>
      <c r="P483" s="7" t="n">
        <v>286</v>
      </c>
      <c r="Q483" s="7" t="n">
        <v>130</v>
      </c>
      <c r="R483" s="7" t="n">
        <v>415</v>
      </c>
      <c r="S483" s="7" t="n">
        <v>1239.33</v>
      </c>
      <c r="T483" s="7" t="n">
        <v>61954.27</v>
      </c>
      <c r="U483" s="7"/>
      <c r="V483" s="7"/>
      <c r="W483" s="7"/>
      <c r="X483" s="7" t="n">
        <v>1239.33</v>
      </c>
      <c r="Y483" s="7" t="s">
        <v>451</v>
      </c>
      <c r="Z483" s="7" t="n">
        <v>61954.11</v>
      </c>
      <c r="AA483" s="7" t="s">
        <v>868</v>
      </c>
      <c r="AB483" s="7"/>
      <c r="AC483" s="7"/>
      <c r="AD483" s="7"/>
      <c r="AE483" s="7"/>
      <c r="AF483" s="7"/>
      <c r="AG483" s="7"/>
      <c r="AH483" s="7" t="n">
        <v>342</v>
      </c>
      <c r="AI483" s="7" t="n">
        <v>5.9</v>
      </c>
      <c r="AJ483" s="7" t="n">
        <v>4.5</v>
      </c>
      <c r="AK483" s="7" t="n">
        <v>13156</v>
      </c>
      <c r="AL483" s="7" t="n">
        <v>46.54</v>
      </c>
      <c r="AM483" s="7" t="s">
        <v>862</v>
      </c>
      <c r="AN483" s="7"/>
      <c r="AO483" s="7" t="s">
        <v>864</v>
      </c>
      <c r="AP483" s="7" t="n">
        <v>32</v>
      </c>
      <c r="AQ483" s="17" t="b">
        <f aca="false">TRUE()</f>
        <v>1</v>
      </c>
      <c r="AR483" s="17" t="b">
        <f aca="false">TRUE()</f>
        <v>1</v>
      </c>
      <c r="AS483" s="7" t="n">
        <v>7</v>
      </c>
      <c r="AT483" s="7" t="n">
        <v>1</v>
      </c>
      <c r="AU483" s="7" t="s">
        <v>452</v>
      </c>
      <c r="AV483" s="7"/>
    </row>
    <row r="484" customFormat="false" ht="15" hidden="false" customHeight="false" outlineLevel="0" collapsed="false">
      <c r="A484" s="7" t="n">
        <v>73</v>
      </c>
      <c r="B484" s="7" t="s">
        <v>855</v>
      </c>
      <c r="C484" s="7" t="s">
        <v>1156</v>
      </c>
      <c r="D484" s="7" t="s">
        <v>606</v>
      </c>
      <c r="E484" s="7" t="s">
        <v>69</v>
      </c>
      <c r="F484" s="7" t="n">
        <v>0</v>
      </c>
      <c r="G484" s="7" t="n">
        <v>697</v>
      </c>
      <c r="H484" s="7" t="s">
        <v>620</v>
      </c>
      <c r="I484" s="7" t="s">
        <v>621</v>
      </c>
      <c r="J484" s="7" t="s">
        <v>1045</v>
      </c>
      <c r="K484" s="7" t="s">
        <v>877</v>
      </c>
      <c r="L484" s="7" t="s">
        <v>458</v>
      </c>
      <c r="M484" s="7" t="s">
        <v>873</v>
      </c>
      <c r="N484" s="7" t="n">
        <v>46.79</v>
      </c>
      <c r="O484" s="7" t="n">
        <v>1.23</v>
      </c>
      <c r="P484" s="7" t="n">
        <v>248</v>
      </c>
      <c r="Q484" s="7" t="n">
        <v>140</v>
      </c>
      <c r="R484" s="7" t="n">
        <v>344</v>
      </c>
      <c r="S484" s="7" t="n">
        <v>1074.67</v>
      </c>
      <c r="T484" s="7" t="n">
        <v>50283.65</v>
      </c>
      <c r="U484" s="7"/>
      <c r="V484" s="7"/>
      <c r="W484" s="7"/>
      <c r="X484" s="7" t="n">
        <v>1074.67</v>
      </c>
      <c r="Y484" s="7" t="s">
        <v>451</v>
      </c>
      <c r="Z484" s="7" t="n">
        <v>50283.81</v>
      </c>
      <c r="AA484" s="7" t="s">
        <v>868</v>
      </c>
      <c r="AB484" s="7"/>
      <c r="AC484" s="7"/>
      <c r="AD484" s="7"/>
      <c r="AE484" s="7"/>
      <c r="AF484" s="7"/>
      <c r="AG484" s="7"/>
      <c r="AH484" s="7" t="n">
        <v>176</v>
      </c>
      <c r="AI484" s="7" t="n">
        <v>5.4</v>
      </c>
      <c r="AJ484" s="7" t="n">
        <v>4.4</v>
      </c>
      <c r="AK484" s="7" t="n">
        <v>27007</v>
      </c>
      <c r="AL484" s="7" t="n">
        <v>4.86</v>
      </c>
      <c r="AM484" s="7" t="s">
        <v>862</v>
      </c>
      <c r="AN484" s="7"/>
      <c r="AO484" s="7" t="s">
        <v>864</v>
      </c>
      <c r="AP484" s="7" t="n">
        <v>32</v>
      </c>
      <c r="AQ484" s="17" t="b">
        <f aca="false">TRUE()</f>
        <v>1</v>
      </c>
      <c r="AR484" s="17" t="b">
        <f aca="false">TRUE()</f>
        <v>1</v>
      </c>
      <c r="AS484" s="7" t="n">
        <v>8</v>
      </c>
      <c r="AT484" s="7" t="n">
        <v>5</v>
      </c>
      <c r="AU484" s="7" t="s">
        <v>452</v>
      </c>
      <c r="AV484" s="7"/>
    </row>
    <row r="485" customFormat="false" ht="15" hidden="false" customHeight="false" outlineLevel="0" collapsed="false">
      <c r="A485" s="7" t="n">
        <v>73</v>
      </c>
      <c r="B485" s="7" t="s">
        <v>855</v>
      </c>
      <c r="C485" s="7" t="s">
        <v>1156</v>
      </c>
      <c r="D485" s="7" t="s">
        <v>606</v>
      </c>
      <c r="E485" s="7" t="s">
        <v>69</v>
      </c>
      <c r="F485" s="7" t="n">
        <v>0</v>
      </c>
      <c r="G485" s="7" t="n">
        <v>478</v>
      </c>
      <c r="H485" s="7" t="s">
        <v>555</v>
      </c>
      <c r="I485" s="7" t="s">
        <v>624</v>
      </c>
      <c r="J485" s="7" t="s">
        <v>1046</v>
      </c>
      <c r="K485" s="7" t="s">
        <v>877</v>
      </c>
      <c r="L485" s="7" t="s">
        <v>458</v>
      </c>
      <c r="M485" s="7" t="s">
        <v>873</v>
      </c>
      <c r="N485" s="7" t="n">
        <v>84.99</v>
      </c>
      <c r="O485" s="7" t="n">
        <v>2.24</v>
      </c>
      <c r="P485" s="7" t="n">
        <v>165</v>
      </c>
      <c r="Q485" s="7"/>
      <c r="R485" s="7" t="n">
        <v>297</v>
      </c>
      <c r="S485" s="7" t="n">
        <v>715</v>
      </c>
      <c r="T485" s="7" t="n">
        <v>60767.85</v>
      </c>
      <c r="U485" s="7" t="n">
        <v>195</v>
      </c>
      <c r="V485" s="7" t="n">
        <v>115</v>
      </c>
      <c r="W485" s="7" t="n">
        <v>329</v>
      </c>
      <c r="X485" s="7" t="n">
        <v>195</v>
      </c>
      <c r="Y485" s="7" t="s">
        <v>531</v>
      </c>
      <c r="Z485" s="7" t="n">
        <v>16573.05</v>
      </c>
      <c r="AA485" s="7" t="s">
        <v>868</v>
      </c>
      <c r="AB485" s="7"/>
      <c r="AC485" s="7"/>
      <c r="AD485" s="7"/>
      <c r="AE485" s="7"/>
      <c r="AF485" s="7"/>
      <c r="AG485" s="7"/>
      <c r="AH485" s="7" t="n">
        <v>459</v>
      </c>
      <c r="AI485" s="7" t="n">
        <v>1</v>
      </c>
      <c r="AJ485" s="7" t="n">
        <v>4.5</v>
      </c>
      <c r="AK485" s="7" t="n">
        <v>153163</v>
      </c>
      <c r="AL485" s="7" t="n">
        <v>7.5</v>
      </c>
      <c r="AM485" s="7" t="s">
        <v>862</v>
      </c>
      <c r="AN485" s="7"/>
      <c r="AO485" s="7" t="s">
        <v>864</v>
      </c>
      <c r="AP485" s="7" t="n">
        <v>50</v>
      </c>
      <c r="AQ485" s="17" t="b">
        <f aca="false">TRUE()</f>
        <v>1</v>
      </c>
      <c r="AR485" s="17" t="b">
        <f aca="false">TRUE()</f>
        <v>1</v>
      </c>
      <c r="AS485" s="7" t="n">
        <v>9</v>
      </c>
      <c r="AT485" s="7" t="n">
        <v>5</v>
      </c>
      <c r="AU485" s="7" t="s">
        <v>452</v>
      </c>
      <c r="AV485" s="7"/>
    </row>
    <row r="486" customFormat="false" ht="15" hidden="false" customHeight="false" outlineLevel="0" collapsed="false">
      <c r="A486" s="7" t="n">
        <v>43</v>
      </c>
      <c r="B486" s="7" t="s">
        <v>1011</v>
      </c>
      <c r="C486" s="7" t="s">
        <v>1160</v>
      </c>
      <c r="D486" s="7" t="s">
        <v>636</v>
      </c>
      <c r="E486" s="7" t="s">
        <v>395</v>
      </c>
      <c r="F486" s="7" t="n">
        <v>1</v>
      </c>
      <c r="G486" s="7"/>
      <c r="H486" s="7" t="s">
        <v>1011</v>
      </c>
      <c r="I486" s="7" t="s">
        <v>1161</v>
      </c>
      <c r="J486" s="7" t="s">
        <v>1162</v>
      </c>
      <c r="K486" s="7" t="s">
        <v>859</v>
      </c>
      <c r="L486" s="7"/>
      <c r="M486" s="7"/>
      <c r="N486" s="7" t="n">
        <v>33.53</v>
      </c>
      <c r="O486" s="7" t="n">
        <v>1</v>
      </c>
      <c r="P486" s="7" t="n">
        <v>0</v>
      </c>
      <c r="Q486" s="7"/>
      <c r="R486" s="7"/>
      <c r="S486" s="7" t="n">
        <v>0</v>
      </c>
      <c r="T486" s="7" t="n">
        <v>0</v>
      </c>
      <c r="U486" s="7"/>
      <c r="V486" s="7"/>
      <c r="W486" s="7"/>
      <c r="X486" s="7" t="n">
        <v>0</v>
      </c>
      <c r="Y486" s="7" t="s">
        <v>860</v>
      </c>
      <c r="Z486" s="7" t="n">
        <v>0</v>
      </c>
      <c r="AA486" s="7" t="s">
        <v>861</v>
      </c>
      <c r="AB486" s="7"/>
      <c r="AC486" s="7"/>
      <c r="AD486" s="7"/>
      <c r="AE486" s="7"/>
      <c r="AF486" s="7"/>
      <c r="AG486" s="7"/>
      <c r="AH486" s="7" t="n">
        <v>74</v>
      </c>
      <c r="AI486" s="7" t="n">
        <v>0.5</v>
      </c>
      <c r="AJ486" s="7" t="n">
        <v>4</v>
      </c>
      <c r="AK486" s="7" t="n">
        <v>1217101</v>
      </c>
      <c r="AL486" s="7" t="n">
        <v>1.04</v>
      </c>
      <c r="AM486" s="7" t="s">
        <v>862</v>
      </c>
      <c r="AN486" s="7"/>
      <c r="AO486" s="7"/>
      <c r="AP486" s="7" t="n">
        <v>5</v>
      </c>
      <c r="AQ486" s="7"/>
      <c r="AR486" s="7"/>
      <c r="AS486" s="7"/>
      <c r="AT486" s="7"/>
      <c r="AU486" s="7" t="s">
        <v>452</v>
      </c>
      <c r="AV486" s="7" t="s">
        <v>190</v>
      </c>
    </row>
    <row r="487" customFormat="false" ht="15" hidden="false" customHeight="false" outlineLevel="0" collapsed="false">
      <c r="A487" s="7" t="n">
        <v>43</v>
      </c>
      <c r="B487" s="7" t="s">
        <v>1011</v>
      </c>
      <c r="C487" s="7" t="s">
        <v>1160</v>
      </c>
      <c r="D487" s="7" t="s">
        <v>636</v>
      </c>
      <c r="E487" s="7" t="s">
        <v>69</v>
      </c>
      <c r="F487" s="7" t="n">
        <v>1</v>
      </c>
      <c r="G487" s="7"/>
      <c r="H487" s="7" t="s">
        <v>1011</v>
      </c>
      <c r="I487" s="7" t="s">
        <v>1161</v>
      </c>
      <c r="J487" s="7" t="s">
        <v>1162</v>
      </c>
      <c r="K487" s="7" t="s">
        <v>859</v>
      </c>
      <c r="L487" s="7"/>
      <c r="M487" s="7"/>
      <c r="N487" s="7" t="n">
        <v>20.99</v>
      </c>
      <c r="O487" s="7" t="n">
        <v>1</v>
      </c>
      <c r="P487" s="7" t="n">
        <v>6</v>
      </c>
      <c r="Q487" s="7"/>
      <c r="R487" s="7"/>
      <c r="S487" s="7" t="n">
        <v>26</v>
      </c>
      <c r="T487" s="7" t="n">
        <v>584.74</v>
      </c>
      <c r="U487" s="7"/>
      <c r="V487" s="7"/>
      <c r="W487" s="7"/>
      <c r="X487" s="7" t="n">
        <v>26</v>
      </c>
      <c r="Y487" s="7" t="s">
        <v>860</v>
      </c>
      <c r="Z487" s="7" t="n">
        <v>545.74</v>
      </c>
      <c r="AA487" s="7" t="s">
        <v>861</v>
      </c>
      <c r="AB487" s="7"/>
      <c r="AC487" s="7"/>
      <c r="AD487" s="7"/>
      <c r="AE487" s="7"/>
      <c r="AF487" s="7"/>
      <c r="AG487" s="7"/>
      <c r="AH487" s="7" t="n">
        <v>497</v>
      </c>
      <c r="AI487" s="7" t="n">
        <v>1.7</v>
      </c>
      <c r="AJ487" s="7" t="n">
        <v>4.5</v>
      </c>
      <c r="AK487" s="7" t="n">
        <v>470785</v>
      </c>
      <c r="AL487" s="7" t="n">
        <v>56.98</v>
      </c>
      <c r="AM487" s="7" t="s">
        <v>862</v>
      </c>
      <c r="AN487" s="7"/>
      <c r="AO487" s="7" t="s">
        <v>864</v>
      </c>
      <c r="AP487" s="7" t="n">
        <v>24</v>
      </c>
      <c r="AQ487" s="17" t="b">
        <f aca="false">TRUE()</f>
        <v>1</v>
      </c>
      <c r="AR487" s="7"/>
      <c r="AS487" s="7"/>
      <c r="AT487" s="7"/>
      <c r="AU487" s="7" t="s">
        <v>452</v>
      </c>
      <c r="AV487" s="7" t="s">
        <v>190</v>
      </c>
    </row>
    <row r="488" customFormat="false" ht="15" hidden="false" customHeight="false" outlineLevel="0" collapsed="false">
      <c r="A488" s="7" t="n">
        <v>43</v>
      </c>
      <c r="B488" s="7" t="s">
        <v>1011</v>
      </c>
      <c r="C488" s="7" t="s">
        <v>1160</v>
      </c>
      <c r="D488" s="7" t="s">
        <v>636</v>
      </c>
      <c r="E488" s="7" t="s">
        <v>69</v>
      </c>
      <c r="F488" s="7" t="n">
        <v>0</v>
      </c>
      <c r="G488" s="7" t="n">
        <v>1094</v>
      </c>
      <c r="H488" s="7" t="s">
        <v>650</v>
      </c>
      <c r="I488" s="7" t="s">
        <v>651</v>
      </c>
      <c r="J488" s="7" t="s">
        <v>1163</v>
      </c>
      <c r="K488" s="7" t="s">
        <v>877</v>
      </c>
      <c r="L488" s="7" t="s">
        <v>455</v>
      </c>
      <c r="M488" s="7" t="s">
        <v>873</v>
      </c>
      <c r="N488" s="7" t="n">
        <v>19.99</v>
      </c>
      <c r="O488" s="7" t="n">
        <v>0.95</v>
      </c>
      <c r="P488" s="7" t="n">
        <v>1602</v>
      </c>
      <c r="Q488" s="7" t="n">
        <v>970</v>
      </c>
      <c r="R488" s="7" t="n">
        <v>2181</v>
      </c>
      <c r="S488" s="7" t="n">
        <v>6942</v>
      </c>
      <c r="T488" s="7" t="n">
        <v>138770.58</v>
      </c>
      <c r="U488" s="7"/>
      <c r="V488" s="7"/>
      <c r="W488" s="7"/>
      <c r="X488" s="7" t="n">
        <v>6942</v>
      </c>
      <c r="Y488" s="7" t="s">
        <v>451</v>
      </c>
      <c r="Z488" s="7" t="n">
        <v>138770.58</v>
      </c>
      <c r="AA488" s="7" t="s">
        <v>868</v>
      </c>
      <c r="AB488" s="7"/>
      <c r="AC488" s="7"/>
      <c r="AD488" s="7"/>
      <c r="AE488" s="7"/>
      <c r="AF488" s="7"/>
      <c r="AG488" s="7"/>
      <c r="AH488" s="7" t="n">
        <v>7255</v>
      </c>
      <c r="AI488" s="7" t="n">
        <v>24.2</v>
      </c>
      <c r="AJ488" s="7" t="n">
        <v>4.4</v>
      </c>
      <c r="AK488" s="7" t="n">
        <v>3720</v>
      </c>
      <c r="AL488" s="7" t="n">
        <v>32.2</v>
      </c>
      <c r="AM488" s="7" t="s">
        <v>862</v>
      </c>
      <c r="AN488" s="7"/>
      <c r="AO488" s="7" t="s">
        <v>864</v>
      </c>
      <c r="AP488" s="7" t="n">
        <v>53</v>
      </c>
      <c r="AQ488" s="17" t="b">
        <f aca="false">TRUE()</f>
        <v>1</v>
      </c>
      <c r="AR488" s="17" t="b">
        <f aca="false">TRUE()</f>
        <v>1</v>
      </c>
      <c r="AS488" s="7" t="n">
        <v>7</v>
      </c>
      <c r="AT488" s="7" t="n">
        <v>3</v>
      </c>
      <c r="AU488" s="7" t="s">
        <v>452</v>
      </c>
      <c r="AV488" s="7"/>
    </row>
    <row r="489" customFormat="false" ht="15" hidden="false" customHeight="false" outlineLevel="0" collapsed="false">
      <c r="A489" s="7" t="n">
        <v>43</v>
      </c>
      <c r="B489" s="7" t="s">
        <v>1011</v>
      </c>
      <c r="C489" s="7" t="s">
        <v>1160</v>
      </c>
      <c r="D489" s="7" t="s">
        <v>636</v>
      </c>
      <c r="E489" s="7" t="s">
        <v>69</v>
      </c>
      <c r="F489" s="7" t="n">
        <v>0</v>
      </c>
      <c r="G489" s="7" t="n">
        <v>485</v>
      </c>
      <c r="H489" s="7" t="s">
        <v>652</v>
      </c>
      <c r="I489" s="7" t="s">
        <v>653</v>
      </c>
      <c r="J489" s="7" t="s">
        <v>1164</v>
      </c>
      <c r="K489" s="7" t="s">
        <v>866</v>
      </c>
      <c r="L489" s="7" t="s">
        <v>455</v>
      </c>
      <c r="M489" s="7" t="s">
        <v>873</v>
      </c>
      <c r="N489" s="7" t="n">
        <v>21.87</v>
      </c>
      <c r="O489" s="7" t="n">
        <v>1.04</v>
      </c>
      <c r="P489" s="7" t="n">
        <v>1281</v>
      </c>
      <c r="Q489" s="7" t="n">
        <v>924</v>
      </c>
      <c r="R489" s="7" t="n">
        <v>1635</v>
      </c>
      <c r="S489" s="7" t="n">
        <v>5551</v>
      </c>
      <c r="T489" s="7" t="n">
        <v>121400.37</v>
      </c>
      <c r="U489" s="7"/>
      <c r="V489" s="7"/>
      <c r="W489" s="7"/>
      <c r="X489" s="7" t="n">
        <v>5551</v>
      </c>
      <c r="Y489" s="7" t="s">
        <v>451</v>
      </c>
      <c r="Z489" s="7" t="n">
        <v>121400.37</v>
      </c>
      <c r="AA489" s="7" t="s">
        <v>868</v>
      </c>
      <c r="AB489" s="7"/>
      <c r="AC489" s="7"/>
      <c r="AD489" s="7"/>
      <c r="AE489" s="7"/>
      <c r="AF489" s="7"/>
      <c r="AG489" s="7"/>
      <c r="AH489" s="7" t="n">
        <v>3567</v>
      </c>
      <c r="AI489" s="7" t="n">
        <v>11.4</v>
      </c>
      <c r="AJ489" s="7" t="n">
        <v>4.3</v>
      </c>
      <c r="AK489" s="7" t="n">
        <v>9002</v>
      </c>
      <c r="AL489" s="7" t="n">
        <v>15.98</v>
      </c>
      <c r="AM489" s="7" t="s">
        <v>862</v>
      </c>
      <c r="AN489" s="7"/>
      <c r="AO489" s="7" t="s">
        <v>864</v>
      </c>
      <c r="AP489" s="7" t="n">
        <v>20</v>
      </c>
      <c r="AQ489" s="17" t="b">
        <f aca="false">TRUE()</f>
        <v>1</v>
      </c>
      <c r="AR489" s="17" t="b">
        <f aca="false">TRUE()</f>
        <v>1</v>
      </c>
      <c r="AS489" s="7" t="n">
        <v>6</v>
      </c>
      <c r="AT489" s="7" t="n">
        <v>6</v>
      </c>
      <c r="AU489" s="7" t="s">
        <v>452</v>
      </c>
      <c r="AV489" s="7"/>
    </row>
    <row r="490" customFormat="false" ht="15" hidden="false" customHeight="false" outlineLevel="0" collapsed="false">
      <c r="A490" s="7" t="n">
        <v>43</v>
      </c>
      <c r="B490" s="7" t="s">
        <v>1011</v>
      </c>
      <c r="C490" s="7" t="s">
        <v>1160</v>
      </c>
      <c r="D490" s="7" t="s">
        <v>636</v>
      </c>
      <c r="E490" s="7" t="s">
        <v>69</v>
      </c>
      <c r="F490" s="7" t="n">
        <v>0</v>
      </c>
      <c r="G490" s="7" t="n">
        <v>483</v>
      </c>
      <c r="H490" s="7" t="s">
        <v>553</v>
      </c>
      <c r="I490" s="7" t="s">
        <v>664</v>
      </c>
      <c r="J490" s="7" t="s">
        <v>1139</v>
      </c>
      <c r="K490" s="7" t="s">
        <v>877</v>
      </c>
      <c r="L490" s="7" t="s">
        <v>458</v>
      </c>
      <c r="M490" s="7" t="s">
        <v>873</v>
      </c>
      <c r="N490" s="7" t="n">
        <v>59.25</v>
      </c>
      <c r="O490" s="7" t="n">
        <v>2.82</v>
      </c>
      <c r="P490" s="7" t="n">
        <v>765</v>
      </c>
      <c r="Q490" s="7" t="n">
        <v>576</v>
      </c>
      <c r="R490" s="7" t="n">
        <v>944</v>
      </c>
      <c r="S490" s="7" t="n">
        <v>3315</v>
      </c>
      <c r="T490" s="7" t="n">
        <v>196413.75</v>
      </c>
      <c r="U490" s="7"/>
      <c r="V490" s="7"/>
      <c r="W490" s="7"/>
      <c r="X490" s="7" t="n">
        <v>3315</v>
      </c>
      <c r="Y490" s="7" t="s">
        <v>451</v>
      </c>
      <c r="Z490" s="7" t="n">
        <v>196413.75</v>
      </c>
      <c r="AA490" s="7" t="s">
        <v>868</v>
      </c>
      <c r="AB490" s="7"/>
      <c r="AC490" s="7"/>
      <c r="AD490" s="7"/>
      <c r="AE490" s="7"/>
      <c r="AF490" s="7"/>
      <c r="AG490" s="7"/>
      <c r="AH490" s="7" t="n">
        <v>1242</v>
      </c>
      <c r="AI490" s="7" t="n">
        <v>11.3</v>
      </c>
      <c r="AJ490" s="7" t="n">
        <v>4.4</v>
      </c>
      <c r="AK490" s="7" t="n">
        <v>6484</v>
      </c>
      <c r="AL490" s="7" t="n">
        <v>-4.05</v>
      </c>
      <c r="AM490" s="7" t="s">
        <v>878</v>
      </c>
      <c r="AN490" s="7"/>
      <c r="AO490" s="7" t="s">
        <v>864</v>
      </c>
      <c r="AP490" s="7" t="n">
        <v>25</v>
      </c>
      <c r="AQ490" s="17" t="b">
        <f aca="false">TRUE()</f>
        <v>1</v>
      </c>
      <c r="AR490" s="17" t="b">
        <f aca="false">TRUE()</f>
        <v>1</v>
      </c>
      <c r="AS490" s="7" t="n">
        <v>9</v>
      </c>
      <c r="AT490" s="7" t="n">
        <v>5</v>
      </c>
      <c r="AU490" s="7" t="s">
        <v>452</v>
      </c>
      <c r="AV490" s="7"/>
    </row>
    <row r="491" customFormat="false" ht="15" hidden="false" customHeight="false" outlineLevel="0" collapsed="false">
      <c r="A491" s="7" t="n">
        <v>43</v>
      </c>
      <c r="B491" s="7" t="s">
        <v>1011</v>
      </c>
      <c r="C491" s="7" t="s">
        <v>1160</v>
      </c>
      <c r="D491" s="7" t="s">
        <v>636</v>
      </c>
      <c r="E491" s="7" t="s">
        <v>69</v>
      </c>
      <c r="F491" s="7" t="n">
        <v>0</v>
      </c>
      <c r="G491" s="7" t="n">
        <v>1889</v>
      </c>
      <c r="H491" s="7" t="s">
        <v>674</v>
      </c>
      <c r="I491" s="7" t="s">
        <v>675</v>
      </c>
      <c r="J491" s="7" t="s">
        <v>1165</v>
      </c>
      <c r="K491" s="7" t="s">
        <v>877</v>
      </c>
      <c r="L491" s="7" t="s">
        <v>458</v>
      </c>
      <c r="M491" s="7" t="s">
        <v>873</v>
      </c>
      <c r="N491" s="7" t="n">
        <v>17.99</v>
      </c>
      <c r="O491" s="7" t="n">
        <v>0.86</v>
      </c>
      <c r="P491" s="7" t="n">
        <v>468</v>
      </c>
      <c r="Q491" s="7" t="n">
        <v>259</v>
      </c>
      <c r="R491" s="7" t="n">
        <v>645</v>
      </c>
      <c r="S491" s="7" t="n">
        <v>2028</v>
      </c>
      <c r="T491" s="7" t="n">
        <v>36483.72</v>
      </c>
      <c r="U491" s="7"/>
      <c r="V491" s="7"/>
      <c r="W491" s="7"/>
      <c r="X491" s="7" t="n">
        <v>2028</v>
      </c>
      <c r="Y491" s="7" t="s">
        <v>451</v>
      </c>
      <c r="Z491" s="7" t="n">
        <v>36483.72</v>
      </c>
      <c r="AA491" s="7" t="s">
        <v>868</v>
      </c>
      <c r="AB491" s="7"/>
      <c r="AC491" s="7"/>
      <c r="AD491" s="7"/>
      <c r="AE491" s="7"/>
      <c r="AF491" s="7"/>
      <c r="AG491" s="7"/>
      <c r="AH491" s="7" t="n">
        <v>1631</v>
      </c>
      <c r="AI491" s="7" t="n">
        <v>3.6</v>
      </c>
      <c r="AJ491" s="7" t="n">
        <v>4.3</v>
      </c>
      <c r="AK491" s="7" t="n">
        <v>16420</v>
      </c>
      <c r="AL491" s="7" t="n">
        <v>13.89</v>
      </c>
      <c r="AM491" s="7" t="s">
        <v>862</v>
      </c>
      <c r="AN491" s="7"/>
      <c r="AO491" s="7" t="s">
        <v>864</v>
      </c>
      <c r="AP491" s="7" t="n">
        <v>29</v>
      </c>
      <c r="AQ491" s="17" t="b">
        <f aca="false">TRUE()</f>
        <v>1</v>
      </c>
      <c r="AR491" s="17" t="b">
        <f aca="false">TRUE()</f>
        <v>1</v>
      </c>
      <c r="AS491" s="7" t="n">
        <v>7</v>
      </c>
      <c r="AT491" s="7" t="n">
        <v>6</v>
      </c>
      <c r="AU491" s="7" t="s">
        <v>452</v>
      </c>
      <c r="AV491" s="7"/>
    </row>
    <row r="492" customFormat="false" ht="15" hidden="false" customHeight="false" outlineLevel="0" collapsed="false">
      <c r="A492" s="7" t="n">
        <v>43</v>
      </c>
      <c r="B492" s="7" t="s">
        <v>1011</v>
      </c>
      <c r="C492" s="7" t="s">
        <v>1160</v>
      </c>
      <c r="D492" s="7" t="s">
        <v>636</v>
      </c>
      <c r="E492" s="7" t="s">
        <v>69</v>
      </c>
      <c r="F492" s="7" t="n">
        <v>0</v>
      </c>
      <c r="G492" s="7" t="n">
        <v>489</v>
      </c>
      <c r="H492" s="7" t="s">
        <v>665</v>
      </c>
      <c r="I492" s="7" t="s">
        <v>666</v>
      </c>
      <c r="J492" s="7" t="s">
        <v>1140</v>
      </c>
      <c r="K492" s="7" t="s">
        <v>877</v>
      </c>
      <c r="L492" s="7" t="s">
        <v>458</v>
      </c>
      <c r="M492" s="7" t="s">
        <v>873</v>
      </c>
      <c r="N492" s="7" t="n">
        <v>15.19</v>
      </c>
      <c r="O492" s="7" t="n">
        <v>0.72</v>
      </c>
      <c r="P492" s="7" t="n">
        <v>394</v>
      </c>
      <c r="Q492" s="7" t="n">
        <v>279</v>
      </c>
      <c r="R492" s="7" t="n">
        <v>502</v>
      </c>
      <c r="S492" s="7" t="n">
        <v>1707.33</v>
      </c>
      <c r="T492" s="7" t="n">
        <v>25934.39</v>
      </c>
      <c r="U492" s="7"/>
      <c r="V492" s="7"/>
      <c r="W492" s="7"/>
      <c r="X492" s="7" t="n">
        <v>1707.33</v>
      </c>
      <c r="Y492" s="7" t="s">
        <v>451</v>
      </c>
      <c r="Z492" s="7" t="n">
        <v>25934.34</v>
      </c>
      <c r="AA492" s="7" t="s">
        <v>868</v>
      </c>
      <c r="AB492" s="7"/>
      <c r="AC492" s="7"/>
      <c r="AD492" s="7"/>
      <c r="AE492" s="7"/>
      <c r="AF492" s="7"/>
      <c r="AG492" s="7"/>
      <c r="AH492" s="7" t="n">
        <v>3823</v>
      </c>
      <c r="AI492" s="7" t="n">
        <v>18</v>
      </c>
      <c r="AJ492" s="7" t="n">
        <v>4.4</v>
      </c>
      <c r="AK492" s="7" t="n">
        <v>13281</v>
      </c>
      <c r="AL492" s="7" t="n">
        <v>3.1</v>
      </c>
      <c r="AM492" s="7" t="s">
        <v>862</v>
      </c>
      <c r="AN492" s="7"/>
      <c r="AO492" s="7" t="s">
        <v>875</v>
      </c>
      <c r="AP492" s="7" t="n">
        <v>24</v>
      </c>
      <c r="AQ492" s="17" t="b">
        <f aca="false">TRUE()</f>
        <v>1</v>
      </c>
      <c r="AR492" s="17" t="b">
        <f aca="false">TRUE()</f>
        <v>1</v>
      </c>
      <c r="AS492" s="7" t="n">
        <v>7</v>
      </c>
      <c r="AT492" s="7" t="n">
        <v>5</v>
      </c>
      <c r="AU492" s="7" t="s">
        <v>1141</v>
      </c>
      <c r="AV492" s="7"/>
    </row>
    <row r="493" customFormat="false" ht="15" hidden="false" customHeight="false" outlineLevel="0" collapsed="false">
      <c r="A493" s="7" t="n">
        <v>43</v>
      </c>
      <c r="B493" s="7" t="s">
        <v>1011</v>
      </c>
      <c r="C493" s="7" t="s">
        <v>1160</v>
      </c>
      <c r="D493" s="7" t="s">
        <v>636</v>
      </c>
      <c r="E493" s="7" t="s">
        <v>69</v>
      </c>
      <c r="F493" s="7" t="n">
        <v>0</v>
      </c>
      <c r="G493" s="7" t="n">
        <v>1873</v>
      </c>
      <c r="H493" s="7" t="s">
        <v>680</v>
      </c>
      <c r="I493" s="7" t="s">
        <v>681</v>
      </c>
      <c r="J493" s="7" t="s">
        <v>1142</v>
      </c>
      <c r="K493" s="7" t="s">
        <v>877</v>
      </c>
      <c r="L493" s="7" t="s">
        <v>458</v>
      </c>
      <c r="M493" s="7" t="s">
        <v>873</v>
      </c>
      <c r="N493" s="7" t="n">
        <v>16.06</v>
      </c>
      <c r="O493" s="7" t="n">
        <v>0.77</v>
      </c>
      <c r="P493" s="7" t="n">
        <v>382</v>
      </c>
      <c r="Q493" s="7" t="n">
        <v>104</v>
      </c>
      <c r="R493" s="7" t="n">
        <v>606</v>
      </c>
      <c r="S493" s="7" t="n">
        <v>1655.33</v>
      </c>
      <c r="T493" s="7" t="n">
        <v>26584.65</v>
      </c>
      <c r="U493" s="7"/>
      <c r="V493" s="7"/>
      <c r="W493" s="7"/>
      <c r="X493" s="7" t="n">
        <v>1655.33</v>
      </c>
      <c r="Y493" s="7" t="s">
        <v>451</v>
      </c>
      <c r="Z493" s="7" t="n">
        <v>26584.6</v>
      </c>
      <c r="AA493" s="7" t="s">
        <v>868</v>
      </c>
      <c r="AB493" s="7"/>
      <c r="AC493" s="7"/>
      <c r="AD493" s="7"/>
      <c r="AE493" s="7"/>
      <c r="AF493" s="7"/>
      <c r="AG493" s="7"/>
      <c r="AH493" s="7" t="n">
        <v>1778</v>
      </c>
      <c r="AI493" s="7" t="n">
        <v>5.7</v>
      </c>
      <c r="AJ493" s="7" t="n">
        <v>4.4</v>
      </c>
      <c r="AK493" s="7" t="n">
        <v>20226</v>
      </c>
      <c r="AL493" s="7" t="n">
        <v>-0.85</v>
      </c>
      <c r="AM493" s="7" t="s">
        <v>878</v>
      </c>
      <c r="AN493" s="7"/>
      <c r="AO493" s="7" t="s">
        <v>875</v>
      </c>
      <c r="AP493" s="7" t="n">
        <v>47</v>
      </c>
      <c r="AQ493" s="17" t="b">
        <f aca="false">TRUE()</f>
        <v>1</v>
      </c>
      <c r="AR493" s="17" t="b">
        <f aca="false">TRUE()</f>
        <v>1</v>
      </c>
      <c r="AS493" s="7" t="n">
        <v>8</v>
      </c>
      <c r="AT493" s="7" t="n">
        <v>5</v>
      </c>
      <c r="AU493" s="7" t="s">
        <v>452</v>
      </c>
      <c r="AV493" s="7"/>
    </row>
    <row r="494" customFormat="false" ht="15" hidden="false" customHeight="false" outlineLevel="0" collapsed="false">
      <c r="A494" s="7" t="n">
        <v>43</v>
      </c>
      <c r="B494" s="7" t="s">
        <v>1011</v>
      </c>
      <c r="C494" s="7" t="s">
        <v>1160</v>
      </c>
      <c r="D494" s="7" t="s">
        <v>636</v>
      </c>
      <c r="E494" s="7" t="s">
        <v>69</v>
      </c>
      <c r="F494" s="7" t="n">
        <v>0</v>
      </c>
      <c r="G494" s="7" t="n">
        <v>1863</v>
      </c>
      <c r="H494" s="7" t="s">
        <v>665</v>
      </c>
      <c r="I494" s="7" t="s">
        <v>1166</v>
      </c>
      <c r="J494" s="7" t="s">
        <v>1167</v>
      </c>
      <c r="K494" s="7" t="s">
        <v>866</v>
      </c>
      <c r="L494" s="7" t="s">
        <v>455</v>
      </c>
      <c r="M494" s="7" t="s">
        <v>873</v>
      </c>
      <c r="N494" s="7" t="n">
        <v>14.39</v>
      </c>
      <c r="O494" s="7" t="n">
        <v>0.69</v>
      </c>
      <c r="P494" s="7" t="n">
        <v>362</v>
      </c>
      <c r="Q494" s="7" t="n">
        <v>174</v>
      </c>
      <c r="R494" s="7" t="n">
        <v>525</v>
      </c>
      <c r="S494" s="7" t="n">
        <v>1568.67</v>
      </c>
      <c r="T494" s="7" t="n">
        <v>22573.11</v>
      </c>
      <c r="U494" s="7"/>
      <c r="V494" s="7"/>
      <c r="W494" s="7"/>
      <c r="X494" s="7" t="n">
        <v>1568.67</v>
      </c>
      <c r="Y494" s="7" t="s">
        <v>451</v>
      </c>
      <c r="Z494" s="7" t="n">
        <v>22573.16</v>
      </c>
      <c r="AA494" s="7" t="s">
        <v>868</v>
      </c>
      <c r="AB494" s="7"/>
      <c r="AC494" s="7"/>
      <c r="AD494" s="7"/>
      <c r="AE494" s="7"/>
      <c r="AF494" s="7"/>
      <c r="AG494" s="7"/>
      <c r="AH494" s="7" t="n">
        <v>3888</v>
      </c>
      <c r="AI494" s="7" t="n">
        <v>7.6</v>
      </c>
      <c r="AJ494" s="7" t="n">
        <v>4.4</v>
      </c>
      <c r="AK494" s="7" t="n">
        <v>18675</v>
      </c>
      <c r="AL494" s="7" t="n">
        <v>-15.87</v>
      </c>
      <c r="AM494" s="7" t="s">
        <v>878</v>
      </c>
      <c r="AN494" s="7"/>
      <c r="AO494" s="7" t="s">
        <v>875</v>
      </c>
      <c r="AP494" s="7" t="n">
        <v>24</v>
      </c>
      <c r="AQ494" s="17" t="b">
        <f aca="false">TRUE()</f>
        <v>1</v>
      </c>
      <c r="AR494" s="17" t="b">
        <f aca="false">TRUE()</f>
        <v>1</v>
      </c>
      <c r="AS494" s="7" t="n">
        <v>7</v>
      </c>
      <c r="AT494" s="7" t="n">
        <v>5</v>
      </c>
      <c r="AU494" s="7" t="s">
        <v>452</v>
      </c>
      <c r="AV494" s="7"/>
    </row>
    <row r="495" customFormat="false" ht="15" hidden="false" customHeight="false" outlineLevel="0" collapsed="false">
      <c r="A495" s="7" t="n">
        <v>43</v>
      </c>
      <c r="B495" s="7" t="s">
        <v>1011</v>
      </c>
      <c r="C495" s="7" t="s">
        <v>1160</v>
      </c>
      <c r="D495" s="7" t="s">
        <v>636</v>
      </c>
      <c r="E495" s="7" t="s">
        <v>69</v>
      </c>
      <c r="F495" s="7" t="n">
        <v>0</v>
      </c>
      <c r="G495" s="7" t="n">
        <v>1858</v>
      </c>
      <c r="H495" s="7" t="s">
        <v>678</v>
      </c>
      <c r="I495" s="7" t="s">
        <v>679</v>
      </c>
      <c r="J495" s="7" t="s">
        <v>1168</v>
      </c>
      <c r="K495" s="7" t="s">
        <v>866</v>
      </c>
      <c r="L495" s="7" t="s">
        <v>458</v>
      </c>
      <c r="M495" s="7" t="s">
        <v>873</v>
      </c>
      <c r="N495" s="7" t="n">
        <v>33.15</v>
      </c>
      <c r="O495" s="7" t="n">
        <v>1.58</v>
      </c>
      <c r="P495" s="7" t="n">
        <v>353</v>
      </c>
      <c r="Q495" s="7" t="n">
        <v>253</v>
      </c>
      <c r="R495" s="7" t="n">
        <v>440</v>
      </c>
      <c r="S495" s="7" t="n">
        <v>1529.67</v>
      </c>
      <c r="T495" s="7" t="n">
        <v>50708.45</v>
      </c>
      <c r="U495" s="7"/>
      <c r="V495" s="7"/>
      <c r="W495" s="7"/>
      <c r="X495" s="7" t="n">
        <v>1529.67</v>
      </c>
      <c r="Y495" s="7" t="s">
        <v>451</v>
      </c>
      <c r="Z495" s="7" t="n">
        <v>50708.56</v>
      </c>
      <c r="AA495" s="7" t="s">
        <v>868</v>
      </c>
      <c r="AB495" s="7"/>
      <c r="AC495" s="7"/>
      <c r="AD495" s="7"/>
      <c r="AE495" s="7"/>
      <c r="AF495" s="7"/>
      <c r="AG495" s="7"/>
      <c r="AH495" s="7" t="n">
        <v>513</v>
      </c>
      <c r="AI495" s="7" t="n">
        <v>3.4</v>
      </c>
      <c r="AJ495" s="7" t="n">
        <v>4.5</v>
      </c>
      <c r="AK495" s="7" t="n">
        <v>17098</v>
      </c>
      <c r="AL495" s="7" t="n">
        <v>45.34</v>
      </c>
      <c r="AM495" s="7" t="s">
        <v>862</v>
      </c>
      <c r="AN495" s="7"/>
      <c r="AO495" s="7" t="s">
        <v>1061</v>
      </c>
      <c r="AP495" s="7" t="n">
        <v>15</v>
      </c>
      <c r="AQ495" s="17" t="b">
        <f aca="false">TRUE()</f>
        <v>1</v>
      </c>
      <c r="AR495" s="17" t="b">
        <f aca="false">TRUE()</f>
        <v>1</v>
      </c>
      <c r="AS495" s="7" t="n">
        <v>6</v>
      </c>
      <c r="AT495" s="7" t="n">
        <v>5</v>
      </c>
      <c r="AU495" s="7" t="s">
        <v>452</v>
      </c>
      <c r="AV495" s="7"/>
    </row>
    <row r="496" customFormat="false" ht="15" hidden="false" customHeight="false" outlineLevel="0" collapsed="false">
      <c r="A496" s="7" t="n">
        <v>43</v>
      </c>
      <c r="B496" s="7" t="s">
        <v>1011</v>
      </c>
      <c r="C496" s="7" t="s">
        <v>1160</v>
      </c>
      <c r="D496" s="7" t="s">
        <v>636</v>
      </c>
      <c r="E496" s="7" t="s">
        <v>69</v>
      </c>
      <c r="F496" s="7" t="n">
        <v>0</v>
      </c>
      <c r="G496" s="7" t="n">
        <v>492</v>
      </c>
      <c r="H496" s="7" t="s">
        <v>684</v>
      </c>
      <c r="I496" s="7" t="s">
        <v>685</v>
      </c>
      <c r="J496" s="7" t="s">
        <v>1143</v>
      </c>
      <c r="K496" s="7" t="s">
        <v>884</v>
      </c>
      <c r="L496" s="7" t="s">
        <v>471</v>
      </c>
      <c r="M496" s="7" t="s">
        <v>873</v>
      </c>
      <c r="N496" s="7" t="n">
        <v>15.95</v>
      </c>
      <c r="O496" s="7" t="n">
        <v>0.76</v>
      </c>
      <c r="P496" s="7" t="n">
        <v>264</v>
      </c>
      <c r="Q496" s="7" t="n">
        <v>59</v>
      </c>
      <c r="R496" s="7" t="n">
        <v>430</v>
      </c>
      <c r="S496" s="7" t="n">
        <v>1144</v>
      </c>
      <c r="T496" s="7" t="n">
        <v>18246.8</v>
      </c>
      <c r="U496" s="7"/>
      <c r="V496" s="7"/>
      <c r="W496" s="7"/>
      <c r="X496" s="7" t="n">
        <v>1144</v>
      </c>
      <c r="Y496" s="7" t="s">
        <v>451</v>
      </c>
      <c r="Z496" s="7" t="n">
        <v>18246.8</v>
      </c>
      <c r="AA496" s="7" t="s">
        <v>868</v>
      </c>
      <c r="AB496" s="7"/>
      <c r="AC496" s="7"/>
      <c r="AD496" s="7"/>
      <c r="AE496" s="7"/>
      <c r="AF496" s="7"/>
      <c r="AG496" s="7"/>
      <c r="AH496" s="7" t="n">
        <v>6721</v>
      </c>
      <c r="AI496" s="7" t="n">
        <v>-247.2</v>
      </c>
      <c r="AJ496" s="7" t="n">
        <v>4.2</v>
      </c>
      <c r="AK496" s="7" t="n">
        <v>59925</v>
      </c>
      <c r="AL496" s="7" t="n">
        <v>1.53</v>
      </c>
      <c r="AM496" s="7" t="s">
        <v>862</v>
      </c>
      <c r="AN496" s="7"/>
      <c r="AO496" s="7" t="s">
        <v>864</v>
      </c>
      <c r="AP496" s="7" t="n">
        <v>24</v>
      </c>
      <c r="AQ496" s="17" t="b">
        <f aca="false">TRUE()</f>
        <v>1</v>
      </c>
      <c r="AR496" s="17" t="b">
        <f aca="false">TRUE()</f>
        <v>1</v>
      </c>
      <c r="AS496" s="7" t="n">
        <v>7</v>
      </c>
      <c r="AT496" s="7" t="n">
        <v>6</v>
      </c>
      <c r="AU496" s="7" t="s">
        <v>452</v>
      </c>
      <c r="AV496" s="7"/>
    </row>
    <row r="497" customFormat="false" ht="15" hidden="false" customHeight="false" outlineLevel="0" collapsed="false">
      <c r="A497" s="7" t="n">
        <v>43</v>
      </c>
      <c r="B497" s="7" t="s">
        <v>1011</v>
      </c>
      <c r="C497" s="7" t="s">
        <v>1160</v>
      </c>
      <c r="D497" s="7" t="s">
        <v>636</v>
      </c>
      <c r="E497" s="7" t="s">
        <v>69</v>
      </c>
      <c r="F497" s="7" t="n">
        <v>0</v>
      </c>
      <c r="G497" s="7" t="n">
        <v>1874</v>
      </c>
      <c r="H497" s="7" t="s">
        <v>571</v>
      </c>
      <c r="I497" s="7" t="s">
        <v>688</v>
      </c>
      <c r="J497" s="7" t="s">
        <v>1144</v>
      </c>
      <c r="K497" s="7" t="s">
        <v>877</v>
      </c>
      <c r="L497" s="7" t="s">
        <v>455</v>
      </c>
      <c r="M497" s="7" t="s">
        <v>873</v>
      </c>
      <c r="N497" s="7" t="n">
        <v>16.88</v>
      </c>
      <c r="O497" s="7" t="n">
        <v>0.8</v>
      </c>
      <c r="P497" s="7" t="n">
        <v>234</v>
      </c>
      <c r="Q497" s="7" t="n">
        <v>82</v>
      </c>
      <c r="R497" s="7" t="n">
        <v>359</v>
      </c>
      <c r="S497" s="7" t="n">
        <v>1014</v>
      </c>
      <c r="T497" s="7" t="n">
        <v>17116.32</v>
      </c>
      <c r="U497" s="7"/>
      <c r="V497" s="7"/>
      <c r="W497" s="7"/>
      <c r="X497" s="7" t="n">
        <v>1014</v>
      </c>
      <c r="Y497" s="7" t="s">
        <v>451</v>
      </c>
      <c r="Z497" s="7" t="n">
        <v>17116.32</v>
      </c>
      <c r="AA497" s="7" t="s">
        <v>868</v>
      </c>
      <c r="AB497" s="7"/>
      <c r="AC497" s="7"/>
      <c r="AD497" s="7"/>
      <c r="AE497" s="7"/>
      <c r="AF497" s="7"/>
      <c r="AG497" s="7"/>
      <c r="AH497" s="7" t="n">
        <v>8409</v>
      </c>
      <c r="AI497" s="7" t="n">
        <v>7.1</v>
      </c>
      <c r="AJ497" s="7" t="n">
        <v>4.3</v>
      </c>
      <c r="AK497" s="7" t="n">
        <v>49196</v>
      </c>
      <c r="AL497" s="7" t="n">
        <v>20.1</v>
      </c>
      <c r="AM497" s="7" t="s">
        <v>862</v>
      </c>
      <c r="AN497" s="7"/>
      <c r="AO497" s="7" t="s">
        <v>864</v>
      </c>
      <c r="AP497" s="7" t="n">
        <v>33</v>
      </c>
      <c r="AQ497" s="17" t="b">
        <f aca="false">TRUE()</f>
        <v>1</v>
      </c>
      <c r="AR497" s="17" t="b">
        <f aca="false">TRUE()</f>
        <v>1</v>
      </c>
      <c r="AS497" s="7" t="n">
        <v>9</v>
      </c>
      <c r="AT497" s="7" t="n">
        <v>6</v>
      </c>
      <c r="AU497" s="7" t="s">
        <v>452</v>
      </c>
      <c r="AV497" s="7"/>
    </row>
    <row r="498" customFormat="false" ht="15" hidden="false" customHeight="false" outlineLevel="0" collapsed="false">
      <c r="A498" s="7" t="n">
        <v>43</v>
      </c>
      <c r="B498" s="7" t="s">
        <v>1011</v>
      </c>
      <c r="C498" s="7" t="s">
        <v>1160</v>
      </c>
      <c r="D498" s="7" t="s">
        <v>636</v>
      </c>
      <c r="E498" s="7" t="s">
        <v>69</v>
      </c>
      <c r="F498" s="7" t="n">
        <v>0</v>
      </c>
      <c r="G498" s="7" t="n">
        <v>1860</v>
      </c>
      <c r="H498" s="7" t="s">
        <v>557</v>
      </c>
      <c r="I498" s="7" t="s">
        <v>689</v>
      </c>
      <c r="J498" s="7" t="s">
        <v>1145</v>
      </c>
      <c r="K498" s="7" t="s">
        <v>877</v>
      </c>
      <c r="L498" s="7" t="s">
        <v>458</v>
      </c>
      <c r="M498" s="7" t="s">
        <v>873</v>
      </c>
      <c r="N498" s="7" t="n">
        <v>9.49</v>
      </c>
      <c r="O498" s="7" t="n">
        <v>0.45</v>
      </c>
      <c r="P498" s="7" t="n">
        <v>202</v>
      </c>
      <c r="Q498" s="7" t="n">
        <v>70</v>
      </c>
      <c r="R498" s="7" t="n">
        <v>314</v>
      </c>
      <c r="S498" s="7" t="n">
        <v>875.33</v>
      </c>
      <c r="T498" s="7" t="n">
        <v>8306.91</v>
      </c>
      <c r="U498" s="7"/>
      <c r="V498" s="7"/>
      <c r="W498" s="7"/>
      <c r="X498" s="7" t="n">
        <v>875.33</v>
      </c>
      <c r="Y498" s="7" t="s">
        <v>451</v>
      </c>
      <c r="Z498" s="7" t="n">
        <v>8306.88</v>
      </c>
      <c r="AA498" s="7" t="s">
        <v>868</v>
      </c>
      <c r="AB498" s="7"/>
      <c r="AC498" s="7"/>
      <c r="AD498" s="7"/>
      <c r="AE498" s="7"/>
      <c r="AF498" s="7"/>
      <c r="AG498" s="7"/>
      <c r="AH498" s="7" t="n">
        <v>828</v>
      </c>
      <c r="AI498" s="7" t="n">
        <v>-62.9</v>
      </c>
      <c r="AJ498" s="7" t="n">
        <v>4.4</v>
      </c>
      <c r="AK498" s="7" t="n">
        <v>94661</v>
      </c>
      <c r="AL498" s="7" t="n">
        <v>6800.16</v>
      </c>
      <c r="AM498" s="7" t="s">
        <v>862</v>
      </c>
      <c r="AN498" s="7"/>
      <c r="AO498" s="7" t="s">
        <v>864</v>
      </c>
      <c r="AP498" s="7" t="n">
        <v>60</v>
      </c>
      <c r="AQ498" s="17" t="b">
        <f aca="false">TRUE()</f>
        <v>1</v>
      </c>
      <c r="AR498" s="17" t="b">
        <f aca="false">TRUE()</f>
        <v>1</v>
      </c>
      <c r="AS498" s="7" t="n">
        <v>8</v>
      </c>
      <c r="AT498" s="7" t="n">
        <v>5</v>
      </c>
      <c r="AU498" s="7" t="s">
        <v>452</v>
      </c>
      <c r="AV498" s="7"/>
    </row>
    <row r="499" customFormat="false" ht="15" hidden="false" customHeight="false" outlineLevel="0" collapsed="false">
      <c r="A499" s="7" t="n">
        <v>43</v>
      </c>
      <c r="B499" s="7" t="s">
        <v>1011</v>
      </c>
      <c r="C499" s="7" t="s">
        <v>1160</v>
      </c>
      <c r="D499" s="7" t="s">
        <v>636</v>
      </c>
      <c r="E499" s="7" t="s">
        <v>69</v>
      </c>
      <c r="F499" s="7" t="n">
        <v>0</v>
      </c>
      <c r="G499" s="7" t="n">
        <v>1864</v>
      </c>
      <c r="H499" s="7" t="s">
        <v>692</v>
      </c>
      <c r="I499" s="7" t="s">
        <v>693</v>
      </c>
      <c r="J499" s="7" t="s">
        <v>1146</v>
      </c>
      <c r="K499" s="7" t="s">
        <v>877</v>
      </c>
      <c r="L499" s="7" t="s">
        <v>458</v>
      </c>
      <c r="M499" s="7" t="s">
        <v>873</v>
      </c>
      <c r="N499" s="7" t="n">
        <v>18.99</v>
      </c>
      <c r="O499" s="7" t="n">
        <v>0.9</v>
      </c>
      <c r="P499" s="7" t="n">
        <v>179</v>
      </c>
      <c r="Q499" s="7" t="n">
        <v>59</v>
      </c>
      <c r="R499" s="7" t="n">
        <v>277</v>
      </c>
      <c r="S499" s="7" t="n">
        <v>775.67</v>
      </c>
      <c r="T499" s="7" t="n">
        <v>14729.91</v>
      </c>
      <c r="U499" s="7"/>
      <c r="V499" s="7"/>
      <c r="W499" s="7"/>
      <c r="X499" s="7" t="n">
        <v>775.67</v>
      </c>
      <c r="Y499" s="7" t="s">
        <v>451</v>
      </c>
      <c r="Z499" s="7" t="n">
        <v>14729.97</v>
      </c>
      <c r="AA499" s="7" t="s">
        <v>868</v>
      </c>
      <c r="AB499" s="7"/>
      <c r="AC499" s="7"/>
      <c r="AD499" s="7"/>
      <c r="AE499" s="7"/>
      <c r="AF499" s="7"/>
      <c r="AG499" s="7"/>
      <c r="AH499" s="7" t="n">
        <v>781</v>
      </c>
      <c r="AI499" s="7" t="n">
        <v>8.7</v>
      </c>
      <c r="AJ499" s="7" t="n">
        <v>4.4</v>
      </c>
      <c r="AK499" s="7" t="n">
        <v>48374</v>
      </c>
      <c r="AL499" s="7" t="n">
        <v>3.07</v>
      </c>
      <c r="AM499" s="7" t="s">
        <v>862</v>
      </c>
      <c r="AN499" s="7"/>
      <c r="AO499" s="7" t="s">
        <v>864</v>
      </c>
      <c r="AP499" s="7" t="n">
        <v>33</v>
      </c>
      <c r="AQ499" s="17" t="b">
        <f aca="false">TRUE()</f>
        <v>1</v>
      </c>
      <c r="AR499" s="17" t="b">
        <f aca="false">TRUE()</f>
        <v>1</v>
      </c>
      <c r="AS499" s="7" t="n">
        <v>7</v>
      </c>
      <c r="AT499" s="7" t="n">
        <v>6</v>
      </c>
      <c r="AU499" s="7" t="s">
        <v>452</v>
      </c>
      <c r="AV499" s="7"/>
    </row>
    <row r="500" customFormat="false" ht="15" hidden="false" customHeight="false" outlineLevel="0" collapsed="false">
      <c r="A500" s="7" t="n">
        <v>43</v>
      </c>
      <c r="B500" s="7" t="s">
        <v>1011</v>
      </c>
      <c r="C500" s="7" t="s">
        <v>1160</v>
      </c>
      <c r="D500" s="7" t="s">
        <v>636</v>
      </c>
      <c r="E500" s="7" t="s">
        <v>69</v>
      </c>
      <c r="F500" s="7" t="n">
        <v>0</v>
      </c>
      <c r="G500" s="7" t="n">
        <v>1866</v>
      </c>
      <c r="H500" s="7" t="s">
        <v>555</v>
      </c>
      <c r="I500" s="7" t="s">
        <v>698</v>
      </c>
      <c r="J500" s="7" t="s">
        <v>1169</v>
      </c>
      <c r="K500" s="7" t="s">
        <v>866</v>
      </c>
      <c r="L500" s="7" t="s">
        <v>458</v>
      </c>
      <c r="M500" s="7" t="s">
        <v>873</v>
      </c>
      <c r="N500" s="7" t="n">
        <v>19.99</v>
      </c>
      <c r="O500" s="7" t="n">
        <v>0.95</v>
      </c>
      <c r="P500" s="7" t="n">
        <v>161</v>
      </c>
      <c r="Q500" s="7" t="n">
        <v>47</v>
      </c>
      <c r="R500" s="7" t="n">
        <v>254</v>
      </c>
      <c r="S500" s="7" t="n">
        <v>697.67</v>
      </c>
      <c r="T500" s="7" t="n">
        <v>13946.36</v>
      </c>
      <c r="U500" s="7"/>
      <c r="V500" s="7"/>
      <c r="W500" s="7"/>
      <c r="X500" s="7" t="n">
        <v>697.67</v>
      </c>
      <c r="Y500" s="7" t="s">
        <v>451</v>
      </c>
      <c r="Z500" s="7" t="n">
        <v>13946.42</v>
      </c>
      <c r="AA500" s="7" t="s">
        <v>868</v>
      </c>
      <c r="AB500" s="7"/>
      <c r="AC500" s="7"/>
      <c r="AD500" s="7"/>
      <c r="AE500" s="7"/>
      <c r="AF500" s="7"/>
      <c r="AG500" s="7"/>
      <c r="AH500" s="7" t="n">
        <v>713</v>
      </c>
      <c r="AI500" s="7" t="n">
        <v>5.7</v>
      </c>
      <c r="AJ500" s="7" t="n">
        <v>4.5</v>
      </c>
      <c r="AK500" s="7" t="n">
        <v>62093</v>
      </c>
      <c r="AL500" s="7" t="n">
        <v>3.71</v>
      </c>
      <c r="AM500" s="7" t="s">
        <v>862</v>
      </c>
      <c r="AN500" s="7"/>
      <c r="AO500" s="7" t="s">
        <v>864</v>
      </c>
      <c r="AP500" s="7" t="n">
        <v>36</v>
      </c>
      <c r="AQ500" s="17" t="b">
        <f aca="false">TRUE()</f>
        <v>1</v>
      </c>
      <c r="AR500" s="17" t="b">
        <f aca="false">TRUE()</f>
        <v>1</v>
      </c>
      <c r="AS500" s="7" t="n">
        <v>9</v>
      </c>
      <c r="AT500" s="7" t="n">
        <v>5</v>
      </c>
      <c r="AU500" s="7" t="s">
        <v>452</v>
      </c>
      <c r="AV500" s="7"/>
    </row>
    <row r="501" customFormat="false" ht="15" hidden="false" customHeight="false" outlineLevel="0" collapsed="false">
      <c r="A501" s="7" t="n">
        <v>43</v>
      </c>
      <c r="B501" s="7" t="s">
        <v>1011</v>
      </c>
      <c r="C501" s="7" t="s">
        <v>1160</v>
      </c>
      <c r="D501" s="7" t="s">
        <v>636</v>
      </c>
      <c r="E501" s="7" t="s">
        <v>69</v>
      </c>
      <c r="F501" s="7" t="n">
        <v>0</v>
      </c>
      <c r="G501" s="7" t="n">
        <v>1859</v>
      </c>
      <c r="H501" s="7" t="s">
        <v>569</v>
      </c>
      <c r="I501" s="7" t="s">
        <v>703</v>
      </c>
      <c r="J501" s="7" t="s">
        <v>1147</v>
      </c>
      <c r="K501" s="7" t="s">
        <v>877</v>
      </c>
      <c r="L501" s="7" t="s">
        <v>458</v>
      </c>
      <c r="M501" s="7" t="s">
        <v>873</v>
      </c>
      <c r="N501" s="7" t="n">
        <v>43.99</v>
      </c>
      <c r="O501" s="7" t="n">
        <v>2.1</v>
      </c>
      <c r="P501" s="7" t="n">
        <v>83</v>
      </c>
      <c r="Q501" s="7" t="n">
        <v>12</v>
      </c>
      <c r="R501" s="7" t="n">
        <v>140</v>
      </c>
      <c r="S501" s="7" t="n">
        <v>359.67</v>
      </c>
      <c r="T501" s="7" t="n">
        <v>15821.74</v>
      </c>
      <c r="U501" s="7"/>
      <c r="V501" s="7"/>
      <c r="W501" s="7"/>
      <c r="X501" s="7" t="n">
        <v>359.67</v>
      </c>
      <c r="Y501" s="7" t="s">
        <v>451</v>
      </c>
      <c r="Z501" s="7" t="n">
        <v>15821.88</v>
      </c>
      <c r="AA501" s="7" t="s">
        <v>868</v>
      </c>
      <c r="AB501" s="7"/>
      <c r="AC501" s="7"/>
      <c r="AD501" s="7"/>
      <c r="AE501" s="7"/>
      <c r="AF501" s="7"/>
      <c r="AG501" s="7"/>
      <c r="AH501" s="7" t="n">
        <v>309</v>
      </c>
      <c r="AI501" s="7" t="n">
        <v>1.9</v>
      </c>
      <c r="AJ501" s="7" t="n">
        <v>4.4</v>
      </c>
      <c r="AK501" s="7" t="n">
        <v>135161</v>
      </c>
      <c r="AL501" s="7" t="n">
        <v>-9.42</v>
      </c>
      <c r="AM501" s="7" t="s">
        <v>878</v>
      </c>
      <c r="AN501" s="7"/>
      <c r="AO501" s="7" t="s">
        <v>864</v>
      </c>
      <c r="AP501" s="7" t="n">
        <v>41</v>
      </c>
      <c r="AQ501" s="17" t="b">
        <f aca="false">TRUE()</f>
        <v>1</v>
      </c>
      <c r="AR501" s="17" t="b">
        <f aca="false">TRUE()</f>
        <v>1</v>
      </c>
      <c r="AS501" s="7" t="n">
        <v>9</v>
      </c>
      <c r="AT501" s="7" t="n">
        <v>5</v>
      </c>
      <c r="AU501" s="7" t="s">
        <v>452</v>
      </c>
      <c r="AV501" s="7"/>
    </row>
    <row r="502" customFormat="false" ht="15" hidden="false" customHeight="false" outlineLevel="0" collapsed="false">
      <c r="A502" s="7" t="n">
        <v>43</v>
      </c>
      <c r="B502" s="7" t="s">
        <v>1011</v>
      </c>
      <c r="C502" s="7" t="s">
        <v>1160</v>
      </c>
      <c r="D502" s="7" t="s">
        <v>636</v>
      </c>
      <c r="E502" s="7" t="s">
        <v>69</v>
      </c>
      <c r="F502" s="7" t="n">
        <v>0</v>
      </c>
      <c r="G502" s="7" t="n">
        <v>1876</v>
      </c>
      <c r="H502" s="7" t="s">
        <v>704</v>
      </c>
      <c r="I502" s="7" t="s">
        <v>705</v>
      </c>
      <c r="J502" s="7" t="s">
        <v>1148</v>
      </c>
      <c r="K502" s="7" t="s">
        <v>877</v>
      </c>
      <c r="L502" s="7" t="s">
        <v>458</v>
      </c>
      <c r="M502" s="7" t="s">
        <v>873</v>
      </c>
      <c r="N502" s="7" t="n">
        <v>19.99</v>
      </c>
      <c r="O502" s="7" t="n">
        <v>0.95</v>
      </c>
      <c r="P502" s="7" t="n">
        <v>80</v>
      </c>
      <c r="Q502" s="7"/>
      <c r="R502" s="7" t="n">
        <v>144</v>
      </c>
      <c r="S502" s="7" t="n">
        <v>346.67</v>
      </c>
      <c r="T502" s="7" t="n">
        <v>6929.87</v>
      </c>
      <c r="U502" s="7" t="n">
        <v>270</v>
      </c>
      <c r="V502" s="7" t="n">
        <v>160</v>
      </c>
      <c r="W502" s="7" t="n">
        <v>457</v>
      </c>
      <c r="X502" s="7" t="n">
        <v>270</v>
      </c>
      <c r="Y502" s="7" t="s">
        <v>531</v>
      </c>
      <c r="Z502" s="7" t="n">
        <v>5397.3</v>
      </c>
      <c r="AA502" s="7" t="s">
        <v>868</v>
      </c>
      <c r="AB502" s="7"/>
      <c r="AC502" s="7"/>
      <c r="AD502" s="7"/>
      <c r="AE502" s="7"/>
      <c r="AF502" s="7"/>
      <c r="AG502" s="7"/>
      <c r="AH502" s="7" t="n">
        <v>1347</v>
      </c>
      <c r="AI502" s="7" t="n">
        <v>2.9</v>
      </c>
      <c r="AJ502" s="7" t="n">
        <v>4.3</v>
      </c>
      <c r="AK502" s="7" t="n">
        <v>115889</v>
      </c>
      <c r="AL502" s="7" t="n">
        <v>-28.22</v>
      </c>
      <c r="AM502" s="7" t="s">
        <v>878</v>
      </c>
      <c r="AN502" s="7"/>
      <c r="AO502" s="7" t="s">
        <v>864</v>
      </c>
      <c r="AP502" s="7" t="n">
        <v>33</v>
      </c>
      <c r="AQ502" s="17" t="b">
        <f aca="false">TRUE()</f>
        <v>1</v>
      </c>
      <c r="AR502" s="17" t="b">
        <f aca="false">TRUE()</f>
        <v>1</v>
      </c>
      <c r="AS502" s="7" t="n">
        <v>7</v>
      </c>
      <c r="AT502" s="7" t="n">
        <v>5</v>
      </c>
      <c r="AU502" s="7" t="s">
        <v>452</v>
      </c>
      <c r="AV502" s="7"/>
    </row>
    <row r="503" customFormat="false" ht="15" hidden="false" customHeight="false" outlineLevel="0" collapsed="false">
      <c r="A503" s="7" t="n">
        <v>43</v>
      </c>
      <c r="B503" s="7" t="s">
        <v>1011</v>
      </c>
      <c r="C503" s="7" t="s">
        <v>1160</v>
      </c>
      <c r="D503" s="7" t="s">
        <v>636</v>
      </c>
      <c r="E503" s="7" t="s">
        <v>69</v>
      </c>
      <c r="F503" s="7" t="n">
        <v>0</v>
      </c>
      <c r="G503" s="7" t="n">
        <v>1893</v>
      </c>
      <c r="H503" s="7" t="s">
        <v>709</v>
      </c>
      <c r="I503" s="7" t="s">
        <v>710</v>
      </c>
      <c r="J503" s="7" t="s">
        <v>1149</v>
      </c>
      <c r="K503" s="7" t="s">
        <v>877</v>
      </c>
      <c r="L503" s="7" t="s">
        <v>458</v>
      </c>
      <c r="M503" s="7" t="s">
        <v>873</v>
      </c>
      <c r="N503" s="7" t="n">
        <v>23.36</v>
      </c>
      <c r="O503" s="7" t="n">
        <v>1.11</v>
      </c>
      <c r="P503" s="7" t="n">
        <v>75</v>
      </c>
      <c r="Q503" s="7"/>
      <c r="R503" s="7" t="n">
        <v>135</v>
      </c>
      <c r="S503" s="7" t="n">
        <v>325</v>
      </c>
      <c r="T503" s="7" t="n">
        <v>7592</v>
      </c>
      <c r="U503" s="7" t="n">
        <v>57</v>
      </c>
      <c r="V503" s="7" t="n">
        <v>33</v>
      </c>
      <c r="W503" s="7" t="n">
        <v>96</v>
      </c>
      <c r="X503" s="7" t="n">
        <v>57</v>
      </c>
      <c r="Y503" s="7" t="s">
        <v>531</v>
      </c>
      <c r="Z503" s="7" t="n">
        <v>1331.52</v>
      </c>
      <c r="AA503" s="7" t="s">
        <v>868</v>
      </c>
      <c r="AB503" s="7"/>
      <c r="AC503" s="7"/>
      <c r="AD503" s="7"/>
      <c r="AE503" s="7"/>
      <c r="AF503" s="7"/>
      <c r="AG503" s="7"/>
      <c r="AH503" s="7" t="n">
        <v>1247</v>
      </c>
      <c r="AI503" s="7" t="n">
        <v>0.3</v>
      </c>
      <c r="AJ503" s="7" t="n">
        <v>4.3</v>
      </c>
      <c r="AK503" s="7" t="n">
        <v>410871</v>
      </c>
      <c r="AL503" s="7" t="n">
        <v>-38.63</v>
      </c>
      <c r="AM503" s="7" t="s">
        <v>878</v>
      </c>
      <c r="AN503" s="7"/>
      <c r="AO503" s="7" t="s">
        <v>864</v>
      </c>
      <c r="AP503" s="7" t="n">
        <v>33</v>
      </c>
      <c r="AQ503" s="17" t="b">
        <f aca="false">TRUE()</f>
        <v>1</v>
      </c>
      <c r="AR503" s="17" t="b">
        <f aca="false">TRUE()</f>
        <v>1</v>
      </c>
      <c r="AS503" s="7" t="n">
        <v>9</v>
      </c>
      <c r="AT503" s="7" t="n">
        <v>5</v>
      </c>
      <c r="AU503" s="7" t="s">
        <v>452</v>
      </c>
      <c r="AV503" s="7"/>
    </row>
    <row r="504" customFormat="false" ht="15" hidden="false" customHeight="false" outlineLevel="0" collapsed="false">
      <c r="A504" s="7" t="n">
        <v>43</v>
      </c>
      <c r="B504" s="7" t="s">
        <v>1011</v>
      </c>
      <c r="C504" s="7" t="s">
        <v>1160</v>
      </c>
      <c r="D504" s="7" t="s">
        <v>636</v>
      </c>
      <c r="E504" s="7" t="s">
        <v>69</v>
      </c>
      <c r="F504" s="7" t="n">
        <v>0</v>
      </c>
      <c r="G504" s="7" t="n">
        <v>1868</v>
      </c>
      <c r="H504" s="7" t="s">
        <v>678</v>
      </c>
      <c r="I504" s="7" t="s">
        <v>1150</v>
      </c>
      <c r="J504" s="7" t="s">
        <v>1151</v>
      </c>
      <c r="K504" s="7" t="s">
        <v>877</v>
      </c>
      <c r="L504" s="7" t="s">
        <v>458</v>
      </c>
      <c r="M504" s="7" t="s">
        <v>873</v>
      </c>
      <c r="N504" s="7" t="n">
        <v>35</v>
      </c>
      <c r="O504" s="7" t="n">
        <v>1.67</v>
      </c>
      <c r="P504" s="7" t="n">
        <v>48</v>
      </c>
      <c r="Q504" s="7" t="n">
        <v>12</v>
      </c>
      <c r="R504" s="7" t="n">
        <v>77</v>
      </c>
      <c r="S504" s="7" t="n">
        <v>208</v>
      </c>
      <c r="T504" s="7" t="n">
        <v>7280</v>
      </c>
      <c r="U504" s="7"/>
      <c r="V504" s="7"/>
      <c r="W504" s="7"/>
      <c r="X504" s="7" t="n">
        <v>208</v>
      </c>
      <c r="Y504" s="7" t="s">
        <v>451</v>
      </c>
      <c r="Z504" s="7" t="n">
        <v>7280</v>
      </c>
      <c r="AA504" s="7" t="s">
        <v>868</v>
      </c>
      <c r="AB504" s="7"/>
      <c r="AC504" s="7"/>
      <c r="AD504" s="7"/>
      <c r="AE504" s="7"/>
      <c r="AF504" s="7"/>
      <c r="AG504" s="7"/>
      <c r="AH504" s="7" t="n">
        <v>1163</v>
      </c>
      <c r="AI504" s="7" t="n">
        <v>0.7</v>
      </c>
      <c r="AJ504" s="7" t="n">
        <v>4.3</v>
      </c>
      <c r="AK504" s="7" t="n">
        <v>58853</v>
      </c>
      <c r="AL504" s="7" t="n">
        <v>42.3</v>
      </c>
      <c r="AM504" s="7" t="s">
        <v>862</v>
      </c>
      <c r="AN504" s="7"/>
      <c r="AO504" s="7" t="s">
        <v>864</v>
      </c>
      <c r="AP504" s="7" t="n">
        <v>15</v>
      </c>
      <c r="AQ504" s="17" t="b">
        <f aca="false">TRUE()</f>
        <v>1</v>
      </c>
      <c r="AR504" s="17" t="b">
        <f aca="false">TRUE()</f>
        <v>1</v>
      </c>
      <c r="AS504" s="7" t="n">
        <v>8</v>
      </c>
      <c r="AT504" s="7" t="n">
        <v>5</v>
      </c>
      <c r="AU504" s="7" t="s">
        <v>452</v>
      </c>
      <c r="AV504" s="7"/>
    </row>
    <row r="505" customFormat="false" ht="15" hidden="false" customHeight="false" outlineLevel="0" collapsed="false">
      <c r="A505" s="7" t="n">
        <v>43</v>
      </c>
      <c r="B505" s="7" t="s">
        <v>1011</v>
      </c>
      <c r="C505" s="7" t="s">
        <v>1160</v>
      </c>
      <c r="D505" s="7" t="s">
        <v>636</v>
      </c>
      <c r="E505" s="7" t="s">
        <v>69</v>
      </c>
      <c r="F505" s="7" t="n">
        <v>0</v>
      </c>
      <c r="G505" s="7" t="n">
        <v>1871</v>
      </c>
      <c r="H505" s="7" t="s">
        <v>448</v>
      </c>
      <c r="I505" s="7" t="s">
        <v>708</v>
      </c>
      <c r="J505" s="7" t="s">
        <v>1152</v>
      </c>
      <c r="K505" s="7" t="s">
        <v>877</v>
      </c>
      <c r="L505" s="7" t="s">
        <v>458</v>
      </c>
      <c r="M505" s="7" t="s">
        <v>873</v>
      </c>
      <c r="N505" s="7" t="n">
        <v>18.62</v>
      </c>
      <c r="O505" s="7" t="n">
        <v>0.89</v>
      </c>
      <c r="P505" s="7" t="n">
        <v>45</v>
      </c>
      <c r="Q505" s="7"/>
      <c r="R505" s="7" t="n">
        <v>81</v>
      </c>
      <c r="S505" s="7" t="n">
        <v>195</v>
      </c>
      <c r="T505" s="7" t="n">
        <v>3630.9</v>
      </c>
      <c r="U505" s="7" t="n">
        <v>109</v>
      </c>
      <c r="V505" s="7" t="n">
        <v>64</v>
      </c>
      <c r="W505" s="7" t="n">
        <v>184</v>
      </c>
      <c r="X505" s="7" t="n">
        <v>109</v>
      </c>
      <c r="Y505" s="7" t="s">
        <v>531</v>
      </c>
      <c r="Z505" s="7" t="n">
        <v>2029.58</v>
      </c>
      <c r="AA505" s="7" t="s">
        <v>868</v>
      </c>
      <c r="AB505" s="7"/>
      <c r="AC505" s="7"/>
      <c r="AD505" s="7"/>
      <c r="AE505" s="7"/>
      <c r="AF505" s="7"/>
      <c r="AG505" s="7"/>
      <c r="AH505" s="7" t="n">
        <v>684</v>
      </c>
      <c r="AI505" s="7" t="n">
        <v>2.9</v>
      </c>
      <c r="AJ505" s="7" t="n">
        <v>4.5</v>
      </c>
      <c r="AK505" s="7" t="n">
        <v>246598</v>
      </c>
      <c r="AL505" s="7" t="n">
        <v>5.06</v>
      </c>
      <c r="AM505" s="7" t="s">
        <v>862</v>
      </c>
      <c r="AN505" s="7"/>
      <c r="AO505" s="7" t="s">
        <v>864</v>
      </c>
      <c r="AP505" s="7" t="n">
        <v>25</v>
      </c>
      <c r="AQ505" s="7"/>
      <c r="AR505" s="17" t="b">
        <f aca="false">TRUE()</f>
        <v>1</v>
      </c>
      <c r="AS505" s="7" t="n">
        <v>9</v>
      </c>
      <c r="AT505" s="7" t="n">
        <v>5</v>
      </c>
      <c r="AU505" s="7" t="s">
        <v>452</v>
      </c>
      <c r="AV505" s="7"/>
    </row>
    <row r="506" customFormat="false" ht="15" hidden="false" customHeight="false" outlineLevel="0" collapsed="false">
      <c r="A506" s="7" t="n">
        <v>43</v>
      </c>
      <c r="B506" s="7" t="s">
        <v>1011</v>
      </c>
      <c r="C506" s="7" t="s">
        <v>1160</v>
      </c>
      <c r="D506" s="7" t="s">
        <v>636</v>
      </c>
      <c r="E506" s="7" t="s">
        <v>69</v>
      </c>
      <c r="F506" s="7" t="n">
        <v>0</v>
      </c>
      <c r="G506" s="7" t="n">
        <v>1888</v>
      </c>
      <c r="H506" s="7" t="s">
        <v>711</v>
      </c>
      <c r="I506" s="7" t="s">
        <v>712</v>
      </c>
      <c r="J506" s="7" t="s">
        <v>1153</v>
      </c>
      <c r="K506" s="7" t="s">
        <v>877</v>
      </c>
      <c r="L506" s="7" t="s">
        <v>458</v>
      </c>
      <c r="M506" s="7" t="s">
        <v>873</v>
      </c>
      <c r="N506" s="7" t="n">
        <v>13.99</v>
      </c>
      <c r="O506" s="7" t="n">
        <v>0.67</v>
      </c>
      <c r="P506" s="7" t="n">
        <v>5</v>
      </c>
      <c r="Q506" s="7"/>
      <c r="R506" s="7" t="n">
        <v>9</v>
      </c>
      <c r="S506" s="7" t="n">
        <v>21.67</v>
      </c>
      <c r="T506" s="7" t="n">
        <v>303.12</v>
      </c>
      <c r="U506" s="7" t="n">
        <v>44</v>
      </c>
      <c r="V506" s="7" t="n">
        <v>26</v>
      </c>
      <c r="W506" s="7" t="n">
        <v>74</v>
      </c>
      <c r="X506" s="7" t="n">
        <v>44</v>
      </c>
      <c r="Y506" s="7" t="s">
        <v>531</v>
      </c>
      <c r="Z506" s="7" t="n">
        <v>615.56</v>
      </c>
      <c r="AA506" s="7" t="s">
        <v>868</v>
      </c>
      <c r="AB506" s="7"/>
      <c r="AC506" s="7"/>
      <c r="AD506" s="7"/>
      <c r="AE506" s="7"/>
      <c r="AF506" s="7"/>
      <c r="AG506" s="7"/>
      <c r="AH506" s="7" t="n">
        <v>224</v>
      </c>
      <c r="AI506" s="7" t="n">
        <v>1.7</v>
      </c>
      <c r="AJ506" s="7" t="n">
        <v>4.4</v>
      </c>
      <c r="AK506" s="7" t="n">
        <v>501176</v>
      </c>
      <c r="AL506" s="7" t="n">
        <v>-7.03</v>
      </c>
      <c r="AM506" s="7" t="s">
        <v>878</v>
      </c>
      <c r="AN506" s="7"/>
      <c r="AO506" s="7" t="s">
        <v>864</v>
      </c>
      <c r="AP506" s="7" t="n">
        <v>24</v>
      </c>
      <c r="AQ506" s="7"/>
      <c r="AR506" s="17" t="b">
        <f aca="false">TRUE()</f>
        <v>1</v>
      </c>
      <c r="AS506" s="7" t="n">
        <v>6</v>
      </c>
      <c r="AT506" s="7" t="n">
        <v>5</v>
      </c>
      <c r="AU506" s="7" t="s">
        <v>452</v>
      </c>
      <c r="AV506" s="7"/>
    </row>
    <row r="507" customFormat="false" ht="15" hidden="false" customHeight="false" outlineLevel="0" collapsed="false">
      <c r="A507" s="7" t="n">
        <v>43</v>
      </c>
      <c r="B507" s="7" t="s">
        <v>1011</v>
      </c>
      <c r="C507" s="7" t="s">
        <v>1160</v>
      </c>
      <c r="D507" s="7" t="s">
        <v>636</v>
      </c>
      <c r="E507" s="7" t="s">
        <v>69</v>
      </c>
      <c r="F507" s="7" t="n">
        <v>0</v>
      </c>
      <c r="G507" s="7" t="n">
        <v>1890</v>
      </c>
      <c r="H507" s="7" t="s">
        <v>717</v>
      </c>
      <c r="I507" s="7" t="s">
        <v>718</v>
      </c>
      <c r="J507" s="7" t="s">
        <v>1154</v>
      </c>
      <c r="K507" s="7" t="s">
        <v>877</v>
      </c>
      <c r="L507" s="7" t="s">
        <v>458</v>
      </c>
      <c r="M507" s="7" t="s">
        <v>873</v>
      </c>
      <c r="N507" s="7" t="n">
        <v>11.83</v>
      </c>
      <c r="O507" s="7" t="n">
        <v>0.56</v>
      </c>
      <c r="P507" s="7" t="n">
        <v>5</v>
      </c>
      <c r="Q507" s="7"/>
      <c r="R507" s="7" t="n">
        <v>9</v>
      </c>
      <c r="S507" s="7" t="n">
        <v>21.67</v>
      </c>
      <c r="T507" s="7" t="n">
        <v>256.32</v>
      </c>
      <c r="U507" s="7" t="n">
        <v>11</v>
      </c>
      <c r="V507" s="7" t="n">
        <v>6</v>
      </c>
      <c r="W507" s="7" t="n">
        <v>18</v>
      </c>
      <c r="X507" s="7" t="n">
        <v>11</v>
      </c>
      <c r="Y507" s="7" t="s">
        <v>531</v>
      </c>
      <c r="Z507" s="7" t="n">
        <v>130.13</v>
      </c>
      <c r="AA507" s="7" t="s">
        <v>868</v>
      </c>
      <c r="AB507" s="7"/>
      <c r="AC507" s="7"/>
      <c r="AD507" s="7"/>
      <c r="AE507" s="7"/>
      <c r="AF507" s="7"/>
      <c r="AG507" s="7"/>
      <c r="AH507" s="7" t="n">
        <v>109</v>
      </c>
      <c r="AI507" s="7" t="n">
        <v>0.4</v>
      </c>
      <c r="AJ507" s="7" t="n">
        <v>4.4</v>
      </c>
      <c r="AK507" s="7" t="n">
        <v>1385628</v>
      </c>
      <c r="AL507" s="7" t="n">
        <v>-0.04</v>
      </c>
      <c r="AM507" s="7" t="s">
        <v>878</v>
      </c>
      <c r="AN507" s="7"/>
      <c r="AO507" s="7" t="s">
        <v>864</v>
      </c>
      <c r="AP507" s="7" t="n">
        <v>19</v>
      </c>
      <c r="AQ507" s="17" t="b">
        <f aca="false">FALSE()</f>
        <v>0</v>
      </c>
      <c r="AR507" s="17" t="b">
        <f aca="false">TRUE()</f>
        <v>1</v>
      </c>
      <c r="AS507" s="7" t="n">
        <v>7</v>
      </c>
      <c r="AT507" s="7" t="n">
        <v>6</v>
      </c>
      <c r="AU507" s="7" t="s">
        <v>452</v>
      </c>
      <c r="AV507" s="7"/>
    </row>
    <row r="508" customFormat="false" ht="15" hidden="false" customHeight="false" outlineLevel="0" collapsed="false">
      <c r="A508" s="7" t="n">
        <v>43</v>
      </c>
      <c r="B508" s="7" t="s">
        <v>1011</v>
      </c>
      <c r="C508" s="7" t="s">
        <v>1160</v>
      </c>
      <c r="D508" s="7" t="s">
        <v>636</v>
      </c>
      <c r="E508" s="7" t="s">
        <v>69</v>
      </c>
      <c r="F508" s="7" t="n">
        <v>0</v>
      </c>
      <c r="G508" s="7" t="n">
        <v>1892</v>
      </c>
      <c r="H508" s="7" t="s">
        <v>719</v>
      </c>
      <c r="I508" s="7" t="s">
        <v>720</v>
      </c>
      <c r="J508" s="7" t="s">
        <v>1155</v>
      </c>
      <c r="K508" s="7" t="s">
        <v>877</v>
      </c>
      <c r="L508" s="7" t="s">
        <v>458</v>
      </c>
      <c r="M508" s="7" t="s">
        <v>873</v>
      </c>
      <c r="N508" s="7" t="n">
        <v>16.88</v>
      </c>
      <c r="O508" s="7" t="n">
        <v>0.8</v>
      </c>
      <c r="P508" s="7" t="n">
        <v>5</v>
      </c>
      <c r="Q508" s="7"/>
      <c r="R508" s="7" t="n">
        <v>9</v>
      </c>
      <c r="S508" s="7" t="n">
        <v>21.67</v>
      </c>
      <c r="T508" s="7" t="n">
        <v>365.73</v>
      </c>
      <c r="U508" s="7" t="n">
        <v>11</v>
      </c>
      <c r="V508" s="7" t="n">
        <v>7</v>
      </c>
      <c r="W508" s="7" t="n">
        <v>19</v>
      </c>
      <c r="X508" s="7" t="n">
        <v>11</v>
      </c>
      <c r="Y508" s="7" t="s">
        <v>531</v>
      </c>
      <c r="Z508" s="7" t="n">
        <v>185.68</v>
      </c>
      <c r="AA508" s="7" t="s">
        <v>868</v>
      </c>
      <c r="AB508" s="7"/>
      <c r="AC508" s="7"/>
      <c r="AD508" s="7"/>
      <c r="AE508" s="7"/>
      <c r="AF508" s="7"/>
      <c r="AG508" s="7"/>
      <c r="AH508" s="7" t="n">
        <v>227</v>
      </c>
      <c r="AI508" s="7" t="n">
        <v>0.3</v>
      </c>
      <c r="AJ508" s="7" t="n">
        <v>4.3</v>
      </c>
      <c r="AK508" s="7" t="n">
        <v>1322481</v>
      </c>
      <c r="AL508" s="7" t="n">
        <v>1.63</v>
      </c>
      <c r="AM508" s="7" t="s">
        <v>862</v>
      </c>
      <c r="AN508" s="7"/>
      <c r="AO508" s="7" t="s">
        <v>864</v>
      </c>
      <c r="AP508" s="7" t="n">
        <v>33</v>
      </c>
      <c r="AQ508" s="17" t="b">
        <f aca="false">FALSE()</f>
        <v>0</v>
      </c>
      <c r="AR508" s="17" t="b">
        <f aca="false">TRUE()</f>
        <v>1</v>
      </c>
      <c r="AS508" s="7" t="n">
        <v>6</v>
      </c>
      <c r="AT508" s="7" t="n">
        <v>5</v>
      </c>
      <c r="AU508" s="7" t="s">
        <v>452</v>
      </c>
      <c r="AV508" s="7"/>
    </row>
    <row r="509" customFormat="false" ht="15" hidden="false" customHeight="false" outlineLevel="0" collapsed="false">
      <c r="A509" s="7" t="n">
        <v>74</v>
      </c>
      <c r="B509" s="7" t="s">
        <v>1011</v>
      </c>
      <c r="C509" s="7" t="s">
        <v>1170</v>
      </c>
      <c r="D509" s="7" t="s">
        <v>172</v>
      </c>
      <c r="E509" s="7" t="s">
        <v>69</v>
      </c>
      <c r="F509" s="7" t="n">
        <v>0</v>
      </c>
      <c r="G509" s="7" t="n">
        <v>144</v>
      </c>
      <c r="H509" s="7" t="s">
        <v>525</v>
      </c>
      <c r="I509" s="7" t="s">
        <v>609</v>
      </c>
      <c r="J509" s="7" t="s">
        <v>965</v>
      </c>
      <c r="K509" s="7" t="s">
        <v>866</v>
      </c>
      <c r="L509" s="7" t="s">
        <v>471</v>
      </c>
      <c r="M509" s="7"/>
      <c r="N509" s="7" t="n">
        <v>35.99</v>
      </c>
      <c r="O509" s="7"/>
      <c r="P509" s="7" t="n">
        <v>6295</v>
      </c>
      <c r="Q509" s="7" t="n">
        <v>4106</v>
      </c>
      <c r="R509" s="7" t="n">
        <v>8354</v>
      </c>
      <c r="S509" s="7" t="n">
        <v>27278.33</v>
      </c>
      <c r="T509" s="7" t="n">
        <v>981747.22</v>
      </c>
      <c r="U509" s="7"/>
      <c r="V509" s="7"/>
      <c r="W509" s="7"/>
      <c r="X509" s="7" t="n">
        <v>27278.33</v>
      </c>
      <c r="Y509" s="7" t="s">
        <v>451</v>
      </c>
      <c r="Z509" s="7" t="n">
        <v>981747.1</v>
      </c>
      <c r="AA509" s="7" t="s">
        <v>868</v>
      </c>
      <c r="AB509" s="7"/>
      <c r="AC509" s="7"/>
      <c r="AD509" s="7"/>
      <c r="AE509" s="7"/>
      <c r="AF509" s="7"/>
      <c r="AG509" s="7"/>
      <c r="AH509" s="7" t="n">
        <v>6798</v>
      </c>
      <c r="AI509" s="7" t="n">
        <v>79.5</v>
      </c>
      <c r="AJ509" s="7" t="n">
        <v>4.3</v>
      </c>
      <c r="AK509" s="7" t="n">
        <v>358</v>
      </c>
      <c r="AL509" s="7" t="n">
        <v>-32.59</v>
      </c>
      <c r="AM509" s="7" t="s">
        <v>878</v>
      </c>
      <c r="AN509" s="7"/>
      <c r="AO509" s="7" t="s">
        <v>966</v>
      </c>
      <c r="AP509" s="7" t="n">
        <v>22</v>
      </c>
      <c r="AQ509" s="17" t="b">
        <f aca="false">TRUE()</f>
        <v>1</v>
      </c>
      <c r="AR509" s="17" t="b">
        <f aca="false">TRUE()</f>
        <v>1</v>
      </c>
      <c r="AS509" s="7" t="n">
        <v>6</v>
      </c>
      <c r="AT509" s="7" t="n">
        <v>5</v>
      </c>
      <c r="AU509" s="7" t="s">
        <v>452</v>
      </c>
      <c r="AV509" s="7"/>
    </row>
    <row r="510" customFormat="false" ht="15" hidden="false" customHeight="false" outlineLevel="0" collapsed="false">
      <c r="A510" s="7" t="n">
        <v>74</v>
      </c>
      <c r="B510" s="7" t="s">
        <v>1011</v>
      </c>
      <c r="C510" s="7" t="s">
        <v>1170</v>
      </c>
      <c r="D510" s="7" t="s">
        <v>172</v>
      </c>
      <c r="E510" s="7" t="s">
        <v>69</v>
      </c>
      <c r="F510" s="7" t="n">
        <v>0</v>
      </c>
      <c r="G510" s="7" t="n">
        <v>8</v>
      </c>
      <c r="H510" s="7" t="s">
        <v>456</v>
      </c>
      <c r="I510" s="7" t="s">
        <v>610</v>
      </c>
      <c r="J510" s="7" t="s">
        <v>967</v>
      </c>
      <c r="K510" s="7" t="s">
        <v>866</v>
      </c>
      <c r="L510" s="7" t="s">
        <v>471</v>
      </c>
      <c r="M510" s="7"/>
      <c r="N510" s="7" t="n">
        <v>19.99</v>
      </c>
      <c r="O510" s="7"/>
      <c r="P510" s="7" t="n">
        <v>3341</v>
      </c>
      <c r="Q510" s="7" t="n">
        <v>1957</v>
      </c>
      <c r="R510" s="7" t="n">
        <v>4617</v>
      </c>
      <c r="S510" s="7" t="n">
        <v>14477.67</v>
      </c>
      <c r="T510" s="7" t="n">
        <v>289408.56</v>
      </c>
      <c r="U510" s="7"/>
      <c r="V510" s="7"/>
      <c r="W510" s="7"/>
      <c r="X510" s="7" t="n">
        <v>14477.67</v>
      </c>
      <c r="Y510" s="7" t="s">
        <v>451</v>
      </c>
      <c r="Z510" s="7" t="n">
        <v>289408.62</v>
      </c>
      <c r="AA510" s="7" t="s">
        <v>868</v>
      </c>
      <c r="AB510" s="7"/>
      <c r="AC510" s="7"/>
      <c r="AD510" s="7"/>
      <c r="AE510" s="7"/>
      <c r="AF510" s="7"/>
      <c r="AG510" s="7"/>
      <c r="AH510" s="7" t="n">
        <v>5813</v>
      </c>
      <c r="AI510" s="7" t="n">
        <v>19.6</v>
      </c>
      <c r="AJ510" s="7" t="n">
        <v>4.5</v>
      </c>
      <c r="AK510" s="7" t="n">
        <v>1226</v>
      </c>
      <c r="AL510" s="7" t="n">
        <v>27.64</v>
      </c>
      <c r="AM510" s="7" t="s">
        <v>862</v>
      </c>
      <c r="AN510" s="7"/>
      <c r="AO510" s="7" t="s">
        <v>864</v>
      </c>
      <c r="AP510" s="7" t="n">
        <v>31</v>
      </c>
      <c r="AQ510" s="17" t="b">
        <f aca="false">TRUE()</f>
        <v>1</v>
      </c>
      <c r="AR510" s="17" t="b">
        <f aca="false">TRUE()</f>
        <v>1</v>
      </c>
      <c r="AS510" s="7" t="n">
        <v>8</v>
      </c>
      <c r="AT510" s="7" t="n">
        <v>5</v>
      </c>
      <c r="AU510" s="7" t="s">
        <v>452</v>
      </c>
      <c r="AV510" s="7"/>
    </row>
    <row r="511" customFormat="false" ht="15" hidden="false" customHeight="false" outlineLevel="0" collapsed="false">
      <c r="A511" s="7" t="n">
        <v>74</v>
      </c>
      <c r="B511" s="7" t="s">
        <v>1011</v>
      </c>
      <c r="C511" s="7" t="s">
        <v>1170</v>
      </c>
      <c r="D511" s="7" t="s">
        <v>172</v>
      </c>
      <c r="E511" s="7" t="s">
        <v>69</v>
      </c>
      <c r="F511" s="7" t="n">
        <v>0</v>
      </c>
      <c r="G511" s="7" t="n">
        <v>72</v>
      </c>
      <c r="H511" s="7" t="s">
        <v>500</v>
      </c>
      <c r="I511" s="7" t="s">
        <v>611</v>
      </c>
      <c r="J511" s="7" t="s">
        <v>968</v>
      </c>
      <c r="K511" s="7" t="s">
        <v>866</v>
      </c>
      <c r="L511" s="7" t="s">
        <v>471</v>
      </c>
      <c r="M511" s="7"/>
      <c r="N511" s="7" t="n">
        <v>31.99</v>
      </c>
      <c r="O511" s="7"/>
      <c r="P511" s="7" t="n">
        <v>2384</v>
      </c>
      <c r="Q511" s="7" t="n">
        <v>1094</v>
      </c>
      <c r="R511" s="7" t="n">
        <v>3476</v>
      </c>
      <c r="S511" s="7" t="n">
        <v>10330.67</v>
      </c>
      <c r="T511" s="7" t="n">
        <v>330478.03</v>
      </c>
      <c r="U511" s="7"/>
      <c r="V511" s="7"/>
      <c r="W511" s="7"/>
      <c r="X511" s="7" t="n">
        <v>10330.67</v>
      </c>
      <c r="Y511" s="7" t="s">
        <v>451</v>
      </c>
      <c r="Z511" s="7" t="n">
        <v>330478.13</v>
      </c>
      <c r="AA511" s="7" t="s">
        <v>868</v>
      </c>
      <c r="AB511" s="7"/>
      <c r="AC511" s="7"/>
      <c r="AD511" s="7"/>
      <c r="AE511" s="7"/>
      <c r="AF511" s="7"/>
      <c r="AG511" s="7"/>
      <c r="AH511" s="7" t="n">
        <v>17945</v>
      </c>
      <c r="AI511" s="7" t="n">
        <v>36.7</v>
      </c>
      <c r="AJ511" s="7" t="n">
        <v>4.4</v>
      </c>
      <c r="AK511" s="7" t="n">
        <v>1860</v>
      </c>
      <c r="AL511" s="7" t="n">
        <v>-8.78</v>
      </c>
      <c r="AM511" s="7" t="s">
        <v>878</v>
      </c>
      <c r="AN511" s="7"/>
      <c r="AO511" s="7" t="s">
        <v>864</v>
      </c>
      <c r="AP511" s="7" t="n">
        <v>38</v>
      </c>
      <c r="AQ511" s="17" t="b">
        <f aca="false">TRUE()</f>
        <v>1</v>
      </c>
      <c r="AR511" s="17" t="b">
        <f aca="false">TRUE()</f>
        <v>1</v>
      </c>
      <c r="AS511" s="7" t="n">
        <v>7</v>
      </c>
      <c r="AT511" s="7" t="n">
        <v>5</v>
      </c>
      <c r="AU511" s="7" t="s">
        <v>452</v>
      </c>
      <c r="AV511" s="7"/>
    </row>
    <row r="512" customFormat="false" ht="15" hidden="false" customHeight="false" outlineLevel="0" collapsed="false">
      <c r="A512" s="7" t="n">
        <v>74</v>
      </c>
      <c r="B512" s="7" t="s">
        <v>1011</v>
      </c>
      <c r="C512" s="7" t="s">
        <v>1170</v>
      </c>
      <c r="D512" s="7" t="s">
        <v>172</v>
      </c>
      <c r="E512" s="7" t="s">
        <v>69</v>
      </c>
      <c r="F512" s="7" t="n">
        <v>0</v>
      </c>
      <c r="G512" s="7" t="n">
        <v>1526</v>
      </c>
      <c r="H512" s="7" t="s">
        <v>512</v>
      </c>
      <c r="I512" s="7" t="s">
        <v>757</v>
      </c>
      <c r="J512" s="7" t="s">
        <v>969</v>
      </c>
      <c r="K512" s="7" t="s">
        <v>866</v>
      </c>
      <c r="L512" s="7" t="s">
        <v>471</v>
      </c>
      <c r="M512" s="7"/>
      <c r="N512" s="7" t="n">
        <v>24.99</v>
      </c>
      <c r="O512" s="7"/>
      <c r="P512" s="7" t="n">
        <v>1974</v>
      </c>
      <c r="Q512" s="7" t="n">
        <v>927</v>
      </c>
      <c r="R512" s="7" t="n">
        <v>2907</v>
      </c>
      <c r="S512" s="7" t="n">
        <v>8554</v>
      </c>
      <c r="T512" s="7" t="n">
        <v>213764.46</v>
      </c>
      <c r="U512" s="7"/>
      <c r="V512" s="7"/>
      <c r="W512" s="7"/>
      <c r="X512" s="7" t="n">
        <v>8554</v>
      </c>
      <c r="Y512" s="7" t="s">
        <v>451</v>
      </c>
      <c r="Z512" s="7" t="n">
        <v>213764.46</v>
      </c>
      <c r="AA512" s="7" t="s">
        <v>868</v>
      </c>
      <c r="AB512" s="7"/>
      <c r="AC512" s="7"/>
      <c r="AD512" s="7"/>
      <c r="AE512" s="7"/>
      <c r="AF512" s="7"/>
      <c r="AG512" s="7"/>
      <c r="AH512" s="7" t="n">
        <v>7128</v>
      </c>
      <c r="AI512" s="7" t="n">
        <v>19.7</v>
      </c>
      <c r="AJ512" s="7" t="n">
        <v>4.3</v>
      </c>
      <c r="AK512" s="7" t="n">
        <v>2984</v>
      </c>
      <c r="AL512" s="7" t="n">
        <v>-5.63</v>
      </c>
      <c r="AM512" s="7" t="s">
        <v>878</v>
      </c>
      <c r="AN512" s="7"/>
      <c r="AO512" s="7" t="s">
        <v>864</v>
      </c>
      <c r="AP512" s="7" t="n">
        <v>37</v>
      </c>
      <c r="AQ512" s="17" t="b">
        <f aca="false">TRUE()</f>
        <v>1</v>
      </c>
      <c r="AR512" s="17" t="b">
        <f aca="false">TRUE()</f>
        <v>1</v>
      </c>
      <c r="AS512" s="7" t="n">
        <v>8</v>
      </c>
      <c r="AT512" s="7" t="n">
        <v>5</v>
      </c>
      <c r="AU512" s="7" t="s">
        <v>452</v>
      </c>
      <c r="AV512" s="7"/>
    </row>
    <row r="513" customFormat="false" ht="15" hidden="false" customHeight="false" outlineLevel="0" collapsed="false">
      <c r="A513" s="7" t="n">
        <v>74</v>
      </c>
      <c r="B513" s="7" t="s">
        <v>1011</v>
      </c>
      <c r="C513" s="7" t="s">
        <v>1170</v>
      </c>
      <c r="D513" s="7" t="s">
        <v>172</v>
      </c>
      <c r="E513" s="7" t="s">
        <v>69</v>
      </c>
      <c r="F513" s="7" t="n">
        <v>0</v>
      </c>
      <c r="G513" s="7" t="n">
        <v>1527</v>
      </c>
      <c r="H513" s="7" t="s">
        <v>525</v>
      </c>
      <c r="I513" s="7" t="s">
        <v>631</v>
      </c>
      <c r="J513" s="7" t="s">
        <v>965</v>
      </c>
      <c r="K513" s="7" t="s">
        <v>866</v>
      </c>
      <c r="L513" s="7" t="s">
        <v>471</v>
      </c>
      <c r="M513" s="7"/>
      <c r="N513" s="7" t="n">
        <v>17.99</v>
      </c>
      <c r="O513" s="7"/>
      <c r="P513" s="7" t="n">
        <v>1515</v>
      </c>
      <c r="Q513" s="7" t="n">
        <v>826</v>
      </c>
      <c r="R513" s="7" t="n">
        <v>2097</v>
      </c>
      <c r="S513" s="7" t="n">
        <v>6565</v>
      </c>
      <c r="T513" s="7" t="n">
        <v>118104.35</v>
      </c>
      <c r="U513" s="7"/>
      <c r="V513" s="7"/>
      <c r="W513" s="7"/>
      <c r="X513" s="7" t="n">
        <v>6565</v>
      </c>
      <c r="Y513" s="7" t="s">
        <v>451</v>
      </c>
      <c r="Z513" s="7" t="n">
        <v>118104.35</v>
      </c>
      <c r="AA513" s="7" t="s">
        <v>868</v>
      </c>
      <c r="AB513" s="7"/>
      <c r="AC513" s="7"/>
      <c r="AD513" s="7"/>
      <c r="AE513" s="7"/>
      <c r="AF513" s="7"/>
      <c r="AG513" s="7"/>
      <c r="AH513" s="7" t="n">
        <v>1879</v>
      </c>
      <c r="AI513" s="7" t="n">
        <v>14.7</v>
      </c>
      <c r="AJ513" s="7" t="n">
        <v>4.4</v>
      </c>
      <c r="AK513" s="7" t="n">
        <v>3715</v>
      </c>
      <c r="AL513" s="7" t="n">
        <v>0.3</v>
      </c>
      <c r="AM513" s="7" t="s">
        <v>862</v>
      </c>
      <c r="AN513" s="7"/>
      <c r="AO513" s="7" t="s">
        <v>864</v>
      </c>
      <c r="AP513" s="7" t="n">
        <v>40</v>
      </c>
      <c r="AQ513" s="17" t="b">
        <f aca="false">TRUE()</f>
        <v>1</v>
      </c>
      <c r="AR513" s="17" t="b">
        <f aca="false">TRUE()</f>
        <v>1</v>
      </c>
      <c r="AS513" s="7" t="n">
        <v>6</v>
      </c>
      <c r="AT513" s="7" t="n">
        <v>5</v>
      </c>
      <c r="AU513" s="7" t="s">
        <v>452</v>
      </c>
      <c r="AV513" s="7"/>
    </row>
    <row r="514" customFormat="false" ht="15" hidden="false" customHeight="false" outlineLevel="0" collapsed="false">
      <c r="A514" s="7" t="n">
        <v>74</v>
      </c>
      <c r="B514" s="7" t="s">
        <v>1011</v>
      </c>
      <c r="C514" s="7" t="s">
        <v>1170</v>
      </c>
      <c r="D514" s="7" t="s">
        <v>172</v>
      </c>
      <c r="E514" s="7" t="s">
        <v>69</v>
      </c>
      <c r="F514" s="7" t="n">
        <v>0</v>
      </c>
      <c r="G514" s="7" t="n">
        <v>1528</v>
      </c>
      <c r="H514" s="7" t="s">
        <v>758</v>
      </c>
      <c r="I514" s="7" t="s">
        <v>759</v>
      </c>
      <c r="J514" s="7" t="s">
        <v>970</v>
      </c>
      <c r="K514" s="7" t="s">
        <v>866</v>
      </c>
      <c r="L514" s="7" t="s">
        <v>471</v>
      </c>
      <c r="M514" s="7"/>
      <c r="N514" s="7" t="n">
        <v>31.99</v>
      </c>
      <c r="O514" s="7"/>
      <c r="P514" s="7" t="n">
        <v>1461</v>
      </c>
      <c r="Q514" s="7" t="n">
        <v>509</v>
      </c>
      <c r="R514" s="7" t="n">
        <v>2259</v>
      </c>
      <c r="S514" s="7" t="n">
        <v>6331</v>
      </c>
      <c r="T514" s="7" t="n">
        <v>202528.69</v>
      </c>
      <c r="U514" s="7"/>
      <c r="V514" s="7"/>
      <c r="W514" s="7"/>
      <c r="X514" s="7" t="n">
        <v>6331</v>
      </c>
      <c r="Y514" s="7" t="s">
        <v>451</v>
      </c>
      <c r="Z514" s="7" t="n">
        <v>202528.69</v>
      </c>
      <c r="AA514" s="7" t="s">
        <v>868</v>
      </c>
      <c r="AB514" s="7"/>
      <c r="AC514" s="7"/>
      <c r="AD514" s="7"/>
      <c r="AE514" s="7"/>
      <c r="AF514" s="7"/>
      <c r="AG514" s="7"/>
      <c r="AH514" s="7" t="n">
        <v>5875</v>
      </c>
      <c r="AI514" s="7" t="n">
        <v>-705.4</v>
      </c>
      <c r="AJ514" s="7" t="n">
        <v>4.3</v>
      </c>
      <c r="AK514" s="7" t="n">
        <v>5433</v>
      </c>
      <c r="AL514" s="7" t="n">
        <v>19.03</v>
      </c>
      <c r="AM514" s="7" t="s">
        <v>862</v>
      </c>
      <c r="AN514" s="7"/>
      <c r="AO514" s="7" t="s">
        <v>864</v>
      </c>
      <c r="AP514" s="7" t="n">
        <v>38</v>
      </c>
      <c r="AQ514" s="17" t="b">
        <f aca="false">TRUE()</f>
        <v>1</v>
      </c>
      <c r="AR514" s="17" t="b">
        <f aca="false">TRUE()</f>
        <v>1</v>
      </c>
      <c r="AS514" s="7" t="n">
        <v>8</v>
      </c>
      <c r="AT514" s="7" t="n">
        <v>5</v>
      </c>
      <c r="AU514" s="7" t="s">
        <v>452</v>
      </c>
      <c r="AV514" s="7"/>
    </row>
    <row r="515" customFormat="false" ht="15" hidden="false" customHeight="false" outlineLevel="0" collapsed="false">
      <c r="A515" s="7" t="n">
        <v>74</v>
      </c>
      <c r="B515" s="7" t="s">
        <v>1011</v>
      </c>
      <c r="C515" s="7" t="s">
        <v>1170</v>
      </c>
      <c r="D515" s="7" t="s">
        <v>172</v>
      </c>
      <c r="E515" s="7" t="s">
        <v>69</v>
      </c>
      <c r="F515" s="7" t="n">
        <v>0</v>
      </c>
      <c r="G515" s="7" t="n">
        <v>151</v>
      </c>
      <c r="H515" s="7" t="s">
        <v>760</v>
      </c>
      <c r="I515" s="7" t="s">
        <v>761</v>
      </c>
      <c r="J515" s="7" t="s">
        <v>971</v>
      </c>
      <c r="K515" s="7" t="s">
        <v>866</v>
      </c>
      <c r="L515" s="7" t="s">
        <v>471</v>
      </c>
      <c r="M515" s="7"/>
      <c r="N515" s="7" t="n">
        <v>22.99</v>
      </c>
      <c r="O515" s="7"/>
      <c r="P515" s="7" t="n">
        <v>1042</v>
      </c>
      <c r="Q515" s="7" t="n">
        <v>450</v>
      </c>
      <c r="R515" s="7" t="n">
        <v>1551</v>
      </c>
      <c r="S515" s="7" t="n">
        <v>4515.33</v>
      </c>
      <c r="T515" s="7" t="n">
        <v>103807.51</v>
      </c>
      <c r="U515" s="7"/>
      <c r="V515" s="7"/>
      <c r="W515" s="7"/>
      <c r="X515" s="7" t="n">
        <v>4515.33</v>
      </c>
      <c r="Y515" s="7" t="s">
        <v>451</v>
      </c>
      <c r="Z515" s="7" t="n">
        <v>103807.44</v>
      </c>
      <c r="AA515" s="7" t="s">
        <v>868</v>
      </c>
      <c r="AB515" s="7"/>
      <c r="AC515" s="7"/>
      <c r="AD515" s="7"/>
      <c r="AE515" s="7"/>
      <c r="AF515" s="7"/>
      <c r="AG515" s="7"/>
      <c r="AH515" s="7" t="n">
        <v>987</v>
      </c>
      <c r="AI515" s="7" t="n">
        <v>14.5</v>
      </c>
      <c r="AJ515" s="7" t="n">
        <v>4.4</v>
      </c>
      <c r="AK515" s="7" t="n">
        <v>97110</v>
      </c>
      <c r="AL515" s="7" t="n">
        <v>13.86</v>
      </c>
      <c r="AM515" s="7" t="s">
        <v>862</v>
      </c>
      <c r="AN515" s="7"/>
      <c r="AO515" s="7" t="s">
        <v>864</v>
      </c>
      <c r="AP515" s="7" t="n">
        <v>21</v>
      </c>
      <c r="AQ515" s="17" t="b">
        <f aca="false">TRUE()</f>
        <v>1</v>
      </c>
      <c r="AR515" s="17" t="b">
        <f aca="false">TRUE()</f>
        <v>1</v>
      </c>
      <c r="AS515" s="7" t="n">
        <v>8</v>
      </c>
      <c r="AT515" s="7" t="n">
        <v>6</v>
      </c>
      <c r="AU515" s="7" t="s">
        <v>452</v>
      </c>
      <c r="AV515" s="7"/>
    </row>
    <row r="516" customFormat="false" ht="15" hidden="false" customHeight="false" outlineLevel="0" collapsed="false">
      <c r="A516" s="7" t="n">
        <v>74</v>
      </c>
      <c r="B516" s="7" t="s">
        <v>1011</v>
      </c>
      <c r="C516" s="7" t="s">
        <v>1170</v>
      </c>
      <c r="D516" s="7" t="s">
        <v>172</v>
      </c>
      <c r="E516" s="7" t="s">
        <v>69</v>
      </c>
      <c r="F516" s="7" t="n">
        <v>0</v>
      </c>
      <c r="G516" s="7" t="n">
        <v>149</v>
      </c>
      <c r="H516" s="7" t="s">
        <v>614</v>
      </c>
      <c r="I516" s="7" t="s">
        <v>762</v>
      </c>
      <c r="J516" s="7" t="s">
        <v>972</v>
      </c>
      <c r="K516" s="7" t="s">
        <v>866</v>
      </c>
      <c r="L516" s="7" t="s">
        <v>471</v>
      </c>
      <c r="M516" s="7"/>
      <c r="N516" s="7" t="n">
        <v>27.99</v>
      </c>
      <c r="O516" s="7"/>
      <c r="P516" s="7" t="n">
        <v>795</v>
      </c>
      <c r="Q516" s="7" t="n">
        <v>23</v>
      </c>
      <c r="R516" s="7" t="n">
        <v>1414</v>
      </c>
      <c r="S516" s="7" t="n">
        <v>3445</v>
      </c>
      <c r="T516" s="7" t="n">
        <v>96425.55</v>
      </c>
      <c r="U516" s="7"/>
      <c r="V516" s="7"/>
      <c r="W516" s="7"/>
      <c r="X516" s="7" t="n">
        <v>3445</v>
      </c>
      <c r="Y516" s="7" t="s">
        <v>451</v>
      </c>
      <c r="Z516" s="7" t="n">
        <v>96425.55</v>
      </c>
      <c r="AA516" s="7" t="s">
        <v>868</v>
      </c>
      <c r="AB516" s="7"/>
      <c r="AC516" s="7"/>
      <c r="AD516" s="7"/>
      <c r="AE516" s="7"/>
      <c r="AF516" s="7"/>
      <c r="AG516" s="7"/>
      <c r="AH516" s="7" t="n">
        <v>12133</v>
      </c>
      <c r="AI516" s="7" t="n">
        <v>4.5</v>
      </c>
      <c r="AJ516" s="7" t="n">
        <v>4.4</v>
      </c>
      <c r="AK516" s="7" t="n">
        <v>29905</v>
      </c>
      <c r="AL516" s="7" t="n">
        <v>-1.57</v>
      </c>
      <c r="AM516" s="7" t="s">
        <v>878</v>
      </c>
      <c r="AN516" s="7"/>
      <c r="AO516" s="7" t="s">
        <v>864</v>
      </c>
      <c r="AP516" s="7" t="n">
        <v>31</v>
      </c>
      <c r="AQ516" s="17" t="b">
        <f aca="false">TRUE()</f>
        <v>1</v>
      </c>
      <c r="AR516" s="17" t="b">
        <f aca="false">TRUE()</f>
        <v>1</v>
      </c>
      <c r="AS516" s="7" t="n">
        <v>8</v>
      </c>
      <c r="AT516" s="7" t="n">
        <v>5</v>
      </c>
      <c r="AU516" s="7" t="s">
        <v>452</v>
      </c>
      <c r="AV516" s="7"/>
    </row>
    <row r="517" customFormat="false" ht="15" hidden="false" customHeight="false" outlineLevel="0" collapsed="false">
      <c r="A517" s="7" t="n">
        <v>74</v>
      </c>
      <c r="B517" s="7" t="s">
        <v>1011</v>
      </c>
      <c r="C517" s="7" t="s">
        <v>1170</v>
      </c>
      <c r="D517" s="7" t="s">
        <v>172</v>
      </c>
      <c r="E517" s="7" t="s">
        <v>69</v>
      </c>
      <c r="F517" s="7" t="n">
        <v>0</v>
      </c>
      <c r="G517" s="7" t="n">
        <v>1535</v>
      </c>
      <c r="H517" s="7" t="s">
        <v>764</v>
      </c>
      <c r="I517" s="7" t="s">
        <v>765</v>
      </c>
      <c r="J517" s="7" t="s">
        <v>973</v>
      </c>
      <c r="K517" s="7" t="s">
        <v>866</v>
      </c>
      <c r="L517" s="7" t="s">
        <v>471</v>
      </c>
      <c r="M517" s="7"/>
      <c r="N517" s="7" t="n">
        <v>26.18</v>
      </c>
      <c r="O517" s="7"/>
      <c r="P517" s="7" t="n">
        <v>790</v>
      </c>
      <c r="Q517" s="7" t="n">
        <v>46</v>
      </c>
      <c r="R517" s="7" t="n">
        <v>1388</v>
      </c>
      <c r="S517" s="7" t="n">
        <v>3423.33</v>
      </c>
      <c r="T517" s="7" t="n">
        <v>89622.87</v>
      </c>
      <c r="U517" s="7"/>
      <c r="V517" s="7"/>
      <c r="W517" s="7"/>
      <c r="X517" s="7" t="n">
        <v>3423.33</v>
      </c>
      <c r="Y517" s="7" t="s">
        <v>451</v>
      </c>
      <c r="Z517" s="7" t="n">
        <v>89622.78</v>
      </c>
      <c r="AA517" s="7" t="s">
        <v>868</v>
      </c>
      <c r="AB517" s="7"/>
      <c r="AC517" s="7"/>
      <c r="AD517" s="7"/>
      <c r="AE517" s="7"/>
      <c r="AF517" s="7"/>
      <c r="AG517" s="7"/>
      <c r="AH517" s="7" t="n">
        <v>9835</v>
      </c>
      <c r="AI517" s="7" t="n">
        <v>-676.7</v>
      </c>
      <c r="AJ517" s="7" t="n">
        <v>4.4</v>
      </c>
      <c r="AK517" s="7" t="n">
        <v>53958</v>
      </c>
      <c r="AL517" s="7" t="n">
        <v>30.79</v>
      </c>
      <c r="AM517" s="7" t="s">
        <v>862</v>
      </c>
      <c r="AN517" s="7" t="s">
        <v>974</v>
      </c>
      <c r="AO517" s="7" t="s">
        <v>864</v>
      </c>
      <c r="AP517" s="7" t="n">
        <v>61</v>
      </c>
      <c r="AQ517" s="17" t="b">
        <f aca="false">TRUE()</f>
        <v>1</v>
      </c>
      <c r="AR517" s="17" t="b">
        <f aca="false">TRUE()</f>
        <v>1</v>
      </c>
      <c r="AS517" s="7" t="n">
        <v>8</v>
      </c>
      <c r="AT517" s="7" t="n">
        <v>5</v>
      </c>
      <c r="AU517" s="7" t="s">
        <v>452</v>
      </c>
      <c r="AV517" s="7"/>
    </row>
    <row r="518" customFormat="false" ht="15" hidden="false" customHeight="false" outlineLevel="0" collapsed="false">
      <c r="A518" s="7" t="n">
        <v>74</v>
      </c>
      <c r="B518" s="7" t="s">
        <v>1011</v>
      </c>
      <c r="C518" s="7" t="s">
        <v>1170</v>
      </c>
      <c r="D518" s="7" t="s">
        <v>172</v>
      </c>
      <c r="E518" s="7" t="s">
        <v>69</v>
      </c>
      <c r="F518" s="7" t="n">
        <v>0</v>
      </c>
      <c r="G518" s="7" t="n">
        <v>625</v>
      </c>
      <c r="H518" s="7" t="s">
        <v>766</v>
      </c>
      <c r="I518" s="7" t="s">
        <v>767</v>
      </c>
      <c r="J518" s="7" t="s">
        <v>975</v>
      </c>
      <c r="K518" s="7" t="s">
        <v>866</v>
      </c>
      <c r="L518" s="7" t="s">
        <v>471</v>
      </c>
      <c r="M518" s="7"/>
      <c r="N518" s="7" t="n">
        <v>27.99</v>
      </c>
      <c r="O518" s="7"/>
      <c r="P518" s="7" t="n">
        <v>782</v>
      </c>
      <c r="Q518" s="7" t="n">
        <v>174</v>
      </c>
      <c r="R518" s="7" t="n">
        <v>1287</v>
      </c>
      <c r="S518" s="7" t="n">
        <v>3388.67</v>
      </c>
      <c r="T518" s="7" t="n">
        <v>94848.78</v>
      </c>
      <c r="U518" s="7"/>
      <c r="V518" s="7"/>
      <c r="W518" s="7"/>
      <c r="X518" s="7" t="n">
        <v>3388.67</v>
      </c>
      <c r="Y518" s="7" t="s">
        <v>451</v>
      </c>
      <c r="Z518" s="7" t="n">
        <v>94848.87</v>
      </c>
      <c r="AA518" s="7" t="s">
        <v>868</v>
      </c>
      <c r="AB518" s="7"/>
      <c r="AC518" s="7"/>
      <c r="AD518" s="7"/>
      <c r="AE518" s="7"/>
      <c r="AF518" s="7"/>
      <c r="AG518" s="7"/>
      <c r="AH518" s="7" t="n">
        <v>3970</v>
      </c>
      <c r="AI518" s="7" t="n">
        <v>10.7</v>
      </c>
      <c r="AJ518" s="7" t="n">
        <v>4.4</v>
      </c>
      <c r="AK518" s="7" t="n">
        <v>28173</v>
      </c>
      <c r="AL518" s="7" t="n">
        <v>40.39</v>
      </c>
      <c r="AM518" s="7" t="s">
        <v>862</v>
      </c>
      <c r="AN518" s="7" t="s">
        <v>921</v>
      </c>
      <c r="AO518" s="7" t="s">
        <v>864</v>
      </c>
      <c r="AP518" s="7" t="n">
        <v>31</v>
      </c>
      <c r="AQ518" s="17" t="b">
        <f aca="false">TRUE()</f>
        <v>1</v>
      </c>
      <c r="AR518" s="17" t="b">
        <f aca="false">TRUE()</f>
        <v>1</v>
      </c>
      <c r="AS518" s="7" t="n">
        <v>8</v>
      </c>
      <c r="AT518" s="7" t="n">
        <v>5</v>
      </c>
      <c r="AU518" s="7" t="s">
        <v>452</v>
      </c>
      <c r="AV518" s="7"/>
    </row>
    <row r="519" customFormat="false" ht="15" hidden="false" customHeight="false" outlineLevel="0" collapsed="false">
      <c r="A519" s="7" t="n">
        <v>74</v>
      </c>
      <c r="B519" s="7" t="s">
        <v>1011</v>
      </c>
      <c r="C519" s="7" t="s">
        <v>1170</v>
      </c>
      <c r="D519" s="7" t="s">
        <v>172</v>
      </c>
      <c r="E519" s="7" t="s">
        <v>69</v>
      </c>
      <c r="F519" s="7" t="n">
        <v>0</v>
      </c>
      <c r="G519" s="7" t="n">
        <v>159</v>
      </c>
      <c r="H519" s="7" t="s">
        <v>768</v>
      </c>
      <c r="I519" s="7" t="s">
        <v>769</v>
      </c>
      <c r="J519" s="7" t="s">
        <v>976</v>
      </c>
      <c r="K519" s="7" t="s">
        <v>866</v>
      </c>
      <c r="L519" s="7" t="s">
        <v>471</v>
      </c>
      <c r="M519" s="7"/>
      <c r="N519" s="7" t="n">
        <v>25.49</v>
      </c>
      <c r="O519" s="7"/>
      <c r="P519" s="7" t="n">
        <v>687</v>
      </c>
      <c r="Q519" s="7" t="n">
        <v>139</v>
      </c>
      <c r="R519" s="7" t="n">
        <v>1136</v>
      </c>
      <c r="S519" s="7" t="n">
        <v>2977</v>
      </c>
      <c r="T519" s="7" t="n">
        <v>75883.73</v>
      </c>
      <c r="U519" s="7"/>
      <c r="V519" s="7"/>
      <c r="W519" s="7"/>
      <c r="X519" s="7" t="n">
        <v>2977</v>
      </c>
      <c r="Y519" s="7" t="s">
        <v>451</v>
      </c>
      <c r="Z519" s="7" t="n">
        <v>75883.73</v>
      </c>
      <c r="AA519" s="7" t="s">
        <v>868</v>
      </c>
      <c r="AB519" s="7"/>
      <c r="AC519" s="7"/>
      <c r="AD519" s="7"/>
      <c r="AE519" s="7"/>
      <c r="AF519" s="7"/>
      <c r="AG519" s="7"/>
      <c r="AH519" s="7" t="n">
        <v>819</v>
      </c>
      <c r="AI519" s="7" t="n">
        <v>12</v>
      </c>
      <c r="AJ519" s="7" t="n">
        <v>4.4</v>
      </c>
      <c r="AK519" s="7" t="n">
        <v>19808</v>
      </c>
      <c r="AL519" s="7" t="n">
        <v>2.06</v>
      </c>
      <c r="AM519" s="7" t="s">
        <v>862</v>
      </c>
      <c r="AN519" s="7"/>
      <c r="AO519" s="7" t="s">
        <v>864</v>
      </c>
      <c r="AP519" s="7" t="n">
        <v>33</v>
      </c>
      <c r="AQ519" s="17" t="b">
        <f aca="false">TRUE()</f>
        <v>1</v>
      </c>
      <c r="AR519" s="17" t="b">
        <f aca="false">TRUE()</f>
        <v>1</v>
      </c>
      <c r="AS519" s="7" t="n">
        <v>8</v>
      </c>
      <c r="AT519" s="7" t="n">
        <v>5</v>
      </c>
      <c r="AU519" s="7" t="s">
        <v>452</v>
      </c>
      <c r="AV519" s="7"/>
    </row>
    <row r="520" customFormat="false" ht="15" hidden="false" customHeight="false" outlineLevel="0" collapsed="false">
      <c r="A520" s="7" t="n">
        <v>74</v>
      </c>
      <c r="B520" s="7" t="s">
        <v>1011</v>
      </c>
      <c r="C520" s="7" t="s">
        <v>1170</v>
      </c>
      <c r="D520" s="7" t="s">
        <v>172</v>
      </c>
      <c r="E520" s="7" t="s">
        <v>69</v>
      </c>
      <c r="F520" s="7" t="n">
        <v>0</v>
      </c>
      <c r="G520" s="7" t="n">
        <v>158</v>
      </c>
      <c r="H520" s="7" t="s">
        <v>770</v>
      </c>
      <c r="I520" s="7" t="s">
        <v>771</v>
      </c>
      <c r="J520" s="7" t="s">
        <v>977</v>
      </c>
      <c r="K520" s="7" t="s">
        <v>866</v>
      </c>
      <c r="L520" s="7" t="s">
        <v>471</v>
      </c>
      <c r="M520" s="7"/>
      <c r="N520" s="7" t="n">
        <v>25.99</v>
      </c>
      <c r="O520" s="7"/>
      <c r="P520" s="7" t="n">
        <v>681</v>
      </c>
      <c r="Q520" s="7" t="n">
        <v>24</v>
      </c>
      <c r="R520" s="7" t="n">
        <v>1207</v>
      </c>
      <c r="S520" s="7" t="n">
        <v>2951</v>
      </c>
      <c r="T520" s="7" t="n">
        <v>76696.49</v>
      </c>
      <c r="U520" s="7"/>
      <c r="V520" s="7"/>
      <c r="W520" s="7"/>
      <c r="X520" s="7" t="n">
        <v>2951</v>
      </c>
      <c r="Y520" s="7" t="s">
        <v>451</v>
      </c>
      <c r="Z520" s="7" t="n">
        <v>76696.49</v>
      </c>
      <c r="AA520" s="7" t="s">
        <v>868</v>
      </c>
      <c r="AB520" s="7"/>
      <c r="AC520" s="7"/>
      <c r="AD520" s="7"/>
      <c r="AE520" s="7"/>
      <c r="AF520" s="7"/>
      <c r="AG520" s="7"/>
      <c r="AH520" s="7" t="n">
        <v>5359</v>
      </c>
      <c r="AI520" s="7" t="n">
        <v>-5.3</v>
      </c>
      <c r="AJ520" s="7" t="n">
        <v>4.2</v>
      </c>
      <c r="AK520" s="7" t="n">
        <v>87145</v>
      </c>
      <c r="AL520" s="7" t="n">
        <v>3.78</v>
      </c>
      <c r="AM520" s="7" t="s">
        <v>862</v>
      </c>
      <c r="AN520" s="7" t="s">
        <v>978</v>
      </c>
      <c r="AO520" s="7" t="s">
        <v>864</v>
      </c>
      <c r="AP520" s="7" t="n">
        <v>53</v>
      </c>
      <c r="AQ520" s="17" t="b">
        <f aca="false">TRUE()</f>
        <v>1</v>
      </c>
      <c r="AR520" s="17" t="b">
        <f aca="false">TRUE()</f>
        <v>1</v>
      </c>
      <c r="AS520" s="7" t="n">
        <v>9</v>
      </c>
      <c r="AT520" s="7" t="n">
        <v>6</v>
      </c>
      <c r="AU520" s="7" t="s">
        <v>452</v>
      </c>
      <c r="AV520" s="7"/>
    </row>
    <row r="521" customFormat="false" ht="15" hidden="false" customHeight="false" outlineLevel="0" collapsed="false">
      <c r="A521" s="7" t="n">
        <v>74</v>
      </c>
      <c r="B521" s="7" t="s">
        <v>1011</v>
      </c>
      <c r="C521" s="7" t="s">
        <v>1170</v>
      </c>
      <c r="D521" s="7" t="s">
        <v>172</v>
      </c>
      <c r="E521" s="7" t="s">
        <v>69</v>
      </c>
      <c r="F521" s="7" t="n">
        <v>0</v>
      </c>
      <c r="G521" s="7" t="n">
        <v>148</v>
      </c>
      <c r="H521" s="7" t="s">
        <v>772</v>
      </c>
      <c r="I521" s="7" t="s">
        <v>773</v>
      </c>
      <c r="J521" s="7" t="s">
        <v>979</v>
      </c>
      <c r="K521" s="7" t="s">
        <v>866</v>
      </c>
      <c r="L521" s="7" t="s">
        <v>471</v>
      </c>
      <c r="M521" s="7"/>
      <c r="N521" s="7" t="n">
        <v>17.49</v>
      </c>
      <c r="O521" s="7"/>
      <c r="P521" s="7" t="n">
        <v>622</v>
      </c>
      <c r="Q521" s="7" t="n">
        <v>70</v>
      </c>
      <c r="R521" s="7" t="n">
        <v>1070</v>
      </c>
      <c r="S521" s="7" t="n">
        <v>2695.33</v>
      </c>
      <c r="T521" s="7" t="n">
        <v>47141.38</v>
      </c>
      <c r="U521" s="7"/>
      <c r="V521" s="7"/>
      <c r="W521" s="7"/>
      <c r="X521" s="7" t="n">
        <v>2695.33</v>
      </c>
      <c r="Y521" s="7" t="s">
        <v>451</v>
      </c>
      <c r="Z521" s="7" t="n">
        <v>47141.32</v>
      </c>
      <c r="AA521" s="7" t="s">
        <v>868</v>
      </c>
      <c r="AB521" s="7"/>
      <c r="AC521" s="7"/>
      <c r="AD521" s="7"/>
      <c r="AE521" s="7"/>
      <c r="AF521" s="7"/>
      <c r="AG521" s="7"/>
      <c r="AH521" s="7" t="n">
        <v>6994</v>
      </c>
      <c r="AI521" s="7" t="n">
        <v>4</v>
      </c>
      <c r="AJ521" s="7" t="n">
        <v>4.4</v>
      </c>
      <c r="AK521" s="7" t="n">
        <v>20917</v>
      </c>
      <c r="AL521" s="7" t="n">
        <v>0</v>
      </c>
      <c r="AM521" s="7" t="s">
        <v>862</v>
      </c>
      <c r="AN521" s="7"/>
      <c r="AO521" s="7" t="s">
        <v>864</v>
      </c>
      <c r="AP521" s="7" t="n">
        <v>47</v>
      </c>
      <c r="AQ521" s="17" t="b">
        <f aca="false">TRUE()</f>
        <v>1</v>
      </c>
      <c r="AR521" s="17" t="b">
        <f aca="false">TRUE()</f>
        <v>1</v>
      </c>
      <c r="AS521" s="7" t="n">
        <v>7</v>
      </c>
      <c r="AT521" s="7" t="n">
        <v>6</v>
      </c>
      <c r="AU521" s="7" t="s">
        <v>452</v>
      </c>
      <c r="AV521" s="7"/>
    </row>
    <row r="522" customFormat="false" ht="15" hidden="false" customHeight="false" outlineLevel="0" collapsed="false">
      <c r="A522" s="7" t="n">
        <v>74</v>
      </c>
      <c r="B522" s="7" t="s">
        <v>1011</v>
      </c>
      <c r="C522" s="7" t="s">
        <v>1170</v>
      </c>
      <c r="D522" s="7" t="s">
        <v>172</v>
      </c>
      <c r="E522" s="7" t="s">
        <v>69</v>
      </c>
      <c r="F522" s="7" t="n">
        <v>0</v>
      </c>
      <c r="G522" s="7" t="n">
        <v>1534</v>
      </c>
      <c r="H522" s="7" t="s">
        <v>774</v>
      </c>
      <c r="I522" s="7" t="s">
        <v>775</v>
      </c>
      <c r="J522" s="7" t="s">
        <v>982</v>
      </c>
      <c r="K522" s="7" t="s">
        <v>866</v>
      </c>
      <c r="L522" s="7" t="s">
        <v>471</v>
      </c>
      <c r="M522" s="7"/>
      <c r="N522" s="7" t="n">
        <v>18.99</v>
      </c>
      <c r="O522" s="7"/>
      <c r="P522" s="7" t="n">
        <v>468</v>
      </c>
      <c r="Q522" s="7" t="n">
        <v>12</v>
      </c>
      <c r="R522" s="7" t="n">
        <v>833</v>
      </c>
      <c r="S522" s="7" t="n">
        <v>2028</v>
      </c>
      <c r="T522" s="7" t="n">
        <v>38511.72</v>
      </c>
      <c r="U522" s="7"/>
      <c r="V522" s="7"/>
      <c r="W522" s="7"/>
      <c r="X522" s="7" t="n">
        <v>2028</v>
      </c>
      <c r="Y522" s="7" t="s">
        <v>451</v>
      </c>
      <c r="Z522" s="7" t="n">
        <v>38511.72</v>
      </c>
      <c r="AA522" s="7" t="s">
        <v>868</v>
      </c>
      <c r="AB522" s="7"/>
      <c r="AC522" s="7"/>
      <c r="AD522" s="7"/>
      <c r="AE522" s="7"/>
      <c r="AF522" s="7"/>
      <c r="AG522" s="7"/>
      <c r="AH522" s="7" t="n">
        <v>10768</v>
      </c>
      <c r="AI522" s="7" t="n">
        <v>-719.9</v>
      </c>
      <c r="AJ522" s="7" t="n">
        <v>4.3</v>
      </c>
      <c r="AK522" s="7" t="n">
        <v>23993</v>
      </c>
      <c r="AL522" s="7" t="n">
        <v>-59.96</v>
      </c>
      <c r="AM522" s="7" t="s">
        <v>878</v>
      </c>
      <c r="AN522" s="7"/>
      <c r="AO522" s="7" t="s">
        <v>864</v>
      </c>
      <c r="AP522" s="7" t="n">
        <v>37</v>
      </c>
      <c r="AQ522" s="17" t="b">
        <f aca="false">TRUE()</f>
        <v>1</v>
      </c>
      <c r="AR522" s="17" t="b">
        <f aca="false">FALSE()</f>
        <v>0</v>
      </c>
      <c r="AS522" s="7" t="n">
        <v>3</v>
      </c>
      <c r="AT522" s="7" t="n">
        <v>5</v>
      </c>
      <c r="AU522" s="7" t="s">
        <v>452</v>
      </c>
      <c r="AV522" s="7"/>
    </row>
    <row r="523" customFormat="false" ht="15" hidden="false" customHeight="false" outlineLevel="0" collapsed="false">
      <c r="A523" s="7" t="n">
        <v>74</v>
      </c>
      <c r="B523" s="7" t="s">
        <v>1011</v>
      </c>
      <c r="C523" s="7" t="s">
        <v>1170</v>
      </c>
      <c r="D523" s="7" t="s">
        <v>172</v>
      </c>
      <c r="E523" s="7" t="s">
        <v>69</v>
      </c>
      <c r="F523" s="7" t="n">
        <v>0</v>
      </c>
      <c r="G523" s="7" t="n">
        <v>147</v>
      </c>
      <c r="H523" s="7" t="s">
        <v>625</v>
      </c>
      <c r="I523" s="7" t="s">
        <v>776</v>
      </c>
      <c r="J523" s="7" t="s">
        <v>983</v>
      </c>
      <c r="K523" s="7" t="s">
        <v>866</v>
      </c>
      <c r="L523" s="7" t="s">
        <v>471</v>
      </c>
      <c r="M523" s="7"/>
      <c r="N523" s="7" t="n">
        <v>25.99</v>
      </c>
      <c r="O523" s="7"/>
      <c r="P523" s="7" t="n">
        <v>462</v>
      </c>
      <c r="Q523" s="7" t="n">
        <v>174</v>
      </c>
      <c r="R523" s="7" t="n">
        <v>705</v>
      </c>
      <c r="S523" s="7" t="n">
        <v>2002</v>
      </c>
      <c r="T523" s="7" t="n">
        <v>52031.98</v>
      </c>
      <c r="U523" s="7"/>
      <c r="V523" s="7"/>
      <c r="W523" s="7"/>
      <c r="X523" s="7" t="n">
        <v>2002</v>
      </c>
      <c r="Y523" s="7" t="s">
        <v>451</v>
      </c>
      <c r="Z523" s="7" t="n">
        <v>52031.98</v>
      </c>
      <c r="AA523" s="7" t="s">
        <v>868</v>
      </c>
      <c r="AB523" s="7"/>
      <c r="AC523" s="7"/>
      <c r="AD523" s="7"/>
      <c r="AE523" s="7"/>
      <c r="AF523" s="7"/>
      <c r="AG523" s="7"/>
      <c r="AH523" s="7" t="n">
        <v>4049</v>
      </c>
      <c r="AI523" s="7" t="n">
        <v>10</v>
      </c>
      <c r="AJ523" s="7" t="n">
        <v>4.4</v>
      </c>
      <c r="AK523" s="7" t="n">
        <v>18513</v>
      </c>
      <c r="AL523" s="7" t="n">
        <v>10.28</v>
      </c>
      <c r="AM523" s="7" t="s">
        <v>862</v>
      </c>
      <c r="AN523" s="7"/>
      <c r="AO523" s="7" t="s">
        <v>864</v>
      </c>
      <c r="AP523" s="7" t="n">
        <v>31</v>
      </c>
      <c r="AQ523" s="17" t="b">
        <f aca="false">TRUE()</f>
        <v>1</v>
      </c>
      <c r="AR523" s="17" t="b">
        <f aca="false">FALSE()</f>
        <v>0</v>
      </c>
      <c r="AS523" s="7" t="n">
        <v>7</v>
      </c>
      <c r="AT523" s="7" t="n">
        <v>6</v>
      </c>
      <c r="AU523" s="7" t="s">
        <v>452</v>
      </c>
      <c r="AV523" s="7"/>
    </row>
    <row r="524" customFormat="false" ht="15" hidden="false" customHeight="false" outlineLevel="0" collapsed="false">
      <c r="A524" s="7" t="n">
        <v>74</v>
      </c>
      <c r="B524" s="7" t="s">
        <v>1011</v>
      </c>
      <c r="C524" s="7" t="s">
        <v>1170</v>
      </c>
      <c r="D524" s="7" t="s">
        <v>172</v>
      </c>
      <c r="E524" s="7" t="s">
        <v>69</v>
      </c>
      <c r="F524" s="7" t="n">
        <v>0</v>
      </c>
      <c r="G524" s="7" t="n">
        <v>146</v>
      </c>
      <c r="H524" s="7" t="s">
        <v>448</v>
      </c>
      <c r="I524" s="7" t="s">
        <v>777</v>
      </c>
      <c r="J524" s="7" t="s">
        <v>984</v>
      </c>
      <c r="K524" s="7" t="s">
        <v>866</v>
      </c>
      <c r="L524" s="7" t="s">
        <v>471</v>
      </c>
      <c r="M524" s="7"/>
      <c r="N524" s="7" t="n">
        <v>28.99</v>
      </c>
      <c r="O524" s="7"/>
      <c r="P524" s="7" t="n">
        <v>461</v>
      </c>
      <c r="Q524" s="7" t="n">
        <v>221</v>
      </c>
      <c r="R524" s="7" t="n">
        <v>660</v>
      </c>
      <c r="S524" s="7" t="n">
        <v>1997.67</v>
      </c>
      <c r="T524" s="7" t="n">
        <v>57912.36</v>
      </c>
      <c r="U524" s="7"/>
      <c r="V524" s="7"/>
      <c r="W524" s="7"/>
      <c r="X524" s="7" t="n">
        <v>1997.67</v>
      </c>
      <c r="Y524" s="7" t="s">
        <v>451</v>
      </c>
      <c r="Z524" s="7" t="n">
        <v>57912.45</v>
      </c>
      <c r="AA524" s="7" t="s">
        <v>868</v>
      </c>
      <c r="AB524" s="7"/>
      <c r="AC524" s="7"/>
      <c r="AD524" s="7"/>
      <c r="AE524" s="7"/>
      <c r="AF524" s="7"/>
      <c r="AG524" s="7"/>
      <c r="AH524" s="7" t="n">
        <v>2767</v>
      </c>
      <c r="AI524" s="7" t="n">
        <v>9.4</v>
      </c>
      <c r="AJ524" s="7" t="n">
        <v>4.3</v>
      </c>
      <c r="AK524" s="7" t="n">
        <v>15743</v>
      </c>
      <c r="AL524" s="7" t="n">
        <v>-44.1</v>
      </c>
      <c r="AM524" s="7" t="s">
        <v>878</v>
      </c>
      <c r="AN524" s="7"/>
      <c r="AO524" s="7" t="s">
        <v>864</v>
      </c>
      <c r="AP524" s="7" t="n">
        <v>49</v>
      </c>
      <c r="AQ524" s="17" t="b">
        <f aca="false">TRUE()</f>
        <v>1</v>
      </c>
      <c r="AR524" s="17" t="b">
        <f aca="false">TRUE()</f>
        <v>1</v>
      </c>
      <c r="AS524" s="7" t="n">
        <v>8</v>
      </c>
      <c r="AT524" s="7" t="n">
        <v>5</v>
      </c>
      <c r="AU524" s="7" t="s">
        <v>452</v>
      </c>
      <c r="AV524" s="7"/>
    </row>
    <row r="525" customFormat="false" ht="15" hidden="false" customHeight="false" outlineLevel="0" collapsed="false">
      <c r="A525" s="7" t="n">
        <v>74</v>
      </c>
      <c r="B525" s="7" t="s">
        <v>1011</v>
      </c>
      <c r="C525" s="7" t="s">
        <v>1170</v>
      </c>
      <c r="D525" s="7" t="s">
        <v>172</v>
      </c>
      <c r="E525" s="7" t="s">
        <v>69</v>
      </c>
      <c r="F525" s="7" t="n">
        <v>0</v>
      </c>
      <c r="G525" s="7" t="n">
        <v>640</v>
      </c>
      <c r="H525" s="7" t="s">
        <v>616</v>
      </c>
      <c r="I525" s="7" t="s">
        <v>763</v>
      </c>
      <c r="J525" s="7" t="s">
        <v>986</v>
      </c>
      <c r="K525" s="7" t="s">
        <v>866</v>
      </c>
      <c r="L525" s="7" t="s">
        <v>471</v>
      </c>
      <c r="M525" s="7"/>
      <c r="N525" s="7" t="n">
        <v>16.99</v>
      </c>
      <c r="O525" s="7"/>
      <c r="P525" s="7" t="n">
        <v>323</v>
      </c>
      <c r="Q525" s="7" t="n">
        <v>35</v>
      </c>
      <c r="R525" s="7" t="n">
        <v>555</v>
      </c>
      <c r="S525" s="7" t="n">
        <v>1399.67</v>
      </c>
      <c r="T525" s="7" t="n">
        <v>23780.34</v>
      </c>
      <c r="U525" s="7"/>
      <c r="V525" s="7"/>
      <c r="W525" s="7"/>
      <c r="X525" s="7" t="n">
        <v>1399.67</v>
      </c>
      <c r="Y525" s="7" t="s">
        <v>451</v>
      </c>
      <c r="Z525" s="7" t="n">
        <v>23780.39</v>
      </c>
      <c r="AA525" s="7" t="s">
        <v>868</v>
      </c>
      <c r="AB525" s="7"/>
      <c r="AC525" s="7"/>
      <c r="AD525" s="7"/>
      <c r="AE525" s="7"/>
      <c r="AF525" s="7"/>
      <c r="AG525" s="7"/>
      <c r="AH525" s="7" t="n">
        <v>1026</v>
      </c>
      <c r="AI525" s="7" t="n">
        <v>4</v>
      </c>
      <c r="AJ525" s="7" t="n">
        <v>4.5</v>
      </c>
      <c r="AK525" s="7" t="n">
        <v>66638</v>
      </c>
      <c r="AL525" s="7" t="n">
        <v>1.29</v>
      </c>
      <c r="AM525" s="7" t="s">
        <v>862</v>
      </c>
      <c r="AN525" s="7"/>
      <c r="AO525" s="7" t="s">
        <v>864</v>
      </c>
      <c r="AP525" s="7" t="n">
        <v>32</v>
      </c>
      <c r="AQ525" s="17" t="b">
        <f aca="false">TRUE()</f>
        <v>1</v>
      </c>
      <c r="AR525" s="17" t="b">
        <f aca="false">TRUE()</f>
        <v>1</v>
      </c>
      <c r="AS525" s="7" t="n">
        <v>7</v>
      </c>
      <c r="AT525" s="7" t="n">
        <v>5</v>
      </c>
      <c r="AU525" s="7" t="s">
        <v>452</v>
      </c>
      <c r="AV525" s="7"/>
    </row>
    <row r="526" customFormat="false" ht="15" hidden="false" customHeight="false" outlineLevel="0" collapsed="false">
      <c r="A526" s="7" t="n">
        <v>74</v>
      </c>
      <c r="B526" s="7" t="s">
        <v>1011</v>
      </c>
      <c r="C526" s="7" t="s">
        <v>1170</v>
      </c>
      <c r="D526" s="7" t="s">
        <v>172</v>
      </c>
      <c r="E526" s="7" t="s">
        <v>69</v>
      </c>
      <c r="F526" s="7" t="n">
        <v>0</v>
      </c>
      <c r="G526" s="7" t="n">
        <v>1542</v>
      </c>
      <c r="H526" s="7" t="s">
        <v>778</v>
      </c>
      <c r="I526" s="7" t="s">
        <v>779</v>
      </c>
      <c r="J526" s="7" t="s">
        <v>987</v>
      </c>
      <c r="K526" s="7" t="s">
        <v>866</v>
      </c>
      <c r="L526" s="7" t="s">
        <v>471</v>
      </c>
      <c r="M526" s="7"/>
      <c r="N526" s="7" t="n">
        <v>23.99</v>
      </c>
      <c r="O526" s="7"/>
      <c r="P526" s="7" t="n">
        <v>323</v>
      </c>
      <c r="Q526" s="7" t="n">
        <v>12</v>
      </c>
      <c r="R526" s="7" t="n">
        <v>572</v>
      </c>
      <c r="S526" s="7" t="n">
        <v>1399.67</v>
      </c>
      <c r="T526" s="7" t="n">
        <v>33578</v>
      </c>
      <c r="U526" s="7"/>
      <c r="V526" s="7"/>
      <c r="W526" s="7"/>
      <c r="X526" s="7" t="n">
        <v>1399.67</v>
      </c>
      <c r="Y526" s="7" t="s">
        <v>451</v>
      </c>
      <c r="Z526" s="7" t="n">
        <v>33578.08</v>
      </c>
      <c r="AA526" s="7" t="s">
        <v>868</v>
      </c>
      <c r="AB526" s="7"/>
      <c r="AC526" s="7"/>
      <c r="AD526" s="7"/>
      <c r="AE526" s="7"/>
      <c r="AF526" s="7"/>
      <c r="AG526" s="7"/>
      <c r="AH526" s="7" t="n">
        <v>1034</v>
      </c>
      <c r="AI526" s="7" t="n">
        <v>0.4</v>
      </c>
      <c r="AJ526" s="7" t="n">
        <v>4.3</v>
      </c>
      <c r="AK526" s="7" t="n">
        <v>144268</v>
      </c>
      <c r="AL526" s="7" t="n">
        <v>-12.38</v>
      </c>
      <c r="AM526" s="7" t="s">
        <v>878</v>
      </c>
      <c r="AN526" s="7"/>
      <c r="AO526" s="7" t="s">
        <v>864</v>
      </c>
      <c r="AP526" s="7" t="n">
        <v>31</v>
      </c>
      <c r="AQ526" s="17" t="b">
        <f aca="false">TRUE()</f>
        <v>1</v>
      </c>
      <c r="AR526" s="17" t="b">
        <f aca="false">TRUE()</f>
        <v>1</v>
      </c>
      <c r="AS526" s="7" t="n">
        <v>8</v>
      </c>
      <c r="AT526" s="7" t="n">
        <v>5</v>
      </c>
      <c r="AU526" s="7" t="s">
        <v>452</v>
      </c>
      <c r="AV526" s="7"/>
    </row>
    <row r="527" customFormat="false" ht="15" hidden="false" customHeight="false" outlineLevel="0" collapsed="false">
      <c r="A527" s="7" t="n">
        <v>74</v>
      </c>
      <c r="B527" s="7" t="s">
        <v>1011</v>
      </c>
      <c r="C527" s="7" t="s">
        <v>1170</v>
      </c>
      <c r="D527" s="7" t="s">
        <v>172</v>
      </c>
      <c r="E527" s="7" t="s">
        <v>69</v>
      </c>
      <c r="F527" s="7" t="n">
        <v>0</v>
      </c>
      <c r="G527" s="7" t="n">
        <v>1550</v>
      </c>
      <c r="H527" s="7" t="s">
        <v>616</v>
      </c>
      <c r="I527" s="7" t="s">
        <v>617</v>
      </c>
      <c r="J527" s="7" t="s">
        <v>986</v>
      </c>
      <c r="K527" s="7" t="s">
        <v>866</v>
      </c>
      <c r="L527" s="7" t="s">
        <v>471</v>
      </c>
      <c r="M527" s="7"/>
      <c r="N527" s="7" t="n">
        <v>18.99</v>
      </c>
      <c r="O527" s="7"/>
      <c r="P527" s="7" t="n">
        <v>292</v>
      </c>
      <c r="Q527" s="7" t="n">
        <v>69</v>
      </c>
      <c r="R527" s="7" t="n">
        <v>475</v>
      </c>
      <c r="S527" s="7" t="n">
        <v>1265.33</v>
      </c>
      <c r="T527" s="7" t="n">
        <v>24028.68</v>
      </c>
      <c r="U527" s="7"/>
      <c r="V527" s="7"/>
      <c r="W527" s="7"/>
      <c r="X527" s="7" t="n">
        <v>1265.33</v>
      </c>
      <c r="Y527" s="7" t="s">
        <v>451</v>
      </c>
      <c r="Z527" s="7" t="n">
        <v>24028.62</v>
      </c>
      <c r="AA527" s="7" t="s">
        <v>868</v>
      </c>
      <c r="AB527" s="7"/>
      <c r="AC527" s="7"/>
      <c r="AD527" s="7"/>
      <c r="AE527" s="7"/>
      <c r="AF527" s="7"/>
      <c r="AG527" s="7"/>
      <c r="AH527" s="7" t="n">
        <v>758</v>
      </c>
      <c r="AI527" s="7" t="n">
        <v>5.5</v>
      </c>
      <c r="AJ527" s="7" t="n">
        <v>4.2</v>
      </c>
      <c r="AK527" s="7" t="n">
        <v>41238</v>
      </c>
      <c r="AL527" s="7" t="n">
        <v>6.86</v>
      </c>
      <c r="AM527" s="7" t="s">
        <v>862</v>
      </c>
      <c r="AN527" s="7"/>
      <c r="AO527" s="7" t="s">
        <v>864</v>
      </c>
      <c r="AP527" s="7" t="n">
        <v>38</v>
      </c>
      <c r="AQ527" s="17" t="b">
        <f aca="false">TRUE()</f>
        <v>1</v>
      </c>
      <c r="AR527" s="17" t="b">
        <f aca="false">TRUE()</f>
        <v>1</v>
      </c>
      <c r="AS527" s="7" t="n">
        <v>8</v>
      </c>
      <c r="AT527" s="7" t="n">
        <v>5</v>
      </c>
      <c r="AU527" s="7" t="s">
        <v>452</v>
      </c>
      <c r="AV527" s="7"/>
    </row>
    <row r="528" customFormat="false" ht="15" hidden="false" customHeight="false" outlineLevel="0" collapsed="false">
      <c r="A528" s="7" t="n">
        <v>74</v>
      </c>
      <c r="B528" s="7" t="s">
        <v>1011</v>
      </c>
      <c r="C528" s="7" t="s">
        <v>1170</v>
      </c>
      <c r="D528" s="7" t="s">
        <v>172</v>
      </c>
      <c r="E528" s="7" t="s">
        <v>69</v>
      </c>
      <c r="F528" s="7" t="n">
        <v>0</v>
      </c>
      <c r="G528" s="7" t="n">
        <v>1543</v>
      </c>
      <c r="H528" s="7" t="s">
        <v>616</v>
      </c>
      <c r="I528" s="7" t="s">
        <v>1005</v>
      </c>
      <c r="J528" s="7" t="s">
        <v>986</v>
      </c>
      <c r="K528" s="7" t="s">
        <v>866</v>
      </c>
      <c r="L528" s="7" t="s">
        <v>471</v>
      </c>
      <c r="M528" s="7"/>
      <c r="N528" s="7" t="n">
        <v>16.99</v>
      </c>
      <c r="O528" s="7"/>
      <c r="P528" s="7" t="n">
        <v>236</v>
      </c>
      <c r="Q528" s="7" t="n">
        <v>24</v>
      </c>
      <c r="R528" s="7" t="n">
        <v>406</v>
      </c>
      <c r="S528" s="7" t="n">
        <v>1022.67</v>
      </c>
      <c r="T528" s="7" t="n">
        <v>17375.11</v>
      </c>
      <c r="U528" s="7"/>
      <c r="V528" s="7"/>
      <c r="W528" s="7"/>
      <c r="X528" s="7" t="n">
        <v>1022.67</v>
      </c>
      <c r="Y528" s="7" t="s">
        <v>451</v>
      </c>
      <c r="Z528" s="7" t="n">
        <v>17375.16</v>
      </c>
      <c r="AA528" s="7" t="s">
        <v>868</v>
      </c>
      <c r="AB528" s="7"/>
      <c r="AC528" s="7"/>
      <c r="AD528" s="7"/>
      <c r="AE528" s="7"/>
      <c r="AF528" s="7"/>
      <c r="AG528" s="7"/>
      <c r="AH528" s="7" t="n">
        <v>223</v>
      </c>
      <c r="AI528" s="7" t="n">
        <v>3.9</v>
      </c>
      <c r="AJ528" s="7" t="n">
        <v>4.3</v>
      </c>
      <c r="AK528" s="7" t="n">
        <v>102960</v>
      </c>
      <c r="AL528" s="7" t="n">
        <v>4.52</v>
      </c>
      <c r="AM528" s="7" t="s">
        <v>862</v>
      </c>
      <c r="AN528" s="7"/>
      <c r="AO528" s="7" t="s">
        <v>864</v>
      </c>
      <c r="AP528" s="7" t="n">
        <v>22</v>
      </c>
      <c r="AQ528" s="17" t="b">
        <f aca="false">TRUE()</f>
        <v>1</v>
      </c>
      <c r="AR528" s="17" t="b">
        <f aca="false">FALSE()</f>
        <v>0</v>
      </c>
      <c r="AS528" s="7" t="n">
        <v>8</v>
      </c>
      <c r="AT528" s="7" t="n">
        <v>5</v>
      </c>
      <c r="AU528" s="7" t="s">
        <v>452</v>
      </c>
      <c r="AV528" s="7"/>
    </row>
    <row r="529" customFormat="false" ht="15" hidden="false" customHeight="false" outlineLevel="0" collapsed="false">
      <c r="A529" s="7" t="n">
        <v>74</v>
      </c>
      <c r="B529" s="7" t="s">
        <v>1011</v>
      </c>
      <c r="C529" s="7" t="s">
        <v>1170</v>
      </c>
      <c r="D529" s="7" t="s">
        <v>172</v>
      </c>
      <c r="E529" s="7" t="s">
        <v>69</v>
      </c>
      <c r="F529" s="7" t="n">
        <v>0</v>
      </c>
      <c r="G529" s="7" t="n">
        <v>142</v>
      </c>
      <c r="H529" s="7" t="s">
        <v>780</v>
      </c>
      <c r="I529" s="7" t="s">
        <v>781</v>
      </c>
      <c r="J529" s="7" t="s">
        <v>988</v>
      </c>
      <c r="K529" s="7" t="s">
        <v>866</v>
      </c>
      <c r="L529" s="7" t="s">
        <v>471</v>
      </c>
      <c r="M529" s="7"/>
      <c r="N529" s="7" t="n">
        <v>26.99</v>
      </c>
      <c r="O529" s="7"/>
      <c r="P529" s="7" t="n">
        <v>223</v>
      </c>
      <c r="Q529" s="7" t="n">
        <v>12</v>
      </c>
      <c r="R529" s="7" t="n">
        <v>392</v>
      </c>
      <c r="S529" s="7" t="n">
        <v>966.33</v>
      </c>
      <c r="T529" s="7" t="n">
        <v>26081.34</v>
      </c>
      <c r="U529" s="7"/>
      <c r="V529" s="7"/>
      <c r="W529" s="7"/>
      <c r="X529" s="7" t="n">
        <v>966.33</v>
      </c>
      <c r="Y529" s="7" t="s">
        <v>451</v>
      </c>
      <c r="Z529" s="7" t="n">
        <v>26081.25</v>
      </c>
      <c r="AA529" s="7" t="s">
        <v>868</v>
      </c>
      <c r="AB529" s="7"/>
      <c r="AC529" s="7"/>
      <c r="AD529" s="7"/>
      <c r="AE529" s="7"/>
      <c r="AF529" s="7"/>
      <c r="AG529" s="7"/>
      <c r="AH529" s="7" t="n">
        <v>910</v>
      </c>
      <c r="AI529" s="7" t="n">
        <v>2.7</v>
      </c>
      <c r="AJ529" s="7" t="n">
        <v>4.2</v>
      </c>
      <c r="AK529" s="7" t="n">
        <v>101196</v>
      </c>
      <c r="AL529" s="7" t="n">
        <v>15.84</v>
      </c>
      <c r="AM529" s="7" t="s">
        <v>862</v>
      </c>
      <c r="AN529" s="7"/>
      <c r="AO529" s="7" t="s">
        <v>864</v>
      </c>
      <c r="AP529" s="7" t="n">
        <v>31</v>
      </c>
      <c r="AQ529" s="17" t="b">
        <f aca="false">TRUE()</f>
        <v>1</v>
      </c>
      <c r="AR529" s="17" t="b">
        <f aca="false">TRUE()</f>
        <v>1</v>
      </c>
      <c r="AS529" s="7" t="n">
        <v>7</v>
      </c>
      <c r="AT529" s="7" t="n">
        <v>5</v>
      </c>
      <c r="AU529" s="7" t="s">
        <v>452</v>
      </c>
      <c r="AV529" s="7"/>
    </row>
    <row r="530" customFormat="false" ht="15" hidden="false" customHeight="false" outlineLevel="0" collapsed="false">
      <c r="A530" s="7" t="n">
        <v>74</v>
      </c>
      <c r="B530" s="7" t="s">
        <v>1011</v>
      </c>
      <c r="C530" s="7" t="s">
        <v>1170</v>
      </c>
      <c r="D530" s="7" t="s">
        <v>172</v>
      </c>
      <c r="E530" s="7" t="s">
        <v>69</v>
      </c>
      <c r="F530" s="7" t="n">
        <v>0</v>
      </c>
      <c r="G530" s="7" t="n">
        <v>1540</v>
      </c>
      <c r="H530" s="7" t="s">
        <v>614</v>
      </c>
      <c r="I530" s="7" t="s">
        <v>989</v>
      </c>
      <c r="J530" s="7" t="s">
        <v>972</v>
      </c>
      <c r="K530" s="7" t="s">
        <v>866</v>
      </c>
      <c r="L530" s="7" t="s">
        <v>471</v>
      </c>
      <c r="M530" s="7"/>
      <c r="N530" s="7" t="n">
        <v>30.99</v>
      </c>
      <c r="O530" s="7"/>
      <c r="P530" s="7" t="n">
        <v>206</v>
      </c>
      <c r="Q530" s="7" t="n">
        <v>24</v>
      </c>
      <c r="R530" s="7" t="n">
        <v>352</v>
      </c>
      <c r="S530" s="7" t="n">
        <v>892.67</v>
      </c>
      <c r="T530" s="7" t="n">
        <v>27663.74</v>
      </c>
      <c r="U530" s="7"/>
      <c r="V530" s="7"/>
      <c r="W530" s="7"/>
      <c r="X530" s="7" t="n">
        <v>892.67</v>
      </c>
      <c r="Y530" s="7" t="s">
        <v>451</v>
      </c>
      <c r="Z530" s="7" t="n">
        <v>27663.84</v>
      </c>
      <c r="AA530" s="7" t="s">
        <v>868</v>
      </c>
      <c r="AB530" s="7"/>
      <c r="AC530" s="7"/>
      <c r="AD530" s="7"/>
      <c r="AE530" s="7"/>
      <c r="AF530" s="7"/>
      <c r="AG530" s="7"/>
      <c r="AH530" s="7" t="n">
        <v>209</v>
      </c>
      <c r="AI530" s="7" t="n">
        <v>2.9</v>
      </c>
      <c r="AJ530" s="7" t="n">
        <v>4.5</v>
      </c>
      <c r="AK530" s="7" t="n">
        <v>109580</v>
      </c>
      <c r="AL530" s="7" t="n">
        <v>15.86</v>
      </c>
      <c r="AM530" s="7" t="s">
        <v>862</v>
      </c>
      <c r="AN530" s="7"/>
      <c r="AO530" s="7" t="s">
        <v>864</v>
      </c>
      <c r="AP530" s="7" t="n">
        <v>40</v>
      </c>
      <c r="AQ530" s="17" t="b">
        <f aca="false">TRUE()</f>
        <v>1</v>
      </c>
      <c r="AR530" s="17" t="b">
        <f aca="false">FALSE()</f>
        <v>0</v>
      </c>
      <c r="AS530" s="7" t="n">
        <v>9</v>
      </c>
      <c r="AT530" s="7" t="n">
        <v>5</v>
      </c>
      <c r="AU530" s="7" t="s">
        <v>452</v>
      </c>
      <c r="AV530" s="7"/>
    </row>
    <row r="531" customFormat="false" ht="15" hidden="false" customHeight="false" outlineLevel="0" collapsed="false">
      <c r="A531" s="7" t="n">
        <v>74</v>
      </c>
      <c r="B531" s="7" t="s">
        <v>1011</v>
      </c>
      <c r="C531" s="7" t="s">
        <v>1170</v>
      </c>
      <c r="D531" s="7" t="s">
        <v>172</v>
      </c>
      <c r="E531" s="7" t="s">
        <v>69</v>
      </c>
      <c r="F531" s="7" t="n">
        <v>0</v>
      </c>
      <c r="G531" s="7" t="n">
        <v>1536</v>
      </c>
      <c r="H531" s="7" t="s">
        <v>782</v>
      </c>
      <c r="I531" s="7" t="s">
        <v>783</v>
      </c>
      <c r="J531" s="7" t="s">
        <v>990</v>
      </c>
      <c r="K531" s="7" t="s">
        <v>866</v>
      </c>
      <c r="L531" s="7" t="s">
        <v>471</v>
      </c>
      <c r="M531" s="7"/>
      <c r="N531" s="7" t="n">
        <v>27.99</v>
      </c>
      <c r="O531" s="7"/>
      <c r="P531" s="7" t="n">
        <v>195</v>
      </c>
      <c r="Q531" s="7" t="n">
        <v>46</v>
      </c>
      <c r="R531" s="7" t="n">
        <v>317</v>
      </c>
      <c r="S531" s="7" t="n">
        <v>845</v>
      </c>
      <c r="T531" s="7" t="n">
        <v>23651.55</v>
      </c>
      <c r="U531" s="7"/>
      <c r="V531" s="7"/>
      <c r="W531" s="7"/>
      <c r="X531" s="7" t="n">
        <v>845</v>
      </c>
      <c r="Y531" s="7" t="s">
        <v>451</v>
      </c>
      <c r="Z531" s="7" t="n">
        <v>23651.55</v>
      </c>
      <c r="AA531" s="7" t="s">
        <v>868</v>
      </c>
      <c r="AB531" s="7"/>
      <c r="AC531" s="7"/>
      <c r="AD531" s="7"/>
      <c r="AE531" s="7"/>
      <c r="AF531" s="7"/>
      <c r="AG531" s="7"/>
      <c r="AH531" s="7" t="n">
        <v>1670</v>
      </c>
      <c r="AI531" s="7" t="n">
        <v>-82.9</v>
      </c>
      <c r="AJ531" s="7" t="n">
        <v>4.5</v>
      </c>
      <c r="AK531" s="7" t="n">
        <v>87584</v>
      </c>
      <c r="AL531" s="7" t="n">
        <v>34.25</v>
      </c>
      <c r="AM531" s="7" t="s">
        <v>862</v>
      </c>
      <c r="AN531" s="7"/>
      <c r="AO531" s="7" t="s">
        <v>864</v>
      </c>
      <c r="AP531" s="7" t="n">
        <v>30</v>
      </c>
      <c r="AQ531" s="17" t="b">
        <f aca="false">TRUE()</f>
        <v>1</v>
      </c>
      <c r="AR531" s="17" t="b">
        <f aca="false">TRUE()</f>
        <v>1</v>
      </c>
      <c r="AS531" s="7" t="n">
        <v>9</v>
      </c>
      <c r="AT531" s="7" t="n">
        <v>5</v>
      </c>
      <c r="AU531" s="7" t="s">
        <v>452</v>
      </c>
      <c r="AV531" s="7"/>
    </row>
    <row r="532" customFormat="false" ht="15" hidden="false" customHeight="false" outlineLevel="0" collapsed="false">
      <c r="A532" s="7" t="n">
        <v>74</v>
      </c>
      <c r="B532" s="7" t="s">
        <v>1011</v>
      </c>
      <c r="C532" s="7" t="s">
        <v>1170</v>
      </c>
      <c r="D532" s="7" t="s">
        <v>172</v>
      </c>
      <c r="E532" s="7" t="s">
        <v>69</v>
      </c>
      <c r="F532" s="7" t="n">
        <v>0</v>
      </c>
      <c r="G532" s="7" t="n">
        <v>165</v>
      </c>
      <c r="H532" s="7" t="s">
        <v>784</v>
      </c>
      <c r="I532" s="7" t="s">
        <v>785</v>
      </c>
      <c r="J532" s="7" t="s">
        <v>991</v>
      </c>
      <c r="K532" s="7" t="s">
        <v>866</v>
      </c>
      <c r="L532" s="7" t="s">
        <v>471</v>
      </c>
      <c r="M532" s="7"/>
      <c r="N532" s="7" t="n">
        <v>26.99</v>
      </c>
      <c r="O532" s="7"/>
      <c r="P532" s="7" t="n">
        <v>168</v>
      </c>
      <c r="Q532" s="7" t="n">
        <v>35</v>
      </c>
      <c r="R532" s="7" t="n">
        <v>276</v>
      </c>
      <c r="S532" s="7" t="n">
        <v>728</v>
      </c>
      <c r="T532" s="7" t="n">
        <v>19648.72</v>
      </c>
      <c r="U532" s="7"/>
      <c r="V532" s="7"/>
      <c r="W532" s="7"/>
      <c r="X532" s="7" t="n">
        <v>728</v>
      </c>
      <c r="Y532" s="7" t="s">
        <v>451</v>
      </c>
      <c r="Z532" s="7" t="n">
        <v>19648.72</v>
      </c>
      <c r="AA532" s="7" t="s">
        <v>868</v>
      </c>
      <c r="AB532" s="7"/>
      <c r="AC532" s="7"/>
      <c r="AD532" s="7"/>
      <c r="AE532" s="7"/>
      <c r="AF532" s="7"/>
      <c r="AG532" s="7"/>
      <c r="AH532" s="7" t="n">
        <v>777</v>
      </c>
      <c r="AI532" s="7" t="n">
        <v>-1</v>
      </c>
      <c r="AJ532" s="7" t="n">
        <v>4.4</v>
      </c>
      <c r="AK532" s="7" t="n">
        <v>112724</v>
      </c>
      <c r="AL532" s="7" t="n">
        <v>-0.24</v>
      </c>
      <c r="AM532" s="7" t="s">
        <v>878</v>
      </c>
      <c r="AN532" s="7"/>
      <c r="AO532" s="7" t="s">
        <v>864</v>
      </c>
      <c r="AP532" s="7" t="n">
        <v>23</v>
      </c>
      <c r="AQ532" s="17" t="b">
        <f aca="false">TRUE()</f>
        <v>1</v>
      </c>
      <c r="AR532" s="17" t="b">
        <f aca="false">FALSE()</f>
        <v>0</v>
      </c>
      <c r="AS532" s="7" t="n">
        <v>8</v>
      </c>
      <c r="AT532" s="7" t="n">
        <v>5</v>
      </c>
      <c r="AU532" s="7" t="s">
        <v>452</v>
      </c>
      <c r="AV532" s="7"/>
    </row>
    <row r="533" customFormat="false" ht="15" hidden="false" customHeight="false" outlineLevel="0" collapsed="false">
      <c r="A533" s="7" t="n">
        <v>74</v>
      </c>
      <c r="B533" s="7" t="s">
        <v>1011</v>
      </c>
      <c r="C533" s="7" t="s">
        <v>1170</v>
      </c>
      <c r="D533" s="7" t="s">
        <v>172</v>
      </c>
      <c r="E533" s="7" t="s">
        <v>69</v>
      </c>
      <c r="F533" s="7" t="n">
        <v>0</v>
      </c>
      <c r="G533" s="7" t="n">
        <v>1546</v>
      </c>
      <c r="H533" s="7" t="s">
        <v>788</v>
      </c>
      <c r="I533" s="7" t="s">
        <v>789</v>
      </c>
      <c r="J533" s="7" t="s">
        <v>992</v>
      </c>
      <c r="K533" s="7" t="s">
        <v>866</v>
      </c>
      <c r="L533" s="7" t="s">
        <v>471</v>
      </c>
      <c r="M533" s="7"/>
      <c r="N533" s="7" t="n">
        <v>29.56</v>
      </c>
      <c r="O533" s="7"/>
      <c r="P533" s="7" t="n">
        <v>135</v>
      </c>
      <c r="Q533" s="7"/>
      <c r="R533" s="7" t="n">
        <v>243</v>
      </c>
      <c r="S533" s="7" t="n">
        <v>585</v>
      </c>
      <c r="T533" s="7" t="n">
        <v>17292.6</v>
      </c>
      <c r="U533" s="7" t="n">
        <v>468</v>
      </c>
      <c r="V533" s="7" t="n">
        <v>277</v>
      </c>
      <c r="W533" s="7" t="n">
        <v>792</v>
      </c>
      <c r="X533" s="7" t="n">
        <v>468</v>
      </c>
      <c r="Y533" s="7" t="s">
        <v>531</v>
      </c>
      <c r="Z533" s="7" t="n">
        <v>13834.08</v>
      </c>
      <c r="AA533" s="7" t="s">
        <v>868</v>
      </c>
      <c r="AB533" s="7"/>
      <c r="AC533" s="7"/>
      <c r="AD533" s="7"/>
      <c r="AE533" s="7"/>
      <c r="AF533" s="7"/>
      <c r="AG533" s="7"/>
      <c r="AH533" s="7" t="n">
        <v>2263</v>
      </c>
      <c r="AI533" s="7" t="n">
        <v>1.9</v>
      </c>
      <c r="AJ533" s="7" t="n">
        <v>4.3</v>
      </c>
      <c r="AK533" s="7" t="n">
        <v>71289</v>
      </c>
      <c r="AL533" s="7" t="n">
        <v>17.76</v>
      </c>
      <c r="AM533" s="7" t="s">
        <v>862</v>
      </c>
      <c r="AN533" s="7"/>
      <c r="AO533" s="7" t="s">
        <v>864</v>
      </c>
      <c r="AP533" s="7" t="n">
        <v>33</v>
      </c>
      <c r="AQ533" s="17" t="b">
        <f aca="false">TRUE()</f>
        <v>1</v>
      </c>
      <c r="AR533" s="17" t="b">
        <f aca="false">TRUE()</f>
        <v>1</v>
      </c>
      <c r="AS533" s="7" t="n">
        <v>9</v>
      </c>
      <c r="AT533" s="7" t="n">
        <v>6</v>
      </c>
      <c r="AU533" s="7" t="s">
        <v>452</v>
      </c>
      <c r="AV533" s="7"/>
    </row>
    <row r="534" customFormat="false" ht="15" hidden="false" customHeight="false" outlineLevel="0" collapsed="false">
      <c r="A534" s="7" t="n">
        <v>74</v>
      </c>
      <c r="B534" s="7" t="s">
        <v>1011</v>
      </c>
      <c r="C534" s="7" t="s">
        <v>1170</v>
      </c>
      <c r="D534" s="7" t="s">
        <v>172</v>
      </c>
      <c r="E534" s="7" t="s">
        <v>69</v>
      </c>
      <c r="F534" s="7" t="n">
        <v>0</v>
      </c>
      <c r="G534" s="7" t="n">
        <v>1547</v>
      </c>
      <c r="H534" s="7" t="s">
        <v>792</v>
      </c>
      <c r="I534" s="7" t="s">
        <v>793</v>
      </c>
      <c r="J534" s="7" t="s">
        <v>993</v>
      </c>
      <c r="K534" s="7" t="s">
        <v>866</v>
      </c>
      <c r="L534" s="7" t="s">
        <v>471</v>
      </c>
      <c r="M534" s="7"/>
      <c r="N534" s="7" t="n">
        <v>28.99</v>
      </c>
      <c r="O534" s="7"/>
      <c r="P534" s="7" t="n">
        <v>90</v>
      </c>
      <c r="Q534" s="7"/>
      <c r="R534" s="7" t="n">
        <v>162</v>
      </c>
      <c r="S534" s="7" t="n">
        <v>390</v>
      </c>
      <c r="T534" s="7" t="n">
        <v>11306.1</v>
      </c>
      <c r="U534" s="7" t="n">
        <v>105</v>
      </c>
      <c r="V534" s="7" t="n">
        <v>62</v>
      </c>
      <c r="W534" s="7" t="n">
        <v>177</v>
      </c>
      <c r="X534" s="7" t="n">
        <v>105</v>
      </c>
      <c r="Y534" s="7" t="s">
        <v>531</v>
      </c>
      <c r="Z534" s="7" t="n">
        <v>3043.95</v>
      </c>
      <c r="AA534" s="7" t="s">
        <v>868</v>
      </c>
      <c r="AB534" s="7"/>
      <c r="AC534" s="7"/>
      <c r="AD534" s="7"/>
      <c r="AE534" s="7"/>
      <c r="AF534" s="7"/>
      <c r="AG534" s="7"/>
      <c r="AH534" s="7" t="n">
        <v>910</v>
      </c>
      <c r="AI534" s="7" t="n">
        <v>1.1</v>
      </c>
      <c r="AJ534" s="7" t="n">
        <v>4.3</v>
      </c>
      <c r="AK534" s="7" t="n">
        <v>253994</v>
      </c>
      <c r="AL534" s="7" t="n">
        <v>-2.44</v>
      </c>
      <c r="AM534" s="7" t="s">
        <v>878</v>
      </c>
      <c r="AN534" s="7"/>
      <c r="AO534" s="7" t="s">
        <v>864</v>
      </c>
      <c r="AP534" s="7" t="n">
        <v>31</v>
      </c>
      <c r="AQ534" s="17" t="b">
        <f aca="false">TRUE()</f>
        <v>1</v>
      </c>
      <c r="AR534" s="17" t="b">
        <f aca="false">TRUE()</f>
        <v>1</v>
      </c>
      <c r="AS534" s="7" t="n">
        <v>9</v>
      </c>
      <c r="AT534" s="7" t="n">
        <v>5</v>
      </c>
      <c r="AU534" s="7" t="s">
        <v>452</v>
      </c>
      <c r="AV534" s="7"/>
    </row>
    <row r="535" customFormat="false" ht="15" hidden="false" customHeight="false" outlineLevel="0" collapsed="false">
      <c r="A535" s="7" t="n">
        <v>74</v>
      </c>
      <c r="B535" s="7" t="s">
        <v>1011</v>
      </c>
      <c r="C535" s="7" t="s">
        <v>1170</v>
      </c>
      <c r="D535" s="7" t="s">
        <v>172</v>
      </c>
      <c r="E535" s="7" t="s">
        <v>69</v>
      </c>
      <c r="F535" s="7" t="n">
        <v>0</v>
      </c>
      <c r="G535" s="7" t="n">
        <v>1548</v>
      </c>
      <c r="H535" s="7" t="s">
        <v>794</v>
      </c>
      <c r="I535" s="7" t="s">
        <v>795</v>
      </c>
      <c r="J535" s="7" t="s">
        <v>994</v>
      </c>
      <c r="K535" s="7" t="s">
        <v>866</v>
      </c>
      <c r="L535" s="7" t="s">
        <v>471</v>
      </c>
      <c r="M535" s="7"/>
      <c r="N535" s="7" t="n">
        <v>15.99</v>
      </c>
      <c r="O535" s="7"/>
      <c r="P535" s="7" t="n">
        <v>5</v>
      </c>
      <c r="Q535" s="7"/>
      <c r="R535" s="7" t="n">
        <v>9</v>
      </c>
      <c r="S535" s="7" t="n">
        <v>21.67</v>
      </c>
      <c r="T535" s="7" t="n">
        <v>346.45</v>
      </c>
      <c r="U535" s="7" t="n">
        <v>55</v>
      </c>
      <c r="V535" s="7" t="n">
        <v>33</v>
      </c>
      <c r="W535" s="7" t="n">
        <v>93</v>
      </c>
      <c r="X535" s="7" t="n">
        <v>55</v>
      </c>
      <c r="Y535" s="7" t="s">
        <v>531</v>
      </c>
      <c r="Z535" s="7" t="n">
        <v>879.45</v>
      </c>
      <c r="AA535" s="7" t="s">
        <v>868</v>
      </c>
      <c r="AB535" s="7"/>
      <c r="AC535" s="7"/>
      <c r="AD535" s="7"/>
      <c r="AE535" s="7"/>
      <c r="AF535" s="7"/>
      <c r="AG535" s="7"/>
      <c r="AH535" s="7" t="n">
        <v>5277</v>
      </c>
      <c r="AI535" s="7" t="n">
        <v>1.1</v>
      </c>
      <c r="AJ535" s="7" t="n">
        <v>4.3</v>
      </c>
      <c r="AK535" s="7" t="n">
        <v>420044</v>
      </c>
      <c r="AL535" s="7" t="n">
        <v>1.59</v>
      </c>
      <c r="AM535" s="7" t="s">
        <v>862</v>
      </c>
      <c r="AN535" s="7"/>
      <c r="AO535" s="7" t="s">
        <v>864</v>
      </c>
      <c r="AP535" s="7" t="n">
        <v>31</v>
      </c>
      <c r="AQ535" s="17" t="b">
        <f aca="false">FALSE()</f>
        <v>0</v>
      </c>
      <c r="AR535" s="17" t="b">
        <f aca="false">TRUE()</f>
        <v>1</v>
      </c>
      <c r="AS535" s="7" t="n">
        <v>8</v>
      </c>
      <c r="AT535" s="7" t="n">
        <v>5</v>
      </c>
      <c r="AU535" s="7" t="s">
        <v>602</v>
      </c>
      <c r="AV535" s="7"/>
    </row>
    <row r="536" customFormat="false" ht="15" hidden="false" customHeight="false" outlineLevel="0" collapsed="false">
      <c r="A536" s="7" t="n">
        <v>36</v>
      </c>
      <c r="B536" s="7" t="s">
        <v>1011</v>
      </c>
      <c r="C536" s="7" t="s">
        <v>1171</v>
      </c>
      <c r="D536" s="7" t="s">
        <v>168</v>
      </c>
      <c r="E536" s="7" t="s">
        <v>69</v>
      </c>
      <c r="F536" s="7" t="n">
        <v>0</v>
      </c>
      <c r="G536" s="7" t="n">
        <v>4</v>
      </c>
      <c r="H536" s="7" t="s">
        <v>453</v>
      </c>
      <c r="I536" s="7" t="s">
        <v>454</v>
      </c>
      <c r="J536" s="7" t="s">
        <v>865</v>
      </c>
      <c r="K536" s="7" t="s">
        <v>866</v>
      </c>
      <c r="L536" s="7" t="s">
        <v>455</v>
      </c>
      <c r="M536" s="7" t="s">
        <v>867</v>
      </c>
      <c r="N536" s="7" t="n">
        <v>99.99</v>
      </c>
      <c r="O536" s="7"/>
      <c r="P536" s="7" t="n">
        <v>8002</v>
      </c>
      <c r="Q536" s="7" t="n">
        <v>5200</v>
      </c>
      <c r="R536" s="7" t="n">
        <v>10639</v>
      </c>
      <c r="S536" s="7" t="n">
        <v>34675.33</v>
      </c>
      <c r="T536" s="7" t="n">
        <v>3467186.58</v>
      </c>
      <c r="U536" s="7"/>
      <c r="V536" s="7"/>
      <c r="W536" s="7"/>
      <c r="X536" s="7" t="n">
        <v>34675.33</v>
      </c>
      <c r="Y536" s="7" t="s">
        <v>451</v>
      </c>
      <c r="Z536" s="7" t="n">
        <v>3467186.25</v>
      </c>
      <c r="AA536" s="7" t="s">
        <v>868</v>
      </c>
      <c r="AB536" s="7"/>
      <c r="AC536" s="7"/>
      <c r="AD536" s="7"/>
      <c r="AE536" s="7"/>
      <c r="AF536" s="7"/>
      <c r="AG536" s="7"/>
      <c r="AH536" s="7" t="n">
        <v>23582</v>
      </c>
      <c r="AI536" s="7" t="n">
        <v>143.4</v>
      </c>
      <c r="AJ536" s="7" t="n">
        <v>4.5</v>
      </c>
      <c r="AK536" s="7" t="n">
        <v>155</v>
      </c>
      <c r="AL536" s="7" t="n">
        <v>149.14</v>
      </c>
      <c r="AM536" s="7" t="s">
        <v>862</v>
      </c>
      <c r="AN536" s="7" t="s">
        <v>871</v>
      </c>
      <c r="AO536" s="7" t="s">
        <v>864</v>
      </c>
      <c r="AP536" s="7" t="n">
        <v>38</v>
      </c>
      <c r="AQ536" s="7"/>
      <c r="AR536" s="17" t="b">
        <f aca="false">TRUE()</f>
        <v>1</v>
      </c>
      <c r="AS536" s="7" t="n">
        <v>1</v>
      </c>
      <c r="AT536" s="7" t="n">
        <v>5</v>
      </c>
      <c r="AU536" s="7" t="s">
        <v>452</v>
      </c>
      <c r="AV536" s="7"/>
    </row>
    <row r="537" customFormat="false" ht="15" hidden="false" customHeight="false" outlineLevel="0" collapsed="false">
      <c r="A537" s="7" t="n">
        <v>36</v>
      </c>
      <c r="B537" s="7" t="s">
        <v>1011</v>
      </c>
      <c r="C537" s="7" t="s">
        <v>1171</v>
      </c>
      <c r="D537" s="7" t="s">
        <v>168</v>
      </c>
      <c r="E537" s="7" t="s">
        <v>69</v>
      </c>
      <c r="F537" s="7" t="n">
        <v>0</v>
      </c>
      <c r="G537" s="7" t="n">
        <v>637</v>
      </c>
      <c r="H537" s="7" t="s">
        <v>459</v>
      </c>
      <c r="I537" s="7" t="s">
        <v>460</v>
      </c>
      <c r="J537" s="7" t="s">
        <v>879</v>
      </c>
      <c r="K537" s="7" t="s">
        <v>866</v>
      </c>
      <c r="L537" s="7" t="s">
        <v>458</v>
      </c>
      <c r="M537" s="7" t="s">
        <v>867</v>
      </c>
      <c r="N537" s="7" t="n">
        <v>134.99</v>
      </c>
      <c r="O537" s="7"/>
      <c r="P537" s="7" t="n">
        <v>2611</v>
      </c>
      <c r="Q537" s="7" t="n">
        <v>1088</v>
      </c>
      <c r="R537" s="7" t="n">
        <v>3886</v>
      </c>
      <c r="S537" s="7" t="n">
        <v>11314.33</v>
      </c>
      <c r="T537" s="7" t="n">
        <v>1527321.86</v>
      </c>
      <c r="U537" s="7"/>
      <c r="V537" s="7"/>
      <c r="W537" s="7"/>
      <c r="X537" s="7" t="n">
        <v>11314.33</v>
      </c>
      <c r="Y537" s="7" t="s">
        <v>451</v>
      </c>
      <c r="Z537" s="7" t="n">
        <v>1527321.41</v>
      </c>
      <c r="AA537" s="7" t="s">
        <v>868</v>
      </c>
      <c r="AB537" s="7"/>
      <c r="AC537" s="7"/>
      <c r="AD537" s="7"/>
      <c r="AE537" s="7"/>
      <c r="AF537" s="7"/>
      <c r="AG537" s="7"/>
      <c r="AH537" s="7" t="n">
        <v>5940</v>
      </c>
      <c r="AI537" s="7" t="n">
        <v>22.2</v>
      </c>
      <c r="AJ537" s="7" t="n">
        <v>4.4</v>
      </c>
      <c r="AK537" s="7" t="n">
        <v>2365</v>
      </c>
      <c r="AL537" s="7" t="n">
        <v>6.62</v>
      </c>
      <c r="AM537" s="7" t="s">
        <v>862</v>
      </c>
      <c r="AN537" s="7"/>
      <c r="AO537" s="7" t="s">
        <v>864</v>
      </c>
      <c r="AP537" s="7" t="n">
        <v>38</v>
      </c>
      <c r="AQ537" s="17" t="b">
        <f aca="false">TRUE()</f>
        <v>1</v>
      </c>
      <c r="AR537" s="17" t="b">
        <f aca="false">TRUE()</f>
        <v>1</v>
      </c>
      <c r="AS537" s="7" t="n">
        <v>7</v>
      </c>
      <c r="AT537" s="7" t="n">
        <v>5</v>
      </c>
      <c r="AU537" s="7" t="s">
        <v>452</v>
      </c>
      <c r="AV537" s="7"/>
    </row>
    <row r="538" customFormat="false" ht="15" hidden="false" customHeight="false" outlineLevel="0" collapsed="false">
      <c r="A538" s="7" t="n">
        <v>36</v>
      </c>
      <c r="B538" s="7" t="s">
        <v>1011</v>
      </c>
      <c r="C538" s="7" t="s">
        <v>1171</v>
      </c>
      <c r="D538" s="7" t="s">
        <v>168</v>
      </c>
      <c r="E538" s="7" t="s">
        <v>69</v>
      </c>
      <c r="F538" s="7" t="n">
        <v>0</v>
      </c>
      <c r="G538" s="7" t="n">
        <v>27</v>
      </c>
      <c r="H538" s="7" t="s">
        <v>461</v>
      </c>
      <c r="I538" s="7" t="s">
        <v>462</v>
      </c>
      <c r="J538" s="7" t="s">
        <v>880</v>
      </c>
      <c r="K538" s="7" t="s">
        <v>866</v>
      </c>
      <c r="L538" s="7" t="s">
        <v>455</v>
      </c>
      <c r="M538" s="7" t="s">
        <v>867</v>
      </c>
      <c r="N538" s="7" t="n">
        <v>69.99</v>
      </c>
      <c r="O538" s="7"/>
      <c r="P538" s="7" t="n">
        <v>1674</v>
      </c>
      <c r="Q538" s="7" t="n">
        <v>963</v>
      </c>
      <c r="R538" s="7" t="n">
        <v>2313</v>
      </c>
      <c r="S538" s="7" t="n">
        <v>7254</v>
      </c>
      <c r="T538" s="7" t="n">
        <v>507707.46</v>
      </c>
      <c r="U538" s="7"/>
      <c r="V538" s="7"/>
      <c r="W538" s="7"/>
      <c r="X538" s="7" t="n">
        <v>7254</v>
      </c>
      <c r="Y538" s="7" t="s">
        <v>451</v>
      </c>
      <c r="Z538" s="7" t="n">
        <v>507707.46</v>
      </c>
      <c r="AA538" s="7" t="s">
        <v>868</v>
      </c>
      <c r="AB538" s="7"/>
      <c r="AC538" s="7"/>
      <c r="AD538" s="7"/>
      <c r="AE538" s="7"/>
      <c r="AF538" s="7"/>
      <c r="AG538" s="7"/>
      <c r="AH538" s="7" t="n">
        <v>37110</v>
      </c>
      <c r="AI538" s="7" t="n">
        <v>15.8</v>
      </c>
      <c r="AJ538" s="7" t="n">
        <v>4.4</v>
      </c>
      <c r="AK538" s="7" t="n">
        <v>4861</v>
      </c>
      <c r="AL538" s="7" t="n">
        <v>9.68</v>
      </c>
      <c r="AM538" s="7" t="s">
        <v>862</v>
      </c>
      <c r="AN538" s="7"/>
      <c r="AO538" s="7" t="s">
        <v>864</v>
      </c>
      <c r="AP538" s="7" t="n">
        <v>48</v>
      </c>
      <c r="AQ538" s="17" t="b">
        <f aca="false">TRUE()</f>
        <v>1</v>
      </c>
      <c r="AR538" s="17" t="b">
        <f aca="false">TRUE()</f>
        <v>1</v>
      </c>
      <c r="AS538" s="7" t="n">
        <v>9</v>
      </c>
      <c r="AT538" s="7" t="n">
        <v>5</v>
      </c>
      <c r="AU538" s="7" t="s">
        <v>452</v>
      </c>
      <c r="AV538" s="7"/>
    </row>
    <row r="539" customFormat="false" ht="15" hidden="false" customHeight="false" outlineLevel="0" collapsed="false">
      <c r="A539" s="7" t="n">
        <v>36</v>
      </c>
      <c r="B539" s="7" t="s">
        <v>1011</v>
      </c>
      <c r="C539" s="7" t="s">
        <v>1171</v>
      </c>
      <c r="D539" s="7" t="s">
        <v>168</v>
      </c>
      <c r="E539" s="7" t="s">
        <v>69</v>
      </c>
      <c r="F539" s="7" t="n">
        <v>0</v>
      </c>
      <c r="G539" s="7" t="n">
        <v>1510</v>
      </c>
      <c r="H539" s="7" t="s">
        <v>463</v>
      </c>
      <c r="I539" s="7" t="s">
        <v>464</v>
      </c>
      <c r="J539" s="7" t="s">
        <v>881</v>
      </c>
      <c r="K539" s="7" t="s">
        <v>866</v>
      </c>
      <c r="L539" s="7" t="s">
        <v>458</v>
      </c>
      <c r="M539" s="7" t="s">
        <v>867</v>
      </c>
      <c r="N539" s="7" t="n">
        <v>85</v>
      </c>
      <c r="O539" s="7"/>
      <c r="P539" s="7" t="n">
        <v>1549</v>
      </c>
      <c r="Q539" s="7" t="n">
        <v>511</v>
      </c>
      <c r="R539" s="7" t="n">
        <v>2393</v>
      </c>
      <c r="S539" s="7" t="n">
        <v>6712.33</v>
      </c>
      <c r="T539" s="7" t="n">
        <v>570548.33</v>
      </c>
      <c r="U539" s="7"/>
      <c r="V539" s="7"/>
      <c r="W539" s="7"/>
      <c r="X539" s="7" t="n">
        <v>6712.33</v>
      </c>
      <c r="Y539" s="7" t="s">
        <v>451</v>
      </c>
      <c r="Z539" s="7" t="n">
        <v>570548.05</v>
      </c>
      <c r="AA539" s="7" t="s">
        <v>868</v>
      </c>
      <c r="AB539" s="7"/>
      <c r="AC539" s="7"/>
      <c r="AD539" s="7"/>
      <c r="AE539" s="7"/>
      <c r="AF539" s="7"/>
      <c r="AG539" s="7"/>
      <c r="AH539" s="7" t="n">
        <v>1915</v>
      </c>
      <c r="AI539" s="7" t="n">
        <v>69.6</v>
      </c>
      <c r="AJ539" s="7" t="n">
        <v>4.4</v>
      </c>
      <c r="AK539" s="7" t="n">
        <v>5165</v>
      </c>
      <c r="AL539" s="7" t="n">
        <v>-8.19</v>
      </c>
      <c r="AM539" s="7" t="s">
        <v>878</v>
      </c>
      <c r="AN539" s="7"/>
      <c r="AO539" s="7" t="s">
        <v>864</v>
      </c>
      <c r="AP539" s="7" t="n">
        <v>40</v>
      </c>
      <c r="AQ539" s="17" t="b">
        <f aca="false">TRUE()</f>
        <v>1</v>
      </c>
      <c r="AR539" s="17" t="b">
        <f aca="false">TRUE()</f>
        <v>1</v>
      </c>
      <c r="AS539" s="7" t="n">
        <v>6</v>
      </c>
      <c r="AT539" s="7" t="n">
        <v>5</v>
      </c>
      <c r="AU539" s="7" t="s">
        <v>452</v>
      </c>
      <c r="AV539" s="7"/>
    </row>
    <row r="540" customFormat="false" ht="15" hidden="false" customHeight="false" outlineLevel="0" collapsed="false">
      <c r="A540" s="7" t="n">
        <v>36</v>
      </c>
      <c r="B540" s="7" t="s">
        <v>1011</v>
      </c>
      <c r="C540" s="7" t="s">
        <v>1171</v>
      </c>
      <c r="D540" s="7" t="s">
        <v>168</v>
      </c>
      <c r="E540" s="7" t="s">
        <v>69</v>
      </c>
      <c r="F540" s="7" t="n">
        <v>0</v>
      </c>
      <c r="G540" s="7" t="n">
        <v>33</v>
      </c>
      <c r="H540" s="7" t="s">
        <v>474</v>
      </c>
      <c r="I540" s="7" t="s">
        <v>475</v>
      </c>
      <c r="J540" s="7" t="s">
        <v>885</v>
      </c>
      <c r="K540" s="7" t="s">
        <v>866</v>
      </c>
      <c r="L540" s="7" t="s">
        <v>458</v>
      </c>
      <c r="M540" s="7" t="s">
        <v>867</v>
      </c>
      <c r="N540" s="7" t="n">
        <v>62.99</v>
      </c>
      <c r="O540" s="7"/>
      <c r="P540" s="7" t="n">
        <v>1261</v>
      </c>
      <c r="Q540" s="7" t="n">
        <v>707</v>
      </c>
      <c r="R540" s="7" t="n">
        <v>1761</v>
      </c>
      <c r="S540" s="7" t="n">
        <v>5464.33</v>
      </c>
      <c r="T540" s="7" t="n">
        <v>344198.36</v>
      </c>
      <c r="U540" s="7"/>
      <c r="V540" s="7"/>
      <c r="W540" s="7"/>
      <c r="X540" s="7" t="n">
        <v>5464.33</v>
      </c>
      <c r="Y540" s="7" t="s">
        <v>451</v>
      </c>
      <c r="Z540" s="7" t="n">
        <v>344198.15</v>
      </c>
      <c r="AA540" s="7" t="s">
        <v>868</v>
      </c>
      <c r="AB540" s="7"/>
      <c r="AC540" s="7"/>
      <c r="AD540" s="7"/>
      <c r="AE540" s="7"/>
      <c r="AF540" s="7"/>
      <c r="AG540" s="7"/>
      <c r="AH540" s="7" t="n">
        <v>311</v>
      </c>
      <c r="AI540" s="7" t="n">
        <v>5.7</v>
      </c>
      <c r="AJ540" s="7" t="n">
        <v>4.4</v>
      </c>
      <c r="AK540" s="7" t="n">
        <v>7789</v>
      </c>
      <c r="AL540" s="7" t="n">
        <v>44.76</v>
      </c>
      <c r="AM540" s="7" t="s">
        <v>862</v>
      </c>
      <c r="AN540" s="7"/>
      <c r="AO540" s="7" t="s">
        <v>875</v>
      </c>
      <c r="AP540" s="7" t="n">
        <v>33</v>
      </c>
      <c r="AQ540" s="17" t="b">
        <f aca="false">TRUE()</f>
        <v>1</v>
      </c>
      <c r="AR540" s="17" t="b">
        <f aca="false">TRUE()</f>
        <v>1</v>
      </c>
      <c r="AS540" s="7" t="n">
        <v>9</v>
      </c>
      <c r="AT540" s="7" t="n">
        <v>5</v>
      </c>
      <c r="AU540" s="7" t="s">
        <v>452</v>
      </c>
      <c r="AV540" s="7"/>
    </row>
    <row r="541" customFormat="false" ht="15" hidden="false" customHeight="false" outlineLevel="0" collapsed="false">
      <c r="A541" s="7" t="n">
        <v>36</v>
      </c>
      <c r="B541" s="7" t="s">
        <v>1011</v>
      </c>
      <c r="C541" s="7" t="s">
        <v>1171</v>
      </c>
      <c r="D541" s="7" t="s">
        <v>168</v>
      </c>
      <c r="E541" s="7" t="s">
        <v>69</v>
      </c>
      <c r="F541" s="7" t="n">
        <v>0</v>
      </c>
      <c r="G541" s="7" t="n">
        <v>3</v>
      </c>
      <c r="H541" s="7" t="s">
        <v>482</v>
      </c>
      <c r="I541" s="7" t="s">
        <v>483</v>
      </c>
      <c r="J541" s="7" t="s">
        <v>889</v>
      </c>
      <c r="K541" s="7" t="s">
        <v>866</v>
      </c>
      <c r="L541" s="7" t="s">
        <v>458</v>
      </c>
      <c r="M541" s="7" t="s">
        <v>867</v>
      </c>
      <c r="N541" s="7" t="n">
        <v>104.99</v>
      </c>
      <c r="O541" s="7"/>
      <c r="P541" s="7" t="n">
        <v>1124</v>
      </c>
      <c r="Q541" s="7" t="n">
        <v>330</v>
      </c>
      <c r="R541" s="7" t="n">
        <v>1774</v>
      </c>
      <c r="S541" s="7" t="n">
        <v>4870.67</v>
      </c>
      <c r="T541" s="7" t="n">
        <v>511371.29</v>
      </c>
      <c r="U541" s="7"/>
      <c r="V541" s="7"/>
      <c r="W541" s="7"/>
      <c r="X541" s="7" t="n">
        <v>4870.67</v>
      </c>
      <c r="Y541" s="7" t="s">
        <v>451</v>
      </c>
      <c r="Z541" s="7" t="n">
        <v>511371.64</v>
      </c>
      <c r="AA541" s="7" t="s">
        <v>868</v>
      </c>
      <c r="AB541" s="7"/>
      <c r="AC541" s="7"/>
      <c r="AD541" s="7"/>
      <c r="AE541" s="7"/>
      <c r="AF541" s="7"/>
      <c r="AG541" s="7"/>
      <c r="AH541" s="7" t="n">
        <v>2802</v>
      </c>
      <c r="AI541" s="7" t="n">
        <v>4.8</v>
      </c>
      <c r="AJ541" s="7" t="n">
        <v>4.3</v>
      </c>
      <c r="AK541" s="7" t="n">
        <v>11303</v>
      </c>
      <c r="AL541" s="7" t="n">
        <v>9.79</v>
      </c>
      <c r="AM541" s="7" t="s">
        <v>862</v>
      </c>
      <c r="AN541" s="7"/>
      <c r="AO541" s="7" t="s">
        <v>864</v>
      </c>
      <c r="AP541" s="7" t="n">
        <v>38</v>
      </c>
      <c r="AQ541" s="17" t="b">
        <f aca="false">TRUE()</f>
        <v>1</v>
      </c>
      <c r="AR541" s="17" t="b">
        <f aca="false">TRUE()</f>
        <v>1</v>
      </c>
      <c r="AS541" s="7" t="n">
        <v>9</v>
      </c>
      <c r="AT541" s="7" t="n">
        <v>7</v>
      </c>
      <c r="AU541" s="7" t="s">
        <v>452</v>
      </c>
      <c r="AV541" s="7"/>
    </row>
    <row r="542" customFormat="false" ht="15" hidden="false" customHeight="false" outlineLevel="0" collapsed="false">
      <c r="A542" s="7" t="n">
        <v>36</v>
      </c>
      <c r="B542" s="7" t="s">
        <v>1011</v>
      </c>
      <c r="C542" s="7" t="s">
        <v>1171</v>
      </c>
      <c r="D542" s="7" t="s">
        <v>168</v>
      </c>
      <c r="E542" s="7" t="s">
        <v>69</v>
      </c>
      <c r="F542" s="7" t="n">
        <v>0</v>
      </c>
      <c r="G542" s="7" t="n">
        <v>1507</v>
      </c>
      <c r="H542" s="7" t="s">
        <v>472</v>
      </c>
      <c r="I542" s="7" t="s">
        <v>473</v>
      </c>
      <c r="J542" s="7" t="s">
        <v>892</v>
      </c>
      <c r="K542" s="7" t="s">
        <v>866</v>
      </c>
      <c r="L542" s="7" t="s">
        <v>458</v>
      </c>
      <c r="M542" s="7" t="s">
        <v>867</v>
      </c>
      <c r="N542" s="7" t="n">
        <v>89.99</v>
      </c>
      <c r="O542" s="7"/>
      <c r="P542" s="7" t="n">
        <v>954</v>
      </c>
      <c r="Q542" s="7" t="n">
        <v>567</v>
      </c>
      <c r="R542" s="7" t="n">
        <v>1303</v>
      </c>
      <c r="S542" s="7" t="n">
        <v>4134</v>
      </c>
      <c r="T542" s="7" t="n">
        <v>372018.66</v>
      </c>
      <c r="U542" s="7"/>
      <c r="V542" s="7"/>
      <c r="W542" s="7"/>
      <c r="X542" s="7" t="n">
        <v>4134</v>
      </c>
      <c r="Y542" s="7" t="s">
        <v>451</v>
      </c>
      <c r="Z542" s="7" t="n">
        <v>372018.66</v>
      </c>
      <c r="AA542" s="7" t="s">
        <v>868</v>
      </c>
      <c r="AB542" s="7"/>
      <c r="AC542" s="7"/>
      <c r="AD542" s="7"/>
      <c r="AE542" s="7"/>
      <c r="AF542" s="7"/>
      <c r="AG542" s="7"/>
      <c r="AH542" s="7" t="n">
        <v>3787</v>
      </c>
      <c r="AI542" s="7" t="n">
        <v>8.9</v>
      </c>
      <c r="AJ542" s="7" t="n">
        <v>4.5</v>
      </c>
      <c r="AK542" s="7" t="n">
        <v>9955</v>
      </c>
      <c r="AL542" s="7" t="n">
        <v>12.77</v>
      </c>
      <c r="AM542" s="7" t="s">
        <v>862</v>
      </c>
      <c r="AN542" s="7" t="s">
        <v>893</v>
      </c>
      <c r="AO542" s="7" t="s">
        <v>864</v>
      </c>
      <c r="AP542" s="7" t="n">
        <v>34</v>
      </c>
      <c r="AQ542" s="17" t="b">
        <f aca="false">TRUE()</f>
        <v>1</v>
      </c>
      <c r="AR542" s="17" t="b">
        <f aca="false">TRUE()</f>
        <v>1</v>
      </c>
      <c r="AS542" s="7" t="n">
        <v>9</v>
      </c>
      <c r="AT542" s="7" t="n">
        <v>5</v>
      </c>
      <c r="AU542" s="7" t="s">
        <v>452</v>
      </c>
      <c r="AV542" s="7"/>
    </row>
    <row r="543" customFormat="false" ht="15" hidden="false" customHeight="false" outlineLevel="0" collapsed="false">
      <c r="A543" s="7" t="n">
        <v>36</v>
      </c>
      <c r="B543" s="7" t="s">
        <v>1011</v>
      </c>
      <c r="C543" s="7" t="s">
        <v>1171</v>
      </c>
      <c r="D543" s="7" t="s">
        <v>168</v>
      </c>
      <c r="E543" s="7" t="s">
        <v>69</v>
      </c>
      <c r="F543" s="7" t="n">
        <v>0</v>
      </c>
      <c r="G543" s="7" t="n">
        <v>24</v>
      </c>
      <c r="H543" s="7" t="s">
        <v>484</v>
      </c>
      <c r="I543" s="7" t="s">
        <v>485</v>
      </c>
      <c r="J543" s="7" t="s">
        <v>894</v>
      </c>
      <c r="K543" s="7" t="s">
        <v>866</v>
      </c>
      <c r="L543" s="7" t="s">
        <v>486</v>
      </c>
      <c r="M543" s="7" t="s">
        <v>867</v>
      </c>
      <c r="N543" s="7" t="n">
        <v>43.99</v>
      </c>
      <c r="O543" s="7"/>
      <c r="P543" s="7" t="n">
        <v>733</v>
      </c>
      <c r="Q543" s="7" t="n">
        <v>12</v>
      </c>
      <c r="R543" s="7" t="n">
        <v>1310</v>
      </c>
      <c r="S543" s="7" t="n">
        <v>3176.33</v>
      </c>
      <c r="T543" s="7" t="n">
        <v>139726.9</v>
      </c>
      <c r="U543" s="7"/>
      <c r="V543" s="7"/>
      <c r="W543" s="7"/>
      <c r="X543" s="7" t="n">
        <v>3176.33</v>
      </c>
      <c r="Y543" s="7" t="s">
        <v>451</v>
      </c>
      <c r="Z543" s="7" t="n">
        <v>139726.76</v>
      </c>
      <c r="AA543" s="7" t="s">
        <v>868</v>
      </c>
      <c r="AB543" s="7"/>
      <c r="AC543" s="7"/>
      <c r="AD543" s="7"/>
      <c r="AE543" s="7"/>
      <c r="AF543" s="7"/>
      <c r="AG543" s="7"/>
      <c r="AH543" s="7" t="n">
        <v>707</v>
      </c>
      <c r="AI543" s="7" t="n">
        <v>8.1</v>
      </c>
      <c r="AJ543" s="7" t="n">
        <v>4.5</v>
      </c>
      <c r="AK543" s="7" t="n">
        <v>38216</v>
      </c>
      <c r="AL543" s="7" t="n">
        <v>41.03</v>
      </c>
      <c r="AM543" s="7" t="s">
        <v>862</v>
      </c>
      <c r="AN543" s="7"/>
      <c r="AO543" s="7" t="s">
        <v>864</v>
      </c>
      <c r="AP543" s="7" t="n">
        <v>38</v>
      </c>
      <c r="AQ543" s="7"/>
      <c r="AR543" s="17" t="b">
        <f aca="false">TRUE()</f>
        <v>1</v>
      </c>
      <c r="AS543" s="7" t="n">
        <v>9</v>
      </c>
      <c r="AT543" s="7" t="n">
        <v>5</v>
      </c>
      <c r="AU543" s="7" t="s">
        <v>452</v>
      </c>
      <c r="AV543" s="7"/>
    </row>
    <row r="544" customFormat="false" ht="15" hidden="false" customHeight="false" outlineLevel="0" collapsed="false">
      <c r="A544" s="7" t="n">
        <v>36</v>
      </c>
      <c r="B544" s="7" t="s">
        <v>1011</v>
      </c>
      <c r="C544" s="7" t="s">
        <v>1171</v>
      </c>
      <c r="D544" s="7" t="s">
        <v>168</v>
      </c>
      <c r="E544" s="7" t="s">
        <v>69</v>
      </c>
      <c r="F544" s="7" t="n">
        <v>0</v>
      </c>
      <c r="G544" s="7" t="n">
        <v>6</v>
      </c>
      <c r="H544" s="7" t="s">
        <v>448</v>
      </c>
      <c r="I544" s="7" t="s">
        <v>896</v>
      </c>
      <c r="J544" s="7" t="s">
        <v>897</v>
      </c>
      <c r="K544" s="7" t="s">
        <v>866</v>
      </c>
      <c r="L544" s="7" t="s">
        <v>458</v>
      </c>
      <c r="M544" s="7" t="s">
        <v>867</v>
      </c>
      <c r="N544" s="7" t="n">
        <v>119.98</v>
      </c>
      <c r="O544" s="7"/>
      <c r="P544" s="7" t="n">
        <v>625</v>
      </c>
      <c r="Q544" s="7" t="n">
        <v>406</v>
      </c>
      <c r="R544" s="7" t="n">
        <v>817</v>
      </c>
      <c r="S544" s="7" t="n">
        <v>2708.33</v>
      </c>
      <c r="T544" s="7" t="n">
        <v>324945.83</v>
      </c>
      <c r="U544" s="7"/>
      <c r="V544" s="7"/>
      <c r="W544" s="7"/>
      <c r="X544" s="7" t="n">
        <v>2708.33</v>
      </c>
      <c r="Y544" s="7" t="s">
        <v>451</v>
      </c>
      <c r="Z544" s="7" t="n">
        <v>324945.43</v>
      </c>
      <c r="AA544" s="7" t="s">
        <v>868</v>
      </c>
      <c r="AB544" s="7"/>
      <c r="AC544" s="7"/>
      <c r="AD544" s="7"/>
      <c r="AE544" s="7"/>
      <c r="AF544" s="7"/>
      <c r="AG544" s="7"/>
      <c r="AH544" s="7" t="n">
        <v>615</v>
      </c>
      <c r="AI544" s="7" t="n">
        <v>16.7</v>
      </c>
      <c r="AJ544" s="7" t="n">
        <v>4.5</v>
      </c>
      <c r="AK544" s="7" t="n">
        <v>12285</v>
      </c>
      <c r="AL544" s="7" t="n">
        <v>11.22</v>
      </c>
      <c r="AM544" s="7" t="s">
        <v>862</v>
      </c>
      <c r="AN544" s="7"/>
      <c r="AO544" s="7" t="s">
        <v>875</v>
      </c>
      <c r="AP544" s="7" t="n">
        <v>38</v>
      </c>
      <c r="AQ544" s="17" t="b">
        <f aca="false">TRUE()</f>
        <v>1</v>
      </c>
      <c r="AR544" s="17" t="b">
        <f aca="false">TRUE()</f>
        <v>1</v>
      </c>
      <c r="AS544" s="7" t="n">
        <v>9</v>
      </c>
      <c r="AT544" s="7" t="n">
        <v>5</v>
      </c>
      <c r="AU544" s="7" t="s">
        <v>452</v>
      </c>
      <c r="AV544" s="7"/>
    </row>
    <row r="545" customFormat="false" ht="15" hidden="false" customHeight="false" outlineLevel="0" collapsed="false">
      <c r="A545" s="7" t="n">
        <v>36</v>
      </c>
      <c r="B545" s="7" t="s">
        <v>1011</v>
      </c>
      <c r="C545" s="7" t="s">
        <v>1171</v>
      </c>
      <c r="D545" s="7" t="s">
        <v>168</v>
      </c>
      <c r="E545" s="7" t="s">
        <v>69</v>
      </c>
      <c r="F545" s="7" t="n">
        <v>0</v>
      </c>
      <c r="G545" s="7" t="n">
        <v>1519</v>
      </c>
      <c r="H545" s="7" t="s">
        <v>491</v>
      </c>
      <c r="I545" s="7" t="s">
        <v>492</v>
      </c>
      <c r="J545" s="7" t="s">
        <v>902</v>
      </c>
      <c r="K545" s="7" t="s">
        <v>866</v>
      </c>
      <c r="L545" s="7" t="s">
        <v>486</v>
      </c>
      <c r="M545" s="7" t="s">
        <v>867</v>
      </c>
      <c r="N545" s="7" t="n">
        <v>99</v>
      </c>
      <c r="O545" s="7"/>
      <c r="P545" s="7" t="n">
        <v>523</v>
      </c>
      <c r="Q545" s="7" t="n">
        <v>231</v>
      </c>
      <c r="R545" s="7" t="n">
        <v>776</v>
      </c>
      <c r="S545" s="7" t="n">
        <v>2266.33</v>
      </c>
      <c r="T545" s="7" t="n">
        <v>224367</v>
      </c>
      <c r="U545" s="7"/>
      <c r="V545" s="7"/>
      <c r="W545" s="7"/>
      <c r="X545" s="7" t="n">
        <v>2266.33</v>
      </c>
      <c r="Y545" s="7" t="s">
        <v>451</v>
      </c>
      <c r="Z545" s="7" t="n">
        <v>224366.67</v>
      </c>
      <c r="AA545" s="7" t="s">
        <v>868</v>
      </c>
      <c r="AB545" s="7"/>
      <c r="AC545" s="7"/>
      <c r="AD545" s="7"/>
      <c r="AE545" s="7"/>
      <c r="AF545" s="7"/>
      <c r="AG545" s="7"/>
      <c r="AH545" s="7" t="n">
        <v>443</v>
      </c>
      <c r="AI545" s="7" t="n">
        <v>11.3</v>
      </c>
      <c r="AJ545" s="7" t="n">
        <v>4.4</v>
      </c>
      <c r="AK545" s="7" t="n">
        <v>32911</v>
      </c>
      <c r="AL545" s="7" t="n">
        <v>8.87</v>
      </c>
      <c r="AM545" s="7" t="s">
        <v>862</v>
      </c>
      <c r="AN545" s="7" t="s">
        <v>903</v>
      </c>
      <c r="AO545" s="7" t="s">
        <v>864</v>
      </c>
      <c r="AP545" s="7" t="n">
        <v>38</v>
      </c>
      <c r="AQ545" s="17" t="b">
        <f aca="false">TRUE()</f>
        <v>1</v>
      </c>
      <c r="AR545" s="17" t="b">
        <f aca="false">TRUE()</f>
        <v>1</v>
      </c>
      <c r="AS545" s="7" t="n">
        <v>9</v>
      </c>
      <c r="AT545" s="7" t="n">
        <v>5</v>
      </c>
      <c r="AU545" s="7" t="s">
        <v>452</v>
      </c>
      <c r="AV545" s="7"/>
    </row>
    <row r="546" customFormat="false" ht="15" hidden="false" customHeight="false" outlineLevel="0" collapsed="false">
      <c r="A546" s="7" t="n">
        <v>36</v>
      </c>
      <c r="B546" s="7" t="s">
        <v>1011</v>
      </c>
      <c r="C546" s="7" t="s">
        <v>1171</v>
      </c>
      <c r="D546" s="7" t="s">
        <v>168</v>
      </c>
      <c r="E546" s="7" t="s">
        <v>69</v>
      </c>
      <c r="F546" s="7" t="n">
        <v>0</v>
      </c>
      <c r="G546" s="7" t="n">
        <v>1814</v>
      </c>
      <c r="H546" s="7" t="s">
        <v>465</v>
      </c>
      <c r="I546" s="7" t="s">
        <v>619</v>
      </c>
      <c r="J546" s="7" t="s">
        <v>907</v>
      </c>
      <c r="K546" s="7" t="s">
        <v>866</v>
      </c>
      <c r="L546" s="7" t="s">
        <v>458</v>
      </c>
      <c r="M546" s="7" t="s">
        <v>867</v>
      </c>
      <c r="N546" s="7" t="n">
        <v>84.99</v>
      </c>
      <c r="O546" s="7"/>
      <c r="P546" s="7" t="n">
        <v>446</v>
      </c>
      <c r="Q546" s="7" t="n">
        <v>198</v>
      </c>
      <c r="R546" s="7" t="n">
        <v>657</v>
      </c>
      <c r="S546" s="7" t="n">
        <v>1932.67</v>
      </c>
      <c r="T546" s="7" t="n">
        <v>164257.34</v>
      </c>
      <c r="U546" s="7"/>
      <c r="V546" s="7"/>
      <c r="W546" s="7"/>
      <c r="X546" s="7" t="n">
        <v>1932.67</v>
      </c>
      <c r="Y546" s="7" t="s">
        <v>451</v>
      </c>
      <c r="Z546" s="7" t="n">
        <v>164257.62</v>
      </c>
      <c r="AA546" s="7" t="s">
        <v>868</v>
      </c>
      <c r="AB546" s="7"/>
      <c r="AC546" s="7"/>
      <c r="AD546" s="7"/>
      <c r="AE546" s="7"/>
      <c r="AF546" s="7"/>
      <c r="AG546" s="7"/>
      <c r="AH546" s="7" t="n">
        <v>8488</v>
      </c>
      <c r="AI546" s="7" t="n">
        <v>-58.7</v>
      </c>
      <c r="AJ546" s="7" t="n">
        <v>4.4</v>
      </c>
      <c r="AK546" s="7" t="n">
        <v>41940</v>
      </c>
      <c r="AL546" s="7" t="n">
        <v>12721.5</v>
      </c>
      <c r="AM546" s="7" t="s">
        <v>862</v>
      </c>
      <c r="AN546" s="7"/>
      <c r="AO546" s="7" t="s">
        <v>864</v>
      </c>
      <c r="AP546" s="7" t="n">
        <v>34</v>
      </c>
      <c r="AQ546" s="17" t="b">
        <f aca="false">TRUE()</f>
        <v>1</v>
      </c>
      <c r="AR546" s="17" t="b">
        <f aca="false">TRUE()</f>
        <v>1</v>
      </c>
      <c r="AS546" s="7" t="n">
        <v>1</v>
      </c>
      <c r="AT546" s="7" t="n">
        <v>5</v>
      </c>
      <c r="AU546" s="7" t="s">
        <v>452</v>
      </c>
      <c r="AV546" s="7"/>
    </row>
    <row r="547" customFormat="false" ht="15" hidden="false" customHeight="false" outlineLevel="0" collapsed="false">
      <c r="A547" s="7" t="n">
        <v>36</v>
      </c>
      <c r="B547" s="7" t="s">
        <v>1011</v>
      </c>
      <c r="C547" s="7" t="s">
        <v>1171</v>
      </c>
      <c r="D547" s="7" t="s">
        <v>168</v>
      </c>
      <c r="E547" s="7" t="s">
        <v>69</v>
      </c>
      <c r="F547" s="7" t="n">
        <v>0</v>
      </c>
      <c r="G547" s="7" t="n">
        <v>26</v>
      </c>
      <c r="H547" s="7" t="s">
        <v>502</v>
      </c>
      <c r="I547" s="7" t="s">
        <v>503</v>
      </c>
      <c r="J547" s="7" t="s">
        <v>908</v>
      </c>
      <c r="K547" s="7" t="s">
        <v>866</v>
      </c>
      <c r="L547" s="7" t="s">
        <v>486</v>
      </c>
      <c r="M547" s="7" t="s">
        <v>867</v>
      </c>
      <c r="N547" s="7" t="n">
        <v>129.94</v>
      </c>
      <c r="O547" s="7"/>
      <c r="P547" s="7" t="n">
        <v>416</v>
      </c>
      <c r="Q547" s="7" t="n">
        <v>24</v>
      </c>
      <c r="R547" s="7" t="n">
        <v>730</v>
      </c>
      <c r="S547" s="7" t="n">
        <v>1802.67</v>
      </c>
      <c r="T547" s="7" t="n">
        <v>234238.51</v>
      </c>
      <c r="U547" s="7"/>
      <c r="V547" s="7"/>
      <c r="W547" s="7"/>
      <c r="X547" s="7" t="n">
        <v>1802.67</v>
      </c>
      <c r="Y547" s="7" t="s">
        <v>451</v>
      </c>
      <c r="Z547" s="7" t="n">
        <v>234238.94</v>
      </c>
      <c r="AA547" s="7" t="s">
        <v>868</v>
      </c>
      <c r="AB547" s="7"/>
      <c r="AC547" s="7"/>
      <c r="AD547" s="7"/>
      <c r="AE547" s="7"/>
      <c r="AF547" s="7"/>
      <c r="AG547" s="7"/>
      <c r="AH547" s="7" t="n">
        <v>519</v>
      </c>
      <c r="AI547" s="7" t="n">
        <v>2.9</v>
      </c>
      <c r="AJ547" s="7" t="n">
        <v>4.5</v>
      </c>
      <c r="AK547" s="7" t="n">
        <v>59671</v>
      </c>
      <c r="AL547" s="7" t="n">
        <v>-21.19</v>
      </c>
      <c r="AM547" s="7" t="s">
        <v>878</v>
      </c>
      <c r="AN547" s="7"/>
      <c r="AO547" s="7" t="s">
        <v>864</v>
      </c>
      <c r="AP547" s="7" t="n">
        <v>38</v>
      </c>
      <c r="AQ547" s="17" t="b">
        <f aca="false">TRUE()</f>
        <v>1</v>
      </c>
      <c r="AR547" s="17" t="b">
        <f aca="false">TRUE()</f>
        <v>1</v>
      </c>
      <c r="AS547" s="7" t="n">
        <v>9</v>
      </c>
      <c r="AT547" s="7" t="n">
        <v>5</v>
      </c>
      <c r="AU547" s="7" t="s">
        <v>452</v>
      </c>
      <c r="AV547" s="7"/>
    </row>
    <row r="548" customFormat="false" ht="15" hidden="false" customHeight="false" outlineLevel="0" collapsed="false">
      <c r="A548" s="7" t="n">
        <v>36</v>
      </c>
      <c r="B548" s="7" t="s">
        <v>1011</v>
      </c>
      <c r="C548" s="7" t="s">
        <v>1171</v>
      </c>
      <c r="D548" s="7" t="s">
        <v>168</v>
      </c>
      <c r="E548" s="7" t="s">
        <v>69</v>
      </c>
      <c r="F548" s="7" t="n">
        <v>0</v>
      </c>
      <c r="G548" s="7" t="n">
        <v>32</v>
      </c>
      <c r="H548" s="7" t="s">
        <v>504</v>
      </c>
      <c r="I548" s="7" t="s">
        <v>505</v>
      </c>
      <c r="J548" s="7" t="s">
        <v>910</v>
      </c>
      <c r="K548" s="7" t="s">
        <v>866</v>
      </c>
      <c r="L548" s="7" t="s">
        <v>486</v>
      </c>
      <c r="M548" s="7" t="s">
        <v>867</v>
      </c>
      <c r="N548" s="7" t="n">
        <v>65.99</v>
      </c>
      <c r="O548" s="7"/>
      <c r="P548" s="7" t="n">
        <v>331</v>
      </c>
      <c r="Q548" s="7" t="n">
        <v>47</v>
      </c>
      <c r="R548" s="7" t="n">
        <v>560</v>
      </c>
      <c r="S548" s="7" t="n">
        <v>1434.33</v>
      </c>
      <c r="T548" s="7" t="n">
        <v>94651.66</v>
      </c>
      <c r="U548" s="7"/>
      <c r="V548" s="7"/>
      <c r="W548" s="7"/>
      <c r="X548" s="7" t="n">
        <v>1434.33</v>
      </c>
      <c r="Y548" s="7" t="s">
        <v>451</v>
      </c>
      <c r="Z548" s="7" t="n">
        <v>94651.44</v>
      </c>
      <c r="AA548" s="7" t="s">
        <v>868</v>
      </c>
      <c r="AB548" s="7"/>
      <c r="AC548" s="7"/>
      <c r="AD548" s="7"/>
      <c r="AE548" s="7"/>
      <c r="AF548" s="7"/>
      <c r="AG548" s="7"/>
      <c r="AH548" s="7" t="n">
        <v>684</v>
      </c>
      <c r="AI548" s="7" t="n">
        <v>8.1</v>
      </c>
      <c r="AJ548" s="7" t="n">
        <v>4.5</v>
      </c>
      <c r="AK548" s="7" t="n">
        <v>52083</v>
      </c>
      <c r="AL548" s="7" t="n">
        <v>21.92</v>
      </c>
      <c r="AM548" s="7" t="s">
        <v>862</v>
      </c>
      <c r="AN548" s="7"/>
      <c r="AO548" s="7" t="s">
        <v>864</v>
      </c>
      <c r="AP548" s="7" t="n">
        <v>34</v>
      </c>
      <c r="AQ548" s="17" t="b">
        <f aca="false">TRUE()</f>
        <v>1</v>
      </c>
      <c r="AR548" s="17" t="b">
        <f aca="false">TRUE()</f>
        <v>1</v>
      </c>
      <c r="AS548" s="7" t="n">
        <v>6</v>
      </c>
      <c r="AT548" s="7" t="n">
        <v>6</v>
      </c>
      <c r="AU548" s="7" t="s">
        <v>452</v>
      </c>
      <c r="AV548" s="7"/>
    </row>
    <row r="549" customFormat="false" ht="15" hidden="false" customHeight="false" outlineLevel="0" collapsed="false">
      <c r="A549" s="7" t="n">
        <v>36</v>
      </c>
      <c r="B549" s="7" t="s">
        <v>1011</v>
      </c>
      <c r="C549" s="7" t="s">
        <v>1171</v>
      </c>
      <c r="D549" s="7" t="s">
        <v>168</v>
      </c>
      <c r="E549" s="7" t="s">
        <v>69</v>
      </c>
      <c r="F549" s="7" t="n">
        <v>0</v>
      </c>
      <c r="G549" s="7" t="n">
        <v>22</v>
      </c>
      <c r="H549" s="7" t="s">
        <v>472</v>
      </c>
      <c r="I549" s="7" t="s">
        <v>911</v>
      </c>
      <c r="J549" s="7" t="s">
        <v>912</v>
      </c>
      <c r="K549" s="7" t="s">
        <v>866</v>
      </c>
      <c r="L549" s="7" t="s">
        <v>458</v>
      </c>
      <c r="M549" s="7" t="s">
        <v>867</v>
      </c>
      <c r="N549" s="7" t="n">
        <v>29.99</v>
      </c>
      <c r="O549" s="7"/>
      <c r="P549" s="7" t="n">
        <v>322</v>
      </c>
      <c r="Q549" s="7" t="n">
        <v>94</v>
      </c>
      <c r="R549" s="7" t="n">
        <v>508</v>
      </c>
      <c r="S549" s="7" t="n">
        <v>1395.33</v>
      </c>
      <c r="T549" s="7" t="n">
        <v>41846.05</v>
      </c>
      <c r="U549" s="7"/>
      <c r="V549" s="7"/>
      <c r="W549" s="7"/>
      <c r="X549" s="7" t="n">
        <v>1395.33</v>
      </c>
      <c r="Y549" s="7" t="s">
        <v>451</v>
      </c>
      <c r="Z549" s="7" t="n">
        <v>41845.95</v>
      </c>
      <c r="AA549" s="7" t="s">
        <v>868</v>
      </c>
      <c r="AB549" s="7"/>
      <c r="AC549" s="7"/>
      <c r="AD549" s="7"/>
      <c r="AE549" s="7"/>
      <c r="AF549" s="7"/>
      <c r="AG549" s="7"/>
      <c r="AH549" s="7" t="n">
        <v>3920</v>
      </c>
      <c r="AI549" s="7" t="n">
        <v>4.1</v>
      </c>
      <c r="AJ549" s="7" t="n">
        <v>4.5</v>
      </c>
      <c r="AK549" s="7" t="n">
        <v>24171</v>
      </c>
      <c r="AL549" s="7" t="n">
        <v>-10.72</v>
      </c>
      <c r="AM549" s="7" t="s">
        <v>878</v>
      </c>
      <c r="AN549" s="7" t="s">
        <v>891</v>
      </c>
      <c r="AO549" s="7" t="s">
        <v>864</v>
      </c>
      <c r="AP549" s="7" t="n">
        <v>32</v>
      </c>
      <c r="AQ549" s="17" t="b">
        <f aca="false">TRUE()</f>
        <v>1</v>
      </c>
      <c r="AR549" s="17" t="b">
        <f aca="false">TRUE()</f>
        <v>1</v>
      </c>
      <c r="AS549" s="7" t="n">
        <v>8</v>
      </c>
      <c r="AT549" s="7" t="n">
        <v>4</v>
      </c>
      <c r="AU549" s="7" t="s">
        <v>452</v>
      </c>
      <c r="AV549" s="7"/>
    </row>
    <row r="550" customFormat="false" ht="15" hidden="false" customHeight="false" outlineLevel="0" collapsed="false">
      <c r="A550" s="7" t="n">
        <v>36</v>
      </c>
      <c r="B550" s="7" t="s">
        <v>1011</v>
      </c>
      <c r="C550" s="7" t="s">
        <v>1171</v>
      </c>
      <c r="D550" s="7" t="s">
        <v>168</v>
      </c>
      <c r="E550" s="7" t="s">
        <v>69</v>
      </c>
      <c r="F550" s="7" t="n">
        <v>0</v>
      </c>
      <c r="G550" s="7" t="n">
        <v>31</v>
      </c>
      <c r="H550" s="7" t="s">
        <v>506</v>
      </c>
      <c r="I550" s="7" t="s">
        <v>507</v>
      </c>
      <c r="J550" s="7" t="s">
        <v>913</v>
      </c>
      <c r="K550" s="7" t="s">
        <v>866</v>
      </c>
      <c r="L550" s="7" t="s">
        <v>486</v>
      </c>
      <c r="M550" s="7" t="s">
        <v>867</v>
      </c>
      <c r="N550" s="7" t="n">
        <v>338</v>
      </c>
      <c r="O550" s="7"/>
      <c r="P550" s="7" t="n">
        <v>321</v>
      </c>
      <c r="Q550" s="7" t="n">
        <v>47</v>
      </c>
      <c r="R550" s="7" t="n">
        <v>542</v>
      </c>
      <c r="S550" s="7" t="n">
        <v>1391</v>
      </c>
      <c r="T550" s="7" t="n">
        <v>470158</v>
      </c>
      <c r="U550" s="7"/>
      <c r="V550" s="7"/>
      <c r="W550" s="7"/>
      <c r="X550" s="7" t="n">
        <v>1391</v>
      </c>
      <c r="Y550" s="7" t="s">
        <v>451</v>
      </c>
      <c r="Z550" s="7" t="n">
        <v>470158</v>
      </c>
      <c r="AA550" s="7" t="s">
        <v>868</v>
      </c>
      <c r="AB550" s="7"/>
      <c r="AC550" s="7"/>
      <c r="AD550" s="7"/>
      <c r="AE550" s="7"/>
      <c r="AF550" s="7"/>
      <c r="AG550" s="7"/>
      <c r="AH550" s="7" t="n">
        <v>429</v>
      </c>
      <c r="AI550" s="7" t="n">
        <v>2.5</v>
      </c>
      <c r="AJ550" s="7" t="n">
        <v>3.9</v>
      </c>
      <c r="AK550" s="7" t="n">
        <v>66929</v>
      </c>
      <c r="AL550" s="7" t="n">
        <v>0.86</v>
      </c>
      <c r="AM550" s="7" t="s">
        <v>862</v>
      </c>
      <c r="AN550" s="7"/>
      <c r="AO550" s="7" t="s">
        <v>864</v>
      </c>
      <c r="AP550" s="7" t="n">
        <v>32</v>
      </c>
      <c r="AQ550" s="17" t="b">
        <f aca="false">TRUE()</f>
        <v>1</v>
      </c>
      <c r="AR550" s="17" t="b">
        <f aca="false">TRUE()</f>
        <v>1</v>
      </c>
      <c r="AS550" s="7" t="n">
        <v>7</v>
      </c>
      <c r="AT550" s="7" t="n">
        <v>5</v>
      </c>
      <c r="AU550" s="7" t="s">
        <v>452</v>
      </c>
      <c r="AV550" s="7"/>
    </row>
    <row r="551" customFormat="false" ht="15" hidden="false" customHeight="false" outlineLevel="0" collapsed="false">
      <c r="A551" s="7" t="n">
        <v>36</v>
      </c>
      <c r="B551" s="7" t="s">
        <v>1011</v>
      </c>
      <c r="C551" s="7" t="s">
        <v>1171</v>
      </c>
      <c r="D551" s="7" t="s">
        <v>168</v>
      </c>
      <c r="E551" s="7" t="s">
        <v>69</v>
      </c>
      <c r="F551" s="7" t="n">
        <v>0</v>
      </c>
      <c r="G551" s="7" t="n">
        <v>1508</v>
      </c>
      <c r="H551" s="7" t="s">
        <v>510</v>
      </c>
      <c r="I551" s="7" t="s">
        <v>511</v>
      </c>
      <c r="J551" s="7" t="s">
        <v>916</v>
      </c>
      <c r="K551" s="7" t="s">
        <v>866</v>
      </c>
      <c r="L551" s="7" t="s">
        <v>486</v>
      </c>
      <c r="M551" s="7" t="s">
        <v>867</v>
      </c>
      <c r="N551" s="7" t="n">
        <v>59.99</v>
      </c>
      <c r="O551" s="7"/>
      <c r="P551" s="7" t="n">
        <v>298</v>
      </c>
      <c r="Q551" s="7" t="n">
        <v>35</v>
      </c>
      <c r="R551" s="7" t="n">
        <v>510</v>
      </c>
      <c r="S551" s="7" t="n">
        <v>1291.33</v>
      </c>
      <c r="T551" s="7" t="n">
        <v>77467.09</v>
      </c>
      <c r="U551" s="7"/>
      <c r="V551" s="7"/>
      <c r="W551" s="7"/>
      <c r="X551" s="7" t="n">
        <v>1291.33</v>
      </c>
      <c r="Y551" s="7" t="s">
        <v>451</v>
      </c>
      <c r="Z551" s="7" t="n">
        <v>77466.89</v>
      </c>
      <c r="AA551" s="7" t="s">
        <v>868</v>
      </c>
      <c r="AB551" s="7"/>
      <c r="AC551" s="7"/>
      <c r="AD551" s="7"/>
      <c r="AE551" s="7"/>
      <c r="AF551" s="7"/>
      <c r="AG551" s="7"/>
      <c r="AH551" s="7" t="n">
        <v>1056</v>
      </c>
      <c r="AI551" s="7" t="n">
        <v>9.3</v>
      </c>
      <c r="AJ551" s="7" t="n">
        <v>4.3</v>
      </c>
      <c r="AK551" s="7" t="n">
        <v>62379</v>
      </c>
      <c r="AL551" s="7" t="n">
        <v>19.9</v>
      </c>
      <c r="AM551" s="7" t="s">
        <v>862</v>
      </c>
      <c r="AN551" s="7"/>
      <c r="AO551" s="7" t="s">
        <v>864</v>
      </c>
      <c r="AP551" s="7" t="n">
        <v>34</v>
      </c>
      <c r="AQ551" s="17" t="b">
        <f aca="false">TRUE()</f>
        <v>1</v>
      </c>
      <c r="AR551" s="17" t="b">
        <f aca="false">TRUE()</f>
        <v>1</v>
      </c>
      <c r="AS551" s="7" t="n">
        <v>7</v>
      </c>
      <c r="AT551" s="7" t="n">
        <v>5</v>
      </c>
      <c r="AU551" s="7" t="s">
        <v>452</v>
      </c>
      <c r="AV551" s="7"/>
    </row>
    <row r="552" customFormat="false" ht="15" hidden="false" customHeight="false" outlineLevel="0" collapsed="false">
      <c r="A552" s="7" t="n">
        <v>36</v>
      </c>
      <c r="B552" s="7" t="s">
        <v>1011</v>
      </c>
      <c r="C552" s="7" t="s">
        <v>1171</v>
      </c>
      <c r="D552" s="7" t="s">
        <v>168</v>
      </c>
      <c r="E552" s="7" t="s">
        <v>69</v>
      </c>
      <c r="F552" s="7" t="n">
        <v>0</v>
      </c>
      <c r="G552" s="7" t="n">
        <v>30</v>
      </c>
      <c r="H552" s="7" t="s">
        <v>514</v>
      </c>
      <c r="I552" s="7" t="s">
        <v>515</v>
      </c>
      <c r="J552" s="7" t="s">
        <v>918</v>
      </c>
      <c r="K552" s="7" t="s">
        <v>866</v>
      </c>
      <c r="L552" s="7" t="s">
        <v>486</v>
      </c>
      <c r="M552" s="7" t="s">
        <v>867</v>
      </c>
      <c r="N552" s="7" t="n">
        <v>70.99</v>
      </c>
      <c r="O552" s="7"/>
      <c r="P552" s="7" t="n">
        <v>249</v>
      </c>
      <c r="Q552" s="7" t="n">
        <v>36</v>
      </c>
      <c r="R552" s="7" t="n">
        <v>420</v>
      </c>
      <c r="S552" s="7" t="n">
        <v>1079</v>
      </c>
      <c r="T552" s="7" t="n">
        <v>76598.21</v>
      </c>
      <c r="U552" s="7"/>
      <c r="V552" s="7"/>
      <c r="W552" s="7"/>
      <c r="X552" s="7" t="n">
        <v>1079</v>
      </c>
      <c r="Y552" s="7" t="s">
        <v>451</v>
      </c>
      <c r="Z552" s="7" t="n">
        <v>76598.21</v>
      </c>
      <c r="AA552" s="7" t="s">
        <v>868</v>
      </c>
      <c r="AB552" s="7"/>
      <c r="AC552" s="7"/>
      <c r="AD552" s="7"/>
      <c r="AE552" s="7"/>
      <c r="AF552" s="7"/>
      <c r="AG552" s="7"/>
      <c r="AH552" s="7" t="n">
        <v>645</v>
      </c>
      <c r="AI552" s="7" t="n">
        <v>3</v>
      </c>
      <c r="AJ552" s="7" t="n">
        <v>4.5</v>
      </c>
      <c r="AK552" s="7" t="n">
        <v>108904</v>
      </c>
      <c r="AL552" s="7" t="n">
        <v>-17.67</v>
      </c>
      <c r="AM552" s="7" t="s">
        <v>878</v>
      </c>
      <c r="AN552" s="7"/>
      <c r="AO552" s="7" t="s">
        <v>864</v>
      </c>
      <c r="AP552" s="7" t="n">
        <v>26</v>
      </c>
      <c r="AQ552" s="17" t="b">
        <f aca="false">TRUE()</f>
        <v>1</v>
      </c>
      <c r="AR552" s="17" t="b">
        <f aca="false">TRUE()</f>
        <v>1</v>
      </c>
      <c r="AS552" s="7" t="n">
        <v>9</v>
      </c>
      <c r="AT552" s="7" t="n">
        <v>5</v>
      </c>
      <c r="AU552" s="7" t="s">
        <v>452</v>
      </c>
      <c r="AV552" s="7"/>
    </row>
    <row r="553" customFormat="false" ht="15" hidden="false" customHeight="false" outlineLevel="0" collapsed="false">
      <c r="A553" s="7" t="n">
        <v>36</v>
      </c>
      <c r="B553" s="7" t="s">
        <v>1011</v>
      </c>
      <c r="C553" s="7" t="s">
        <v>1171</v>
      </c>
      <c r="D553" s="7" t="s">
        <v>168</v>
      </c>
      <c r="E553" s="7" t="s">
        <v>69</v>
      </c>
      <c r="F553" s="7" t="n">
        <v>0</v>
      </c>
      <c r="G553" s="7" t="n">
        <v>1516</v>
      </c>
      <c r="H553" s="7" t="s">
        <v>516</v>
      </c>
      <c r="I553" s="7" t="s">
        <v>517</v>
      </c>
      <c r="J553" s="7" t="s">
        <v>919</v>
      </c>
      <c r="K553" s="7" t="s">
        <v>866</v>
      </c>
      <c r="L553" s="7" t="s">
        <v>486</v>
      </c>
      <c r="M553" s="7" t="s">
        <v>867</v>
      </c>
      <c r="N553" s="7" t="n">
        <v>62.39</v>
      </c>
      <c r="O553" s="7"/>
      <c r="P553" s="7" t="n">
        <v>248</v>
      </c>
      <c r="Q553" s="7" t="n">
        <v>117</v>
      </c>
      <c r="R553" s="7" t="n">
        <v>361</v>
      </c>
      <c r="S553" s="7" t="n">
        <v>1074.67</v>
      </c>
      <c r="T553" s="7" t="n">
        <v>67048.45</v>
      </c>
      <c r="U553" s="7"/>
      <c r="V553" s="7"/>
      <c r="W553" s="7"/>
      <c r="X553" s="7" t="n">
        <v>1074.67</v>
      </c>
      <c r="Y553" s="7" t="s">
        <v>451</v>
      </c>
      <c r="Z553" s="7" t="n">
        <v>67048.66</v>
      </c>
      <c r="AA553" s="7" t="s">
        <v>868</v>
      </c>
      <c r="AB553" s="7"/>
      <c r="AC553" s="7"/>
      <c r="AD553" s="7"/>
      <c r="AE553" s="7"/>
      <c r="AF553" s="7"/>
      <c r="AG553" s="7"/>
      <c r="AH553" s="7" t="n">
        <v>128</v>
      </c>
      <c r="AI553" s="7" t="n">
        <v>5.8</v>
      </c>
      <c r="AJ553" s="7" t="n">
        <v>4.6</v>
      </c>
      <c r="AK553" s="7" t="n">
        <v>48150</v>
      </c>
      <c r="AL553" s="7" t="n">
        <v>0</v>
      </c>
      <c r="AM553" s="7" t="s">
        <v>862</v>
      </c>
      <c r="AN553" s="7"/>
      <c r="AO553" s="7" t="s">
        <v>875</v>
      </c>
      <c r="AP553" s="7" t="n">
        <v>30</v>
      </c>
      <c r="AQ553" s="17" t="b">
        <f aca="false">TRUE()</f>
        <v>1</v>
      </c>
      <c r="AR553" s="17" t="b">
        <f aca="false">TRUE()</f>
        <v>1</v>
      </c>
      <c r="AS553" s="7" t="n">
        <v>8</v>
      </c>
      <c r="AT553" s="7" t="n">
        <v>5</v>
      </c>
      <c r="AU553" s="7" t="s">
        <v>452</v>
      </c>
      <c r="AV553" s="7"/>
    </row>
    <row r="554" customFormat="false" ht="15" hidden="false" customHeight="false" outlineLevel="0" collapsed="false">
      <c r="A554" s="7" t="n">
        <v>36</v>
      </c>
      <c r="B554" s="7" t="s">
        <v>1011</v>
      </c>
      <c r="C554" s="7" t="s">
        <v>1171</v>
      </c>
      <c r="D554" s="7" t="s">
        <v>168</v>
      </c>
      <c r="E554" s="7" t="s">
        <v>69</v>
      </c>
      <c r="F554" s="7" t="n">
        <v>0</v>
      </c>
      <c r="G554" s="7" t="n">
        <v>28</v>
      </c>
      <c r="H554" s="7" t="s">
        <v>520</v>
      </c>
      <c r="I554" s="7" t="s">
        <v>521</v>
      </c>
      <c r="J554" s="7" t="s">
        <v>923</v>
      </c>
      <c r="K554" s="7" t="s">
        <v>866</v>
      </c>
      <c r="L554" s="7" t="s">
        <v>486</v>
      </c>
      <c r="M554" s="7" t="s">
        <v>867</v>
      </c>
      <c r="N554" s="7" t="n">
        <v>45.99</v>
      </c>
      <c r="O554" s="7"/>
      <c r="P554" s="7" t="n">
        <v>199</v>
      </c>
      <c r="Q554" s="7" t="n">
        <v>36</v>
      </c>
      <c r="R554" s="7" t="n">
        <v>330</v>
      </c>
      <c r="S554" s="7" t="n">
        <v>862.33</v>
      </c>
      <c r="T554" s="7" t="n">
        <v>39658.71</v>
      </c>
      <c r="U554" s="7"/>
      <c r="V554" s="7"/>
      <c r="W554" s="7"/>
      <c r="X554" s="7" t="n">
        <v>862.33</v>
      </c>
      <c r="Y554" s="7" t="s">
        <v>451</v>
      </c>
      <c r="Z554" s="7" t="n">
        <v>39658.56</v>
      </c>
      <c r="AA554" s="7" t="s">
        <v>868</v>
      </c>
      <c r="AB554" s="7"/>
      <c r="AC554" s="7"/>
      <c r="AD554" s="7"/>
      <c r="AE554" s="7"/>
      <c r="AF554" s="7"/>
      <c r="AG554" s="7"/>
      <c r="AH554" s="7" t="n">
        <v>287</v>
      </c>
      <c r="AI554" s="7" t="n">
        <v>4.8</v>
      </c>
      <c r="AJ554" s="7" t="n">
        <v>4.4</v>
      </c>
      <c r="AK554" s="7" t="n">
        <v>81472</v>
      </c>
      <c r="AL554" s="7" t="n">
        <v>5.34</v>
      </c>
      <c r="AM554" s="7" t="s">
        <v>862</v>
      </c>
      <c r="AN554" s="7"/>
      <c r="AO554" s="7" t="s">
        <v>864</v>
      </c>
      <c r="AP554" s="7" t="n">
        <v>34</v>
      </c>
      <c r="AQ554" s="17" t="b">
        <f aca="false">TRUE()</f>
        <v>1</v>
      </c>
      <c r="AR554" s="17" t="b">
        <f aca="false">TRUE()</f>
        <v>1</v>
      </c>
      <c r="AS554" s="7" t="n">
        <v>7</v>
      </c>
      <c r="AT554" s="7" t="n">
        <v>5</v>
      </c>
      <c r="AU554" s="7" t="s">
        <v>452</v>
      </c>
      <c r="AV554" s="7"/>
    </row>
    <row r="555" customFormat="false" ht="15" hidden="false" customHeight="false" outlineLevel="0" collapsed="false">
      <c r="A555" s="7" t="n">
        <v>36</v>
      </c>
      <c r="B555" s="7" t="s">
        <v>1011</v>
      </c>
      <c r="C555" s="7" t="s">
        <v>1171</v>
      </c>
      <c r="D555" s="7" t="s">
        <v>168</v>
      </c>
      <c r="E555" s="7" t="s">
        <v>69</v>
      </c>
      <c r="F555" s="7" t="n">
        <v>0</v>
      </c>
      <c r="G555" s="7" t="n">
        <v>186</v>
      </c>
      <c r="H555" s="7" t="s">
        <v>529</v>
      </c>
      <c r="I555" s="7" t="s">
        <v>530</v>
      </c>
      <c r="J555" s="7" t="s">
        <v>925</v>
      </c>
      <c r="K555" s="7" t="s">
        <v>866</v>
      </c>
      <c r="L555" s="7" t="s">
        <v>486</v>
      </c>
      <c r="M555" s="7" t="s">
        <v>867</v>
      </c>
      <c r="N555" s="7" t="n">
        <v>136.99</v>
      </c>
      <c r="O555" s="7"/>
      <c r="P555" s="7" t="n">
        <v>180</v>
      </c>
      <c r="Q555" s="7"/>
      <c r="R555" s="7" t="n">
        <v>324</v>
      </c>
      <c r="S555" s="7" t="n">
        <v>780</v>
      </c>
      <c r="T555" s="7" t="n">
        <v>106852.2</v>
      </c>
      <c r="U555" s="7" t="n">
        <v>240</v>
      </c>
      <c r="V555" s="7" t="n">
        <v>142</v>
      </c>
      <c r="W555" s="7" t="n">
        <v>405</v>
      </c>
      <c r="X555" s="7" t="n">
        <v>240</v>
      </c>
      <c r="Y555" s="7" t="s">
        <v>531</v>
      </c>
      <c r="Z555" s="7" t="n">
        <v>32877.6</v>
      </c>
      <c r="AA555" s="7" t="s">
        <v>868</v>
      </c>
      <c r="AB555" s="7"/>
      <c r="AC555" s="7"/>
      <c r="AD555" s="7"/>
      <c r="AE555" s="7"/>
      <c r="AF555" s="7"/>
      <c r="AG555" s="7"/>
      <c r="AH555" s="7" t="n">
        <v>2694</v>
      </c>
      <c r="AI555" s="7" t="n">
        <v>0.8</v>
      </c>
      <c r="AJ555" s="7" t="n">
        <v>4.5</v>
      </c>
      <c r="AK555" s="7" t="n">
        <v>128515</v>
      </c>
      <c r="AL555" s="7" t="n">
        <v>-0.84</v>
      </c>
      <c r="AM555" s="7" t="s">
        <v>878</v>
      </c>
      <c r="AN555" s="7"/>
      <c r="AO555" s="7" t="s">
        <v>864</v>
      </c>
      <c r="AP555" s="7" t="n">
        <v>38</v>
      </c>
      <c r="AQ555" s="17" t="b">
        <f aca="false">TRUE()</f>
        <v>1</v>
      </c>
      <c r="AR555" s="17" t="b">
        <f aca="false">TRUE()</f>
        <v>1</v>
      </c>
      <c r="AS555" s="7" t="n">
        <v>7</v>
      </c>
      <c r="AT555" s="7" t="n">
        <v>5</v>
      </c>
      <c r="AU555" s="7" t="s">
        <v>452</v>
      </c>
      <c r="AV555" s="7"/>
    </row>
    <row r="556" customFormat="false" ht="15" hidden="false" customHeight="false" outlineLevel="0" collapsed="false">
      <c r="A556" s="7" t="n">
        <v>36</v>
      </c>
      <c r="B556" s="7" t="s">
        <v>1011</v>
      </c>
      <c r="C556" s="7" t="s">
        <v>1171</v>
      </c>
      <c r="D556" s="7" t="s">
        <v>168</v>
      </c>
      <c r="E556" s="7" t="s">
        <v>69</v>
      </c>
      <c r="F556" s="7" t="n">
        <v>0</v>
      </c>
      <c r="G556" s="7" t="n">
        <v>1515</v>
      </c>
      <c r="H556" s="7" t="s">
        <v>527</v>
      </c>
      <c r="I556" s="7" t="s">
        <v>528</v>
      </c>
      <c r="J556" s="7" t="s">
        <v>929</v>
      </c>
      <c r="K556" s="7" t="s">
        <v>866</v>
      </c>
      <c r="L556" s="7" t="s">
        <v>486</v>
      </c>
      <c r="M556" s="7" t="s">
        <v>867</v>
      </c>
      <c r="N556" s="7" t="n">
        <v>54.99</v>
      </c>
      <c r="O556" s="7"/>
      <c r="P556" s="7" t="n">
        <v>129</v>
      </c>
      <c r="Q556" s="7" t="n">
        <v>36</v>
      </c>
      <c r="R556" s="7" t="n">
        <v>204</v>
      </c>
      <c r="S556" s="7" t="n">
        <v>559</v>
      </c>
      <c r="T556" s="7" t="n">
        <v>30739.41</v>
      </c>
      <c r="U556" s="7"/>
      <c r="V556" s="7"/>
      <c r="W556" s="7"/>
      <c r="X556" s="7" t="n">
        <v>559</v>
      </c>
      <c r="Y556" s="7" t="s">
        <v>451</v>
      </c>
      <c r="Z556" s="7" t="n">
        <v>30739.41</v>
      </c>
      <c r="AA556" s="7" t="s">
        <v>868</v>
      </c>
      <c r="AB556" s="7"/>
      <c r="AC556" s="7"/>
      <c r="AD556" s="7"/>
      <c r="AE556" s="7"/>
      <c r="AF556" s="7"/>
      <c r="AG556" s="7"/>
      <c r="AH556" s="7" t="n">
        <v>2265</v>
      </c>
      <c r="AI556" s="7" t="n">
        <v>81.9</v>
      </c>
      <c r="AJ556" s="7" t="n">
        <v>4.5</v>
      </c>
      <c r="AK556" s="7" t="n">
        <v>74238</v>
      </c>
      <c r="AL556" s="7" t="n">
        <v>91</v>
      </c>
      <c r="AM556" s="7" t="s">
        <v>862</v>
      </c>
      <c r="AN556" s="7"/>
      <c r="AO556" s="7" t="s">
        <v>864</v>
      </c>
      <c r="AP556" s="7" t="n">
        <v>26</v>
      </c>
      <c r="AQ556" s="17" t="b">
        <f aca="false">TRUE()</f>
        <v>1</v>
      </c>
      <c r="AR556" s="17" t="b">
        <f aca="false">TRUE()</f>
        <v>1</v>
      </c>
      <c r="AS556" s="7" t="n">
        <v>8</v>
      </c>
      <c r="AT556" s="7" t="n">
        <v>5</v>
      </c>
      <c r="AU556" s="7" t="s">
        <v>452</v>
      </c>
      <c r="AV556" s="7"/>
    </row>
    <row r="557" customFormat="false" ht="15" hidden="false" customHeight="false" outlineLevel="0" collapsed="false">
      <c r="A557" s="7" t="n">
        <v>36</v>
      </c>
      <c r="B557" s="7" t="s">
        <v>1011</v>
      </c>
      <c r="C557" s="7" t="s">
        <v>1171</v>
      </c>
      <c r="D557" s="7" t="s">
        <v>168</v>
      </c>
      <c r="E557" s="7" t="s">
        <v>69</v>
      </c>
      <c r="F557" s="7" t="n">
        <v>0</v>
      </c>
      <c r="G557" s="7" t="n">
        <v>23</v>
      </c>
      <c r="H557" s="7" t="s">
        <v>542</v>
      </c>
      <c r="I557" s="7" t="s">
        <v>543</v>
      </c>
      <c r="J557" s="7" t="s">
        <v>932</v>
      </c>
      <c r="K557" s="7" t="s">
        <v>866</v>
      </c>
      <c r="L557" s="7" t="s">
        <v>486</v>
      </c>
      <c r="M557" s="7" t="s">
        <v>867</v>
      </c>
      <c r="N557" s="7" t="n">
        <v>139.3</v>
      </c>
      <c r="O557" s="7"/>
      <c r="P557" s="7" t="n">
        <v>110</v>
      </c>
      <c r="Q557" s="7"/>
      <c r="R557" s="7" t="n">
        <v>198</v>
      </c>
      <c r="S557" s="7" t="n">
        <v>476.67</v>
      </c>
      <c r="T557" s="7" t="n">
        <v>66399.67</v>
      </c>
      <c r="U557" s="7" t="n">
        <v>14</v>
      </c>
      <c r="V557" s="7" t="n">
        <v>8</v>
      </c>
      <c r="W557" s="7" t="n">
        <v>23</v>
      </c>
      <c r="X557" s="7" t="n">
        <v>14</v>
      </c>
      <c r="Y557" s="7" t="s">
        <v>531</v>
      </c>
      <c r="Z557" s="7" t="n">
        <v>1950.2</v>
      </c>
      <c r="AA557" s="7" t="s">
        <v>868</v>
      </c>
      <c r="AB557" s="7"/>
      <c r="AC557" s="7"/>
      <c r="AD557" s="7"/>
      <c r="AE557" s="7"/>
      <c r="AF557" s="7"/>
      <c r="AG557" s="7"/>
      <c r="AH557" s="7" t="n">
        <v>35</v>
      </c>
      <c r="AI557" s="7" t="n">
        <v>0.1</v>
      </c>
      <c r="AJ557" s="7" t="n">
        <v>4.3</v>
      </c>
      <c r="AK557" s="7" t="n">
        <v>1159144</v>
      </c>
      <c r="AL557" s="7" t="n">
        <v>146.97</v>
      </c>
      <c r="AM557" s="7" t="s">
        <v>862</v>
      </c>
      <c r="AN557" s="7"/>
      <c r="AO557" s="7" t="s">
        <v>864</v>
      </c>
      <c r="AP557" s="7" t="n">
        <v>12</v>
      </c>
      <c r="AQ557" s="7"/>
      <c r="AR557" s="17" t="b">
        <f aca="false">TRUE()</f>
        <v>1</v>
      </c>
      <c r="AS557" s="7" t="n">
        <v>5</v>
      </c>
      <c r="AT557" s="7" t="n">
        <v>5</v>
      </c>
      <c r="AU557" s="7" t="s">
        <v>452</v>
      </c>
      <c r="AV557" s="7"/>
    </row>
    <row r="558" customFormat="false" ht="15" hidden="false" customHeight="false" outlineLevel="0" collapsed="false">
      <c r="A558" s="7" t="n">
        <v>36</v>
      </c>
      <c r="B558" s="7" t="s">
        <v>1011</v>
      </c>
      <c r="C558" s="7" t="s">
        <v>1171</v>
      </c>
      <c r="D558" s="7" t="s">
        <v>168</v>
      </c>
      <c r="E558" s="7" t="s">
        <v>69</v>
      </c>
      <c r="F558" s="7" t="n">
        <v>0</v>
      </c>
      <c r="G558" s="7" t="n">
        <v>1522</v>
      </c>
      <c r="H558" s="7" t="s">
        <v>476</v>
      </c>
      <c r="I558" s="7" t="s">
        <v>549</v>
      </c>
      <c r="J558" s="7" t="s">
        <v>937</v>
      </c>
      <c r="K558" s="7" t="s">
        <v>866</v>
      </c>
      <c r="L558" s="7" t="s">
        <v>486</v>
      </c>
      <c r="M558" s="7" t="s">
        <v>867</v>
      </c>
      <c r="N558" s="7" t="n">
        <v>54.9</v>
      </c>
      <c r="O558" s="7"/>
      <c r="P558" s="7" t="n">
        <v>81</v>
      </c>
      <c r="Q558" s="7" t="n">
        <v>46</v>
      </c>
      <c r="R558" s="7" t="n">
        <v>115</v>
      </c>
      <c r="S558" s="7" t="n">
        <v>351</v>
      </c>
      <c r="T558" s="7" t="n">
        <v>19269.9</v>
      </c>
      <c r="U558" s="7"/>
      <c r="V558" s="7"/>
      <c r="W558" s="7"/>
      <c r="X558" s="7" t="n">
        <v>351</v>
      </c>
      <c r="Y558" s="7" t="s">
        <v>451</v>
      </c>
      <c r="Z558" s="7" t="n">
        <v>19269.9</v>
      </c>
      <c r="AA558" s="7" t="s">
        <v>868</v>
      </c>
      <c r="AB558" s="7"/>
      <c r="AC558" s="7"/>
      <c r="AD558" s="7"/>
      <c r="AE558" s="7"/>
      <c r="AF558" s="7"/>
      <c r="AG558" s="7"/>
      <c r="AH558" s="7" t="n">
        <v>6633</v>
      </c>
      <c r="AI558" s="7" t="n">
        <v>373.9</v>
      </c>
      <c r="AJ558" s="7" t="n">
        <v>4.4</v>
      </c>
      <c r="AK558" s="7" t="n">
        <v>31602</v>
      </c>
      <c r="AL558" s="7" t="n">
        <v>8.11</v>
      </c>
      <c r="AM558" s="7" t="s">
        <v>862</v>
      </c>
      <c r="AN558" s="7" t="s">
        <v>891</v>
      </c>
      <c r="AO558" s="7" t="s">
        <v>864</v>
      </c>
      <c r="AP558" s="7" t="n">
        <v>22</v>
      </c>
      <c r="AQ558" s="17" t="b">
        <f aca="false">TRUE()</f>
        <v>1</v>
      </c>
      <c r="AR558" s="17" t="b">
        <f aca="false">TRUE()</f>
        <v>1</v>
      </c>
      <c r="AS558" s="7" t="n">
        <v>7</v>
      </c>
      <c r="AT558" s="7" t="n">
        <v>5</v>
      </c>
      <c r="AU558" s="7" t="s">
        <v>452</v>
      </c>
      <c r="AV558" s="7"/>
    </row>
    <row r="559" customFormat="false" ht="15" hidden="false" customHeight="false" outlineLevel="0" collapsed="false">
      <c r="A559" s="7" t="n">
        <v>36</v>
      </c>
      <c r="B559" s="7" t="s">
        <v>1011</v>
      </c>
      <c r="C559" s="7" t="s">
        <v>1171</v>
      </c>
      <c r="D559" s="7" t="s">
        <v>168</v>
      </c>
      <c r="E559" s="7" t="s">
        <v>69</v>
      </c>
      <c r="F559" s="7" t="n">
        <v>0</v>
      </c>
      <c r="G559" s="7" t="n">
        <v>5</v>
      </c>
      <c r="H559" s="7" t="s">
        <v>522</v>
      </c>
      <c r="I559" s="7" t="s">
        <v>523</v>
      </c>
      <c r="J559" s="7" t="s">
        <v>938</v>
      </c>
      <c r="K559" s="7" t="s">
        <v>866</v>
      </c>
      <c r="L559" s="7" t="s">
        <v>486</v>
      </c>
      <c r="M559" s="7" t="s">
        <v>867</v>
      </c>
      <c r="N559" s="7" t="n">
        <v>109</v>
      </c>
      <c r="O559" s="7"/>
      <c r="P559" s="7" t="n">
        <v>80</v>
      </c>
      <c r="Q559" s="7"/>
      <c r="R559" s="7" t="n">
        <v>144</v>
      </c>
      <c r="S559" s="7" t="n">
        <v>346.67</v>
      </c>
      <c r="T559" s="7" t="n">
        <v>37786.67</v>
      </c>
      <c r="U559" s="7" t="n">
        <v>447</v>
      </c>
      <c r="V559" s="7" t="n">
        <v>265</v>
      </c>
      <c r="W559" s="7" t="n">
        <v>756</v>
      </c>
      <c r="X559" s="7" t="n">
        <v>447</v>
      </c>
      <c r="Y559" s="7" t="s">
        <v>531</v>
      </c>
      <c r="Z559" s="7" t="n">
        <v>48723</v>
      </c>
      <c r="AA559" s="7" t="s">
        <v>868</v>
      </c>
      <c r="AB559" s="7"/>
      <c r="AC559" s="7"/>
      <c r="AD559" s="7"/>
      <c r="AE559" s="7"/>
      <c r="AF559" s="7"/>
      <c r="AG559" s="7"/>
      <c r="AH559" s="7" t="n">
        <v>113</v>
      </c>
      <c r="AI559" s="7" t="n">
        <v>1.7</v>
      </c>
      <c r="AJ559" s="7" t="n">
        <v>5</v>
      </c>
      <c r="AK559" s="7" t="n">
        <v>74321</v>
      </c>
      <c r="AL559" s="7" t="n">
        <v>-0.09</v>
      </c>
      <c r="AM559" s="7" t="s">
        <v>878</v>
      </c>
      <c r="AN559" s="7"/>
      <c r="AO559" s="7" t="s">
        <v>864</v>
      </c>
      <c r="AP559" s="7" t="n">
        <v>20</v>
      </c>
      <c r="AQ559" s="17" t="b">
        <f aca="false">TRUE()</f>
        <v>1</v>
      </c>
      <c r="AR559" s="17" t="b">
        <f aca="false">TRUE()</f>
        <v>1</v>
      </c>
      <c r="AS559" s="7" t="n">
        <v>8</v>
      </c>
      <c r="AT559" s="7" t="n">
        <v>5</v>
      </c>
      <c r="AU559" s="7" t="s">
        <v>452</v>
      </c>
      <c r="AV559" s="7"/>
    </row>
    <row r="560" customFormat="false" ht="15" hidden="false" customHeight="false" outlineLevel="0" collapsed="false">
      <c r="A560" s="7" t="n">
        <v>36</v>
      </c>
      <c r="B560" s="7" t="s">
        <v>1011</v>
      </c>
      <c r="C560" s="7" t="s">
        <v>1171</v>
      </c>
      <c r="D560" s="7" t="s">
        <v>168</v>
      </c>
      <c r="E560" s="7" t="s">
        <v>69</v>
      </c>
      <c r="F560" s="7" t="n">
        <v>0</v>
      </c>
      <c r="G560" s="7" t="n">
        <v>633</v>
      </c>
      <c r="H560" s="7" t="s">
        <v>476</v>
      </c>
      <c r="I560" s="7" t="s">
        <v>942</v>
      </c>
      <c r="J560" s="7" t="s">
        <v>943</v>
      </c>
      <c r="K560" s="7" t="s">
        <v>866</v>
      </c>
      <c r="L560" s="7" t="s">
        <v>486</v>
      </c>
      <c r="M560" s="7" t="s">
        <v>867</v>
      </c>
      <c r="N560" s="7" t="n">
        <v>84.99</v>
      </c>
      <c r="O560" s="7"/>
      <c r="P560" s="7" t="n">
        <v>35</v>
      </c>
      <c r="Q560" s="7" t="n">
        <v>23</v>
      </c>
      <c r="R560" s="7" t="n">
        <v>46</v>
      </c>
      <c r="S560" s="7" t="n">
        <v>151.67</v>
      </c>
      <c r="T560" s="7" t="n">
        <v>12890.15</v>
      </c>
      <c r="U560" s="7"/>
      <c r="V560" s="7"/>
      <c r="W560" s="7"/>
      <c r="X560" s="7" t="n">
        <v>151.67</v>
      </c>
      <c r="Y560" s="7" t="s">
        <v>451</v>
      </c>
      <c r="Z560" s="7" t="n">
        <v>12890.43</v>
      </c>
      <c r="AA560" s="7" t="s">
        <v>868</v>
      </c>
      <c r="AB560" s="7"/>
      <c r="AC560" s="7"/>
      <c r="AD560" s="7"/>
      <c r="AE560" s="7"/>
      <c r="AF560" s="7"/>
      <c r="AG560" s="7"/>
      <c r="AH560" s="7" t="n">
        <v>2951</v>
      </c>
      <c r="AI560" s="7" t="n">
        <v>145.7</v>
      </c>
      <c r="AJ560" s="7" t="n">
        <v>4.6</v>
      </c>
      <c r="AK560" s="7" t="n">
        <v>35937</v>
      </c>
      <c r="AL560" s="7" t="n">
        <v>-6.72</v>
      </c>
      <c r="AM560" s="7" t="s">
        <v>878</v>
      </c>
      <c r="AN560" s="7" t="s">
        <v>891</v>
      </c>
      <c r="AO560" s="7" t="s">
        <v>864</v>
      </c>
      <c r="AP560" s="7" t="n">
        <v>28</v>
      </c>
      <c r="AQ560" s="17" t="b">
        <f aca="false">TRUE()</f>
        <v>1</v>
      </c>
      <c r="AR560" s="17" t="b">
        <f aca="false">TRUE()</f>
        <v>1</v>
      </c>
      <c r="AS560" s="7" t="n">
        <v>9</v>
      </c>
      <c r="AT560" s="7" t="n">
        <v>6</v>
      </c>
      <c r="AU560" s="7" t="s">
        <v>452</v>
      </c>
      <c r="AV560" s="7"/>
    </row>
    <row r="561" customFormat="false" ht="15" hidden="false" customHeight="false" outlineLevel="0" collapsed="false">
      <c r="A561" s="7" t="n">
        <v>36</v>
      </c>
      <c r="B561" s="7" t="s">
        <v>1011</v>
      </c>
      <c r="C561" s="7" t="s">
        <v>1171</v>
      </c>
      <c r="D561" s="7" t="s">
        <v>168</v>
      </c>
      <c r="E561" s="7" t="s">
        <v>69</v>
      </c>
      <c r="F561" s="7" t="n">
        <v>0</v>
      </c>
      <c r="G561" s="7" t="n">
        <v>1512</v>
      </c>
      <c r="H561" s="7" t="s">
        <v>540</v>
      </c>
      <c r="I561" s="7" t="s">
        <v>541</v>
      </c>
      <c r="J561" s="7" t="s">
        <v>945</v>
      </c>
      <c r="K561" s="7" t="s">
        <v>866</v>
      </c>
      <c r="L561" s="7" t="s">
        <v>486</v>
      </c>
      <c r="M561" s="7" t="s">
        <v>867</v>
      </c>
      <c r="N561" s="7" t="n">
        <v>59.97</v>
      </c>
      <c r="O561" s="7"/>
      <c r="P561" s="7" t="n">
        <v>20</v>
      </c>
      <c r="Q561" s="7"/>
      <c r="R561" s="7" t="n">
        <v>36</v>
      </c>
      <c r="S561" s="7" t="n">
        <v>86.67</v>
      </c>
      <c r="T561" s="7" t="n">
        <v>5197.4</v>
      </c>
      <c r="U561" s="7" t="n">
        <v>16</v>
      </c>
      <c r="V561" s="7" t="n">
        <v>10</v>
      </c>
      <c r="W561" s="7" t="n">
        <v>27</v>
      </c>
      <c r="X561" s="7" t="n">
        <v>16</v>
      </c>
      <c r="Y561" s="7" t="s">
        <v>531</v>
      </c>
      <c r="Z561" s="7" t="n">
        <v>959.52</v>
      </c>
      <c r="AA561" s="7" t="s">
        <v>868</v>
      </c>
      <c r="AB561" s="7"/>
      <c r="AC561" s="7"/>
      <c r="AD561" s="7"/>
      <c r="AE561" s="7"/>
      <c r="AF561" s="7"/>
      <c r="AG561" s="7"/>
      <c r="AH561" s="7" t="n">
        <v>40</v>
      </c>
      <c r="AI561" s="7" t="n">
        <v>-32.1</v>
      </c>
      <c r="AJ561" s="7" t="n">
        <v>4.1</v>
      </c>
      <c r="AK561" s="7" t="n">
        <v>1026077</v>
      </c>
      <c r="AL561" s="7" t="n">
        <v>1.48</v>
      </c>
      <c r="AM561" s="7" t="s">
        <v>862</v>
      </c>
      <c r="AN561" s="7"/>
      <c r="AO561" s="7" t="s">
        <v>864</v>
      </c>
      <c r="AP561" s="7" t="n">
        <v>16</v>
      </c>
      <c r="AQ561" s="17" t="b">
        <f aca="false">TRUE()</f>
        <v>1</v>
      </c>
      <c r="AR561" s="17" t="b">
        <f aca="false">TRUE()</f>
        <v>1</v>
      </c>
      <c r="AS561" s="7" t="n">
        <v>6</v>
      </c>
      <c r="AT561" s="7" t="n">
        <v>5</v>
      </c>
      <c r="AU561" s="7" t="s">
        <v>452</v>
      </c>
      <c r="AV561" s="7"/>
    </row>
    <row r="562" customFormat="false" ht="15" hidden="false" customHeight="false" outlineLevel="0" collapsed="false">
      <c r="A562" s="7" t="n">
        <v>36</v>
      </c>
      <c r="B562" s="7" t="s">
        <v>1011</v>
      </c>
      <c r="C562" s="7" t="s">
        <v>1171</v>
      </c>
      <c r="D562" s="7" t="s">
        <v>168</v>
      </c>
      <c r="E562" s="7" t="s">
        <v>69</v>
      </c>
      <c r="F562" s="7" t="n">
        <v>0</v>
      </c>
      <c r="G562" s="7" t="n">
        <v>180</v>
      </c>
      <c r="H562" s="7" t="s">
        <v>522</v>
      </c>
      <c r="I562" s="7" t="s">
        <v>523</v>
      </c>
      <c r="J562" s="7" t="s">
        <v>949</v>
      </c>
      <c r="K562" s="7" t="s">
        <v>866</v>
      </c>
      <c r="L562" s="7" t="s">
        <v>486</v>
      </c>
      <c r="M562" s="7" t="s">
        <v>867</v>
      </c>
      <c r="N562" s="7" t="n">
        <v>89.99</v>
      </c>
      <c r="O562" s="7"/>
      <c r="P562" s="7" t="n">
        <v>5</v>
      </c>
      <c r="Q562" s="7"/>
      <c r="R562" s="7" t="n">
        <v>9</v>
      </c>
      <c r="S562" s="7" t="n">
        <v>21.67</v>
      </c>
      <c r="T562" s="7" t="n">
        <v>1949.78</v>
      </c>
      <c r="U562" s="7" t="n">
        <v>6</v>
      </c>
      <c r="V562" s="7" t="n">
        <v>4</v>
      </c>
      <c r="W562" s="7" t="n">
        <v>10</v>
      </c>
      <c r="X562" s="7" t="n">
        <v>6</v>
      </c>
      <c r="Y562" s="7" t="s">
        <v>531</v>
      </c>
      <c r="Z562" s="7" t="n">
        <v>539.94</v>
      </c>
      <c r="AA562" s="7" t="s">
        <v>868</v>
      </c>
      <c r="AB562" s="7"/>
      <c r="AC562" s="7"/>
      <c r="AD562" s="7"/>
      <c r="AE562" s="7"/>
      <c r="AF562" s="7"/>
      <c r="AG562" s="7"/>
      <c r="AH562" s="7" t="n">
        <v>11</v>
      </c>
      <c r="AI562" s="7" t="n">
        <v>0.2</v>
      </c>
      <c r="AJ562" s="7" t="n">
        <v>4.5</v>
      </c>
      <c r="AK562" s="7" t="n">
        <v>2026575</v>
      </c>
      <c r="AL562" s="7" t="n">
        <v>-0.19</v>
      </c>
      <c r="AM562" s="7" t="s">
        <v>878</v>
      </c>
      <c r="AN562" s="7"/>
      <c r="AO562" s="7" t="s">
        <v>864</v>
      </c>
      <c r="AP562" s="7" t="n">
        <v>21</v>
      </c>
      <c r="AQ562" s="17" t="b">
        <f aca="false">FALSE()</f>
        <v>0</v>
      </c>
      <c r="AR562" s="17" t="b">
        <f aca="false">TRUE()</f>
        <v>1</v>
      </c>
      <c r="AS562" s="7" t="n">
        <v>8</v>
      </c>
      <c r="AT562" s="7" t="n">
        <v>5</v>
      </c>
      <c r="AU562" s="7" t="s">
        <v>452</v>
      </c>
      <c r="AV562" s="7"/>
    </row>
    <row r="563" customFormat="false" ht="15" hidden="false" customHeight="false" outlineLevel="0" collapsed="false">
      <c r="A563" s="7" t="n">
        <v>36</v>
      </c>
      <c r="B563" s="7" t="s">
        <v>1011</v>
      </c>
      <c r="C563" s="7" t="s">
        <v>1171</v>
      </c>
      <c r="D563" s="7" t="s">
        <v>168</v>
      </c>
      <c r="E563" s="7" t="s">
        <v>69</v>
      </c>
      <c r="F563" s="7" t="n">
        <v>0</v>
      </c>
      <c r="G563" s="7" t="n">
        <v>1521</v>
      </c>
      <c r="H563" s="7" t="s">
        <v>522</v>
      </c>
      <c r="I563" s="7" t="s">
        <v>605</v>
      </c>
      <c r="J563" s="7" t="s">
        <v>952</v>
      </c>
      <c r="K563" s="7" t="s">
        <v>866</v>
      </c>
      <c r="L563" s="7" t="s">
        <v>486</v>
      </c>
      <c r="M563" s="7" t="s">
        <v>867</v>
      </c>
      <c r="N563" s="7" t="n">
        <v>109.99</v>
      </c>
      <c r="O563" s="7"/>
      <c r="P563" s="7" t="n">
        <v>5</v>
      </c>
      <c r="Q563" s="7"/>
      <c r="R563" s="7" t="n">
        <v>9</v>
      </c>
      <c r="S563" s="7" t="n">
        <v>21.67</v>
      </c>
      <c r="T563" s="7" t="n">
        <v>2383.12</v>
      </c>
      <c r="U563" s="7" t="n">
        <v>9</v>
      </c>
      <c r="V563" s="7" t="n">
        <v>6</v>
      </c>
      <c r="W563" s="7" t="n">
        <v>16</v>
      </c>
      <c r="X563" s="7" t="n">
        <v>9</v>
      </c>
      <c r="Y563" s="7" t="s">
        <v>531</v>
      </c>
      <c r="Z563" s="7" t="n">
        <v>989.91</v>
      </c>
      <c r="AA563" s="7" t="s">
        <v>868</v>
      </c>
      <c r="AB563" s="7"/>
      <c r="AC563" s="7"/>
      <c r="AD563" s="7"/>
      <c r="AE563" s="7"/>
      <c r="AF563" s="7"/>
      <c r="AG563" s="7"/>
      <c r="AH563" s="7" t="n">
        <v>40</v>
      </c>
      <c r="AI563" s="7" t="n">
        <v>0.3</v>
      </c>
      <c r="AJ563" s="7" t="n">
        <v>4.5</v>
      </c>
      <c r="AK563" s="7" t="n">
        <v>1497185</v>
      </c>
      <c r="AL563" s="7" t="n">
        <v>0.05</v>
      </c>
      <c r="AM563" s="7" t="s">
        <v>862</v>
      </c>
      <c r="AN563" s="7"/>
      <c r="AO563" s="7" t="s">
        <v>864</v>
      </c>
      <c r="AP563" s="7" t="n">
        <v>10</v>
      </c>
      <c r="AQ563" s="17" t="b">
        <f aca="false">FALSE()</f>
        <v>0</v>
      </c>
      <c r="AR563" s="17" t="b">
        <f aca="false">TRUE()</f>
        <v>1</v>
      </c>
      <c r="AS563" s="7" t="n">
        <v>7</v>
      </c>
      <c r="AT563" s="7" t="n">
        <v>5</v>
      </c>
      <c r="AU563" s="7" t="s">
        <v>452</v>
      </c>
      <c r="AV56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4" t="s">
        <v>1173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5.05" hidden="false" customHeight="false" outlineLevel="0" collapsed="false">
      <c r="A4" s="5" t="s">
        <v>1174</v>
      </c>
      <c r="B4" s="5" t="s">
        <v>433</v>
      </c>
      <c r="C4" s="5" t="s">
        <v>154</v>
      </c>
      <c r="D4" s="5" t="s">
        <v>815</v>
      </c>
      <c r="E4" s="5" t="s">
        <v>1175</v>
      </c>
      <c r="F4" s="5" t="s">
        <v>818</v>
      </c>
      <c r="G4" s="5" t="s">
        <v>1176</v>
      </c>
      <c r="H4" s="5" t="s">
        <v>1177</v>
      </c>
      <c r="I4" s="5" t="s">
        <v>1178</v>
      </c>
      <c r="J4" s="5" t="s">
        <v>1179</v>
      </c>
      <c r="K4" s="5" t="s">
        <v>1180</v>
      </c>
      <c r="L4" s="5" t="s">
        <v>1181</v>
      </c>
      <c r="M4" s="5" t="s">
        <v>1182</v>
      </c>
      <c r="N4" s="5" t="s">
        <v>1183</v>
      </c>
      <c r="O4" s="5" t="s">
        <v>1184</v>
      </c>
      <c r="P4" s="5" t="s">
        <v>1185</v>
      </c>
      <c r="Q4" s="5" t="s">
        <v>1186</v>
      </c>
      <c r="R4" s="5" t="s">
        <v>1187</v>
      </c>
      <c r="S4" s="5" t="s">
        <v>1188</v>
      </c>
      <c r="T4" s="5" t="s">
        <v>1189</v>
      </c>
      <c r="U4" s="5" t="s">
        <v>1190</v>
      </c>
      <c r="V4" s="5" t="s">
        <v>1191</v>
      </c>
      <c r="W4" s="5" t="s">
        <v>1192</v>
      </c>
      <c r="X4" s="5" t="s">
        <v>1193</v>
      </c>
      <c r="Y4" s="5" t="s">
        <v>1194</v>
      </c>
    </row>
    <row r="5" customFormat="false" ht="15" hidden="false" customHeight="false" outlineLevel="0" collapsed="false">
      <c r="A5" s="7" t="s">
        <v>454</v>
      </c>
      <c r="B5" s="7" t="s">
        <v>453</v>
      </c>
      <c r="C5" s="7" t="s">
        <v>168</v>
      </c>
      <c r="D5" s="7" t="n">
        <v>4</v>
      </c>
      <c r="E5" s="7" t="s">
        <v>1195</v>
      </c>
      <c r="F5" s="7" t="s">
        <v>1196</v>
      </c>
      <c r="G5" s="7" t="s">
        <v>1197</v>
      </c>
      <c r="H5" s="7" t="s">
        <v>1198</v>
      </c>
      <c r="I5" s="7" t="n">
        <v>31</v>
      </c>
      <c r="J5" s="7" t="n">
        <v>104.99</v>
      </c>
      <c r="K5" s="7" t="n">
        <v>104.99</v>
      </c>
      <c r="L5" s="7" t="n">
        <v>104.99</v>
      </c>
      <c r="M5" s="7" t="n">
        <v>139.99</v>
      </c>
      <c r="N5" s="7" t="n">
        <v>0</v>
      </c>
      <c r="O5" s="7"/>
      <c r="P5" s="7"/>
      <c r="Q5" s="7" t="n">
        <v>0</v>
      </c>
      <c r="R5" s="7" t="n">
        <v>302</v>
      </c>
      <c r="S5" s="7" t="n">
        <v>196</v>
      </c>
      <c r="T5" s="7" t="n">
        <v>14489</v>
      </c>
      <c r="U5" s="7" t="n">
        <v>15034</v>
      </c>
      <c r="V5" s="7" t="n">
        <v>527.4</v>
      </c>
      <c r="W5" s="7" t="n">
        <v>4.5</v>
      </c>
      <c r="X5" s="7" t="n">
        <v>1000</v>
      </c>
      <c r="Y5" s="7" t="n">
        <v>1000</v>
      </c>
    </row>
    <row r="6" customFormat="false" ht="15" hidden="false" customHeight="false" outlineLevel="0" collapsed="false">
      <c r="A6" s="7" t="s">
        <v>454</v>
      </c>
      <c r="B6" s="7" t="s">
        <v>453</v>
      </c>
      <c r="C6" s="7" t="s">
        <v>168</v>
      </c>
      <c r="D6" s="7" t="n">
        <v>4</v>
      </c>
      <c r="E6" s="7" t="s">
        <v>1195</v>
      </c>
      <c r="F6" s="7" t="s">
        <v>1196</v>
      </c>
      <c r="G6" s="7" t="s">
        <v>1199</v>
      </c>
      <c r="H6" s="7" t="s">
        <v>1198</v>
      </c>
      <c r="I6" s="7" t="n">
        <v>31</v>
      </c>
      <c r="J6" s="7" t="n">
        <v>104.99</v>
      </c>
      <c r="K6" s="7" t="n">
        <v>104.99</v>
      </c>
      <c r="L6" s="7" t="n">
        <v>104.99</v>
      </c>
      <c r="M6" s="7" t="n">
        <v>139.99</v>
      </c>
      <c r="N6" s="7" t="n">
        <v>0</v>
      </c>
      <c r="O6" s="7"/>
      <c r="P6" s="7"/>
      <c r="Q6" s="7" t="n">
        <v>0</v>
      </c>
      <c r="R6" s="7" t="n">
        <v>219</v>
      </c>
      <c r="S6" s="7" t="n">
        <v>184</v>
      </c>
      <c r="T6" s="7" t="n">
        <v>15051</v>
      </c>
      <c r="U6" s="7" t="n">
        <v>15642</v>
      </c>
      <c r="V6" s="7" t="n">
        <v>571.9</v>
      </c>
      <c r="W6" s="7" t="n">
        <v>4.5</v>
      </c>
      <c r="X6" s="7" t="n">
        <v>1000</v>
      </c>
      <c r="Y6" s="7" t="n">
        <v>1000</v>
      </c>
    </row>
    <row r="7" customFormat="false" ht="15" hidden="false" customHeight="false" outlineLevel="0" collapsed="false">
      <c r="A7" s="7" t="s">
        <v>454</v>
      </c>
      <c r="B7" s="7" t="s">
        <v>453</v>
      </c>
      <c r="C7" s="7" t="s">
        <v>168</v>
      </c>
      <c r="D7" s="7" t="n">
        <v>4</v>
      </c>
      <c r="E7" s="7" t="s">
        <v>1195</v>
      </c>
      <c r="F7" s="7" t="s">
        <v>1196</v>
      </c>
      <c r="G7" s="7" t="s">
        <v>1200</v>
      </c>
      <c r="H7" s="7" t="s">
        <v>1198</v>
      </c>
      <c r="I7" s="7" t="n">
        <v>30</v>
      </c>
      <c r="J7" s="7" t="n">
        <v>104.99</v>
      </c>
      <c r="K7" s="7" t="n">
        <v>104.99</v>
      </c>
      <c r="L7" s="7" t="n">
        <v>104.99</v>
      </c>
      <c r="M7" s="7" t="n">
        <v>139.99</v>
      </c>
      <c r="N7" s="7" t="n">
        <v>0</v>
      </c>
      <c r="O7" s="7"/>
      <c r="P7" s="7"/>
      <c r="Q7" s="7" t="n">
        <v>0</v>
      </c>
      <c r="R7" s="7" t="n">
        <v>191</v>
      </c>
      <c r="S7" s="7" t="n">
        <v>159</v>
      </c>
      <c r="T7" s="7" t="n">
        <v>15653</v>
      </c>
      <c r="U7" s="7" t="n">
        <v>16165</v>
      </c>
      <c r="V7" s="7" t="n">
        <v>512</v>
      </c>
      <c r="W7" s="7" t="n">
        <v>4.5</v>
      </c>
      <c r="X7" s="7" t="n">
        <v>1000</v>
      </c>
      <c r="Y7" s="7" t="n">
        <v>1000</v>
      </c>
    </row>
    <row r="8" customFormat="false" ht="15" hidden="false" customHeight="false" outlineLevel="0" collapsed="false">
      <c r="A8" s="7" t="s">
        <v>454</v>
      </c>
      <c r="B8" s="7" t="s">
        <v>453</v>
      </c>
      <c r="C8" s="7" t="s">
        <v>168</v>
      </c>
      <c r="D8" s="7" t="n">
        <v>4</v>
      </c>
      <c r="E8" s="7" t="s">
        <v>1195</v>
      </c>
      <c r="F8" s="7" t="s">
        <v>1196</v>
      </c>
      <c r="G8" s="7" t="s">
        <v>1201</v>
      </c>
      <c r="H8" s="7" t="s">
        <v>1198</v>
      </c>
      <c r="I8" s="7" t="n">
        <v>31</v>
      </c>
      <c r="J8" s="7" t="n">
        <v>104.99</v>
      </c>
      <c r="K8" s="7" t="n">
        <v>104.99</v>
      </c>
      <c r="L8" s="7" t="n">
        <v>104.99</v>
      </c>
      <c r="M8" s="7" t="n">
        <v>139.99</v>
      </c>
      <c r="N8" s="7" t="n">
        <v>0</v>
      </c>
      <c r="O8" s="7"/>
      <c r="P8" s="7"/>
      <c r="Q8" s="7" t="n">
        <v>0</v>
      </c>
      <c r="R8" s="7" t="n">
        <v>260</v>
      </c>
      <c r="S8" s="7" t="n">
        <v>206</v>
      </c>
      <c r="T8" s="7" t="n">
        <v>16178</v>
      </c>
      <c r="U8" s="7" t="n">
        <v>16641</v>
      </c>
      <c r="V8" s="7" t="n">
        <v>448.1</v>
      </c>
      <c r="W8" s="7" t="n">
        <v>4.6</v>
      </c>
      <c r="X8" s="7" t="n">
        <v>1000</v>
      </c>
      <c r="Y8" s="7" t="n">
        <v>1000</v>
      </c>
    </row>
    <row r="9" customFormat="false" ht="15" hidden="false" customHeight="false" outlineLevel="0" collapsed="false">
      <c r="A9" s="7" t="s">
        <v>454</v>
      </c>
      <c r="B9" s="7" t="s">
        <v>453</v>
      </c>
      <c r="C9" s="7" t="s">
        <v>168</v>
      </c>
      <c r="D9" s="7" t="n">
        <v>4</v>
      </c>
      <c r="E9" s="7" t="s">
        <v>1195</v>
      </c>
      <c r="F9" s="7" t="s">
        <v>1196</v>
      </c>
      <c r="G9" s="7" t="s">
        <v>1202</v>
      </c>
      <c r="H9" s="7" t="s">
        <v>1198</v>
      </c>
      <c r="I9" s="7" t="n">
        <v>30</v>
      </c>
      <c r="J9" s="7" t="n">
        <v>104.99</v>
      </c>
      <c r="K9" s="7" t="n">
        <v>104.99</v>
      </c>
      <c r="L9" s="7" t="n">
        <v>104.99</v>
      </c>
      <c r="M9" s="7" t="n">
        <v>139.99</v>
      </c>
      <c r="N9" s="7" t="n">
        <v>0</v>
      </c>
      <c r="O9" s="7"/>
      <c r="P9" s="7"/>
      <c r="Q9" s="7" t="n">
        <v>0</v>
      </c>
      <c r="R9" s="7" t="n">
        <v>453</v>
      </c>
      <c r="S9" s="7" t="n">
        <v>236</v>
      </c>
      <c r="T9" s="7" t="n">
        <v>16655</v>
      </c>
      <c r="U9" s="7" t="n">
        <v>15680</v>
      </c>
      <c r="V9" s="7" t="n">
        <v>-975</v>
      </c>
      <c r="W9" s="7" t="n">
        <v>4.6</v>
      </c>
      <c r="X9" s="7" t="n">
        <v>1000</v>
      </c>
      <c r="Y9" s="7" t="n">
        <v>1000</v>
      </c>
    </row>
    <row r="10" customFormat="false" ht="15" hidden="false" customHeight="false" outlineLevel="0" collapsed="false">
      <c r="A10" s="7" t="s">
        <v>454</v>
      </c>
      <c r="B10" s="7" t="s">
        <v>453</v>
      </c>
      <c r="C10" s="7" t="s">
        <v>168</v>
      </c>
      <c r="D10" s="7" t="n">
        <v>4</v>
      </c>
      <c r="E10" s="7" t="s">
        <v>1195</v>
      </c>
      <c r="F10" s="7" t="s">
        <v>1196</v>
      </c>
      <c r="G10" s="7" t="s">
        <v>1203</v>
      </c>
      <c r="H10" s="7" t="s">
        <v>1198</v>
      </c>
      <c r="I10" s="7" t="n">
        <v>31</v>
      </c>
      <c r="J10" s="7" t="n">
        <v>104.99</v>
      </c>
      <c r="K10" s="7" t="n">
        <v>104.99</v>
      </c>
      <c r="L10" s="7" t="n">
        <v>104.99</v>
      </c>
      <c r="M10" s="7" t="n">
        <v>139.99</v>
      </c>
      <c r="N10" s="7" t="n">
        <v>0</v>
      </c>
      <c r="O10" s="7"/>
      <c r="P10" s="7"/>
      <c r="Q10" s="7" t="n">
        <v>0</v>
      </c>
      <c r="R10" s="7" t="n">
        <v>290</v>
      </c>
      <c r="S10" s="7" t="n">
        <v>136</v>
      </c>
      <c r="T10" s="7" t="n">
        <v>15684</v>
      </c>
      <c r="U10" s="7" t="n">
        <v>17534</v>
      </c>
      <c r="V10" s="7" t="n">
        <v>1790.3</v>
      </c>
      <c r="W10" s="7" t="n">
        <v>4.6</v>
      </c>
      <c r="X10" s="7" t="n">
        <v>1000</v>
      </c>
      <c r="Y10" s="7" t="n">
        <v>1000</v>
      </c>
    </row>
    <row r="11" customFormat="false" ht="15" hidden="false" customHeight="false" outlineLevel="0" collapsed="false">
      <c r="A11" s="7" t="s">
        <v>454</v>
      </c>
      <c r="B11" s="7" t="s">
        <v>453</v>
      </c>
      <c r="C11" s="7" t="s">
        <v>168</v>
      </c>
      <c r="D11" s="7" t="n">
        <v>4</v>
      </c>
      <c r="E11" s="7" t="s">
        <v>1195</v>
      </c>
      <c r="F11" s="7" t="s">
        <v>1196</v>
      </c>
      <c r="G11" s="7" t="s">
        <v>1204</v>
      </c>
      <c r="H11" s="7" t="s">
        <v>1198</v>
      </c>
      <c r="I11" s="7" t="n">
        <v>31</v>
      </c>
      <c r="J11" s="7" t="n">
        <v>104.99</v>
      </c>
      <c r="K11" s="7" t="n">
        <v>104.99</v>
      </c>
      <c r="L11" s="7" t="n">
        <v>104.99</v>
      </c>
      <c r="M11" s="7" t="n">
        <v>139.99</v>
      </c>
      <c r="N11" s="7" t="n">
        <v>0</v>
      </c>
      <c r="O11" s="7"/>
      <c r="P11" s="7"/>
      <c r="Q11" s="7" t="n">
        <v>0</v>
      </c>
      <c r="R11" s="7" t="n">
        <v>172</v>
      </c>
      <c r="S11" s="7" t="n">
        <v>133</v>
      </c>
      <c r="T11" s="7" t="n">
        <v>17552</v>
      </c>
      <c r="U11" s="7" t="n">
        <v>18114</v>
      </c>
      <c r="V11" s="7" t="n">
        <v>543.9</v>
      </c>
      <c r="W11" s="7" t="n">
        <v>4.6</v>
      </c>
      <c r="X11" s="7" t="n">
        <v>1000</v>
      </c>
      <c r="Y11" s="7" t="n">
        <v>1000</v>
      </c>
    </row>
    <row r="12" customFormat="false" ht="15" hidden="false" customHeight="false" outlineLevel="0" collapsed="false">
      <c r="A12" s="7" t="s">
        <v>454</v>
      </c>
      <c r="B12" s="7" t="s">
        <v>453</v>
      </c>
      <c r="C12" s="7" t="s">
        <v>168</v>
      </c>
      <c r="D12" s="7" t="n">
        <v>4</v>
      </c>
      <c r="E12" s="7" t="s">
        <v>1195</v>
      </c>
      <c r="F12" s="7" t="s">
        <v>1196</v>
      </c>
      <c r="G12" s="7" t="s">
        <v>1205</v>
      </c>
      <c r="H12" s="7" t="s">
        <v>1198</v>
      </c>
      <c r="I12" s="7" t="n">
        <v>28</v>
      </c>
      <c r="J12" s="7" t="n">
        <v>104.99</v>
      </c>
      <c r="K12" s="7" t="n">
        <v>104.99</v>
      </c>
      <c r="L12" s="7" t="n">
        <v>104.99</v>
      </c>
      <c r="M12" s="7" t="n">
        <v>139.99</v>
      </c>
      <c r="N12" s="7" t="n">
        <v>0</v>
      </c>
      <c r="O12" s="7"/>
      <c r="P12" s="7"/>
      <c r="Q12" s="7" t="n">
        <v>0</v>
      </c>
      <c r="R12" s="7" t="n">
        <v>167</v>
      </c>
      <c r="S12" s="7" t="n">
        <v>128</v>
      </c>
      <c r="T12" s="7" t="n">
        <v>18130</v>
      </c>
      <c r="U12" s="7" t="n">
        <v>18589</v>
      </c>
      <c r="V12" s="7" t="n">
        <v>491.8</v>
      </c>
      <c r="W12" s="7" t="n">
        <v>4.6</v>
      </c>
      <c r="X12" s="7" t="n">
        <v>1000</v>
      </c>
      <c r="Y12" s="7" t="n">
        <v>1000</v>
      </c>
    </row>
    <row r="13" customFormat="false" ht="15" hidden="false" customHeight="false" outlineLevel="0" collapsed="false">
      <c r="A13" s="7" t="s">
        <v>454</v>
      </c>
      <c r="B13" s="7" t="s">
        <v>453</v>
      </c>
      <c r="C13" s="7" t="s">
        <v>168</v>
      </c>
      <c r="D13" s="7" t="n">
        <v>4</v>
      </c>
      <c r="E13" s="7" t="s">
        <v>1195</v>
      </c>
      <c r="F13" s="7" t="s">
        <v>1196</v>
      </c>
      <c r="G13" s="7" t="s">
        <v>1206</v>
      </c>
      <c r="H13" s="7" t="s">
        <v>1198</v>
      </c>
      <c r="I13" s="7" t="n">
        <v>31</v>
      </c>
      <c r="J13" s="7" t="n">
        <v>104.99</v>
      </c>
      <c r="K13" s="7" t="n">
        <v>104.99</v>
      </c>
      <c r="L13" s="7" t="n">
        <v>104.99</v>
      </c>
      <c r="M13" s="7" t="n">
        <v>139.99</v>
      </c>
      <c r="N13" s="7" t="n">
        <v>0</v>
      </c>
      <c r="O13" s="7"/>
      <c r="P13" s="7"/>
      <c r="Q13" s="7" t="n">
        <v>0</v>
      </c>
      <c r="R13" s="7" t="n">
        <v>169</v>
      </c>
      <c r="S13" s="7" t="n">
        <v>145</v>
      </c>
      <c r="T13" s="7" t="n">
        <v>18595</v>
      </c>
      <c r="U13" s="7" t="n">
        <v>19104</v>
      </c>
      <c r="V13" s="7" t="n">
        <v>492.6</v>
      </c>
      <c r="W13" s="7" t="n">
        <v>4.6</v>
      </c>
      <c r="X13" s="7" t="n">
        <v>1000</v>
      </c>
      <c r="Y13" s="7" t="n">
        <v>1000</v>
      </c>
    </row>
    <row r="14" customFormat="false" ht="15" hidden="false" customHeight="false" outlineLevel="0" collapsed="false">
      <c r="A14" s="7" t="s">
        <v>454</v>
      </c>
      <c r="B14" s="7" t="s">
        <v>453</v>
      </c>
      <c r="C14" s="7" t="s">
        <v>168</v>
      </c>
      <c r="D14" s="7" t="n">
        <v>4</v>
      </c>
      <c r="E14" s="7" t="s">
        <v>1195</v>
      </c>
      <c r="F14" s="7" t="s">
        <v>1196</v>
      </c>
      <c r="G14" s="7" t="s">
        <v>1207</v>
      </c>
      <c r="H14" s="7" t="s">
        <v>1198</v>
      </c>
      <c r="I14" s="7" t="n">
        <v>30</v>
      </c>
      <c r="J14" s="7" t="n">
        <v>104.99</v>
      </c>
      <c r="K14" s="7" t="n">
        <v>104.99</v>
      </c>
      <c r="L14" s="7" t="n">
        <v>104.99</v>
      </c>
      <c r="M14" s="7" t="n">
        <v>139.99</v>
      </c>
      <c r="N14" s="7" t="n">
        <v>0</v>
      </c>
      <c r="O14" s="7"/>
      <c r="P14" s="7"/>
      <c r="Q14" s="7" t="n">
        <v>0</v>
      </c>
      <c r="R14" s="7" t="n">
        <v>186</v>
      </c>
      <c r="S14" s="7" t="n">
        <v>157</v>
      </c>
      <c r="T14" s="7" t="n">
        <v>19131</v>
      </c>
      <c r="U14" s="7" t="n">
        <v>19568</v>
      </c>
      <c r="V14" s="7" t="n">
        <v>437</v>
      </c>
      <c r="W14" s="7" t="n">
        <v>4.6</v>
      </c>
      <c r="X14" s="7" t="n">
        <v>1000</v>
      </c>
      <c r="Y14" s="7" t="n">
        <v>1000</v>
      </c>
    </row>
    <row r="15" customFormat="false" ht="15" hidden="false" customHeight="false" outlineLevel="0" collapsed="false">
      <c r="A15" s="7" t="s">
        <v>454</v>
      </c>
      <c r="B15" s="7" t="s">
        <v>453</v>
      </c>
      <c r="C15" s="7" t="s">
        <v>168</v>
      </c>
      <c r="D15" s="7" t="n">
        <v>4</v>
      </c>
      <c r="E15" s="7" t="s">
        <v>1195</v>
      </c>
      <c r="F15" s="7" t="s">
        <v>1196</v>
      </c>
      <c r="G15" s="7" t="s">
        <v>1208</v>
      </c>
      <c r="H15" s="7" t="s">
        <v>1198</v>
      </c>
      <c r="I15" s="7" t="n">
        <v>31</v>
      </c>
      <c r="J15" s="7" t="n">
        <v>104.99</v>
      </c>
      <c r="K15" s="7" t="n">
        <v>104.99</v>
      </c>
      <c r="L15" s="7" t="n">
        <v>104.99</v>
      </c>
      <c r="M15" s="7" t="n">
        <v>139.99</v>
      </c>
      <c r="N15" s="7" t="n">
        <v>0</v>
      </c>
      <c r="O15" s="7"/>
      <c r="P15" s="7"/>
      <c r="Q15" s="7" t="n">
        <v>0</v>
      </c>
      <c r="R15" s="7" t="n">
        <v>191</v>
      </c>
      <c r="S15" s="7" t="n">
        <v>158</v>
      </c>
      <c r="T15" s="7" t="n">
        <v>19586</v>
      </c>
      <c r="U15" s="7" t="n">
        <v>19992</v>
      </c>
      <c r="V15" s="7" t="n">
        <v>392.9</v>
      </c>
      <c r="W15" s="7" t="n">
        <v>4.6</v>
      </c>
      <c r="X15" s="7" t="n">
        <v>994</v>
      </c>
      <c r="Y15" s="7" t="n">
        <v>1000</v>
      </c>
    </row>
    <row r="16" customFormat="false" ht="15" hidden="false" customHeight="false" outlineLevel="0" collapsed="false">
      <c r="A16" s="7" t="s">
        <v>454</v>
      </c>
      <c r="B16" s="7" t="s">
        <v>453</v>
      </c>
      <c r="C16" s="7" t="s">
        <v>168</v>
      </c>
      <c r="D16" s="7" t="n">
        <v>4</v>
      </c>
      <c r="E16" s="7" t="s">
        <v>1195</v>
      </c>
      <c r="F16" s="7" t="s">
        <v>1196</v>
      </c>
      <c r="G16" s="7" t="s">
        <v>1209</v>
      </c>
      <c r="H16" s="7" t="s">
        <v>1198</v>
      </c>
      <c r="I16" s="7" t="n">
        <v>30</v>
      </c>
      <c r="J16" s="7" t="n">
        <v>104.99</v>
      </c>
      <c r="K16" s="7" t="n">
        <v>104.99</v>
      </c>
      <c r="L16" s="7" t="n">
        <v>104.99</v>
      </c>
      <c r="M16" s="7" t="n">
        <v>139.99</v>
      </c>
      <c r="N16" s="7" t="n">
        <v>0</v>
      </c>
      <c r="O16" s="7"/>
      <c r="P16" s="7"/>
      <c r="Q16" s="7" t="n">
        <v>0</v>
      </c>
      <c r="R16" s="7" t="n">
        <v>223</v>
      </c>
      <c r="S16" s="7" t="n">
        <v>148</v>
      </c>
      <c r="T16" s="7" t="n">
        <v>20013</v>
      </c>
      <c r="U16" s="7" t="n">
        <v>20005</v>
      </c>
      <c r="V16" s="7" t="n">
        <v>-8</v>
      </c>
      <c r="W16" s="7" t="n">
        <v>4.6</v>
      </c>
      <c r="X16" s="7" t="n">
        <v>937</v>
      </c>
      <c r="Y16" s="7" t="n">
        <v>1000</v>
      </c>
    </row>
    <row r="17" customFormat="false" ht="15" hidden="false" customHeight="false" outlineLevel="0" collapsed="false">
      <c r="A17" s="7" t="s">
        <v>454</v>
      </c>
      <c r="B17" s="7" t="s">
        <v>453</v>
      </c>
      <c r="C17" s="7" t="s">
        <v>168</v>
      </c>
      <c r="D17" s="7" t="n">
        <v>4</v>
      </c>
      <c r="E17" s="7" t="s">
        <v>1195</v>
      </c>
      <c r="F17" s="7" t="s">
        <v>1196</v>
      </c>
      <c r="G17" s="7" t="s">
        <v>1210</v>
      </c>
      <c r="H17" s="7" t="s">
        <v>1198</v>
      </c>
      <c r="I17" s="7" t="n">
        <v>31</v>
      </c>
      <c r="J17" s="7" t="n">
        <v>104.99</v>
      </c>
      <c r="K17" s="7" t="n">
        <v>104.99</v>
      </c>
      <c r="L17" s="7" t="n">
        <v>104.99</v>
      </c>
      <c r="M17" s="7" t="n">
        <v>139.99</v>
      </c>
      <c r="N17" s="7" t="n">
        <v>0</v>
      </c>
      <c r="O17" s="7"/>
      <c r="P17" s="7"/>
      <c r="Q17" s="7" t="n">
        <v>0</v>
      </c>
      <c r="R17" s="7" t="n">
        <v>196</v>
      </c>
      <c r="S17" s="7" t="n">
        <v>165</v>
      </c>
      <c r="T17" s="7" t="n">
        <v>20023</v>
      </c>
      <c r="U17" s="7" t="n">
        <v>20549</v>
      </c>
      <c r="V17" s="7" t="n">
        <v>509</v>
      </c>
      <c r="W17" s="7" t="n">
        <v>4.6</v>
      </c>
      <c r="X17" s="7" t="n">
        <v>855</v>
      </c>
      <c r="Y17" s="7" t="n">
        <v>1000</v>
      </c>
    </row>
    <row r="18" customFormat="false" ht="15" hidden="false" customHeight="false" outlineLevel="0" collapsed="false">
      <c r="A18" s="7" t="s">
        <v>454</v>
      </c>
      <c r="B18" s="7" t="s">
        <v>453</v>
      </c>
      <c r="C18" s="7" t="s">
        <v>168</v>
      </c>
      <c r="D18" s="7" t="n">
        <v>4</v>
      </c>
      <c r="E18" s="7" t="s">
        <v>1195</v>
      </c>
      <c r="F18" s="7" t="s">
        <v>1196</v>
      </c>
      <c r="G18" s="7" t="s">
        <v>1211</v>
      </c>
      <c r="H18" s="7" t="s">
        <v>1198</v>
      </c>
      <c r="I18" s="7" t="n">
        <v>31</v>
      </c>
      <c r="J18" s="7" t="n">
        <v>104.99</v>
      </c>
      <c r="K18" s="7" t="n">
        <v>104.99</v>
      </c>
      <c r="L18" s="7" t="n">
        <v>104.99</v>
      </c>
      <c r="M18" s="7" t="n">
        <v>139.99</v>
      </c>
      <c r="N18" s="7" t="n">
        <v>0</v>
      </c>
      <c r="O18" s="7"/>
      <c r="P18" s="7"/>
      <c r="Q18" s="7" t="n">
        <v>0</v>
      </c>
      <c r="R18" s="7" t="n">
        <v>211</v>
      </c>
      <c r="S18" s="7" t="n">
        <v>175</v>
      </c>
      <c r="T18" s="7" t="n">
        <v>20570</v>
      </c>
      <c r="U18" s="7" t="n">
        <v>21411</v>
      </c>
      <c r="V18" s="7" t="n">
        <v>813.9</v>
      </c>
      <c r="W18" s="7" t="n">
        <v>4.5</v>
      </c>
      <c r="X18" s="7" t="n">
        <v>1000</v>
      </c>
      <c r="Y18" s="7" t="n">
        <v>1000</v>
      </c>
    </row>
    <row r="19" customFormat="false" ht="15" hidden="false" customHeight="false" outlineLevel="0" collapsed="false">
      <c r="A19" s="7" t="s">
        <v>454</v>
      </c>
      <c r="B19" s="7" t="s">
        <v>453</v>
      </c>
      <c r="C19" s="7" t="s">
        <v>168</v>
      </c>
      <c r="D19" s="7" t="n">
        <v>4</v>
      </c>
      <c r="E19" s="7" t="s">
        <v>1195</v>
      </c>
      <c r="F19" s="7" t="s">
        <v>1196</v>
      </c>
      <c r="G19" s="7" t="s">
        <v>1212</v>
      </c>
      <c r="H19" s="7" t="s">
        <v>1198</v>
      </c>
      <c r="I19" s="7" t="n">
        <v>30</v>
      </c>
      <c r="J19" s="7" t="n">
        <v>104.99</v>
      </c>
      <c r="K19" s="7" t="n">
        <v>104.99</v>
      </c>
      <c r="L19" s="7" t="n">
        <v>104.99</v>
      </c>
      <c r="M19" s="7" t="n">
        <v>139.99</v>
      </c>
      <c r="N19" s="7" t="n">
        <v>0</v>
      </c>
      <c r="O19" s="7"/>
      <c r="P19" s="7"/>
      <c r="Q19" s="7" t="n">
        <v>0</v>
      </c>
      <c r="R19" s="7" t="n">
        <v>223</v>
      </c>
      <c r="S19" s="7" t="n">
        <v>183</v>
      </c>
      <c r="T19" s="7" t="n">
        <v>21431</v>
      </c>
      <c r="U19" s="7" t="n">
        <v>21793</v>
      </c>
      <c r="V19" s="7" t="n">
        <v>362</v>
      </c>
      <c r="W19" s="7" t="n">
        <v>4.5</v>
      </c>
      <c r="X19" s="7" t="n">
        <v>1000</v>
      </c>
      <c r="Y19" s="7" t="n">
        <v>1000</v>
      </c>
    </row>
    <row r="20" customFormat="false" ht="15" hidden="false" customHeight="false" outlineLevel="0" collapsed="false">
      <c r="A20" s="7" t="s">
        <v>454</v>
      </c>
      <c r="B20" s="7" t="s">
        <v>453</v>
      </c>
      <c r="C20" s="7" t="s">
        <v>168</v>
      </c>
      <c r="D20" s="7" t="n">
        <v>4</v>
      </c>
      <c r="E20" s="7" t="s">
        <v>1195</v>
      </c>
      <c r="F20" s="7" t="s">
        <v>1196</v>
      </c>
      <c r="G20" s="7" t="s">
        <v>1213</v>
      </c>
      <c r="H20" s="7" t="s">
        <v>1214</v>
      </c>
      <c r="I20" s="7" t="n">
        <v>26</v>
      </c>
      <c r="J20" s="7" t="n">
        <v>104.99</v>
      </c>
      <c r="K20" s="7" t="n">
        <v>104.99</v>
      </c>
      <c r="L20" s="7" t="n">
        <v>104.99</v>
      </c>
      <c r="M20" s="7" t="n">
        <v>139.99</v>
      </c>
      <c r="N20" s="7" t="n">
        <v>0.077</v>
      </c>
      <c r="O20" s="7"/>
      <c r="P20" s="7" t="n">
        <v>10</v>
      </c>
      <c r="Q20" s="7" t="n">
        <v>0</v>
      </c>
      <c r="R20" s="7" t="n">
        <v>272</v>
      </c>
      <c r="S20" s="7" t="n">
        <v>152</v>
      </c>
      <c r="T20" s="7" t="n">
        <v>21812</v>
      </c>
      <c r="U20" s="7" t="n">
        <v>23575</v>
      </c>
      <c r="V20" s="7" t="n">
        <v>2034.2</v>
      </c>
      <c r="W20" s="7" t="n">
        <v>4.5</v>
      </c>
      <c r="X20" s="7" t="n">
        <v>977</v>
      </c>
      <c r="Y20" s="7" t="n">
        <v>1000</v>
      </c>
    </row>
    <row r="21" customFormat="false" ht="15" hidden="false" customHeight="false" outlineLevel="0" collapsed="false">
      <c r="A21" s="7" t="s">
        <v>454</v>
      </c>
      <c r="B21" s="7" t="s">
        <v>453</v>
      </c>
      <c r="C21" s="7" t="s">
        <v>168</v>
      </c>
      <c r="D21" s="7" t="n">
        <v>4</v>
      </c>
      <c r="E21" s="7" t="s">
        <v>1195</v>
      </c>
      <c r="F21" s="7" t="s">
        <v>1196</v>
      </c>
      <c r="G21" s="7" t="s">
        <v>1215</v>
      </c>
      <c r="H21" s="7" t="s">
        <v>1216</v>
      </c>
      <c r="I21" s="7" t="n">
        <v>299</v>
      </c>
      <c r="J21" s="7" t="n">
        <v>104.99</v>
      </c>
      <c r="K21" s="7" t="n">
        <v>104.99</v>
      </c>
      <c r="L21" s="7" t="n">
        <v>104.99</v>
      </c>
      <c r="M21" s="7" t="n">
        <v>139.99</v>
      </c>
      <c r="N21" s="7" t="n">
        <v>0.007</v>
      </c>
      <c r="O21" s="7"/>
      <c r="P21" s="7" t="n">
        <v>10</v>
      </c>
      <c r="Q21" s="7" t="n">
        <v>0</v>
      </c>
      <c r="R21" s="7" t="n">
        <v>200</v>
      </c>
      <c r="S21" s="7" t="n">
        <v>128</v>
      </c>
      <c r="T21" s="7" t="n">
        <v>17552</v>
      </c>
      <c r="U21" s="7" t="n">
        <v>23575</v>
      </c>
      <c r="V21" s="7" t="n">
        <v>604.3</v>
      </c>
      <c r="W21" s="7" t="n">
        <v>4.5</v>
      </c>
      <c r="X21" s="7" t="n">
        <v>976</v>
      </c>
      <c r="Y21" s="7" t="n">
        <v>1000</v>
      </c>
    </row>
    <row r="22" customFormat="false" ht="15" hidden="false" customHeight="false" outlineLevel="0" collapsed="false">
      <c r="A22" s="7" t="s">
        <v>454</v>
      </c>
      <c r="B22" s="7" t="s">
        <v>453</v>
      </c>
      <c r="C22" s="7" t="s">
        <v>168</v>
      </c>
      <c r="D22" s="7" t="n">
        <v>4</v>
      </c>
      <c r="E22" s="7" t="s">
        <v>1195</v>
      </c>
      <c r="F22" s="7" t="s">
        <v>1196</v>
      </c>
      <c r="G22" s="7" t="s">
        <v>1217</v>
      </c>
      <c r="H22" s="7" t="s">
        <v>1216</v>
      </c>
      <c r="I22" s="7" t="n">
        <v>184</v>
      </c>
      <c r="J22" s="7" t="n">
        <v>104.99</v>
      </c>
      <c r="K22" s="7" t="n">
        <v>104.99</v>
      </c>
      <c r="L22" s="7" t="n">
        <v>104.99</v>
      </c>
      <c r="M22" s="7" t="n">
        <v>139.99</v>
      </c>
      <c r="N22" s="7" t="n">
        <v>0</v>
      </c>
      <c r="O22" s="7"/>
      <c r="P22" s="7"/>
      <c r="Q22" s="7" t="n">
        <v>0</v>
      </c>
      <c r="R22" s="7" t="n">
        <v>285</v>
      </c>
      <c r="S22" s="7" t="n">
        <v>136</v>
      </c>
      <c r="T22" s="7" t="n">
        <v>14489</v>
      </c>
      <c r="U22" s="7" t="n">
        <v>17534</v>
      </c>
      <c r="V22" s="7" t="n">
        <v>496.5</v>
      </c>
      <c r="W22" s="7" t="n">
        <v>4.6</v>
      </c>
      <c r="X22" s="7" t="n">
        <v>1000</v>
      </c>
      <c r="Y22" s="7" t="n">
        <v>1000</v>
      </c>
    </row>
    <row r="23" customFormat="false" ht="15" hidden="false" customHeight="false" outlineLevel="0" collapsed="false">
      <c r="A23" s="7" t="s">
        <v>454</v>
      </c>
      <c r="B23" s="7" t="s">
        <v>453</v>
      </c>
      <c r="C23" s="7" t="s">
        <v>168</v>
      </c>
      <c r="D23" s="7" t="n">
        <v>4</v>
      </c>
      <c r="E23" s="7" t="s">
        <v>1195</v>
      </c>
      <c r="F23" s="7" t="s">
        <v>1196</v>
      </c>
      <c r="G23" s="7" t="s">
        <v>1218</v>
      </c>
      <c r="H23" s="7" t="s">
        <v>1216</v>
      </c>
      <c r="I23" s="7" t="n">
        <v>61</v>
      </c>
      <c r="J23" s="7" t="n">
        <v>104.99</v>
      </c>
      <c r="K23" s="7" t="n">
        <v>104.99</v>
      </c>
      <c r="L23" s="7" t="n">
        <v>104.99</v>
      </c>
      <c r="M23" s="7" t="n">
        <v>139.99</v>
      </c>
      <c r="N23" s="7" t="n">
        <v>0</v>
      </c>
      <c r="O23" s="7"/>
      <c r="P23" s="7"/>
      <c r="Q23" s="7" t="n">
        <v>0</v>
      </c>
      <c r="R23" s="7" t="n">
        <v>370</v>
      </c>
      <c r="S23" s="7" t="n">
        <v>136</v>
      </c>
      <c r="T23" s="7" t="n">
        <v>16655</v>
      </c>
      <c r="U23" s="7" t="n">
        <v>17534</v>
      </c>
      <c r="V23" s="7" t="n">
        <v>432.3</v>
      </c>
      <c r="W23" s="7" t="n">
        <v>4.6</v>
      </c>
      <c r="X23" s="7" t="n">
        <v>1000</v>
      </c>
      <c r="Y23" s="7" t="n">
        <v>1000</v>
      </c>
    </row>
    <row r="24" customFormat="false" ht="15" hidden="false" customHeight="false" outlineLevel="0" collapsed="false">
      <c r="A24" s="7" t="s">
        <v>449</v>
      </c>
      <c r="B24" s="7" t="s">
        <v>448</v>
      </c>
      <c r="C24" s="7" t="s">
        <v>168</v>
      </c>
      <c r="D24" s="7" t="n">
        <v>495</v>
      </c>
      <c r="E24" s="7" t="s">
        <v>1219</v>
      </c>
      <c r="F24" s="7" t="s">
        <v>1220</v>
      </c>
      <c r="G24" s="7" t="s">
        <v>1197</v>
      </c>
      <c r="H24" s="7" t="s">
        <v>1198</v>
      </c>
      <c r="I24" s="7" t="n">
        <v>31</v>
      </c>
      <c r="J24" s="7" t="n">
        <v>57.17</v>
      </c>
      <c r="K24" s="7" t="n">
        <v>49.59</v>
      </c>
      <c r="L24" s="7" t="n">
        <v>61.99</v>
      </c>
      <c r="M24" s="7" t="n">
        <v>76.99</v>
      </c>
      <c r="N24" s="7" t="n">
        <v>0</v>
      </c>
      <c r="O24" s="7"/>
      <c r="P24" s="7"/>
      <c r="Q24" s="7" t="n">
        <v>0</v>
      </c>
      <c r="R24" s="7" t="n">
        <v>247</v>
      </c>
      <c r="S24" s="7" t="n">
        <v>105</v>
      </c>
      <c r="T24" s="7" t="n">
        <v>59756</v>
      </c>
      <c r="U24" s="7" t="n">
        <v>60119</v>
      </c>
      <c r="V24" s="7" t="n">
        <v>351.3</v>
      </c>
      <c r="W24" s="7" t="n">
        <v>4.4</v>
      </c>
      <c r="X24" s="7" t="n">
        <v>4097</v>
      </c>
      <c r="Y24" s="7" t="n">
        <v>5000</v>
      </c>
    </row>
    <row r="25" customFormat="false" ht="15" hidden="false" customHeight="false" outlineLevel="0" collapsed="false">
      <c r="A25" s="7" t="s">
        <v>449</v>
      </c>
      <c r="B25" s="7" t="s">
        <v>448</v>
      </c>
      <c r="C25" s="7" t="s">
        <v>168</v>
      </c>
      <c r="D25" s="7" t="n">
        <v>495</v>
      </c>
      <c r="E25" s="7" t="s">
        <v>1219</v>
      </c>
      <c r="F25" s="7" t="s">
        <v>1220</v>
      </c>
      <c r="G25" s="7" t="s">
        <v>1199</v>
      </c>
      <c r="H25" s="7" t="s">
        <v>1198</v>
      </c>
      <c r="I25" s="7" t="n">
        <v>31</v>
      </c>
      <c r="J25" s="7" t="n">
        <v>56.87</v>
      </c>
      <c r="K25" s="7" t="n">
        <v>49.59</v>
      </c>
      <c r="L25" s="7" t="n">
        <v>64.99</v>
      </c>
      <c r="M25" s="7" t="n">
        <v>76.99</v>
      </c>
      <c r="N25" s="7" t="n">
        <v>0</v>
      </c>
      <c r="O25" s="7"/>
      <c r="P25" s="7"/>
      <c r="Q25" s="7" t="n">
        <v>0</v>
      </c>
      <c r="R25" s="7" t="n">
        <v>284</v>
      </c>
      <c r="S25" s="7" t="n">
        <v>171</v>
      </c>
      <c r="T25" s="7" t="n">
        <v>60139</v>
      </c>
      <c r="U25" s="7" t="n">
        <v>60474</v>
      </c>
      <c r="V25" s="7" t="n">
        <v>324.2</v>
      </c>
      <c r="W25" s="7" t="n">
        <v>4.4</v>
      </c>
      <c r="X25" s="7" t="n">
        <v>2516</v>
      </c>
      <c r="Y25" s="7" t="n">
        <v>5000</v>
      </c>
    </row>
    <row r="26" customFormat="false" ht="15" hidden="false" customHeight="false" outlineLevel="0" collapsed="false">
      <c r="A26" s="7" t="s">
        <v>449</v>
      </c>
      <c r="B26" s="7" t="s">
        <v>448</v>
      </c>
      <c r="C26" s="7" t="s">
        <v>168</v>
      </c>
      <c r="D26" s="7" t="n">
        <v>495</v>
      </c>
      <c r="E26" s="7" t="s">
        <v>1219</v>
      </c>
      <c r="F26" s="7" t="s">
        <v>1220</v>
      </c>
      <c r="G26" s="7" t="s">
        <v>1200</v>
      </c>
      <c r="H26" s="7" t="s">
        <v>1198</v>
      </c>
      <c r="I26" s="7" t="n">
        <v>30</v>
      </c>
      <c r="J26" s="7" t="n">
        <v>58.2</v>
      </c>
      <c r="K26" s="7" t="n">
        <v>49.59</v>
      </c>
      <c r="L26" s="7" t="n">
        <v>64.99</v>
      </c>
      <c r="M26" s="7" t="n">
        <v>76.99</v>
      </c>
      <c r="N26" s="7" t="n">
        <v>0</v>
      </c>
      <c r="O26" s="7"/>
      <c r="P26" s="7"/>
      <c r="Q26" s="7" t="n">
        <v>0</v>
      </c>
      <c r="R26" s="7" t="n">
        <v>306</v>
      </c>
      <c r="S26" s="7" t="n">
        <v>166</v>
      </c>
      <c r="T26" s="7" t="n">
        <v>60479</v>
      </c>
      <c r="U26" s="7" t="n">
        <v>60760</v>
      </c>
      <c r="V26" s="7" t="n">
        <v>281</v>
      </c>
      <c r="W26" s="7" t="n">
        <v>4.4</v>
      </c>
      <c r="X26" s="7" t="n">
        <v>2000</v>
      </c>
      <c r="Y26" s="7" t="n">
        <v>2000</v>
      </c>
    </row>
    <row r="27" customFormat="false" ht="15" hidden="false" customHeight="false" outlineLevel="0" collapsed="false">
      <c r="A27" s="7" t="s">
        <v>449</v>
      </c>
      <c r="B27" s="7" t="s">
        <v>448</v>
      </c>
      <c r="C27" s="7" t="s">
        <v>168</v>
      </c>
      <c r="D27" s="7" t="n">
        <v>495</v>
      </c>
      <c r="E27" s="7" t="s">
        <v>1219</v>
      </c>
      <c r="F27" s="7" t="s">
        <v>1220</v>
      </c>
      <c r="G27" s="7" t="s">
        <v>1201</v>
      </c>
      <c r="H27" s="7" t="s">
        <v>1198</v>
      </c>
      <c r="I27" s="7" t="n">
        <v>31</v>
      </c>
      <c r="J27" s="7" t="n">
        <v>57.57</v>
      </c>
      <c r="K27" s="7" t="n">
        <v>49.59</v>
      </c>
      <c r="L27" s="7" t="n">
        <v>64.99</v>
      </c>
      <c r="M27" s="7" t="n">
        <v>76.99</v>
      </c>
      <c r="N27" s="7" t="n">
        <v>0</v>
      </c>
      <c r="O27" s="7"/>
      <c r="P27" s="7"/>
      <c r="Q27" s="7" t="n">
        <v>0</v>
      </c>
      <c r="R27" s="7" t="n">
        <v>229</v>
      </c>
      <c r="S27" s="7" t="n">
        <v>134</v>
      </c>
      <c r="T27" s="7" t="n">
        <v>60768</v>
      </c>
      <c r="U27" s="7" t="n">
        <v>61104</v>
      </c>
      <c r="V27" s="7" t="n">
        <v>325.2</v>
      </c>
      <c r="W27" s="7" t="n">
        <v>4.4</v>
      </c>
      <c r="X27" s="7" t="n">
        <v>2774</v>
      </c>
      <c r="Y27" s="7" t="n">
        <v>3000</v>
      </c>
    </row>
    <row r="28" customFormat="false" ht="15" hidden="false" customHeight="false" outlineLevel="0" collapsed="false">
      <c r="A28" s="7" t="s">
        <v>449</v>
      </c>
      <c r="B28" s="7" t="s">
        <v>448</v>
      </c>
      <c r="C28" s="7" t="s">
        <v>168</v>
      </c>
      <c r="D28" s="7" t="n">
        <v>495</v>
      </c>
      <c r="E28" s="7" t="s">
        <v>1219</v>
      </c>
      <c r="F28" s="7" t="s">
        <v>1220</v>
      </c>
      <c r="G28" s="7" t="s">
        <v>1202</v>
      </c>
      <c r="H28" s="7" t="s">
        <v>1198</v>
      </c>
      <c r="I28" s="7" t="n">
        <v>30</v>
      </c>
      <c r="J28" s="7" t="n">
        <v>58.88</v>
      </c>
      <c r="K28" s="7" t="n">
        <v>49.59</v>
      </c>
      <c r="L28" s="7" t="n">
        <v>64.99</v>
      </c>
      <c r="M28" s="7" t="n">
        <v>76.99</v>
      </c>
      <c r="N28" s="7" t="n">
        <v>0</v>
      </c>
      <c r="O28" s="7"/>
      <c r="P28" s="7"/>
      <c r="Q28" s="7" t="n">
        <v>0</v>
      </c>
      <c r="R28" s="7" t="n">
        <v>228</v>
      </c>
      <c r="S28" s="7" t="n">
        <v>117</v>
      </c>
      <c r="T28" s="7" t="n">
        <v>61115</v>
      </c>
      <c r="U28" s="7" t="n">
        <v>61394</v>
      </c>
      <c r="V28" s="7" t="n">
        <v>279</v>
      </c>
      <c r="W28" s="7" t="n">
        <v>4.4</v>
      </c>
      <c r="X28" s="7" t="n">
        <v>2600</v>
      </c>
      <c r="Y28" s="7" t="n">
        <v>4000</v>
      </c>
    </row>
    <row r="29" customFormat="false" ht="15" hidden="false" customHeight="false" outlineLevel="0" collapsed="false">
      <c r="A29" s="7" t="s">
        <v>449</v>
      </c>
      <c r="B29" s="7" t="s">
        <v>448</v>
      </c>
      <c r="C29" s="7" t="s">
        <v>168</v>
      </c>
      <c r="D29" s="7" t="n">
        <v>495</v>
      </c>
      <c r="E29" s="7" t="s">
        <v>1219</v>
      </c>
      <c r="F29" s="7" t="s">
        <v>1220</v>
      </c>
      <c r="G29" s="7" t="s">
        <v>1203</v>
      </c>
      <c r="H29" s="7" t="s">
        <v>1198</v>
      </c>
      <c r="I29" s="7" t="n">
        <v>31</v>
      </c>
      <c r="J29" s="7" t="n">
        <v>61.46</v>
      </c>
      <c r="K29" s="7" t="n">
        <v>47.11</v>
      </c>
      <c r="L29" s="7" t="n">
        <v>64.99</v>
      </c>
      <c r="M29" s="7" t="n">
        <v>76.99</v>
      </c>
      <c r="N29" s="7" t="n">
        <v>0</v>
      </c>
      <c r="O29" s="7"/>
      <c r="P29" s="7"/>
      <c r="Q29" s="7" t="n">
        <v>0</v>
      </c>
      <c r="R29" s="7" t="n">
        <v>338</v>
      </c>
      <c r="S29" s="7" t="n">
        <v>174</v>
      </c>
      <c r="T29" s="7" t="n">
        <v>61405</v>
      </c>
      <c r="U29" s="7" t="n">
        <v>61756</v>
      </c>
      <c r="V29" s="7" t="n">
        <v>339.7</v>
      </c>
      <c r="W29" s="7" t="n">
        <v>4.4</v>
      </c>
      <c r="X29" s="7" t="n">
        <v>4290</v>
      </c>
      <c r="Y29" s="7" t="n">
        <v>5000</v>
      </c>
    </row>
    <row r="30" customFormat="false" ht="15" hidden="false" customHeight="false" outlineLevel="0" collapsed="false">
      <c r="A30" s="7" t="s">
        <v>449</v>
      </c>
      <c r="B30" s="7" t="s">
        <v>448</v>
      </c>
      <c r="C30" s="7" t="s">
        <v>168</v>
      </c>
      <c r="D30" s="7" t="n">
        <v>495</v>
      </c>
      <c r="E30" s="7" t="s">
        <v>1219</v>
      </c>
      <c r="F30" s="7" t="s">
        <v>1220</v>
      </c>
      <c r="G30" s="7" t="s">
        <v>1204</v>
      </c>
      <c r="H30" s="7" t="s">
        <v>1198</v>
      </c>
      <c r="I30" s="7" t="n">
        <v>31</v>
      </c>
      <c r="J30" s="7" t="n">
        <v>57.68</v>
      </c>
      <c r="K30" s="7" t="n">
        <v>47.11</v>
      </c>
      <c r="L30" s="7" t="n">
        <v>64.99</v>
      </c>
      <c r="M30" s="7" t="n">
        <v>76.99</v>
      </c>
      <c r="N30" s="7" t="n">
        <v>0</v>
      </c>
      <c r="O30" s="7"/>
      <c r="P30" s="7"/>
      <c r="Q30" s="7" t="n">
        <v>0</v>
      </c>
      <c r="R30" s="7" t="n">
        <v>374</v>
      </c>
      <c r="S30" s="7" t="n">
        <v>184</v>
      </c>
      <c r="T30" s="7" t="n">
        <v>61770</v>
      </c>
      <c r="U30" s="7" t="n">
        <v>62395</v>
      </c>
      <c r="V30" s="7" t="n">
        <v>604.8</v>
      </c>
      <c r="W30" s="7" t="n">
        <v>4.3</v>
      </c>
      <c r="X30" s="7" t="n">
        <v>2000</v>
      </c>
      <c r="Y30" s="7" t="n">
        <v>2000</v>
      </c>
    </row>
    <row r="31" customFormat="false" ht="15" hidden="false" customHeight="false" outlineLevel="0" collapsed="false">
      <c r="A31" s="7" t="s">
        <v>449</v>
      </c>
      <c r="B31" s="7" t="s">
        <v>448</v>
      </c>
      <c r="C31" s="7" t="s">
        <v>168</v>
      </c>
      <c r="D31" s="7" t="n">
        <v>495</v>
      </c>
      <c r="E31" s="7" t="s">
        <v>1219</v>
      </c>
      <c r="F31" s="7" t="s">
        <v>1220</v>
      </c>
      <c r="G31" s="7" t="s">
        <v>1205</v>
      </c>
      <c r="H31" s="7" t="s">
        <v>1198</v>
      </c>
      <c r="I31" s="7" t="n">
        <v>28</v>
      </c>
      <c r="J31" s="7" t="n">
        <v>57.44</v>
      </c>
      <c r="K31" s="7" t="n">
        <v>47.11</v>
      </c>
      <c r="L31" s="7" t="n">
        <v>64.99</v>
      </c>
      <c r="M31" s="7" t="n">
        <v>76.99</v>
      </c>
      <c r="N31" s="7" t="n">
        <v>0</v>
      </c>
      <c r="O31" s="7"/>
      <c r="P31" s="7"/>
      <c r="Q31" s="7" t="n">
        <v>0</v>
      </c>
      <c r="R31" s="7" t="n">
        <v>327</v>
      </c>
      <c r="S31" s="7" t="n">
        <v>157</v>
      </c>
      <c r="T31" s="7" t="n">
        <v>62401</v>
      </c>
      <c r="U31" s="7" t="n">
        <v>62625</v>
      </c>
      <c r="V31" s="7" t="n">
        <v>240</v>
      </c>
      <c r="W31" s="7" t="n">
        <v>4.3</v>
      </c>
      <c r="X31" s="7" t="n">
        <v>2000</v>
      </c>
      <c r="Y31" s="7" t="n">
        <v>2000</v>
      </c>
    </row>
    <row r="32" customFormat="false" ht="15" hidden="false" customHeight="false" outlineLevel="0" collapsed="false">
      <c r="A32" s="7" t="s">
        <v>449</v>
      </c>
      <c r="B32" s="7" t="s">
        <v>448</v>
      </c>
      <c r="C32" s="7" t="s">
        <v>168</v>
      </c>
      <c r="D32" s="7" t="n">
        <v>495</v>
      </c>
      <c r="E32" s="7" t="s">
        <v>1219</v>
      </c>
      <c r="F32" s="7" t="s">
        <v>1220</v>
      </c>
      <c r="G32" s="7" t="s">
        <v>1206</v>
      </c>
      <c r="H32" s="7" t="s">
        <v>1198</v>
      </c>
      <c r="I32" s="7" t="n">
        <v>31</v>
      </c>
      <c r="J32" s="7" t="n">
        <v>57.07</v>
      </c>
      <c r="K32" s="7" t="n">
        <v>47.11</v>
      </c>
      <c r="L32" s="7" t="n">
        <v>59.99</v>
      </c>
      <c r="M32" s="7" t="n">
        <v>76.99</v>
      </c>
      <c r="N32" s="7" t="n">
        <v>0</v>
      </c>
      <c r="O32" s="7"/>
      <c r="P32" s="7"/>
      <c r="Q32" s="7" t="n">
        <v>0</v>
      </c>
      <c r="R32" s="7" t="n">
        <v>244</v>
      </c>
      <c r="S32" s="7" t="n">
        <v>105</v>
      </c>
      <c r="T32" s="7" t="n">
        <v>62627</v>
      </c>
      <c r="U32" s="7" t="n">
        <v>62871</v>
      </c>
      <c r="V32" s="7" t="n">
        <v>236.1</v>
      </c>
      <c r="W32" s="7" t="n">
        <v>4.3</v>
      </c>
      <c r="X32" s="7" t="n">
        <v>2000</v>
      </c>
      <c r="Y32" s="7" t="n">
        <v>2000</v>
      </c>
    </row>
    <row r="33" customFormat="false" ht="15" hidden="false" customHeight="false" outlineLevel="0" collapsed="false">
      <c r="A33" s="7" t="s">
        <v>449</v>
      </c>
      <c r="B33" s="7" t="s">
        <v>448</v>
      </c>
      <c r="C33" s="7" t="s">
        <v>168</v>
      </c>
      <c r="D33" s="7" t="n">
        <v>495</v>
      </c>
      <c r="E33" s="7" t="s">
        <v>1219</v>
      </c>
      <c r="F33" s="7" t="s">
        <v>1220</v>
      </c>
      <c r="G33" s="7" t="s">
        <v>1207</v>
      </c>
      <c r="H33" s="7" t="s">
        <v>1198</v>
      </c>
      <c r="I33" s="7" t="n">
        <v>30</v>
      </c>
      <c r="J33" s="7" t="n">
        <v>55.81</v>
      </c>
      <c r="K33" s="7" t="n">
        <v>47.11</v>
      </c>
      <c r="L33" s="7" t="n">
        <v>64.99</v>
      </c>
      <c r="M33" s="7" t="n">
        <v>76.99</v>
      </c>
      <c r="N33" s="7" t="n">
        <v>0</v>
      </c>
      <c r="O33" s="7"/>
      <c r="P33" s="7"/>
      <c r="Q33" s="7" t="n">
        <v>0</v>
      </c>
      <c r="R33" s="7" t="n">
        <v>236</v>
      </c>
      <c r="S33" s="7" t="n">
        <v>86</v>
      </c>
      <c r="T33" s="7" t="n">
        <v>62875</v>
      </c>
      <c r="U33" s="7" t="n">
        <v>63102</v>
      </c>
      <c r="V33" s="7" t="n">
        <v>227</v>
      </c>
      <c r="W33" s="7" t="n">
        <v>4.4</v>
      </c>
      <c r="X33" s="7" t="n">
        <v>2533</v>
      </c>
      <c r="Y33" s="7" t="n">
        <v>3000</v>
      </c>
    </row>
    <row r="34" customFormat="false" ht="15" hidden="false" customHeight="false" outlineLevel="0" collapsed="false">
      <c r="A34" s="7" t="s">
        <v>449</v>
      </c>
      <c r="B34" s="7" t="s">
        <v>448</v>
      </c>
      <c r="C34" s="7" t="s">
        <v>168</v>
      </c>
      <c r="D34" s="7" t="n">
        <v>495</v>
      </c>
      <c r="E34" s="7" t="s">
        <v>1219</v>
      </c>
      <c r="F34" s="7" t="s">
        <v>1220</v>
      </c>
      <c r="G34" s="7" t="s">
        <v>1208</v>
      </c>
      <c r="H34" s="7" t="s">
        <v>1198</v>
      </c>
      <c r="I34" s="7" t="n">
        <v>31</v>
      </c>
      <c r="J34" s="7" t="n">
        <v>56.92</v>
      </c>
      <c r="K34" s="7" t="n">
        <v>47.11</v>
      </c>
      <c r="L34" s="7" t="n">
        <v>64.99</v>
      </c>
      <c r="M34" s="7" t="n">
        <v>76.99</v>
      </c>
      <c r="N34" s="7" t="n">
        <v>0</v>
      </c>
      <c r="O34" s="7"/>
      <c r="P34" s="7"/>
      <c r="Q34" s="7" t="n">
        <v>0</v>
      </c>
      <c r="R34" s="7" t="n">
        <v>229</v>
      </c>
      <c r="S34" s="7" t="n">
        <v>71</v>
      </c>
      <c r="T34" s="7" t="n">
        <v>63103</v>
      </c>
      <c r="U34" s="7" t="n">
        <v>63301</v>
      </c>
      <c r="V34" s="7" t="n">
        <v>191.6</v>
      </c>
      <c r="W34" s="7" t="n">
        <v>4.4</v>
      </c>
      <c r="X34" s="7" t="n">
        <v>2290</v>
      </c>
      <c r="Y34" s="7" t="n">
        <v>3000</v>
      </c>
    </row>
    <row r="35" customFormat="false" ht="15" hidden="false" customHeight="false" outlineLevel="0" collapsed="false">
      <c r="A35" s="7" t="s">
        <v>449</v>
      </c>
      <c r="B35" s="7" t="s">
        <v>448</v>
      </c>
      <c r="C35" s="7" t="s">
        <v>168</v>
      </c>
      <c r="D35" s="7" t="n">
        <v>495</v>
      </c>
      <c r="E35" s="7" t="s">
        <v>1219</v>
      </c>
      <c r="F35" s="7" t="s">
        <v>1220</v>
      </c>
      <c r="G35" s="7" t="s">
        <v>1209</v>
      </c>
      <c r="H35" s="7" t="s">
        <v>1198</v>
      </c>
      <c r="I35" s="7" t="n">
        <v>30</v>
      </c>
      <c r="J35" s="7" t="n">
        <v>64.58</v>
      </c>
      <c r="K35" s="7" t="n">
        <v>61.19</v>
      </c>
      <c r="L35" s="7" t="n">
        <v>67.99</v>
      </c>
      <c r="M35" s="7" t="n">
        <v>76.99</v>
      </c>
      <c r="N35" s="7" t="n">
        <v>0</v>
      </c>
      <c r="O35" s="7"/>
      <c r="P35" s="7"/>
      <c r="Q35" s="7" t="n">
        <v>0</v>
      </c>
      <c r="R35" s="7" t="n">
        <v>228</v>
      </c>
      <c r="S35" s="7" t="n">
        <v>40</v>
      </c>
      <c r="T35" s="7" t="n">
        <v>63315</v>
      </c>
      <c r="U35" s="7" t="n">
        <v>63761</v>
      </c>
      <c r="V35" s="7" t="n">
        <v>446</v>
      </c>
      <c r="W35" s="7" t="n">
        <v>4.4</v>
      </c>
      <c r="X35" s="7" t="n">
        <v>3733</v>
      </c>
      <c r="Y35" s="7" t="n">
        <v>6000</v>
      </c>
    </row>
    <row r="36" customFormat="false" ht="15" hidden="false" customHeight="false" outlineLevel="0" collapsed="false">
      <c r="A36" s="7" t="s">
        <v>449</v>
      </c>
      <c r="B36" s="7" t="s">
        <v>448</v>
      </c>
      <c r="C36" s="7" t="s">
        <v>168</v>
      </c>
      <c r="D36" s="7" t="n">
        <v>495</v>
      </c>
      <c r="E36" s="7" t="s">
        <v>1219</v>
      </c>
      <c r="F36" s="7" t="s">
        <v>1220</v>
      </c>
      <c r="G36" s="7" t="s">
        <v>1210</v>
      </c>
      <c r="H36" s="7" t="s">
        <v>1198</v>
      </c>
      <c r="I36" s="7" t="n">
        <v>31</v>
      </c>
      <c r="J36" s="7" t="n">
        <v>59.61</v>
      </c>
      <c r="K36" s="7" t="n">
        <v>54.99</v>
      </c>
      <c r="L36" s="7" t="n">
        <v>62.99</v>
      </c>
      <c r="M36" s="7" t="n">
        <v>72.34</v>
      </c>
      <c r="N36" s="7" t="n">
        <v>0</v>
      </c>
      <c r="O36" s="7"/>
      <c r="P36" s="7"/>
      <c r="Q36" s="7" t="n">
        <v>0</v>
      </c>
      <c r="R36" s="7" t="n">
        <v>226</v>
      </c>
      <c r="S36" s="7" t="n">
        <v>127</v>
      </c>
      <c r="T36" s="7" t="n">
        <v>63783</v>
      </c>
      <c r="U36" s="7" t="n">
        <v>64289</v>
      </c>
      <c r="V36" s="7" t="n">
        <v>489.7</v>
      </c>
      <c r="W36" s="7" t="n">
        <v>4.4</v>
      </c>
      <c r="X36" s="7" t="n">
        <v>4903</v>
      </c>
      <c r="Y36" s="7" t="n">
        <v>6000</v>
      </c>
    </row>
    <row r="37" customFormat="false" ht="15" hidden="false" customHeight="false" outlineLevel="0" collapsed="false">
      <c r="A37" s="7" t="s">
        <v>449</v>
      </c>
      <c r="B37" s="7" t="s">
        <v>448</v>
      </c>
      <c r="C37" s="7" t="s">
        <v>168</v>
      </c>
      <c r="D37" s="7" t="n">
        <v>495</v>
      </c>
      <c r="E37" s="7" t="s">
        <v>1219</v>
      </c>
      <c r="F37" s="7" t="s">
        <v>1220</v>
      </c>
      <c r="G37" s="7" t="s">
        <v>1211</v>
      </c>
      <c r="H37" s="7" t="s">
        <v>1198</v>
      </c>
      <c r="I37" s="7" t="n">
        <v>31</v>
      </c>
      <c r="J37" s="7" t="n">
        <v>58.38</v>
      </c>
      <c r="K37" s="7" t="n">
        <v>54.99</v>
      </c>
      <c r="L37" s="7" t="n">
        <v>59.99</v>
      </c>
      <c r="M37" s="7" t="n">
        <v>67.99</v>
      </c>
      <c r="N37" s="7" t="n">
        <v>0</v>
      </c>
      <c r="O37" s="7"/>
      <c r="P37" s="7"/>
      <c r="Q37" s="7" t="n">
        <v>0</v>
      </c>
      <c r="R37" s="7" t="n">
        <v>256</v>
      </c>
      <c r="S37" s="7" t="n">
        <v>115</v>
      </c>
      <c r="T37" s="7" t="n">
        <v>64297</v>
      </c>
      <c r="U37" s="7" t="n">
        <v>64723</v>
      </c>
      <c r="V37" s="7" t="n">
        <v>412.3</v>
      </c>
      <c r="W37" s="7" t="n">
        <v>4.4</v>
      </c>
      <c r="X37" s="7" t="n">
        <v>2742</v>
      </c>
      <c r="Y37" s="7" t="n">
        <v>3000</v>
      </c>
    </row>
    <row r="38" customFormat="false" ht="15" hidden="false" customHeight="false" outlineLevel="0" collapsed="false">
      <c r="A38" s="7" t="s">
        <v>449</v>
      </c>
      <c r="B38" s="7" t="s">
        <v>448</v>
      </c>
      <c r="C38" s="7" t="s">
        <v>168</v>
      </c>
      <c r="D38" s="7" t="n">
        <v>495</v>
      </c>
      <c r="E38" s="7" t="s">
        <v>1219</v>
      </c>
      <c r="F38" s="7" t="s">
        <v>1220</v>
      </c>
      <c r="G38" s="7" t="s">
        <v>1212</v>
      </c>
      <c r="H38" s="7" t="s">
        <v>1198</v>
      </c>
      <c r="I38" s="7" t="n">
        <v>30</v>
      </c>
      <c r="J38" s="7" t="n">
        <v>59.89</v>
      </c>
      <c r="K38" s="7" t="n">
        <v>54.99</v>
      </c>
      <c r="L38" s="7" t="n">
        <v>62.99</v>
      </c>
      <c r="M38" s="7" t="n">
        <v>67.99</v>
      </c>
      <c r="N38" s="7" t="n">
        <v>0</v>
      </c>
      <c r="O38" s="7"/>
      <c r="P38" s="7"/>
      <c r="Q38" s="7" t="n">
        <v>0</v>
      </c>
      <c r="R38" s="7" t="n">
        <v>324</v>
      </c>
      <c r="S38" s="7" t="n">
        <v>130</v>
      </c>
      <c r="T38" s="7" t="n">
        <v>64737</v>
      </c>
      <c r="U38" s="7" t="n">
        <v>64956</v>
      </c>
      <c r="V38" s="7" t="n">
        <v>219</v>
      </c>
      <c r="W38" s="7" t="n">
        <v>4.4</v>
      </c>
      <c r="X38" s="7" t="n">
        <v>2367</v>
      </c>
      <c r="Y38" s="7" t="n">
        <v>3000</v>
      </c>
    </row>
    <row r="39" customFormat="false" ht="15" hidden="false" customHeight="false" outlineLevel="0" collapsed="false">
      <c r="A39" s="7" t="s">
        <v>449</v>
      </c>
      <c r="B39" s="7" t="s">
        <v>448</v>
      </c>
      <c r="C39" s="7" t="s">
        <v>168</v>
      </c>
      <c r="D39" s="7" t="n">
        <v>495</v>
      </c>
      <c r="E39" s="7" t="s">
        <v>1219</v>
      </c>
      <c r="F39" s="7" t="s">
        <v>1220</v>
      </c>
      <c r="G39" s="7" t="s">
        <v>1213</v>
      </c>
      <c r="H39" s="7" t="s">
        <v>1214</v>
      </c>
      <c r="I39" s="7" t="n">
        <v>26</v>
      </c>
      <c r="J39" s="7" t="n">
        <v>62.34</v>
      </c>
      <c r="K39" s="7" t="n">
        <v>54.99</v>
      </c>
      <c r="L39" s="7" t="n">
        <v>67.99</v>
      </c>
      <c r="M39" s="7" t="n">
        <v>67.99</v>
      </c>
      <c r="N39" s="7" t="n">
        <v>0</v>
      </c>
      <c r="O39" s="7"/>
      <c r="P39" s="7"/>
      <c r="Q39" s="7" t="n">
        <v>0</v>
      </c>
      <c r="R39" s="7" t="n">
        <v>389</v>
      </c>
      <c r="S39" s="7" t="n">
        <v>126</v>
      </c>
      <c r="T39" s="7" t="n">
        <v>64961</v>
      </c>
      <c r="U39" s="7" t="n">
        <v>65183</v>
      </c>
      <c r="V39" s="7" t="n">
        <v>256.2</v>
      </c>
      <c r="W39" s="7" t="n">
        <v>4.4</v>
      </c>
      <c r="X39" s="7" t="n">
        <v>2000</v>
      </c>
      <c r="Y39" s="7" t="n">
        <v>2000</v>
      </c>
    </row>
    <row r="40" customFormat="false" ht="15" hidden="false" customHeight="false" outlineLevel="0" collapsed="false">
      <c r="A40" s="7" t="s">
        <v>449</v>
      </c>
      <c r="B40" s="7" t="s">
        <v>448</v>
      </c>
      <c r="C40" s="7" t="s">
        <v>168</v>
      </c>
      <c r="D40" s="7" t="n">
        <v>495</v>
      </c>
      <c r="E40" s="7" t="s">
        <v>1219</v>
      </c>
      <c r="F40" s="7" t="s">
        <v>1220</v>
      </c>
      <c r="G40" s="7" t="s">
        <v>1215</v>
      </c>
      <c r="H40" s="7" t="s">
        <v>1216</v>
      </c>
      <c r="I40" s="7" t="n">
        <v>299</v>
      </c>
      <c r="J40" s="7" t="n">
        <v>58.92</v>
      </c>
      <c r="K40" s="7" t="n">
        <v>47.11</v>
      </c>
      <c r="L40" s="7" t="n">
        <v>67.99</v>
      </c>
      <c r="M40" s="7" t="n">
        <v>73.89</v>
      </c>
      <c r="N40" s="7" t="n">
        <v>0</v>
      </c>
      <c r="O40" s="7"/>
      <c r="P40" s="7"/>
      <c r="Q40" s="7" t="n">
        <v>0</v>
      </c>
      <c r="R40" s="7" t="n">
        <v>281</v>
      </c>
      <c r="S40" s="7" t="n">
        <v>40</v>
      </c>
      <c r="T40" s="7" t="n">
        <v>61770</v>
      </c>
      <c r="U40" s="7" t="n">
        <v>65183</v>
      </c>
      <c r="V40" s="7" t="n">
        <v>342.4</v>
      </c>
      <c r="W40" s="7" t="n">
        <v>4.4</v>
      </c>
      <c r="X40" s="7" t="n">
        <v>2672</v>
      </c>
      <c r="Y40" s="7" t="n">
        <v>6000</v>
      </c>
    </row>
    <row r="41" customFormat="false" ht="15" hidden="false" customHeight="false" outlineLevel="0" collapsed="false">
      <c r="A41" s="7" t="s">
        <v>449</v>
      </c>
      <c r="B41" s="7" t="s">
        <v>448</v>
      </c>
      <c r="C41" s="7" t="s">
        <v>168</v>
      </c>
      <c r="D41" s="7" t="n">
        <v>495</v>
      </c>
      <c r="E41" s="7" t="s">
        <v>1219</v>
      </c>
      <c r="F41" s="7" t="s">
        <v>1220</v>
      </c>
      <c r="G41" s="7" t="s">
        <v>1217</v>
      </c>
      <c r="H41" s="7" t="s">
        <v>1216</v>
      </c>
      <c r="I41" s="7" t="n">
        <v>184</v>
      </c>
      <c r="J41" s="7" t="n">
        <v>58.38</v>
      </c>
      <c r="K41" s="7" t="n">
        <v>47.11</v>
      </c>
      <c r="L41" s="7" t="n">
        <v>64.99</v>
      </c>
      <c r="M41" s="7" t="n">
        <v>76.99</v>
      </c>
      <c r="N41" s="7" t="n">
        <v>0</v>
      </c>
      <c r="O41" s="7"/>
      <c r="P41" s="7"/>
      <c r="Q41" s="7" t="n">
        <v>0</v>
      </c>
      <c r="R41" s="7" t="n">
        <v>272</v>
      </c>
      <c r="S41" s="7" t="n">
        <v>105</v>
      </c>
      <c r="T41" s="7" t="n">
        <v>59756</v>
      </c>
      <c r="U41" s="7" t="n">
        <v>61756</v>
      </c>
      <c r="V41" s="7" t="n">
        <v>326.1</v>
      </c>
      <c r="W41" s="7" t="n">
        <v>4.4</v>
      </c>
      <c r="X41" s="7" t="n">
        <v>3054</v>
      </c>
      <c r="Y41" s="7" t="n">
        <v>5000</v>
      </c>
    </row>
    <row r="42" customFormat="false" ht="15" hidden="false" customHeight="false" outlineLevel="0" collapsed="false">
      <c r="A42" s="7" t="s">
        <v>449</v>
      </c>
      <c r="B42" s="7" t="s">
        <v>448</v>
      </c>
      <c r="C42" s="7" t="s">
        <v>168</v>
      </c>
      <c r="D42" s="7" t="n">
        <v>495</v>
      </c>
      <c r="E42" s="7" t="s">
        <v>1219</v>
      </c>
      <c r="F42" s="7" t="s">
        <v>1220</v>
      </c>
      <c r="G42" s="7" t="s">
        <v>1218</v>
      </c>
      <c r="H42" s="7" t="s">
        <v>1216</v>
      </c>
      <c r="I42" s="7" t="n">
        <v>61</v>
      </c>
      <c r="J42" s="7" t="n">
        <v>60.19</v>
      </c>
      <c r="K42" s="7" t="n">
        <v>47.11</v>
      </c>
      <c r="L42" s="7" t="n">
        <v>64.99</v>
      </c>
      <c r="M42" s="7" t="n">
        <v>76.99</v>
      </c>
      <c r="N42" s="7" t="n">
        <v>0</v>
      </c>
      <c r="O42" s="7"/>
      <c r="P42" s="7"/>
      <c r="Q42" s="7" t="n">
        <v>0</v>
      </c>
      <c r="R42" s="7" t="n">
        <v>284</v>
      </c>
      <c r="S42" s="7" t="n">
        <v>117</v>
      </c>
      <c r="T42" s="7" t="n">
        <v>61115</v>
      </c>
      <c r="U42" s="7" t="n">
        <v>61756</v>
      </c>
      <c r="V42" s="7" t="n">
        <v>315.2</v>
      </c>
      <c r="W42" s="7" t="n">
        <v>4.4</v>
      </c>
      <c r="X42" s="7" t="n">
        <v>3459</v>
      </c>
      <c r="Y42" s="7" t="n">
        <v>5000</v>
      </c>
    </row>
    <row r="43" customFormat="false" ht="15" hidden="false" customHeight="false" outlineLevel="0" collapsed="false">
      <c r="A43" s="7" t="s">
        <v>457</v>
      </c>
      <c r="B43" s="7" t="s">
        <v>456</v>
      </c>
      <c r="C43" s="7" t="s">
        <v>168</v>
      </c>
      <c r="D43" s="7" t="n">
        <v>696</v>
      </c>
      <c r="E43" s="7" t="s">
        <v>1221</v>
      </c>
      <c r="F43" s="7" t="s">
        <v>1222</v>
      </c>
      <c r="G43" s="7" t="s">
        <v>1197</v>
      </c>
      <c r="H43" s="7" t="s">
        <v>1198</v>
      </c>
      <c r="I43" s="7" t="n">
        <v>31</v>
      </c>
      <c r="J43" s="7" t="n">
        <v>42.23</v>
      </c>
      <c r="K43" s="7" t="n">
        <v>37.59</v>
      </c>
      <c r="L43" s="7" t="n">
        <v>46.99</v>
      </c>
      <c r="M43" s="7" t="n">
        <v>46.99</v>
      </c>
      <c r="N43" s="7" t="n">
        <v>0</v>
      </c>
      <c r="O43" s="7"/>
      <c r="P43" s="7"/>
      <c r="Q43" s="7" t="n">
        <v>0</v>
      </c>
      <c r="R43" s="7" t="n">
        <v>85460</v>
      </c>
      <c r="S43" s="7" t="n">
        <v>24132</v>
      </c>
      <c r="T43" s="7" t="n">
        <v>48</v>
      </c>
      <c r="U43" s="7" t="n">
        <v>68</v>
      </c>
      <c r="V43" s="7" t="n">
        <v>19.4</v>
      </c>
      <c r="W43" s="7" t="n">
        <v>4.6</v>
      </c>
      <c r="X43" s="7" t="n">
        <v>50</v>
      </c>
      <c r="Y43" s="7" t="n">
        <v>50</v>
      </c>
    </row>
    <row r="44" customFormat="false" ht="15" hidden="false" customHeight="false" outlineLevel="0" collapsed="false">
      <c r="A44" s="7" t="s">
        <v>457</v>
      </c>
      <c r="B44" s="7" t="s">
        <v>456</v>
      </c>
      <c r="C44" s="7" t="s">
        <v>168</v>
      </c>
      <c r="D44" s="7" t="n">
        <v>696</v>
      </c>
      <c r="E44" s="7" t="s">
        <v>1221</v>
      </c>
      <c r="F44" s="7" t="s">
        <v>1222</v>
      </c>
      <c r="G44" s="7" t="s">
        <v>1199</v>
      </c>
      <c r="H44" s="7" t="s">
        <v>1198</v>
      </c>
      <c r="I44" s="7" t="n">
        <v>31</v>
      </c>
      <c r="J44" s="7" t="n">
        <v>41.97</v>
      </c>
      <c r="K44" s="7" t="n">
        <v>37.59</v>
      </c>
      <c r="L44" s="7" t="n">
        <v>44.64</v>
      </c>
      <c r="M44" s="7" t="n">
        <v>46.99</v>
      </c>
      <c r="N44" s="7" t="n">
        <v>0</v>
      </c>
      <c r="O44" s="7"/>
      <c r="P44" s="7"/>
      <c r="Q44" s="7" t="n">
        <v>0</v>
      </c>
      <c r="R44" s="7" t="n">
        <v>48647</v>
      </c>
      <c r="S44" s="7" t="n">
        <v>21790</v>
      </c>
      <c r="T44" s="7" t="n">
        <v>69</v>
      </c>
      <c r="U44" s="7" t="n">
        <v>96</v>
      </c>
      <c r="V44" s="7" t="n">
        <v>26.1</v>
      </c>
      <c r="W44" s="7" t="n">
        <v>4.6</v>
      </c>
      <c r="X44" s="7" t="n">
        <v>94</v>
      </c>
      <c r="Y44" s="7" t="n">
        <v>100</v>
      </c>
    </row>
    <row r="45" customFormat="false" ht="15" hidden="false" customHeight="false" outlineLevel="0" collapsed="false">
      <c r="A45" s="7" t="s">
        <v>457</v>
      </c>
      <c r="B45" s="7" t="s">
        <v>456</v>
      </c>
      <c r="C45" s="7" t="s">
        <v>168</v>
      </c>
      <c r="D45" s="7" t="n">
        <v>696</v>
      </c>
      <c r="E45" s="7" t="s">
        <v>1221</v>
      </c>
      <c r="F45" s="7" t="s">
        <v>1222</v>
      </c>
      <c r="G45" s="7" t="s">
        <v>1200</v>
      </c>
      <c r="H45" s="7" t="s">
        <v>1198</v>
      </c>
      <c r="I45" s="7" t="n">
        <v>30</v>
      </c>
      <c r="J45" s="7" t="n">
        <v>37.73</v>
      </c>
      <c r="K45" s="7" t="n">
        <v>35.71</v>
      </c>
      <c r="L45" s="7" t="n">
        <v>37.99</v>
      </c>
      <c r="M45" s="7" t="n">
        <v>46.91</v>
      </c>
      <c r="N45" s="7" t="n">
        <v>0</v>
      </c>
      <c r="O45" s="7"/>
      <c r="P45" s="7"/>
      <c r="Q45" s="7" t="n">
        <v>0</v>
      </c>
      <c r="R45" s="7" t="n">
        <v>27698</v>
      </c>
      <c r="S45" s="7" t="n">
        <v>22301</v>
      </c>
      <c r="T45" s="7" t="n">
        <v>96</v>
      </c>
      <c r="U45" s="7" t="n">
        <v>115</v>
      </c>
      <c r="V45" s="7" t="n">
        <v>19</v>
      </c>
      <c r="W45" s="7" t="n">
        <v>4.5</v>
      </c>
      <c r="X45" s="7" t="n">
        <v>63</v>
      </c>
      <c r="Y45" s="7" t="n">
        <v>100</v>
      </c>
    </row>
    <row r="46" customFormat="false" ht="15" hidden="false" customHeight="false" outlineLevel="0" collapsed="false">
      <c r="A46" s="7" t="s">
        <v>457</v>
      </c>
      <c r="B46" s="7" t="s">
        <v>456</v>
      </c>
      <c r="C46" s="7" t="s">
        <v>168</v>
      </c>
      <c r="D46" s="7" t="n">
        <v>696</v>
      </c>
      <c r="E46" s="7" t="s">
        <v>1221</v>
      </c>
      <c r="F46" s="7" t="s">
        <v>1222</v>
      </c>
      <c r="G46" s="7" t="s">
        <v>1201</v>
      </c>
      <c r="H46" s="7" t="s">
        <v>1198</v>
      </c>
      <c r="I46" s="7" t="n">
        <v>31</v>
      </c>
      <c r="J46" s="7" t="n">
        <v>36.37</v>
      </c>
      <c r="K46" s="7" t="n">
        <v>33.92</v>
      </c>
      <c r="L46" s="7" t="n">
        <v>44.64</v>
      </c>
      <c r="M46" s="7" t="n">
        <v>44.64</v>
      </c>
      <c r="N46" s="7" t="n">
        <v>0</v>
      </c>
      <c r="O46" s="7"/>
      <c r="P46" s="7"/>
      <c r="Q46" s="7" t="n">
        <v>0</v>
      </c>
      <c r="R46" s="7" t="n">
        <v>22164</v>
      </c>
      <c r="S46" s="7" t="n">
        <v>15365</v>
      </c>
      <c r="T46" s="7" t="n">
        <v>115</v>
      </c>
      <c r="U46" s="7" t="n">
        <v>165</v>
      </c>
      <c r="V46" s="7" t="n">
        <v>48.4</v>
      </c>
      <c r="W46" s="7" t="n">
        <v>4.5</v>
      </c>
      <c r="X46" s="7" t="n">
        <v>103</v>
      </c>
      <c r="Y46" s="7" t="n">
        <v>200</v>
      </c>
    </row>
    <row r="47" customFormat="false" ht="15" hidden="false" customHeight="false" outlineLevel="0" collapsed="false">
      <c r="A47" s="7" t="s">
        <v>457</v>
      </c>
      <c r="B47" s="7" t="s">
        <v>456</v>
      </c>
      <c r="C47" s="7" t="s">
        <v>168</v>
      </c>
      <c r="D47" s="7" t="n">
        <v>696</v>
      </c>
      <c r="E47" s="7" t="s">
        <v>1221</v>
      </c>
      <c r="F47" s="7" t="s">
        <v>1222</v>
      </c>
      <c r="G47" s="7" t="s">
        <v>1202</v>
      </c>
      <c r="H47" s="7" t="s">
        <v>1198</v>
      </c>
      <c r="I47" s="7" t="n">
        <v>30</v>
      </c>
      <c r="J47" s="7" t="n">
        <v>41.78</v>
      </c>
      <c r="K47" s="7" t="n">
        <v>33.92</v>
      </c>
      <c r="L47" s="7" t="n">
        <v>44.64</v>
      </c>
      <c r="M47" s="7" t="n">
        <v>44.64</v>
      </c>
      <c r="N47" s="7" t="n">
        <v>0</v>
      </c>
      <c r="O47" s="7"/>
      <c r="P47" s="7"/>
      <c r="Q47" s="7" t="n">
        <v>0</v>
      </c>
      <c r="R47" s="7" t="n">
        <v>32716</v>
      </c>
      <c r="S47" s="7" t="n">
        <v>25368</v>
      </c>
      <c r="T47" s="7" t="n">
        <v>165</v>
      </c>
      <c r="U47" s="7" t="n">
        <v>207</v>
      </c>
      <c r="V47" s="7" t="n">
        <v>42</v>
      </c>
      <c r="W47" s="7" t="n">
        <v>4.5</v>
      </c>
      <c r="X47" s="7" t="n">
        <v>123</v>
      </c>
      <c r="Y47" s="7" t="n">
        <v>200</v>
      </c>
    </row>
    <row r="48" customFormat="false" ht="15" hidden="false" customHeight="false" outlineLevel="0" collapsed="false">
      <c r="A48" s="7" t="s">
        <v>457</v>
      </c>
      <c r="B48" s="7" t="s">
        <v>456</v>
      </c>
      <c r="C48" s="7" t="s">
        <v>168</v>
      </c>
      <c r="D48" s="7" t="n">
        <v>696</v>
      </c>
      <c r="E48" s="7" t="s">
        <v>1221</v>
      </c>
      <c r="F48" s="7" t="s">
        <v>1222</v>
      </c>
      <c r="G48" s="7" t="s">
        <v>1203</v>
      </c>
      <c r="H48" s="7" t="s">
        <v>1198</v>
      </c>
      <c r="I48" s="7" t="n">
        <v>31</v>
      </c>
      <c r="J48" s="7" t="n">
        <v>42.36</v>
      </c>
      <c r="K48" s="7" t="n">
        <v>26.99</v>
      </c>
      <c r="L48" s="7" t="n">
        <v>44.64</v>
      </c>
      <c r="M48" s="7" t="n">
        <v>44.64</v>
      </c>
      <c r="N48" s="7" t="n">
        <v>0</v>
      </c>
      <c r="O48" s="7"/>
      <c r="P48" s="7"/>
      <c r="Q48" s="7" t="n">
        <v>0</v>
      </c>
      <c r="R48" s="7" t="n">
        <v>23154</v>
      </c>
      <c r="S48" s="7" t="n">
        <v>12049</v>
      </c>
      <c r="T48" s="7" t="n">
        <v>207</v>
      </c>
      <c r="U48" s="7" t="n">
        <v>249</v>
      </c>
      <c r="V48" s="7" t="n">
        <v>40.6</v>
      </c>
      <c r="W48" s="7" t="n">
        <v>4.5</v>
      </c>
      <c r="X48" s="7" t="n">
        <v>206</v>
      </c>
      <c r="Y48" s="7" t="n">
        <v>300</v>
      </c>
    </row>
    <row r="49" customFormat="false" ht="15" hidden="false" customHeight="false" outlineLevel="0" collapsed="false">
      <c r="A49" s="7" t="s">
        <v>457</v>
      </c>
      <c r="B49" s="7" t="s">
        <v>456</v>
      </c>
      <c r="C49" s="7" t="s">
        <v>168</v>
      </c>
      <c r="D49" s="7" t="n">
        <v>696</v>
      </c>
      <c r="E49" s="7" t="s">
        <v>1221</v>
      </c>
      <c r="F49" s="7" t="s">
        <v>1222</v>
      </c>
      <c r="G49" s="7" t="s">
        <v>1204</v>
      </c>
      <c r="H49" s="7" t="s">
        <v>1198</v>
      </c>
      <c r="I49" s="7" t="n">
        <v>31</v>
      </c>
      <c r="J49" s="7" t="n">
        <v>38.95</v>
      </c>
      <c r="K49" s="7" t="n">
        <v>26.99</v>
      </c>
      <c r="L49" s="7" t="n">
        <v>44.64</v>
      </c>
      <c r="M49" s="7" t="n">
        <v>44.64</v>
      </c>
      <c r="N49" s="7" t="n">
        <v>0</v>
      </c>
      <c r="O49" s="7"/>
      <c r="P49" s="7"/>
      <c r="Q49" s="7" t="n">
        <v>0</v>
      </c>
      <c r="R49" s="7" t="n">
        <v>13119</v>
      </c>
      <c r="S49" s="7" t="n">
        <v>8762</v>
      </c>
      <c r="T49" s="7" t="n">
        <v>249</v>
      </c>
      <c r="U49" s="7" t="n">
        <v>294</v>
      </c>
      <c r="V49" s="7" t="n">
        <v>43.5</v>
      </c>
      <c r="W49" s="7" t="n">
        <v>4.6</v>
      </c>
      <c r="X49" s="7" t="n">
        <v>258</v>
      </c>
      <c r="Y49" s="7" t="n">
        <v>300</v>
      </c>
    </row>
    <row r="50" customFormat="false" ht="15" hidden="false" customHeight="false" outlineLevel="0" collapsed="false">
      <c r="A50" s="7" t="s">
        <v>457</v>
      </c>
      <c r="B50" s="7" t="s">
        <v>456</v>
      </c>
      <c r="C50" s="7" t="s">
        <v>168</v>
      </c>
      <c r="D50" s="7" t="n">
        <v>696</v>
      </c>
      <c r="E50" s="7" t="s">
        <v>1221</v>
      </c>
      <c r="F50" s="7" t="s">
        <v>1222</v>
      </c>
      <c r="G50" s="7" t="s">
        <v>1205</v>
      </c>
      <c r="H50" s="7" t="s">
        <v>1198</v>
      </c>
      <c r="I50" s="7" t="n">
        <v>28</v>
      </c>
      <c r="J50" s="7" t="n">
        <v>43.59</v>
      </c>
      <c r="K50" s="7" t="n">
        <v>29.99</v>
      </c>
      <c r="L50" s="7" t="n">
        <v>44.64</v>
      </c>
      <c r="M50" s="7" t="n">
        <v>44.64</v>
      </c>
      <c r="N50" s="7" t="n">
        <v>0</v>
      </c>
      <c r="O50" s="7"/>
      <c r="P50" s="7"/>
      <c r="Q50" s="7" t="n">
        <v>0</v>
      </c>
      <c r="R50" s="7" t="n">
        <v>7345</v>
      </c>
      <c r="S50" s="7" t="n">
        <v>4775</v>
      </c>
      <c r="T50" s="7" t="n">
        <v>294</v>
      </c>
      <c r="U50" s="7" t="n">
        <v>325</v>
      </c>
      <c r="V50" s="7" t="n">
        <v>33.2</v>
      </c>
      <c r="W50" s="7" t="n">
        <v>4.6</v>
      </c>
      <c r="X50" s="7" t="n">
        <v>214</v>
      </c>
      <c r="Y50" s="7" t="n">
        <v>300</v>
      </c>
    </row>
    <row r="51" customFormat="false" ht="15" hidden="false" customHeight="false" outlineLevel="0" collapsed="false">
      <c r="A51" s="7" t="s">
        <v>457</v>
      </c>
      <c r="B51" s="7" t="s">
        <v>456</v>
      </c>
      <c r="C51" s="7" t="s">
        <v>168</v>
      </c>
      <c r="D51" s="7" t="n">
        <v>696</v>
      </c>
      <c r="E51" s="7" t="s">
        <v>1221</v>
      </c>
      <c r="F51" s="7" t="s">
        <v>1222</v>
      </c>
      <c r="G51" s="7" t="s">
        <v>1206</v>
      </c>
      <c r="H51" s="7" t="s">
        <v>1198</v>
      </c>
      <c r="I51" s="7" t="n">
        <v>31</v>
      </c>
      <c r="J51" s="7" t="n">
        <v>44.23</v>
      </c>
      <c r="K51" s="7" t="n">
        <v>31.99</v>
      </c>
      <c r="L51" s="7" t="n">
        <v>44.64</v>
      </c>
      <c r="M51" s="7" t="n">
        <v>44.64</v>
      </c>
      <c r="N51" s="7" t="n">
        <v>0</v>
      </c>
      <c r="O51" s="7"/>
      <c r="P51" s="7"/>
      <c r="Q51" s="7" t="n">
        <v>0</v>
      </c>
      <c r="R51" s="7" t="n">
        <v>5184</v>
      </c>
      <c r="S51" s="7" t="n">
        <v>4145</v>
      </c>
      <c r="T51" s="7" t="n">
        <v>325</v>
      </c>
      <c r="U51" s="7" t="n">
        <v>422</v>
      </c>
      <c r="V51" s="7" t="n">
        <v>93.9</v>
      </c>
      <c r="W51" s="7" t="n">
        <v>4.6</v>
      </c>
      <c r="X51" s="7" t="n">
        <v>326</v>
      </c>
      <c r="Y51" s="7" t="n">
        <v>400</v>
      </c>
    </row>
    <row r="52" customFormat="false" ht="15" hidden="false" customHeight="false" outlineLevel="0" collapsed="false">
      <c r="A52" s="7" t="s">
        <v>457</v>
      </c>
      <c r="B52" s="7" t="s">
        <v>456</v>
      </c>
      <c r="C52" s="7" t="s">
        <v>168</v>
      </c>
      <c r="D52" s="7" t="n">
        <v>696</v>
      </c>
      <c r="E52" s="7" t="s">
        <v>1221</v>
      </c>
      <c r="F52" s="7" t="s">
        <v>1222</v>
      </c>
      <c r="G52" s="7" t="s">
        <v>1207</v>
      </c>
      <c r="H52" s="7" t="s">
        <v>1198</v>
      </c>
      <c r="I52" s="7" t="n">
        <v>30</v>
      </c>
      <c r="J52" s="7" t="n">
        <v>32.02</v>
      </c>
      <c r="K52" s="7" t="n">
        <v>31.99</v>
      </c>
      <c r="L52" s="7" t="n">
        <v>32.99</v>
      </c>
      <c r="M52" s="7" t="n">
        <v>44.64</v>
      </c>
      <c r="N52" s="7" t="n">
        <v>0</v>
      </c>
      <c r="O52" s="7"/>
      <c r="P52" s="7"/>
      <c r="Q52" s="7" t="n">
        <v>0</v>
      </c>
      <c r="R52" s="7" t="n">
        <v>4484</v>
      </c>
      <c r="S52" s="7" t="n">
        <v>2163</v>
      </c>
      <c r="T52" s="7" t="n">
        <v>425</v>
      </c>
      <c r="U52" s="7" t="n">
        <v>508</v>
      </c>
      <c r="V52" s="7" t="n">
        <v>83</v>
      </c>
      <c r="W52" s="7" t="n">
        <v>4.6</v>
      </c>
      <c r="X52" s="7" t="n">
        <v>483</v>
      </c>
      <c r="Y52" s="7" t="n">
        <v>500</v>
      </c>
    </row>
    <row r="53" customFormat="false" ht="15" hidden="false" customHeight="false" outlineLevel="0" collapsed="false">
      <c r="A53" s="7" t="s">
        <v>457</v>
      </c>
      <c r="B53" s="7" t="s">
        <v>456</v>
      </c>
      <c r="C53" s="7" t="s">
        <v>168</v>
      </c>
      <c r="D53" s="7" t="n">
        <v>696</v>
      </c>
      <c r="E53" s="7" t="s">
        <v>1221</v>
      </c>
      <c r="F53" s="7" t="s">
        <v>1222</v>
      </c>
      <c r="G53" s="7" t="s">
        <v>1208</v>
      </c>
      <c r="H53" s="7" t="s">
        <v>1198</v>
      </c>
      <c r="I53" s="7" t="n">
        <v>31</v>
      </c>
      <c r="J53" s="7" t="n">
        <v>33.95</v>
      </c>
      <c r="K53" s="7" t="n">
        <v>31.99</v>
      </c>
      <c r="L53" s="7" t="n">
        <v>44.64</v>
      </c>
      <c r="M53" s="7" t="n">
        <v>44.64</v>
      </c>
      <c r="N53" s="7" t="n">
        <v>0</v>
      </c>
      <c r="O53" s="7"/>
      <c r="P53" s="7"/>
      <c r="Q53" s="7" t="n">
        <v>0</v>
      </c>
      <c r="R53" s="7" t="n">
        <v>1541</v>
      </c>
      <c r="S53" s="7" t="n">
        <v>759</v>
      </c>
      <c r="T53" s="7" t="n">
        <v>510</v>
      </c>
      <c r="U53" s="7" t="n">
        <v>642</v>
      </c>
      <c r="V53" s="7" t="n">
        <v>127.7</v>
      </c>
      <c r="W53" s="7" t="n">
        <v>4.6</v>
      </c>
      <c r="X53" s="7" t="n">
        <v>571</v>
      </c>
      <c r="Y53" s="7" t="n">
        <v>700</v>
      </c>
    </row>
    <row r="54" customFormat="false" ht="15" hidden="false" customHeight="false" outlineLevel="0" collapsed="false">
      <c r="A54" s="7" t="s">
        <v>457</v>
      </c>
      <c r="B54" s="7" t="s">
        <v>456</v>
      </c>
      <c r="C54" s="7" t="s">
        <v>168</v>
      </c>
      <c r="D54" s="7" t="n">
        <v>696</v>
      </c>
      <c r="E54" s="7" t="s">
        <v>1221</v>
      </c>
      <c r="F54" s="7" t="s">
        <v>1222</v>
      </c>
      <c r="G54" s="7" t="s">
        <v>1209</v>
      </c>
      <c r="H54" s="7" t="s">
        <v>1198</v>
      </c>
      <c r="I54" s="7" t="n">
        <v>30</v>
      </c>
      <c r="J54" s="7" t="n">
        <v>35.99</v>
      </c>
      <c r="K54" s="7" t="n">
        <v>34.99</v>
      </c>
      <c r="L54" s="7" t="n">
        <v>36.99</v>
      </c>
      <c r="M54" s="7" t="n">
        <v>44.64</v>
      </c>
      <c r="N54" s="7" t="n">
        <v>0</v>
      </c>
      <c r="O54" s="7"/>
      <c r="P54" s="7"/>
      <c r="Q54" s="7" t="n">
        <v>0</v>
      </c>
      <c r="R54" s="7" t="n">
        <v>729</v>
      </c>
      <c r="S54" s="7" t="n">
        <v>582</v>
      </c>
      <c r="T54" s="7" t="n">
        <v>649</v>
      </c>
      <c r="U54" s="7" t="n">
        <v>821</v>
      </c>
      <c r="V54" s="7" t="n">
        <v>172</v>
      </c>
      <c r="W54" s="7" t="n">
        <v>4.6</v>
      </c>
      <c r="X54" s="7" t="n">
        <v>827</v>
      </c>
      <c r="Y54" s="7" t="n">
        <v>1000</v>
      </c>
    </row>
    <row r="55" customFormat="false" ht="15" hidden="false" customHeight="false" outlineLevel="0" collapsed="false">
      <c r="A55" s="7" t="s">
        <v>457</v>
      </c>
      <c r="B55" s="7" t="s">
        <v>456</v>
      </c>
      <c r="C55" s="7" t="s">
        <v>168</v>
      </c>
      <c r="D55" s="7" t="n">
        <v>696</v>
      </c>
      <c r="E55" s="7" t="s">
        <v>1221</v>
      </c>
      <c r="F55" s="7" t="s">
        <v>1222</v>
      </c>
      <c r="G55" s="7" t="s">
        <v>1210</v>
      </c>
      <c r="H55" s="7" t="s">
        <v>1198</v>
      </c>
      <c r="I55" s="7" t="n">
        <v>31</v>
      </c>
      <c r="J55" s="7" t="n">
        <v>35.76</v>
      </c>
      <c r="K55" s="7" t="n">
        <v>34.98</v>
      </c>
      <c r="L55" s="7" t="n">
        <v>36.99</v>
      </c>
      <c r="M55" s="7" t="n">
        <v>44.64</v>
      </c>
      <c r="N55" s="7" t="n">
        <v>0</v>
      </c>
      <c r="O55" s="7"/>
      <c r="P55" s="7"/>
      <c r="Q55" s="7" t="n">
        <v>0</v>
      </c>
      <c r="R55" s="7" t="n">
        <v>519</v>
      </c>
      <c r="S55" s="7" t="n">
        <v>397</v>
      </c>
      <c r="T55" s="7" t="n">
        <v>830</v>
      </c>
      <c r="U55" s="7" t="n">
        <v>1154</v>
      </c>
      <c r="V55" s="7" t="n">
        <v>313.5</v>
      </c>
      <c r="W55" s="7" t="n">
        <v>4.5</v>
      </c>
      <c r="X55" s="7" t="n">
        <v>952</v>
      </c>
      <c r="Y55" s="7" t="n">
        <v>1000</v>
      </c>
    </row>
    <row r="56" customFormat="false" ht="15" hidden="false" customHeight="false" outlineLevel="0" collapsed="false">
      <c r="A56" s="7" t="s">
        <v>457</v>
      </c>
      <c r="B56" s="7" t="s">
        <v>456</v>
      </c>
      <c r="C56" s="7" t="s">
        <v>168</v>
      </c>
      <c r="D56" s="7" t="n">
        <v>696</v>
      </c>
      <c r="E56" s="7" t="s">
        <v>1221</v>
      </c>
      <c r="F56" s="7" t="s">
        <v>1222</v>
      </c>
      <c r="G56" s="7" t="s">
        <v>1211</v>
      </c>
      <c r="H56" s="7" t="s">
        <v>1198</v>
      </c>
      <c r="I56" s="7" t="n">
        <v>31</v>
      </c>
      <c r="J56" s="7" t="n">
        <v>35.3</v>
      </c>
      <c r="K56" s="7" t="n">
        <v>34.98</v>
      </c>
      <c r="L56" s="7" t="n">
        <v>44.64</v>
      </c>
      <c r="M56" s="7" t="n">
        <v>44.64</v>
      </c>
      <c r="N56" s="7" t="n">
        <v>0</v>
      </c>
      <c r="O56" s="7"/>
      <c r="P56" s="7"/>
      <c r="Q56" s="7" t="n">
        <v>0</v>
      </c>
      <c r="R56" s="7" t="n">
        <v>564</v>
      </c>
      <c r="S56" s="7" t="n">
        <v>391</v>
      </c>
      <c r="T56" s="7" t="n">
        <v>1154</v>
      </c>
      <c r="U56" s="7" t="n">
        <v>1540</v>
      </c>
      <c r="V56" s="7" t="n">
        <v>373.5</v>
      </c>
      <c r="W56" s="7" t="n">
        <v>4.4</v>
      </c>
      <c r="X56" s="7" t="n">
        <v>994</v>
      </c>
      <c r="Y56" s="7" t="n">
        <v>1000</v>
      </c>
    </row>
    <row r="57" customFormat="false" ht="15" hidden="false" customHeight="false" outlineLevel="0" collapsed="false">
      <c r="A57" s="7" t="s">
        <v>457</v>
      </c>
      <c r="B57" s="7" t="s">
        <v>456</v>
      </c>
      <c r="C57" s="7" t="s">
        <v>168</v>
      </c>
      <c r="D57" s="7" t="n">
        <v>696</v>
      </c>
      <c r="E57" s="7" t="s">
        <v>1221</v>
      </c>
      <c r="F57" s="7" t="s">
        <v>1222</v>
      </c>
      <c r="G57" s="7" t="s">
        <v>1212</v>
      </c>
      <c r="H57" s="7" t="s">
        <v>1198</v>
      </c>
      <c r="I57" s="7" t="n">
        <v>30</v>
      </c>
      <c r="J57" s="7" t="n">
        <v>38.89</v>
      </c>
      <c r="K57" s="7" t="n">
        <v>34.98</v>
      </c>
      <c r="L57" s="7" t="n">
        <v>44.64</v>
      </c>
      <c r="M57" s="7" t="n">
        <v>44.64</v>
      </c>
      <c r="N57" s="7" t="n">
        <v>0</v>
      </c>
      <c r="O57" s="7"/>
      <c r="P57" s="7"/>
      <c r="Q57" s="7" t="n">
        <v>0</v>
      </c>
      <c r="R57" s="7" t="n">
        <v>567</v>
      </c>
      <c r="S57" s="7" t="n">
        <v>438</v>
      </c>
      <c r="T57" s="7" t="n">
        <v>1540</v>
      </c>
      <c r="U57" s="7" t="n">
        <v>1807</v>
      </c>
      <c r="V57" s="7" t="n">
        <v>267</v>
      </c>
      <c r="W57" s="7" t="n">
        <v>4.4</v>
      </c>
      <c r="X57" s="7" t="n">
        <v>873</v>
      </c>
      <c r="Y57" s="7" t="n">
        <v>1000</v>
      </c>
    </row>
    <row r="58" customFormat="false" ht="15" hidden="false" customHeight="false" outlineLevel="0" collapsed="false">
      <c r="A58" s="7" t="s">
        <v>457</v>
      </c>
      <c r="B58" s="7" t="s">
        <v>456</v>
      </c>
      <c r="C58" s="7" t="s">
        <v>168</v>
      </c>
      <c r="D58" s="7" t="n">
        <v>696</v>
      </c>
      <c r="E58" s="7" t="s">
        <v>1221</v>
      </c>
      <c r="F58" s="7" t="s">
        <v>1222</v>
      </c>
      <c r="G58" s="7" t="s">
        <v>1213</v>
      </c>
      <c r="H58" s="7" t="s">
        <v>1214</v>
      </c>
      <c r="I58" s="7" t="n">
        <v>26</v>
      </c>
      <c r="J58" s="7" t="n">
        <v>34.99</v>
      </c>
      <c r="K58" s="7" t="n">
        <v>34.98</v>
      </c>
      <c r="L58" s="7" t="n">
        <v>34.99</v>
      </c>
      <c r="M58" s="7" t="n">
        <v>44.64</v>
      </c>
      <c r="N58" s="7" t="n">
        <v>0</v>
      </c>
      <c r="O58" s="7"/>
      <c r="P58" s="7"/>
      <c r="Q58" s="7" t="n">
        <v>0</v>
      </c>
      <c r="R58" s="7" t="n">
        <v>581</v>
      </c>
      <c r="S58" s="7" t="n">
        <v>415</v>
      </c>
      <c r="T58" s="7" t="n">
        <v>1807</v>
      </c>
      <c r="U58" s="7" t="n">
        <v>2000</v>
      </c>
      <c r="V58" s="7" t="n">
        <v>222.7</v>
      </c>
      <c r="W58" s="7" t="n">
        <v>4.4</v>
      </c>
      <c r="X58" s="7" t="n">
        <v>796</v>
      </c>
      <c r="Y58" s="7" t="n">
        <v>900</v>
      </c>
    </row>
    <row r="59" customFormat="false" ht="15" hidden="false" customHeight="false" outlineLevel="0" collapsed="false">
      <c r="A59" s="7" t="s">
        <v>457</v>
      </c>
      <c r="B59" s="7" t="s">
        <v>456</v>
      </c>
      <c r="C59" s="7" t="s">
        <v>168</v>
      </c>
      <c r="D59" s="7" t="n">
        <v>696</v>
      </c>
      <c r="E59" s="7" t="s">
        <v>1221</v>
      </c>
      <c r="F59" s="7" t="s">
        <v>1222</v>
      </c>
      <c r="G59" s="7" t="s">
        <v>1215</v>
      </c>
      <c r="H59" s="7" t="s">
        <v>1216</v>
      </c>
      <c r="I59" s="7" t="n">
        <v>299</v>
      </c>
      <c r="J59" s="7" t="n">
        <v>37.36</v>
      </c>
      <c r="K59" s="7" t="n">
        <v>26.99</v>
      </c>
      <c r="L59" s="7" t="n">
        <v>44.64</v>
      </c>
      <c r="M59" s="7" t="n">
        <v>44.64</v>
      </c>
      <c r="N59" s="7" t="n">
        <v>0</v>
      </c>
      <c r="O59" s="7"/>
      <c r="P59" s="7"/>
      <c r="Q59" s="7" t="n">
        <v>0</v>
      </c>
      <c r="R59" s="7" t="n">
        <v>3488</v>
      </c>
      <c r="S59" s="7" t="n">
        <v>391</v>
      </c>
      <c r="T59" s="7" t="n">
        <v>249</v>
      </c>
      <c r="U59" s="7" t="n">
        <v>2000</v>
      </c>
      <c r="V59" s="7" t="n">
        <v>175.7</v>
      </c>
      <c r="W59" s="7" t="n">
        <v>4.4</v>
      </c>
      <c r="X59" s="7" t="n">
        <v>630</v>
      </c>
      <c r="Y59" s="7" t="n">
        <v>1000</v>
      </c>
    </row>
    <row r="60" customFormat="false" ht="15" hidden="false" customHeight="false" outlineLevel="0" collapsed="false">
      <c r="A60" s="7" t="s">
        <v>457</v>
      </c>
      <c r="B60" s="7" t="s">
        <v>456</v>
      </c>
      <c r="C60" s="7" t="s">
        <v>168</v>
      </c>
      <c r="D60" s="7" t="n">
        <v>696</v>
      </c>
      <c r="E60" s="7" t="s">
        <v>1221</v>
      </c>
      <c r="F60" s="7" t="s">
        <v>1222</v>
      </c>
      <c r="G60" s="7" t="s">
        <v>1217</v>
      </c>
      <c r="H60" s="7" t="s">
        <v>1216</v>
      </c>
      <c r="I60" s="7" t="n">
        <v>184</v>
      </c>
      <c r="J60" s="7" t="n">
        <v>40.38</v>
      </c>
      <c r="K60" s="7" t="n">
        <v>26.99</v>
      </c>
      <c r="L60" s="7" t="n">
        <v>46.99</v>
      </c>
      <c r="M60" s="7" t="n">
        <v>45.8</v>
      </c>
      <c r="N60" s="7" t="n">
        <v>0</v>
      </c>
      <c r="O60" s="7"/>
      <c r="P60" s="7"/>
      <c r="Q60" s="7" t="n">
        <v>0</v>
      </c>
      <c r="R60" s="7" t="n">
        <v>40032</v>
      </c>
      <c r="S60" s="7" t="n">
        <v>12049</v>
      </c>
      <c r="T60" s="7" t="n">
        <v>48</v>
      </c>
      <c r="U60" s="7" t="n">
        <v>249</v>
      </c>
      <c r="V60" s="7" t="n">
        <v>32.8</v>
      </c>
      <c r="W60" s="7" t="n">
        <v>4.5</v>
      </c>
      <c r="X60" s="7" t="n">
        <v>117</v>
      </c>
      <c r="Y60" s="7" t="n">
        <v>300</v>
      </c>
    </row>
    <row r="61" customFormat="false" ht="15" hidden="false" customHeight="false" outlineLevel="0" collapsed="false">
      <c r="A61" s="7" t="s">
        <v>457</v>
      </c>
      <c r="B61" s="7" t="s">
        <v>456</v>
      </c>
      <c r="C61" s="7" t="s">
        <v>168</v>
      </c>
      <c r="D61" s="7" t="n">
        <v>696</v>
      </c>
      <c r="E61" s="7" t="s">
        <v>1221</v>
      </c>
      <c r="F61" s="7" t="s">
        <v>1222</v>
      </c>
      <c r="G61" s="7" t="s">
        <v>1218</v>
      </c>
      <c r="H61" s="7" t="s">
        <v>1216</v>
      </c>
      <c r="I61" s="7" t="n">
        <v>61</v>
      </c>
      <c r="J61" s="7" t="n">
        <v>42.08</v>
      </c>
      <c r="K61" s="7" t="n">
        <v>26.99</v>
      </c>
      <c r="L61" s="7" t="n">
        <v>44.64</v>
      </c>
      <c r="M61" s="7" t="n">
        <v>44.64</v>
      </c>
      <c r="N61" s="7" t="n">
        <v>0</v>
      </c>
      <c r="O61" s="7"/>
      <c r="P61" s="7"/>
      <c r="Q61" s="7" t="n">
        <v>0</v>
      </c>
      <c r="R61" s="7" t="n">
        <v>27856</v>
      </c>
      <c r="S61" s="7" t="n">
        <v>12049</v>
      </c>
      <c r="T61" s="7" t="n">
        <v>165</v>
      </c>
      <c r="U61" s="7" t="n">
        <v>249</v>
      </c>
      <c r="V61" s="7" t="n">
        <v>41.3</v>
      </c>
      <c r="W61" s="7" t="n">
        <v>4.5</v>
      </c>
      <c r="X61" s="7" t="n">
        <v>166</v>
      </c>
      <c r="Y61" s="7" t="n">
        <v>300</v>
      </c>
    </row>
    <row r="62" customFormat="false" ht="15" hidden="false" customHeight="false" outlineLevel="0" collapsed="false">
      <c r="A62" s="7" t="s">
        <v>460</v>
      </c>
      <c r="B62" s="7" t="s">
        <v>459</v>
      </c>
      <c r="C62" s="7" t="s">
        <v>168</v>
      </c>
      <c r="D62" s="7" t="n">
        <v>637</v>
      </c>
      <c r="E62" s="7" t="s">
        <v>1223</v>
      </c>
      <c r="F62" s="7" t="s">
        <v>1224</v>
      </c>
      <c r="G62" s="7" t="s">
        <v>1197</v>
      </c>
      <c r="H62" s="7" t="s">
        <v>1198</v>
      </c>
      <c r="I62" s="7" t="n">
        <v>31</v>
      </c>
      <c r="J62" s="7" t="n">
        <v>134.99</v>
      </c>
      <c r="K62" s="7" t="n">
        <v>134.99</v>
      </c>
      <c r="L62" s="7" t="n">
        <v>134.99</v>
      </c>
      <c r="M62" s="7" t="n">
        <v>169.99</v>
      </c>
      <c r="N62" s="7" t="n">
        <v>0</v>
      </c>
      <c r="O62" s="7"/>
      <c r="P62" s="7"/>
      <c r="Q62" s="7" t="n">
        <v>0</v>
      </c>
      <c r="R62" s="7" t="n">
        <v>1831</v>
      </c>
      <c r="S62" s="7" t="n">
        <v>894</v>
      </c>
      <c r="T62" s="7" t="n">
        <v>4150</v>
      </c>
      <c r="U62" s="7" t="n">
        <v>4244</v>
      </c>
      <c r="V62" s="7" t="n">
        <v>91</v>
      </c>
      <c r="W62" s="7" t="n">
        <v>4.4</v>
      </c>
      <c r="X62" s="7" t="n">
        <v>210</v>
      </c>
      <c r="Y62" s="7" t="n">
        <v>300</v>
      </c>
    </row>
    <row r="63" customFormat="false" ht="15" hidden="false" customHeight="false" outlineLevel="0" collapsed="false">
      <c r="A63" s="7" t="s">
        <v>460</v>
      </c>
      <c r="B63" s="7" t="s">
        <v>459</v>
      </c>
      <c r="C63" s="7" t="s">
        <v>168</v>
      </c>
      <c r="D63" s="7" t="n">
        <v>637</v>
      </c>
      <c r="E63" s="7" t="s">
        <v>1223</v>
      </c>
      <c r="F63" s="7" t="s">
        <v>1224</v>
      </c>
      <c r="G63" s="7" t="s">
        <v>1199</v>
      </c>
      <c r="H63" s="7" t="s">
        <v>1198</v>
      </c>
      <c r="I63" s="7" t="n">
        <v>31</v>
      </c>
      <c r="J63" s="7" t="n">
        <v>132.34</v>
      </c>
      <c r="K63" s="7" t="n">
        <v>124.74</v>
      </c>
      <c r="L63" s="7" t="n">
        <v>134.99</v>
      </c>
      <c r="M63" s="7" t="n">
        <v>169.99</v>
      </c>
      <c r="N63" s="7" t="n">
        <v>0</v>
      </c>
      <c r="O63" s="7"/>
      <c r="P63" s="7"/>
      <c r="Q63" s="7" t="n">
        <v>0</v>
      </c>
      <c r="R63" s="7" t="n">
        <v>1852</v>
      </c>
      <c r="S63" s="7" t="n">
        <v>1131</v>
      </c>
      <c r="T63" s="7" t="n">
        <v>4264</v>
      </c>
      <c r="U63" s="7" t="n">
        <v>4370</v>
      </c>
      <c r="V63" s="7" t="n">
        <v>102.6</v>
      </c>
      <c r="W63" s="7" t="n">
        <v>4.4</v>
      </c>
      <c r="X63" s="7" t="n">
        <v>210</v>
      </c>
      <c r="Y63" s="7" t="n">
        <v>300</v>
      </c>
    </row>
    <row r="64" customFormat="false" ht="15" hidden="false" customHeight="false" outlineLevel="0" collapsed="false">
      <c r="A64" s="7" t="s">
        <v>460</v>
      </c>
      <c r="B64" s="7" t="s">
        <v>459</v>
      </c>
      <c r="C64" s="7" t="s">
        <v>168</v>
      </c>
      <c r="D64" s="7" t="n">
        <v>637</v>
      </c>
      <c r="E64" s="7" t="s">
        <v>1223</v>
      </c>
      <c r="F64" s="7" t="s">
        <v>1224</v>
      </c>
      <c r="G64" s="7" t="s">
        <v>1200</v>
      </c>
      <c r="H64" s="7" t="s">
        <v>1198</v>
      </c>
      <c r="I64" s="7" t="n">
        <v>30</v>
      </c>
      <c r="J64" s="7" t="n">
        <v>132.6</v>
      </c>
      <c r="K64" s="7" t="n">
        <v>124.74</v>
      </c>
      <c r="L64" s="7" t="n">
        <v>134.99</v>
      </c>
      <c r="M64" s="7" t="n">
        <v>169.99</v>
      </c>
      <c r="N64" s="7" t="n">
        <v>0</v>
      </c>
      <c r="O64" s="7"/>
      <c r="P64" s="7"/>
      <c r="Q64" s="7" t="n">
        <v>0</v>
      </c>
      <c r="R64" s="7" t="n">
        <v>1962</v>
      </c>
      <c r="S64" s="7" t="n">
        <v>1351</v>
      </c>
      <c r="T64" s="7" t="n">
        <v>4370</v>
      </c>
      <c r="U64" s="7" t="n">
        <v>4482</v>
      </c>
      <c r="V64" s="7" t="n">
        <v>112</v>
      </c>
      <c r="W64" s="7" t="n">
        <v>4.4</v>
      </c>
      <c r="X64" s="7" t="n">
        <v>103</v>
      </c>
      <c r="Y64" s="7" t="n">
        <v>200</v>
      </c>
    </row>
    <row r="65" customFormat="false" ht="15" hidden="false" customHeight="false" outlineLevel="0" collapsed="false">
      <c r="A65" s="7" t="s">
        <v>460</v>
      </c>
      <c r="B65" s="7" t="s">
        <v>459</v>
      </c>
      <c r="C65" s="7" t="s">
        <v>168</v>
      </c>
      <c r="D65" s="7" t="n">
        <v>637</v>
      </c>
      <c r="E65" s="7" t="s">
        <v>1223</v>
      </c>
      <c r="F65" s="7" t="s">
        <v>1224</v>
      </c>
      <c r="G65" s="7" t="s">
        <v>1201</v>
      </c>
      <c r="H65" s="7" t="s">
        <v>1198</v>
      </c>
      <c r="I65" s="7" t="n">
        <v>31</v>
      </c>
      <c r="J65" s="7" t="n">
        <v>138.38</v>
      </c>
      <c r="K65" s="7" t="n">
        <v>134.99</v>
      </c>
      <c r="L65" s="7" t="n">
        <v>169.99</v>
      </c>
      <c r="M65" s="7" t="n">
        <v>169.99</v>
      </c>
      <c r="N65" s="7" t="n">
        <v>0.065</v>
      </c>
      <c r="O65" s="7"/>
      <c r="P65" s="7" t="n">
        <v>45</v>
      </c>
      <c r="Q65" s="7" t="n">
        <v>0</v>
      </c>
      <c r="R65" s="7" t="n">
        <v>2564</v>
      </c>
      <c r="S65" s="7" t="n">
        <v>973</v>
      </c>
      <c r="T65" s="7" t="n">
        <v>4492</v>
      </c>
      <c r="U65" s="7" t="n">
        <v>4587</v>
      </c>
      <c r="V65" s="7" t="n">
        <v>91.9</v>
      </c>
      <c r="W65" s="7" t="n">
        <v>4.4</v>
      </c>
      <c r="X65" s="7" t="n">
        <v>100</v>
      </c>
      <c r="Y65" s="7" t="n">
        <v>100</v>
      </c>
    </row>
    <row r="66" customFormat="false" ht="15" hidden="false" customHeight="false" outlineLevel="0" collapsed="false">
      <c r="A66" s="7" t="s">
        <v>460</v>
      </c>
      <c r="B66" s="7" t="s">
        <v>459</v>
      </c>
      <c r="C66" s="7" t="s">
        <v>168</v>
      </c>
      <c r="D66" s="7" t="n">
        <v>637</v>
      </c>
      <c r="E66" s="7" t="s">
        <v>1223</v>
      </c>
      <c r="F66" s="7" t="s">
        <v>1224</v>
      </c>
      <c r="G66" s="7" t="s">
        <v>1202</v>
      </c>
      <c r="H66" s="7" t="s">
        <v>1198</v>
      </c>
      <c r="I66" s="7" t="n">
        <v>30</v>
      </c>
      <c r="J66" s="7" t="n">
        <v>127.66</v>
      </c>
      <c r="K66" s="7" t="n">
        <v>114.99</v>
      </c>
      <c r="L66" s="7" t="n">
        <v>134.99</v>
      </c>
      <c r="M66" s="7" t="n">
        <v>169.99</v>
      </c>
      <c r="N66" s="7" t="n">
        <v>0</v>
      </c>
      <c r="O66" s="7"/>
      <c r="P66" s="7"/>
      <c r="Q66" s="7" t="n">
        <v>0</v>
      </c>
      <c r="R66" s="7" t="n">
        <v>2426</v>
      </c>
      <c r="S66" s="7" t="n">
        <v>714</v>
      </c>
      <c r="T66" s="7" t="n">
        <v>4597</v>
      </c>
      <c r="U66" s="7" t="n">
        <v>4703</v>
      </c>
      <c r="V66" s="7" t="n">
        <v>106</v>
      </c>
      <c r="W66" s="7" t="n">
        <v>4.4</v>
      </c>
      <c r="X66" s="7" t="n">
        <v>127</v>
      </c>
      <c r="Y66" s="7" t="n">
        <v>300</v>
      </c>
    </row>
    <row r="67" customFormat="false" ht="15" hidden="false" customHeight="false" outlineLevel="0" collapsed="false">
      <c r="A67" s="7" t="s">
        <v>460</v>
      </c>
      <c r="B67" s="7" t="s">
        <v>459</v>
      </c>
      <c r="C67" s="7" t="s">
        <v>168</v>
      </c>
      <c r="D67" s="7" t="n">
        <v>637</v>
      </c>
      <c r="E67" s="7" t="s">
        <v>1223</v>
      </c>
      <c r="F67" s="7" t="s">
        <v>1224</v>
      </c>
      <c r="G67" s="7" t="s">
        <v>1203</v>
      </c>
      <c r="H67" s="7" t="s">
        <v>1198</v>
      </c>
      <c r="I67" s="7" t="n">
        <v>31</v>
      </c>
      <c r="J67" s="7" t="n">
        <v>141.12</v>
      </c>
      <c r="K67" s="7" t="n">
        <v>114.99</v>
      </c>
      <c r="L67" s="7" t="n">
        <v>169.99</v>
      </c>
      <c r="M67" s="7" t="n">
        <v>169.99</v>
      </c>
      <c r="N67" s="7" t="n">
        <v>0.774</v>
      </c>
      <c r="O67" s="7"/>
      <c r="P67" s="7" t="n">
        <v>23.67</v>
      </c>
      <c r="Q67" s="7" t="n">
        <v>0</v>
      </c>
      <c r="R67" s="7" t="n">
        <v>1494</v>
      </c>
      <c r="S67" s="7" t="n">
        <v>602</v>
      </c>
      <c r="T67" s="7" t="n">
        <v>4703</v>
      </c>
      <c r="U67" s="7" t="n">
        <v>4822</v>
      </c>
      <c r="V67" s="7" t="n">
        <v>115.2</v>
      </c>
      <c r="W67" s="7" t="n">
        <v>4.4</v>
      </c>
      <c r="X67" s="7" t="n">
        <v>371</v>
      </c>
      <c r="Y67" s="7" t="n">
        <v>400</v>
      </c>
    </row>
    <row r="68" customFormat="false" ht="15" hidden="false" customHeight="false" outlineLevel="0" collapsed="false">
      <c r="A68" s="7" t="s">
        <v>460</v>
      </c>
      <c r="B68" s="7" t="s">
        <v>459</v>
      </c>
      <c r="C68" s="7" t="s">
        <v>168</v>
      </c>
      <c r="D68" s="7" t="n">
        <v>637</v>
      </c>
      <c r="E68" s="7" t="s">
        <v>1223</v>
      </c>
      <c r="F68" s="7" t="s">
        <v>1224</v>
      </c>
      <c r="G68" s="7" t="s">
        <v>1204</v>
      </c>
      <c r="H68" s="7" t="s">
        <v>1198</v>
      </c>
      <c r="I68" s="7" t="n">
        <v>31</v>
      </c>
      <c r="J68" s="7" t="n">
        <v>125.96</v>
      </c>
      <c r="K68" s="7" t="n">
        <v>114.99</v>
      </c>
      <c r="L68" s="7" t="n">
        <v>134.99</v>
      </c>
      <c r="M68" s="7" t="n">
        <v>169.99</v>
      </c>
      <c r="N68" s="7" t="n">
        <v>0</v>
      </c>
      <c r="O68" s="7"/>
      <c r="P68" s="7"/>
      <c r="Q68" s="7" t="n">
        <v>0</v>
      </c>
      <c r="R68" s="7" t="n">
        <v>2065</v>
      </c>
      <c r="S68" s="7" t="n">
        <v>1853</v>
      </c>
      <c r="T68" s="7" t="n">
        <v>4836</v>
      </c>
      <c r="U68" s="7" t="n">
        <v>4998</v>
      </c>
      <c r="V68" s="7" t="n">
        <v>156.8</v>
      </c>
      <c r="W68" s="7" t="n">
        <v>4.4</v>
      </c>
      <c r="X68" s="7" t="n">
        <v>282</v>
      </c>
      <c r="Y68" s="7" t="n">
        <v>300</v>
      </c>
    </row>
    <row r="69" customFormat="false" ht="15" hidden="false" customHeight="false" outlineLevel="0" collapsed="false">
      <c r="A69" s="7" t="s">
        <v>460</v>
      </c>
      <c r="B69" s="7" t="s">
        <v>459</v>
      </c>
      <c r="C69" s="7" t="s">
        <v>168</v>
      </c>
      <c r="D69" s="7" t="n">
        <v>637</v>
      </c>
      <c r="E69" s="7" t="s">
        <v>1223</v>
      </c>
      <c r="F69" s="7" t="s">
        <v>1224</v>
      </c>
      <c r="G69" s="7" t="s">
        <v>1205</v>
      </c>
      <c r="H69" s="7" t="s">
        <v>1198</v>
      </c>
      <c r="I69" s="7" t="n">
        <v>28</v>
      </c>
      <c r="J69" s="7" t="n">
        <v>124.62</v>
      </c>
      <c r="K69" s="7" t="n">
        <v>114.99</v>
      </c>
      <c r="L69" s="7" t="n">
        <v>134.99</v>
      </c>
      <c r="M69" s="7" t="n">
        <v>169.99</v>
      </c>
      <c r="N69" s="7" t="n">
        <v>0</v>
      </c>
      <c r="O69" s="7"/>
      <c r="P69" s="7"/>
      <c r="Q69" s="7" t="n">
        <v>0</v>
      </c>
      <c r="R69" s="7" t="n">
        <v>1171</v>
      </c>
      <c r="S69" s="7" t="n">
        <v>614</v>
      </c>
      <c r="T69" s="7" t="n">
        <v>4998</v>
      </c>
      <c r="U69" s="7" t="n">
        <v>5121</v>
      </c>
      <c r="V69" s="7" t="n">
        <v>131.8</v>
      </c>
      <c r="W69" s="7" t="n">
        <v>4.4</v>
      </c>
      <c r="X69" s="7" t="n">
        <v>100</v>
      </c>
      <c r="Y69" s="7" t="n">
        <v>100</v>
      </c>
    </row>
    <row r="70" customFormat="false" ht="15" hidden="false" customHeight="false" outlineLevel="0" collapsed="false">
      <c r="A70" s="7" t="s">
        <v>460</v>
      </c>
      <c r="B70" s="7" t="s">
        <v>459</v>
      </c>
      <c r="C70" s="7" t="s">
        <v>168</v>
      </c>
      <c r="D70" s="7" t="n">
        <v>637</v>
      </c>
      <c r="E70" s="7" t="s">
        <v>1223</v>
      </c>
      <c r="F70" s="7" t="s">
        <v>1224</v>
      </c>
      <c r="G70" s="7" t="s">
        <v>1206</v>
      </c>
      <c r="H70" s="7" t="s">
        <v>1198</v>
      </c>
      <c r="I70" s="7" t="n">
        <v>31</v>
      </c>
      <c r="J70" s="7" t="n">
        <v>130.42</v>
      </c>
      <c r="K70" s="7" t="n">
        <v>114.74</v>
      </c>
      <c r="L70" s="7" t="n">
        <v>134.99</v>
      </c>
      <c r="M70" s="7" t="n">
        <v>169.99</v>
      </c>
      <c r="N70" s="7" t="n">
        <v>0</v>
      </c>
      <c r="O70" s="7"/>
      <c r="P70" s="7"/>
      <c r="Q70" s="7" t="n">
        <v>0</v>
      </c>
      <c r="R70" s="7" t="n">
        <v>1500</v>
      </c>
      <c r="S70" s="7" t="n">
        <v>856</v>
      </c>
      <c r="T70" s="7" t="n">
        <v>5121</v>
      </c>
      <c r="U70" s="7" t="n">
        <v>5221</v>
      </c>
      <c r="V70" s="7" t="n">
        <v>96.8</v>
      </c>
      <c r="W70" s="7" t="n">
        <v>4.4</v>
      </c>
      <c r="X70" s="7" t="n">
        <v>100</v>
      </c>
      <c r="Y70" s="7" t="n">
        <v>100</v>
      </c>
    </row>
    <row r="71" customFormat="false" ht="15" hidden="false" customHeight="false" outlineLevel="0" collapsed="false">
      <c r="A71" s="7" t="s">
        <v>460</v>
      </c>
      <c r="B71" s="7" t="s">
        <v>459</v>
      </c>
      <c r="C71" s="7" t="s">
        <v>168</v>
      </c>
      <c r="D71" s="7" t="n">
        <v>637</v>
      </c>
      <c r="E71" s="7" t="s">
        <v>1223</v>
      </c>
      <c r="F71" s="7" t="s">
        <v>1224</v>
      </c>
      <c r="G71" s="7" t="s">
        <v>1207</v>
      </c>
      <c r="H71" s="7" t="s">
        <v>1198</v>
      </c>
      <c r="I71" s="7" t="n">
        <v>30</v>
      </c>
      <c r="J71" s="7" t="n">
        <v>136.96</v>
      </c>
      <c r="K71" s="7" t="n">
        <v>114.74</v>
      </c>
      <c r="L71" s="7" t="n">
        <v>169.99</v>
      </c>
      <c r="M71" s="7" t="n">
        <v>169.99</v>
      </c>
      <c r="N71" s="7" t="n">
        <v>0</v>
      </c>
      <c r="O71" s="7"/>
      <c r="P71" s="7"/>
      <c r="Q71" s="7" t="n">
        <v>0</v>
      </c>
      <c r="R71" s="7" t="n">
        <v>1871</v>
      </c>
      <c r="S71" s="7" t="n">
        <v>917</v>
      </c>
      <c r="T71" s="7" t="n">
        <v>5225</v>
      </c>
      <c r="U71" s="7" t="n">
        <v>5334</v>
      </c>
      <c r="V71" s="7" t="n">
        <v>109</v>
      </c>
      <c r="W71" s="7" t="n">
        <v>4.4</v>
      </c>
      <c r="X71" s="7" t="n">
        <v>100</v>
      </c>
      <c r="Y71" s="7" t="n">
        <v>100</v>
      </c>
    </row>
    <row r="72" customFormat="false" ht="15" hidden="false" customHeight="false" outlineLevel="0" collapsed="false">
      <c r="A72" s="7" t="s">
        <v>460</v>
      </c>
      <c r="B72" s="7" t="s">
        <v>459</v>
      </c>
      <c r="C72" s="7" t="s">
        <v>168</v>
      </c>
      <c r="D72" s="7" t="n">
        <v>637</v>
      </c>
      <c r="E72" s="7" t="s">
        <v>1223</v>
      </c>
      <c r="F72" s="7" t="s">
        <v>1224</v>
      </c>
      <c r="G72" s="7" t="s">
        <v>1208</v>
      </c>
      <c r="H72" s="7" t="s">
        <v>1198</v>
      </c>
      <c r="I72" s="7" t="n">
        <v>31</v>
      </c>
      <c r="J72" s="7" t="n">
        <v>128.46</v>
      </c>
      <c r="K72" s="7" t="n">
        <v>114.74</v>
      </c>
      <c r="L72" s="7" t="n">
        <v>134.99</v>
      </c>
      <c r="M72" s="7" t="n">
        <v>169.99</v>
      </c>
      <c r="N72" s="7" t="n">
        <v>0</v>
      </c>
      <c r="O72" s="7"/>
      <c r="P72" s="7"/>
      <c r="Q72" s="7" t="n">
        <v>0</v>
      </c>
      <c r="R72" s="7" t="n">
        <v>1723</v>
      </c>
      <c r="S72" s="7" t="n">
        <v>938</v>
      </c>
      <c r="T72" s="7" t="n">
        <v>5340</v>
      </c>
      <c r="U72" s="7" t="n">
        <v>5446</v>
      </c>
      <c r="V72" s="7" t="n">
        <v>102.6</v>
      </c>
      <c r="W72" s="7" t="n">
        <v>4.4</v>
      </c>
      <c r="X72" s="7" t="n">
        <v>100</v>
      </c>
      <c r="Y72" s="7" t="n">
        <v>100</v>
      </c>
    </row>
    <row r="73" customFormat="false" ht="15" hidden="false" customHeight="false" outlineLevel="0" collapsed="false">
      <c r="A73" s="7" t="s">
        <v>460</v>
      </c>
      <c r="B73" s="7" t="s">
        <v>459</v>
      </c>
      <c r="C73" s="7" t="s">
        <v>168</v>
      </c>
      <c r="D73" s="7" t="n">
        <v>637</v>
      </c>
      <c r="E73" s="7" t="s">
        <v>1223</v>
      </c>
      <c r="F73" s="7" t="s">
        <v>1224</v>
      </c>
      <c r="G73" s="7" t="s">
        <v>1209</v>
      </c>
      <c r="H73" s="7" t="s">
        <v>1198</v>
      </c>
      <c r="I73" s="7" t="n">
        <v>30</v>
      </c>
      <c r="J73" s="7" t="n">
        <v>134.99</v>
      </c>
      <c r="K73" s="7" t="n">
        <v>134.99</v>
      </c>
      <c r="L73" s="7" t="n">
        <v>134.99</v>
      </c>
      <c r="M73" s="7" t="n">
        <v>169.99</v>
      </c>
      <c r="N73" s="7" t="n">
        <v>0</v>
      </c>
      <c r="O73" s="7"/>
      <c r="P73" s="7"/>
      <c r="Q73" s="7" t="n">
        <v>0</v>
      </c>
      <c r="R73" s="7" t="n">
        <v>1766</v>
      </c>
      <c r="S73" s="7" t="n">
        <v>630</v>
      </c>
      <c r="T73" s="7" t="n">
        <v>5446</v>
      </c>
      <c r="U73" s="7" t="n">
        <v>5553</v>
      </c>
      <c r="V73" s="7" t="n">
        <v>107</v>
      </c>
      <c r="W73" s="7" t="n">
        <v>4.4</v>
      </c>
      <c r="X73" s="7" t="n">
        <v>100</v>
      </c>
      <c r="Y73" s="7" t="n">
        <v>200</v>
      </c>
    </row>
    <row r="74" customFormat="false" ht="15" hidden="false" customHeight="false" outlineLevel="0" collapsed="false">
      <c r="A74" s="7" t="s">
        <v>460</v>
      </c>
      <c r="B74" s="7" t="s">
        <v>459</v>
      </c>
      <c r="C74" s="7" t="s">
        <v>168</v>
      </c>
      <c r="D74" s="7" t="n">
        <v>637</v>
      </c>
      <c r="E74" s="7" t="s">
        <v>1223</v>
      </c>
      <c r="F74" s="7" t="s">
        <v>1224</v>
      </c>
      <c r="G74" s="7" t="s">
        <v>1210</v>
      </c>
      <c r="H74" s="7" t="s">
        <v>1198</v>
      </c>
      <c r="I74" s="7" t="n">
        <v>31</v>
      </c>
      <c r="J74" s="7" t="n">
        <v>131.94</v>
      </c>
      <c r="K74" s="7" t="n">
        <v>121.49</v>
      </c>
      <c r="L74" s="7" t="n">
        <v>134.99</v>
      </c>
      <c r="M74" s="7" t="n">
        <v>169.99</v>
      </c>
      <c r="N74" s="7" t="n">
        <v>0</v>
      </c>
      <c r="O74" s="7"/>
      <c r="P74" s="7"/>
      <c r="Q74" s="7" t="n">
        <v>0</v>
      </c>
      <c r="R74" s="7" t="n">
        <v>1646</v>
      </c>
      <c r="S74" s="7" t="n">
        <v>1163</v>
      </c>
      <c r="T74" s="7" t="n">
        <v>5564</v>
      </c>
      <c r="U74" s="7" t="n">
        <v>5688</v>
      </c>
      <c r="V74" s="7" t="n">
        <v>120</v>
      </c>
      <c r="W74" s="7" t="n">
        <v>4.4</v>
      </c>
      <c r="X74" s="7" t="n">
        <v>168</v>
      </c>
      <c r="Y74" s="7" t="n">
        <v>200</v>
      </c>
    </row>
    <row r="75" customFormat="false" ht="15" hidden="false" customHeight="false" outlineLevel="0" collapsed="false">
      <c r="A75" s="7" t="s">
        <v>460</v>
      </c>
      <c r="B75" s="7" t="s">
        <v>459</v>
      </c>
      <c r="C75" s="7" t="s">
        <v>168</v>
      </c>
      <c r="D75" s="7" t="n">
        <v>637</v>
      </c>
      <c r="E75" s="7" t="s">
        <v>1223</v>
      </c>
      <c r="F75" s="7" t="s">
        <v>1224</v>
      </c>
      <c r="G75" s="7" t="s">
        <v>1211</v>
      </c>
      <c r="H75" s="7" t="s">
        <v>1198</v>
      </c>
      <c r="I75" s="7" t="n">
        <v>31</v>
      </c>
      <c r="J75" s="7" t="n">
        <v>130.64</v>
      </c>
      <c r="K75" s="7" t="n">
        <v>121.49</v>
      </c>
      <c r="L75" s="7" t="n">
        <v>134.99</v>
      </c>
      <c r="M75" s="7" t="n">
        <v>169.99</v>
      </c>
      <c r="N75" s="7" t="n">
        <v>0</v>
      </c>
      <c r="O75" s="7"/>
      <c r="P75" s="7"/>
      <c r="Q75" s="7" t="n">
        <v>0</v>
      </c>
      <c r="R75" s="7" t="n">
        <v>1841</v>
      </c>
      <c r="S75" s="7" t="n">
        <v>1393</v>
      </c>
      <c r="T75" s="7" t="n">
        <v>5688</v>
      </c>
      <c r="U75" s="7" t="n">
        <v>5837</v>
      </c>
      <c r="V75" s="7" t="n">
        <v>144.2</v>
      </c>
      <c r="W75" s="7" t="n">
        <v>4.4</v>
      </c>
      <c r="X75" s="7" t="n">
        <v>100</v>
      </c>
      <c r="Y75" s="7" t="n">
        <v>100</v>
      </c>
    </row>
    <row r="76" customFormat="false" ht="15" hidden="false" customHeight="false" outlineLevel="0" collapsed="false">
      <c r="A76" s="7" t="s">
        <v>460</v>
      </c>
      <c r="B76" s="7" t="s">
        <v>459</v>
      </c>
      <c r="C76" s="7" t="s">
        <v>168</v>
      </c>
      <c r="D76" s="7" t="n">
        <v>637</v>
      </c>
      <c r="E76" s="7" t="s">
        <v>1223</v>
      </c>
      <c r="F76" s="7" t="s">
        <v>1224</v>
      </c>
      <c r="G76" s="7" t="s">
        <v>1212</v>
      </c>
      <c r="H76" s="7" t="s">
        <v>1198</v>
      </c>
      <c r="I76" s="7" t="n">
        <v>30</v>
      </c>
      <c r="J76" s="7" t="n">
        <v>132.29</v>
      </c>
      <c r="K76" s="7" t="n">
        <v>121.49</v>
      </c>
      <c r="L76" s="7" t="n">
        <v>134.99</v>
      </c>
      <c r="M76" s="7" t="n">
        <v>169.99</v>
      </c>
      <c r="N76" s="7" t="n">
        <v>0</v>
      </c>
      <c r="O76" s="7"/>
      <c r="P76" s="7"/>
      <c r="Q76" s="7" t="n">
        <v>0</v>
      </c>
      <c r="R76" s="7" t="n">
        <v>1958</v>
      </c>
      <c r="S76" s="7" t="n">
        <v>1210</v>
      </c>
      <c r="T76" s="7" t="n">
        <v>5842</v>
      </c>
      <c r="U76" s="7" t="n">
        <v>5913</v>
      </c>
      <c r="V76" s="7" t="n">
        <v>71</v>
      </c>
      <c r="W76" s="7" t="n">
        <v>4.3</v>
      </c>
      <c r="X76" s="7" t="n">
        <v>100</v>
      </c>
      <c r="Y76" s="7" t="n">
        <v>100</v>
      </c>
    </row>
    <row r="77" customFormat="false" ht="15" hidden="false" customHeight="false" outlineLevel="0" collapsed="false">
      <c r="A77" s="7" t="s">
        <v>460</v>
      </c>
      <c r="B77" s="7" t="s">
        <v>459</v>
      </c>
      <c r="C77" s="7" t="s">
        <v>168</v>
      </c>
      <c r="D77" s="7" t="n">
        <v>637</v>
      </c>
      <c r="E77" s="7" t="s">
        <v>1223</v>
      </c>
      <c r="F77" s="7" t="s">
        <v>1224</v>
      </c>
      <c r="G77" s="7" t="s">
        <v>1213</v>
      </c>
      <c r="H77" s="7" t="s">
        <v>1214</v>
      </c>
      <c r="I77" s="7" t="n">
        <v>26</v>
      </c>
      <c r="J77" s="7" t="n">
        <v>139.61</v>
      </c>
      <c r="K77" s="7" t="n">
        <v>134.99</v>
      </c>
      <c r="L77" s="7" t="n">
        <v>154.99</v>
      </c>
      <c r="M77" s="7" t="n">
        <v>169.99</v>
      </c>
      <c r="N77" s="7" t="n">
        <v>0.115</v>
      </c>
      <c r="O77" s="7"/>
      <c r="P77" s="7" t="n">
        <v>37</v>
      </c>
      <c r="Q77" s="7" t="n">
        <v>0</v>
      </c>
      <c r="R77" s="7" t="n">
        <v>2052</v>
      </c>
      <c r="S77" s="7" t="n">
        <v>871</v>
      </c>
      <c r="T77" s="7" t="n">
        <v>5913</v>
      </c>
      <c r="U77" s="7" t="n">
        <v>5938</v>
      </c>
      <c r="V77" s="7" t="n">
        <v>28.8</v>
      </c>
      <c r="W77" s="7" t="n">
        <v>4.4</v>
      </c>
      <c r="X77" s="7" t="n">
        <v>87</v>
      </c>
      <c r="Y77" s="7" t="n">
        <v>100</v>
      </c>
    </row>
    <row r="78" customFormat="false" ht="15" hidden="false" customHeight="false" outlineLevel="0" collapsed="false">
      <c r="A78" s="7" t="s">
        <v>460</v>
      </c>
      <c r="B78" s="7" t="s">
        <v>459</v>
      </c>
      <c r="C78" s="7" t="s">
        <v>168</v>
      </c>
      <c r="D78" s="7" t="n">
        <v>637</v>
      </c>
      <c r="E78" s="7" t="s">
        <v>1223</v>
      </c>
      <c r="F78" s="7" t="s">
        <v>1224</v>
      </c>
      <c r="G78" s="7" t="s">
        <v>1215</v>
      </c>
      <c r="H78" s="7" t="s">
        <v>1216</v>
      </c>
      <c r="I78" s="7" t="n">
        <v>299</v>
      </c>
      <c r="J78" s="7" t="n">
        <v>131.51</v>
      </c>
      <c r="K78" s="7" t="n">
        <v>114.74</v>
      </c>
      <c r="L78" s="7" t="n">
        <v>169.99</v>
      </c>
      <c r="M78" s="7" t="n">
        <v>169.99</v>
      </c>
      <c r="N78" s="7" t="n">
        <v>0.01</v>
      </c>
      <c r="O78" s="7"/>
      <c r="P78" s="7" t="n">
        <v>37</v>
      </c>
      <c r="Q78" s="7" t="n">
        <v>0</v>
      </c>
      <c r="R78" s="7" t="n">
        <v>1729</v>
      </c>
      <c r="S78" s="7" t="n">
        <v>614</v>
      </c>
      <c r="T78" s="7" t="n">
        <v>4836</v>
      </c>
      <c r="U78" s="7" t="n">
        <v>5938</v>
      </c>
      <c r="V78" s="7" t="n">
        <v>110.6</v>
      </c>
      <c r="W78" s="7" t="n">
        <v>4.4</v>
      </c>
      <c r="X78" s="7" t="n">
        <v>113</v>
      </c>
      <c r="Y78" s="7" t="n">
        <v>300</v>
      </c>
    </row>
    <row r="79" customFormat="false" ht="15" hidden="false" customHeight="false" outlineLevel="0" collapsed="false">
      <c r="A79" s="7" t="s">
        <v>460</v>
      </c>
      <c r="B79" s="7" t="s">
        <v>459</v>
      </c>
      <c r="C79" s="7" t="s">
        <v>168</v>
      </c>
      <c r="D79" s="7" t="n">
        <v>637</v>
      </c>
      <c r="E79" s="7" t="s">
        <v>1223</v>
      </c>
      <c r="F79" s="7" t="s">
        <v>1224</v>
      </c>
      <c r="G79" s="7" t="s">
        <v>1217</v>
      </c>
      <c r="H79" s="7" t="s">
        <v>1216</v>
      </c>
      <c r="I79" s="7" t="n">
        <v>184</v>
      </c>
      <c r="J79" s="7" t="n">
        <v>134.56</v>
      </c>
      <c r="K79" s="7" t="n">
        <v>114.99</v>
      </c>
      <c r="L79" s="7" t="n">
        <v>169.99</v>
      </c>
      <c r="M79" s="7" t="n">
        <v>169.99</v>
      </c>
      <c r="N79" s="7" t="n">
        <v>0.141</v>
      </c>
      <c r="O79" s="7"/>
      <c r="P79" s="7" t="n">
        <v>25.31</v>
      </c>
      <c r="Q79" s="7" t="n">
        <v>0</v>
      </c>
      <c r="R79" s="7" t="n">
        <v>2045</v>
      </c>
      <c r="S79" s="7" t="n">
        <v>602</v>
      </c>
      <c r="T79" s="7" t="n">
        <v>4150</v>
      </c>
      <c r="U79" s="7" t="n">
        <v>4822</v>
      </c>
      <c r="V79" s="7" t="n">
        <v>109.6</v>
      </c>
      <c r="W79" s="7" t="n">
        <v>4.4</v>
      </c>
      <c r="X79" s="7" t="n">
        <v>188</v>
      </c>
      <c r="Y79" s="7" t="n">
        <v>400</v>
      </c>
    </row>
    <row r="80" customFormat="false" ht="15" hidden="false" customHeight="false" outlineLevel="0" collapsed="false">
      <c r="A80" s="7" t="s">
        <v>460</v>
      </c>
      <c r="B80" s="7" t="s">
        <v>459</v>
      </c>
      <c r="C80" s="7" t="s">
        <v>168</v>
      </c>
      <c r="D80" s="7" t="n">
        <v>637</v>
      </c>
      <c r="E80" s="7" t="s">
        <v>1223</v>
      </c>
      <c r="F80" s="7" t="s">
        <v>1224</v>
      </c>
      <c r="G80" s="7" t="s">
        <v>1218</v>
      </c>
      <c r="H80" s="7" t="s">
        <v>1216</v>
      </c>
      <c r="I80" s="7" t="n">
        <v>61</v>
      </c>
      <c r="J80" s="7" t="n">
        <v>134.5</v>
      </c>
      <c r="K80" s="7" t="n">
        <v>114.99</v>
      </c>
      <c r="L80" s="7" t="n">
        <v>169.99</v>
      </c>
      <c r="M80" s="7" t="n">
        <v>169.99</v>
      </c>
      <c r="N80" s="7" t="n">
        <v>0.393</v>
      </c>
      <c r="O80" s="7"/>
      <c r="P80" s="7" t="n">
        <v>23.67</v>
      </c>
      <c r="Q80" s="7" t="n">
        <v>0</v>
      </c>
      <c r="R80" s="7" t="n">
        <v>2022</v>
      </c>
      <c r="S80" s="7" t="n">
        <v>602</v>
      </c>
      <c r="T80" s="7" t="n">
        <v>4597</v>
      </c>
      <c r="U80" s="7" t="n">
        <v>4822</v>
      </c>
      <c r="V80" s="7" t="n">
        <v>110.7</v>
      </c>
      <c r="W80" s="7" t="n">
        <v>4.4</v>
      </c>
      <c r="X80" s="7" t="n">
        <v>251</v>
      </c>
      <c r="Y80" s="7" t="n">
        <v>400</v>
      </c>
    </row>
    <row r="81" customFormat="false" ht="15" hidden="false" customHeight="false" outlineLevel="0" collapsed="false">
      <c r="A81" s="7" t="s">
        <v>462</v>
      </c>
      <c r="B81" s="7" t="s">
        <v>461</v>
      </c>
      <c r="C81" s="7" t="s">
        <v>168</v>
      </c>
      <c r="D81" s="7" t="n">
        <v>27</v>
      </c>
      <c r="E81" s="7" t="s">
        <v>1225</v>
      </c>
      <c r="F81" s="7" t="s">
        <v>1226</v>
      </c>
      <c r="G81" s="7" t="s">
        <v>1197</v>
      </c>
      <c r="H81" s="7" t="s">
        <v>1198</v>
      </c>
      <c r="I81" s="7" t="n">
        <v>31</v>
      </c>
      <c r="J81" s="7" t="n">
        <v>72.99</v>
      </c>
      <c r="K81" s="7" t="n">
        <v>72.99</v>
      </c>
      <c r="L81" s="7" t="n">
        <v>72.99</v>
      </c>
      <c r="M81" s="7" t="n">
        <v>72.99</v>
      </c>
      <c r="N81" s="7" t="n">
        <v>0.032</v>
      </c>
      <c r="O81" s="7" t="n">
        <v>15</v>
      </c>
      <c r="P81" s="7"/>
      <c r="Q81" s="7" t="n">
        <v>0</v>
      </c>
      <c r="R81" s="7" t="n">
        <v>1933</v>
      </c>
      <c r="S81" s="7" t="n">
        <v>839</v>
      </c>
      <c r="T81" s="7" t="n">
        <v>36310</v>
      </c>
      <c r="U81" s="7" t="n">
        <v>36344</v>
      </c>
      <c r="V81" s="7" t="n">
        <v>32.9</v>
      </c>
      <c r="W81" s="7" t="n">
        <v>4.4</v>
      </c>
      <c r="X81" s="7" t="n">
        <v>929</v>
      </c>
      <c r="Y81" s="7" t="n">
        <v>1000</v>
      </c>
    </row>
    <row r="82" customFormat="false" ht="15" hidden="false" customHeight="false" outlineLevel="0" collapsed="false">
      <c r="A82" s="7" t="s">
        <v>462</v>
      </c>
      <c r="B82" s="7" t="s">
        <v>461</v>
      </c>
      <c r="C82" s="7" t="s">
        <v>168</v>
      </c>
      <c r="D82" s="7" t="n">
        <v>27</v>
      </c>
      <c r="E82" s="7" t="s">
        <v>1225</v>
      </c>
      <c r="F82" s="7" t="s">
        <v>1226</v>
      </c>
      <c r="G82" s="7" t="s">
        <v>1199</v>
      </c>
      <c r="H82" s="7" t="s">
        <v>1198</v>
      </c>
      <c r="I82" s="7" t="n">
        <v>31</v>
      </c>
      <c r="J82" s="7" t="n">
        <v>72.99</v>
      </c>
      <c r="K82" s="7" t="n">
        <v>72.99</v>
      </c>
      <c r="L82" s="7" t="n">
        <v>72.99</v>
      </c>
      <c r="M82" s="7" t="n">
        <v>72.99</v>
      </c>
      <c r="N82" s="7" t="n">
        <v>0.548</v>
      </c>
      <c r="O82" s="7" t="n">
        <v>15</v>
      </c>
      <c r="P82" s="7"/>
      <c r="Q82" s="7" t="n">
        <v>1</v>
      </c>
      <c r="R82" s="7" t="n">
        <v>2333</v>
      </c>
      <c r="S82" s="7" t="n">
        <v>1857</v>
      </c>
      <c r="T82" s="7" t="n">
        <v>36346</v>
      </c>
      <c r="U82" s="7" t="n">
        <v>36420</v>
      </c>
      <c r="V82" s="7" t="n">
        <v>71.6</v>
      </c>
      <c r="W82" s="7" t="n">
        <v>4.4</v>
      </c>
      <c r="X82" s="7" t="n">
        <v>987</v>
      </c>
      <c r="Y82" s="7" t="n">
        <v>1000</v>
      </c>
    </row>
    <row r="83" customFormat="false" ht="15" hidden="false" customHeight="false" outlineLevel="0" collapsed="false">
      <c r="A83" s="7" t="s">
        <v>462</v>
      </c>
      <c r="B83" s="7" t="s">
        <v>461</v>
      </c>
      <c r="C83" s="7" t="s">
        <v>168</v>
      </c>
      <c r="D83" s="7" t="n">
        <v>27</v>
      </c>
      <c r="E83" s="7" t="s">
        <v>1225</v>
      </c>
      <c r="F83" s="7" t="s">
        <v>1226</v>
      </c>
      <c r="G83" s="7" t="s">
        <v>1200</v>
      </c>
      <c r="H83" s="7" t="s">
        <v>1198</v>
      </c>
      <c r="I83" s="7" t="n">
        <v>30</v>
      </c>
      <c r="J83" s="7" t="n">
        <v>70.42</v>
      </c>
      <c r="K83" s="7" t="n">
        <v>61.99</v>
      </c>
      <c r="L83" s="7" t="n">
        <v>72.99</v>
      </c>
      <c r="M83" s="7" t="n">
        <v>72.99</v>
      </c>
      <c r="N83" s="7" t="n">
        <v>0</v>
      </c>
      <c r="O83" s="7"/>
      <c r="P83" s="7"/>
      <c r="Q83" s="7" t="n">
        <v>0</v>
      </c>
      <c r="R83" s="7" t="n">
        <v>2670</v>
      </c>
      <c r="S83" s="7" t="n">
        <v>1466</v>
      </c>
      <c r="T83" s="7" t="n">
        <v>36423</v>
      </c>
      <c r="U83" s="7" t="n">
        <v>36433</v>
      </c>
      <c r="V83" s="7" t="n">
        <v>10</v>
      </c>
      <c r="W83" s="7" t="n">
        <v>4.4</v>
      </c>
      <c r="X83" s="7" t="n">
        <v>877</v>
      </c>
      <c r="Y83" s="7" t="n">
        <v>1000</v>
      </c>
    </row>
    <row r="84" customFormat="false" ht="15" hidden="false" customHeight="false" outlineLevel="0" collapsed="false">
      <c r="A84" s="7" t="s">
        <v>462</v>
      </c>
      <c r="B84" s="7" t="s">
        <v>461</v>
      </c>
      <c r="C84" s="7" t="s">
        <v>168</v>
      </c>
      <c r="D84" s="7" t="n">
        <v>27</v>
      </c>
      <c r="E84" s="7" t="s">
        <v>1225</v>
      </c>
      <c r="F84" s="7" t="s">
        <v>1226</v>
      </c>
      <c r="G84" s="7" t="s">
        <v>1201</v>
      </c>
      <c r="H84" s="7" t="s">
        <v>1198</v>
      </c>
      <c r="I84" s="7" t="n">
        <v>31</v>
      </c>
      <c r="J84" s="7" t="n">
        <v>72.99</v>
      </c>
      <c r="K84" s="7" t="n">
        <v>72.99</v>
      </c>
      <c r="L84" s="7" t="n">
        <v>72.99</v>
      </c>
      <c r="M84" s="7" t="n">
        <v>72.99</v>
      </c>
      <c r="N84" s="7" t="n">
        <v>0.355</v>
      </c>
      <c r="O84" s="7" t="n">
        <v>15</v>
      </c>
      <c r="P84" s="7"/>
      <c r="Q84" s="7" t="n">
        <v>0</v>
      </c>
      <c r="R84" s="7" t="n">
        <v>3175</v>
      </c>
      <c r="S84" s="7" t="n">
        <v>1010</v>
      </c>
      <c r="T84" s="7" t="n">
        <v>36440</v>
      </c>
      <c r="U84" s="7" t="n">
        <v>36465</v>
      </c>
      <c r="V84" s="7" t="n">
        <v>24.2</v>
      </c>
      <c r="W84" s="7" t="n">
        <v>4.4</v>
      </c>
      <c r="X84" s="7" t="n">
        <v>784</v>
      </c>
      <c r="Y84" s="7" t="n">
        <v>900</v>
      </c>
    </row>
    <row r="85" customFormat="false" ht="15" hidden="false" customHeight="false" outlineLevel="0" collapsed="false">
      <c r="A85" s="7" t="s">
        <v>462</v>
      </c>
      <c r="B85" s="7" t="s">
        <v>461</v>
      </c>
      <c r="C85" s="7" t="s">
        <v>168</v>
      </c>
      <c r="D85" s="7" t="n">
        <v>27</v>
      </c>
      <c r="E85" s="7" t="s">
        <v>1225</v>
      </c>
      <c r="F85" s="7" t="s">
        <v>1226</v>
      </c>
      <c r="G85" s="7" t="s">
        <v>1202</v>
      </c>
      <c r="H85" s="7" t="s">
        <v>1198</v>
      </c>
      <c r="I85" s="7" t="n">
        <v>30</v>
      </c>
      <c r="J85" s="7" t="n">
        <v>67.49</v>
      </c>
      <c r="K85" s="7" t="n">
        <v>57.99</v>
      </c>
      <c r="L85" s="7" t="n">
        <v>72.99</v>
      </c>
      <c r="M85" s="7" t="n">
        <v>72.99</v>
      </c>
      <c r="N85" s="7" t="n">
        <v>0.033</v>
      </c>
      <c r="O85" s="7" t="n">
        <v>20</v>
      </c>
      <c r="P85" s="7"/>
      <c r="Q85" s="7" t="n">
        <v>1</v>
      </c>
      <c r="R85" s="7" t="n">
        <v>3494</v>
      </c>
      <c r="S85" s="7" t="n">
        <v>1351</v>
      </c>
      <c r="T85" s="7" t="n">
        <v>36466</v>
      </c>
      <c r="U85" s="7" t="n">
        <v>36546</v>
      </c>
      <c r="V85" s="7" t="n">
        <v>80</v>
      </c>
      <c r="W85" s="7" t="n">
        <v>4.4</v>
      </c>
      <c r="X85" s="7" t="n">
        <v>730</v>
      </c>
      <c r="Y85" s="7" t="n">
        <v>1000</v>
      </c>
    </row>
    <row r="86" customFormat="false" ht="15" hidden="false" customHeight="false" outlineLevel="0" collapsed="false">
      <c r="A86" s="7" t="s">
        <v>462</v>
      </c>
      <c r="B86" s="7" t="s">
        <v>461</v>
      </c>
      <c r="C86" s="7" t="s">
        <v>168</v>
      </c>
      <c r="D86" s="7" t="n">
        <v>27</v>
      </c>
      <c r="E86" s="7" t="s">
        <v>1225</v>
      </c>
      <c r="F86" s="7" t="s">
        <v>1226</v>
      </c>
      <c r="G86" s="7" t="s">
        <v>1203</v>
      </c>
      <c r="H86" s="7" t="s">
        <v>1198</v>
      </c>
      <c r="I86" s="7" t="n">
        <v>31</v>
      </c>
      <c r="J86" s="7" t="n">
        <v>72.51</v>
      </c>
      <c r="K86" s="7" t="n">
        <v>57.99</v>
      </c>
      <c r="L86" s="7" t="n">
        <v>72.99</v>
      </c>
      <c r="M86" s="7" t="n">
        <v>72.99</v>
      </c>
      <c r="N86" s="7" t="n">
        <v>0.355</v>
      </c>
      <c r="O86" s="7" t="n">
        <v>20</v>
      </c>
      <c r="P86" s="7"/>
      <c r="Q86" s="7" t="n">
        <v>1</v>
      </c>
      <c r="R86" s="7" t="n">
        <v>4252</v>
      </c>
      <c r="S86" s="7" t="n">
        <v>2261</v>
      </c>
      <c r="T86" s="7" t="n">
        <v>34244</v>
      </c>
      <c r="U86" s="7" t="n">
        <v>36642</v>
      </c>
      <c r="V86" s="7" t="n">
        <v>2320.6</v>
      </c>
      <c r="W86" s="7" t="n">
        <v>4.4</v>
      </c>
      <c r="X86" s="7" t="n">
        <v>1000</v>
      </c>
      <c r="Y86" s="7" t="n">
        <v>1000</v>
      </c>
    </row>
    <row r="87" customFormat="false" ht="15" hidden="false" customHeight="false" outlineLevel="0" collapsed="false">
      <c r="A87" s="7" t="s">
        <v>462</v>
      </c>
      <c r="B87" s="7" t="s">
        <v>461</v>
      </c>
      <c r="C87" s="7" t="s">
        <v>168</v>
      </c>
      <c r="D87" s="7" t="n">
        <v>27</v>
      </c>
      <c r="E87" s="7" t="s">
        <v>1225</v>
      </c>
      <c r="F87" s="7" t="s">
        <v>1226</v>
      </c>
      <c r="G87" s="7" t="s">
        <v>1204</v>
      </c>
      <c r="H87" s="7" t="s">
        <v>1198</v>
      </c>
      <c r="I87" s="7" t="n">
        <v>31</v>
      </c>
      <c r="J87" s="7" t="n">
        <v>70.09</v>
      </c>
      <c r="K87" s="7" t="n">
        <v>57.99</v>
      </c>
      <c r="L87" s="7" t="n">
        <v>72.99</v>
      </c>
      <c r="M87" s="7" t="n">
        <v>72.99</v>
      </c>
      <c r="N87" s="7" t="n">
        <v>0.387</v>
      </c>
      <c r="O87" s="7" t="n">
        <v>20</v>
      </c>
      <c r="P87" s="7"/>
      <c r="Q87" s="7" t="n">
        <v>0</v>
      </c>
      <c r="R87" s="7" t="n">
        <v>3950</v>
      </c>
      <c r="S87" s="7" t="n">
        <v>2310</v>
      </c>
      <c r="T87" s="7" t="n">
        <v>36647</v>
      </c>
      <c r="U87" s="7" t="n">
        <v>36712</v>
      </c>
      <c r="V87" s="7" t="n">
        <v>62.9</v>
      </c>
      <c r="W87" s="7" t="n">
        <v>4.4</v>
      </c>
      <c r="X87" s="7" t="n">
        <v>771</v>
      </c>
      <c r="Y87" s="7" t="n">
        <v>900</v>
      </c>
    </row>
    <row r="88" customFormat="false" ht="15" hidden="false" customHeight="false" outlineLevel="0" collapsed="false">
      <c r="A88" s="7" t="s">
        <v>462</v>
      </c>
      <c r="B88" s="7" t="s">
        <v>461</v>
      </c>
      <c r="C88" s="7" t="s">
        <v>168</v>
      </c>
      <c r="D88" s="7" t="n">
        <v>27</v>
      </c>
      <c r="E88" s="7" t="s">
        <v>1225</v>
      </c>
      <c r="F88" s="7" t="s">
        <v>1226</v>
      </c>
      <c r="G88" s="7" t="s">
        <v>1205</v>
      </c>
      <c r="H88" s="7" t="s">
        <v>1198</v>
      </c>
      <c r="I88" s="7" t="n">
        <v>28</v>
      </c>
      <c r="J88" s="7" t="n">
        <v>69.66</v>
      </c>
      <c r="K88" s="7" t="n">
        <v>57.99</v>
      </c>
      <c r="L88" s="7" t="n">
        <v>72.99</v>
      </c>
      <c r="M88" s="7" t="n">
        <v>72.99</v>
      </c>
      <c r="N88" s="7" t="n">
        <v>0.214</v>
      </c>
      <c r="O88" s="7" t="n">
        <v>20</v>
      </c>
      <c r="P88" s="7"/>
      <c r="Q88" s="7" t="n">
        <v>1</v>
      </c>
      <c r="R88" s="7" t="n">
        <v>3679</v>
      </c>
      <c r="S88" s="7" t="n">
        <v>2107</v>
      </c>
      <c r="T88" s="7" t="n">
        <v>36714</v>
      </c>
      <c r="U88" s="7" t="n">
        <v>36765</v>
      </c>
      <c r="V88" s="7" t="n">
        <v>54.6</v>
      </c>
      <c r="W88" s="7" t="n">
        <v>4.4</v>
      </c>
      <c r="X88" s="7" t="n">
        <v>757</v>
      </c>
      <c r="Y88" s="7" t="n">
        <v>800</v>
      </c>
    </row>
    <row r="89" customFormat="false" ht="15" hidden="false" customHeight="false" outlineLevel="0" collapsed="false">
      <c r="A89" s="7" t="s">
        <v>462</v>
      </c>
      <c r="B89" s="7" t="s">
        <v>461</v>
      </c>
      <c r="C89" s="7" t="s">
        <v>168</v>
      </c>
      <c r="D89" s="7" t="n">
        <v>27</v>
      </c>
      <c r="E89" s="7" t="s">
        <v>1225</v>
      </c>
      <c r="F89" s="7" t="s">
        <v>1226</v>
      </c>
      <c r="G89" s="7" t="s">
        <v>1206</v>
      </c>
      <c r="H89" s="7" t="s">
        <v>1198</v>
      </c>
      <c r="I89" s="7" t="n">
        <v>31</v>
      </c>
      <c r="J89" s="7" t="n">
        <v>69.12</v>
      </c>
      <c r="K89" s="7" t="n">
        <v>57.99</v>
      </c>
      <c r="L89" s="7" t="n">
        <v>72.99</v>
      </c>
      <c r="M89" s="7" t="n">
        <v>72.99</v>
      </c>
      <c r="N89" s="7" t="n">
        <v>0.194</v>
      </c>
      <c r="O89" s="7" t="n">
        <v>20</v>
      </c>
      <c r="P89" s="7"/>
      <c r="Q89" s="7" t="n">
        <v>0</v>
      </c>
      <c r="R89" s="7" t="n">
        <v>3259</v>
      </c>
      <c r="S89" s="7" t="n">
        <v>1940</v>
      </c>
      <c r="T89" s="7" t="n">
        <v>36765</v>
      </c>
      <c r="U89" s="7" t="n">
        <v>36832</v>
      </c>
      <c r="V89" s="7" t="n">
        <v>64.8</v>
      </c>
      <c r="W89" s="7" t="n">
        <v>4.3</v>
      </c>
      <c r="X89" s="7" t="n">
        <v>774</v>
      </c>
      <c r="Y89" s="7" t="n">
        <v>900</v>
      </c>
    </row>
    <row r="90" customFormat="false" ht="15" hidden="false" customHeight="false" outlineLevel="0" collapsed="false">
      <c r="A90" s="7" t="s">
        <v>462</v>
      </c>
      <c r="B90" s="7" t="s">
        <v>461</v>
      </c>
      <c r="C90" s="7" t="s">
        <v>168</v>
      </c>
      <c r="D90" s="7" t="n">
        <v>27</v>
      </c>
      <c r="E90" s="7" t="s">
        <v>1225</v>
      </c>
      <c r="F90" s="7" t="s">
        <v>1226</v>
      </c>
      <c r="G90" s="7" t="s">
        <v>1207</v>
      </c>
      <c r="H90" s="7" t="s">
        <v>1198</v>
      </c>
      <c r="I90" s="7" t="n">
        <v>30</v>
      </c>
      <c r="J90" s="7" t="n">
        <v>70.99</v>
      </c>
      <c r="K90" s="7" t="n">
        <v>57.99</v>
      </c>
      <c r="L90" s="7" t="n">
        <v>72.99</v>
      </c>
      <c r="M90" s="7" t="n">
        <v>72.99</v>
      </c>
      <c r="N90" s="7" t="n">
        <v>0.3</v>
      </c>
      <c r="O90" s="7" t="n">
        <v>20</v>
      </c>
      <c r="P90" s="7"/>
      <c r="Q90" s="7" t="n">
        <v>0</v>
      </c>
      <c r="R90" s="7" t="n">
        <v>3378</v>
      </c>
      <c r="S90" s="7" t="n">
        <v>1777</v>
      </c>
      <c r="T90" s="7" t="n">
        <v>36833</v>
      </c>
      <c r="U90" s="7" t="n">
        <v>36700</v>
      </c>
      <c r="V90" s="7" t="n">
        <v>-133</v>
      </c>
      <c r="W90" s="7" t="n">
        <v>4.4</v>
      </c>
      <c r="X90" s="7" t="n">
        <v>817</v>
      </c>
      <c r="Y90" s="7" t="n">
        <v>900</v>
      </c>
    </row>
    <row r="91" customFormat="false" ht="15" hidden="false" customHeight="false" outlineLevel="0" collapsed="false">
      <c r="A91" s="7" t="s">
        <v>462</v>
      </c>
      <c r="B91" s="7" t="s">
        <v>461</v>
      </c>
      <c r="C91" s="7" t="s">
        <v>168</v>
      </c>
      <c r="D91" s="7" t="n">
        <v>27</v>
      </c>
      <c r="E91" s="7" t="s">
        <v>1225</v>
      </c>
      <c r="F91" s="7" t="s">
        <v>1226</v>
      </c>
      <c r="G91" s="7" t="s">
        <v>1208</v>
      </c>
      <c r="H91" s="7" t="s">
        <v>1198</v>
      </c>
      <c r="I91" s="7" t="n">
        <v>31</v>
      </c>
      <c r="J91" s="7" t="n">
        <v>64.17</v>
      </c>
      <c r="K91" s="7" t="n">
        <v>57.99</v>
      </c>
      <c r="L91" s="7" t="n">
        <v>72.99</v>
      </c>
      <c r="M91" s="7" t="n">
        <v>72.99</v>
      </c>
      <c r="N91" s="7" t="n">
        <v>0.032</v>
      </c>
      <c r="O91" s="7" t="n">
        <v>20</v>
      </c>
      <c r="P91" s="7"/>
      <c r="Q91" s="7" t="n">
        <v>2</v>
      </c>
      <c r="R91" s="7" t="n">
        <v>3142</v>
      </c>
      <c r="S91" s="7" t="n">
        <v>1748</v>
      </c>
      <c r="T91" s="7" t="n">
        <v>36897</v>
      </c>
      <c r="U91" s="7" t="n">
        <v>36897</v>
      </c>
      <c r="V91" s="7" t="n">
        <v>0</v>
      </c>
      <c r="W91" s="7" t="n">
        <v>4.4</v>
      </c>
      <c r="X91" s="7" t="n">
        <v>700</v>
      </c>
      <c r="Y91" s="7" t="n">
        <v>900</v>
      </c>
    </row>
    <row r="92" customFormat="false" ht="15" hidden="false" customHeight="false" outlineLevel="0" collapsed="false">
      <c r="A92" s="7" t="s">
        <v>462</v>
      </c>
      <c r="B92" s="7" t="s">
        <v>461</v>
      </c>
      <c r="C92" s="7" t="s">
        <v>168</v>
      </c>
      <c r="D92" s="7" t="n">
        <v>27</v>
      </c>
      <c r="E92" s="7" t="s">
        <v>1225</v>
      </c>
      <c r="F92" s="7" t="s">
        <v>1226</v>
      </c>
      <c r="G92" s="7" t="s">
        <v>1209</v>
      </c>
      <c r="H92" s="7" t="s">
        <v>1198</v>
      </c>
      <c r="I92" s="7" t="n">
        <v>30</v>
      </c>
      <c r="J92" s="7" t="n">
        <v>62.26</v>
      </c>
      <c r="K92" s="7" t="n">
        <v>57.99</v>
      </c>
      <c r="L92" s="7" t="n">
        <v>72.99</v>
      </c>
      <c r="M92" s="7" t="n">
        <v>72.99</v>
      </c>
      <c r="N92" s="7" t="n">
        <v>0</v>
      </c>
      <c r="O92" s="7"/>
      <c r="P92" s="7"/>
      <c r="Q92" s="7" t="n">
        <v>1</v>
      </c>
      <c r="R92" s="7" t="n">
        <v>3534</v>
      </c>
      <c r="S92" s="7" t="n">
        <v>1267</v>
      </c>
      <c r="T92" s="7" t="n">
        <v>36902</v>
      </c>
      <c r="U92" s="7" t="n">
        <v>36959</v>
      </c>
      <c r="V92" s="7" t="n">
        <v>57</v>
      </c>
      <c r="W92" s="7" t="n">
        <v>4.4</v>
      </c>
      <c r="X92" s="7" t="n">
        <v>787</v>
      </c>
      <c r="Y92" s="7" t="n">
        <v>1000</v>
      </c>
    </row>
    <row r="93" customFormat="false" ht="15" hidden="false" customHeight="false" outlineLevel="0" collapsed="false">
      <c r="A93" s="7" t="s">
        <v>462</v>
      </c>
      <c r="B93" s="7" t="s">
        <v>461</v>
      </c>
      <c r="C93" s="7" t="s">
        <v>168</v>
      </c>
      <c r="D93" s="7" t="n">
        <v>27</v>
      </c>
      <c r="E93" s="7" t="s">
        <v>1225</v>
      </c>
      <c r="F93" s="7" t="s">
        <v>1226</v>
      </c>
      <c r="G93" s="7" t="s">
        <v>1210</v>
      </c>
      <c r="H93" s="7" t="s">
        <v>1198</v>
      </c>
      <c r="I93" s="7" t="n">
        <v>31</v>
      </c>
      <c r="J93" s="7" t="n">
        <v>71.49</v>
      </c>
      <c r="K93" s="7" t="n">
        <v>57.99</v>
      </c>
      <c r="L93" s="7" t="n">
        <v>72.99</v>
      </c>
      <c r="M93" s="7" t="n">
        <v>72.99</v>
      </c>
      <c r="N93" s="7" t="n">
        <v>0</v>
      </c>
      <c r="O93" s="7"/>
      <c r="P93" s="7"/>
      <c r="Q93" s="7" t="n">
        <v>0</v>
      </c>
      <c r="R93" s="7" t="n">
        <v>5343</v>
      </c>
      <c r="S93" s="7" t="n">
        <v>2147</v>
      </c>
      <c r="T93" s="7" t="n">
        <v>36964</v>
      </c>
      <c r="U93" s="7" t="n">
        <v>37041</v>
      </c>
      <c r="V93" s="7" t="n">
        <v>74.5</v>
      </c>
      <c r="W93" s="7" t="n">
        <v>4.4</v>
      </c>
      <c r="X93" s="7" t="n">
        <v>787</v>
      </c>
      <c r="Y93" s="7" t="n">
        <v>1000</v>
      </c>
    </row>
    <row r="94" customFormat="false" ht="15" hidden="false" customHeight="false" outlineLevel="0" collapsed="false">
      <c r="A94" s="7" t="s">
        <v>462</v>
      </c>
      <c r="B94" s="7" t="s">
        <v>461</v>
      </c>
      <c r="C94" s="7" t="s">
        <v>168</v>
      </c>
      <c r="D94" s="7" t="n">
        <v>27</v>
      </c>
      <c r="E94" s="7" t="s">
        <v>1225</v>
      </c>
      <c r="F94" s="7" t="s">
        <v>1226</v>
      </c>
      <c r="G94" s="7" t="s">
        <v>1211</v>
      </c>
      <c r="H94" s="7" t="s">
        <v>1198</v>
      </c>
      <c r="I94" s="7" t="n">
        <v>31</v>
      </c>
      <c r="J94" s="7" t="n">
        <v>69.76</v>
      </c>
      <c r="K94" s="7" t="n">
        <v>57.99</v>
      </c>
      <c r="L94" s="7" t="n">
        <v>77.99</v>
      </c>
      <c r="M94" s="7" t="n">
        <v>72.99</v>
      </c>
      <c r="N94" s="7" t="n">
        <v>0.032</v>
      </c>
      <c r="O94" s="7" t="n">
        <v>20</v>
      </c>
      <c r="P94" s="7"/>
      <c r="Q94" s="7" t="n">
        <v>0</v>
      </c>
      <c r="R94" s="7" t="n">
        <v>2934</v>
      </c>
      <c r="S94" s="7" t="n">
        <v>1582</v>
      </c>
      <c r="T94" s="7" t="n">
        <v>37040</v>
      </c>
      <c r="U94" s="7" t="n">
        <v>37103</v>
      </c>
      <c r="V94" s="7" t="n">
        <v>61</v>
      </c>
      <c r="W94" s="7" t="n">
        <v>4.4</v>
      </c>
      <c r="X94" s="7" t="n">
        <v>639</v>
      </c>
      <c r="Y94" s="7" t="n">
        <v>1000</v>
      </c>
    </row>
    <row r="95" customFormat="false" ht="15" hidden="false" customHeight="false" outlineLevel="0" collapsed="false">
      <c r="A95" s="7" t="s">
        <v>462</v>
      </c>
      <c r="B95" s="7" t="s">
        <v>461</v>
      </c>
      <c r="C95" s="7" t="s">
        <v>168</v>
      </c>
      <c r="D95" s="7" t="n">
        <v>27</v>
      </c>
      <c r="E95" s="7" t="s">
        <v>1225</v>
      </c>
      <c r="F95" s="7" t="s">
        <v>1226</v>
      </c>
      <c r="G95" s="7" t="s">
        <v>1212</v>
      </c>
      <c r="H95" s="7" t="s">
        <v>1198</v>
      </c>
      <c r="I95" s="7" t="n">
        <v>30</v>
      </c>
      <c r="J95" s="7" t="n">
        <v>79.26</v>
      </c>
      <c r="K95" s="7" t="n">
        <v>77.99</v>
      </c>
      <c r="L95" s="7" t="n">
        <v>79.99</v>
      </c>
      <c r="M95" s="7" t="n">
        <v>78.92</v>
      </c>
      <c r="N95" s="7" t="n">
        <v>0</v>
      </c>
      <c r="O95" s="7"/>
      <c r="P95" s="7"/>
      <c r="Q95" s="7" t="n">
        <v>0</v>
      </c>
      <c r="R95" s="7" t="n">
        <v>4320</v>
      </c>
      <c r="S95" s="7" t="n">
        <v>2133</v>
      </c>
      <c r="T95" s="7" t="n">
        <v>37106</v>
      </c>
      <c r="U95" s="7" t="n">
        <v>37158</v>
      </c>
      <c r="V95" s="7" t="n">
        <v>52</v>
      </c>
      <c r="W95" s="7" t="n">
        <v>4.4</v>
      </c>
      <c r="X95" s="7" t="n">
        <v>950</v>
      </c>
      <c r="Y95" s="7" t="n">
        <v>1000</v>
      </c>
    </row>
    <row r="96" customFormat="false" ht="15" hidden="false" customHeight="false" outlineLevel="0" collapsed="false">
      <c r="A96" s="7" t="s">
        <v>462</v>
      </c>
      <c r="B96" s="7" t="s">
        <v>461</v>
      </c>
      <c r="C96" s="7" t="s">
        <v>168</v>
      </c>
      <c r="D96" s="7" t="n">
        <v>27</v>
      </c>
      <c r="E96" s="7" t="s">
        <v>1225</v>
      </c>
      <c r="F96" s="7" t="s">
        <v>1226</v>
      </c>
      <c r="G96" s="7" t="s">
        <v>1213</v>
      </c>
      <c r="H96" s="7" t="s">
        <v>1214</v>
      </c>
      <c r="I96" s="7" t="n">
        <v>26</v>
      </c>
      <c r="J96" s="7" t="n">
        <v>79.99</v>
      </c>
      <c r="K96" s="7" t="n">
        <v>79.99</v>
      </c>
      <c r="L96" s="7" t="n">
        <v>79.99</v>
      </c>
      <c r="M96" s="7" t="n">
        <v>84.99</v>
      </c>
      <c r="N96" s="7" t="n">
        <v>0</v>
      </c>
      <c r="O96" s="7"/>
      <c r="P96" s="7"/>
      <c r="Q96" s="7" t="n">
        <v>0</v>
      </c>
      <c r="R96" s="7" t="n">
        <v>4436</v>
      </c>
      <c r="S96" s="7" t="n">
        <v>1208</v>
      </c>
      <c r="T96" s="7" t="n">
        <v>37160</v>
      </c>
      <c r="U96" s="7" t="n">
        <v>37110</v>
      </c>
      <c r="V96" s="7" t="n">
        <v>-57.7</v>
      </c>
      <c r="W96" s="7" t="n">
        <v>4.4</v>
      </c>
      <c r="X96" s="7" t="n">
        <v>915</v>
      </c>
      <c r="Y96" s="7" t="n">
        <v>1000</v>
      </c>
    </row>
    <row r="97" customFormat="false" ht="15" hidden="false" customHeight="false" outlineLevel="0" collapsed="false">
      <c r="A97" s="7" t="s">
        <v>462</v>
      </c>
      <c r="B97" s="7" t="s">
        <v>461</v>
      </c>
      <c r="C97" s="7" t="s">
        <v>168</v>
      </c>
      <c r="D97" s="7" t="n">
        <v>27</v>
      </c>
      <c r="E97" s="7" t="s">
        <v>1225</v>
      </c>
      <c r="F97" s="7" t="s">
        <v>1226</v>
      </c>
      <c r="G97" s="7" t="s">
        <v>1215</v>
      </c>
      <c r="H97" s="7" t="s">
        <v>1216</v>
      </c>
      <c r="I97" s="7" t="n">
        <v>299</v>
      </c>
      <c r="J97" s="7" t="n">
        <v>71.17</v>
      </c>
      <c r="K97" s="7" t="n">
        <v>57.99</v>
      </c>
      <c r="L97" s="7" t="n">
        <v>79.99</v>
      </c>
      <c r="M97" s="7" t="n">
        <v>74.63</v>
      </c>
      <c r="N97" s="7" t="n">
        <v>0.117</v>
      </c>
      <c r="O97" s="7" t="n">
        <v>20</v>
      </c>
      <c r="P97" s="7"/>
      <c r="Q97" s="7" t="n">
        <v>4</v>
      </c>
      <c r="R97" s="7" t="n">
        <v>3789</v>
      </c>
      <c r="S97" s="7" t="n">
        <v>1208</v>
      </c>
      <c r="T97" s="7" t="n">
        <v>36647</v>
      </c>
      <c r="U97" s="7" t="n">
        <v>37110</v>
      </c>
      <c r="V97" s="7" t="n">
        <v>46.5</v>
      </c>
      <c r="W97" s="7" t="n">
        <v>4.4</v>
      </c>
      <c r="X97" s="7" t="n">
        <v>787</v>
      </c>
      <c r="Y97" s="7" t="n">
        <v>1000</v>
      </c>
    </row>
    <row r="98" customFormat="false" ht="15" hidden="false" customHeight="false" outlineLevel="0" collapsed="false">
      <c r="A98" s="7" t="s">
        <v>462</v>
      </c>
      <c r="B98" s="7" t="s">
        <v>461</v>
      </c>
      <c r="C98" s="7" t="s">
        <v>168</v>
      </c>
      <c r="D98" s="7" t="n">
        <v>27</v>
      </c>
      <c r="E98" s="7" t="s">
        <v>1225</v>
      </c>
      <c r="F98" s="7" t="s">
        <v>1226</v>
      </c>
      <c r="G98" s="7" t="s">
        <v>1217</v>
      </c>
      <c r="H98" s="7" t="s">
        <v>1216</v>
      </c>
      <c r="I98" s="7" t="n">
        <v>184</v>
      </c>
      <c r="J98" s="7" t="n">
        <v>71.59</v>
      </c>
      <c r="K98" s="7" t="n">
        <v>57.99</v>
      </c>
      <c r="L98" s="7" t="n">
        <v>72.99</v>
      </c>
      <c r="M98" s="7" t="n">
        <v>72.99</v>
      </c>
      <c r="N98" s="7" t="n">
        <v>0.223</v>
      </c>
      <c r="O98" s="7" t="n">
        <v>16.5</v>
      </c>
      <c r="P98" s="7"/>
      <c r="Q98" s="7" t="n">
        <v>3</v>
      </c>
      <c r="R98" s="7" t="n">
        <v>2975</v>
      </c>
      <c r="S98" s="7" t="n">
        <v>839</v>
      </c>
      <c r="T98" s="7" t="n">
        <v>36310</v>
      </c>
      <c r="U98" s="7" t="n">
        <v>36642</v>
      </c>
      <c r="V98" s="7" t="n">
        <v>54.1</v>
      </c>
      <c r="W98" s="7" t="n">
        <v>4.4</v>
      </c>
      <c r="X98" s="7" t="n">
        <v>885</v>
      </c>
      <c r="Y98" s="7" t="n">
        <v>1000</v>
      </c>
    </row>
    <row r="99" customFormat="false" ht="15" hidden="false" customHeight="false" outlineLevel="0" collapsed="false">
      <c r="A99" s="7" t="s">
        <v>462</v>
      </c>
      <c r="B99" s="7" t="s">
        <v>461</v>
      </c>
      <c r="C99" s="7" t="s">
        <v>168</v>
      </c>
      <c r="D99" s="7" t="n">
        <v>27</v>
      </c>
      <c r="E99" s="7" t="s">
        <v>1225</v>
      </c>
      <c r="F99" s="7" t="s">
        <v>1226</v>
      </c>
      <c r="G99" s="7" t="s">
        <v>1218</v>
      </c>
      <c r="H99" s="7" t="s">
        <v>1216</v>
      </c>
      <c r="I99" s="7" t="n">
        <v>61</v>
      </c>
      <c r="J99" s="7" t="n">
        <v>70.04</v>
      </c>
      <c r="K99" s="7" t="n">
        <v>57.99</v>
      </c>
      <c r="L99" s="7" t="n">
        <v>72.99</v>
      </c>
      <c r="M99" s="7" t="n">
        <v>72.99</v>
      </c>
      <c r="N99" s="7" t="n">
        <v>0.197</v>
      </c>
      <c r="O99" s="7" t="n">
        <v>20</v>
      </c>
      <c r="P99" s="7"/>
      <c r="Q99" s="7" t="n">
        <v>2</v>
      </c>
      <c r="R99" s="7" t="n">
        <v>3879</v>
      </c>
      <c r="S99" s="7" t="n">
        <v>1351</v>
      </c>
      <c r="T99" s="7" t="n">
        <v>36466</v>
      </c>
      <c r="U99" s="7" t="n">
        <v>36642</v>
      </c>
      <c r="V99" s="7" t="n">
        <v>86.6</v>
      </c>
      <c r="W99" s="7" t="n">
        <v>4.4</v>
      </c>
      <c r="X99" s="7" t="n">
        <v>867</v>
      </c>
      <c r="Y99" s="7" t="n">
        <v>1000</v>
      </c>
    </row>
    <row r="100" customFormat="false" ht="15" hidden="false" customHeight="false" outlineLevel="0" collapsed="false">
      <c r="A100" s="7" t="s">
        <v>464</v>
      </c>
      <c r="B100" s="7" t="s">
        <v>463</v>
      </c>
      <c r="C100" s="7" t="s">
        <v>168</v>
      </c>
      <c r="D100" s="7" t="n">
        <v>1510</v>
      </c>
      <c r="E100" s="7" t="s">
        <v>1227</v>
      </c>
      <c r="F100" s="7" t="s">
        <v>1228</v>
      </c>
      <c r="G100" s="7" t="s">
        <v>1197</v>
      </c>
      <c r="H100" s="7" t="s">
        <v>1198</v>
      </c>
      <c r="I100" s="7" t="n">
        <v>31</v>
      </c>
      <c r="J100" s="7" t="n">
        <v>55</v>
      </c>
      <c r="K100" s="7" t="n">
        <v>55</v>
      </c>
      <c r="L100" s="7" t="n">
        <v>55</v>
      </c>
      <c r="M100" s="7" t="n">
        <v>55</v>
      </c>
      <c r="N100" s="7" t="n">
        <v>0.742</v>
      </c>
      <c r="O100" s="7" t="n">
        <v>8</v>
      </c>
      <c r="P100" s="7"/>
      <c r="Q100" s="7" t="n">
        <v>0</v>
      </c>
      <c r="R100" s="7" t="n">
        <v>3004</v>
      </c>
      <c r="S100" s="7" t="n">
        <v>1612</v>
      </c>
      <c r="T100" s="7" t="n">
        <v>4492</v>
      </c>
      <c r="U100" s="7" t="n">
        <v>4567</v>
      </c>
      <c r="V100" s="7" t="n">
        <v>72.6</v>
      </c>
      <c r="W100" s="7" t="n">
        <v>4.4</v>
      </c>
      <c r="X100" s="7" t="n">
        <v>368</v>
      </c>
      <c r="Y100" s="7" t="n">
        <v>400</v>
      </c>
    </row>
    <row r="101" customFormat="false" ht="15" hidden="false" customHeight="false" outlineLevel="0" collapsed="false">
      <c r="A101" s="7" t="s">
        <v>464</v>
      </c>
      <c r="B101" s="7" t="s">
        <v>463</v>
      </c>
      <c r="C101" s="7" t="s">
        <v>168</v>
      </c>
      <c r="D101" s="7" t="n">
        <v>1510</v>
      </c>
      <c r="E101" s="7" t="s">
        <v>1227</v>
      </c>
      <c r="F101" s="7" t="s">
        <v>1228</v>
      </c>
      <c r="G101" s="7" t="s">
        <v>1199</v>
      </c>
      <c r="H101" s="7" t="s">
        <v>1198</v>
      </c>
      <c r="I101" s="7" t="n">
        <v>31</v>
      </c>
      <c r="J101" s="7" t="n">
        <v>53.76</v>
      </c>
      <c r="K101" s="7" t="n">
        <v>49.5</v>
      </c>
      <c r="L101" s="7" t="n">
        <v>55</v>
      </c>
      <c r="M101" s="7" t="n">
        <v>55</v>
      </c>
      <c r="N101" s="7" t="n">
        <v>0.613</v>
      </c>
      <c r="O101" s="7" t="n">
        <v>8</v>
      </c>
      <c r="P101" s="7"/>
      <c r="Q101" s="7" t="n">
        <v>0</v>
      </c>
      <c r="R101" s="7" t="n">
        <v>2919</v>
      </c>
      <c r="S101" s="7" t="n">
        <v>2270</v>
      </c>
      <c r="T101" s="7" t="n">
        <v>4572</v>
      </c>
      <c r="U101" s="7" t="n">
        <v>4652</v>
      </c>
      <c r="V101" s="7" t="n">
        <v>77.4</v>
      </c>
      <c r="W101" s="7" t="n">
        <v>4.4</v>
      </c>
      <c r="X101" s="7" t="n">
        <v>323</v>
      </c>
      <c r="Y101" s="7" t="n">
        <v>400</v>
      </c>
    </row>
    <row r="102" customFormat="false" ht="15" hidden="false" customHeight="false" outlineLevel="0" collapsed="false">
      <c r="A102" s="7" t="s">
        <v>464</v>
      </c>
      <c r="B102" s="7" t="s">
        <v>463</v>
      </c>
      <c r="C102" s="7" t="s">
        <v>168</v>
      </c>
      <c r="D102" s="7" t="n">
        <v>1510</v>
      </c>
      <c r="E102" s="7" t="s">
        <v>1227</v>
      </c>
      <c r="F102" s="7" t="s">
        <v>1228</v>
      </c>
      <c r="G102" s="7" t="s">
        <v>1200</v>
      </c>
      <c r="H102" s="7" t="s">
        <v>1198</v>
      </c>
      <c r="I102" s="7" t="n">
        <v>30</v>
      </c>
      <c r="J102" s="7" t="n">
        <v>55</v>
      </c>
      <c r="K102" s="7" t="n">
        <v>55</v>
      </c>
      <c r="L102" s="7" t="n">
        <v>55</v>
      </c>
      <c r="M102" s="7" t="n">
        <v>55</v>
      </c>
      <c r="N102" s="7" t="n">
        <v>0.633</v>
      </c>
      <c r="O102" s="7" t="n">
        <v>8</v>
      </c>
      <c r="P102" s="7"/>
      <c r="Q102" s="7" t="n">
        <v>0</v>
      </c>
      <c r="R102" s="7" t="n">
        <v>3201</v>
      </c>
      <c r="S102" s="7" t="n">
        <v>2517</v>
      </c>
      <c r="T102" s="7" t="n">
        <v>4655</v>
      </c>
      <c r="U102" s="7" t="n">
        <v>4736</v>
      </c>
      <c r="V102" s="7" t="n">
        <v>81</v>
      </c>
      <c r="W102" s="7" t="n">
        <v>4.4</v>
      </c>
      <c r="X102" s="7" t="n">
        <v>303</v>
      </c>
      <c r="Y102" s="7" t="n">
        <v>400</v>
      </c>
    </row>
    <row r="103" customFormat="false" ht="15" hidden="false" customHeight="false" outlineLevel="0" collapsed="false">
      <c r="A103" s="7" t="s">
        <v>464</v>
      </c>
      <c r="B103" s="7" t="s">
        <v>463</v>
      </c>
      <c r="C103" s="7" t="s">
        <v>168</v>
      </c>
      <c r="D103" s="7" t="n">
        <v>1510</v>
      </c>
      <c r="E103" s="7" t="s">
        <v>1227</v>
      </c>
      <c r="F103" s="7" t="s">
        <v>1228</v>
      </c>
      <c r="G103" s="7" t="s">
        <v>1201</v>
      </c>
      <c r="H103" s="7" t="s">
        <v>1198</v>
      </c>
      <c r="I103" s="7" t="n">
        <v>31</v>
      </c>
      <c r="J103" s="7" t="n">
        <v>55</v>
      </c>
      <c r="K103" s="7" t="n">
        <v>55</v>
      </c>
      <c r="L103" s="7" t="n">
        <v>55</v>
      </c>
      <c r="M103" s="7" t="n">
        <v>55</v>
      </c>
      <c r="N103" s="7" t="n">
        <v>0.742</v>
      </c>
      <c r="O103" s="7" t="n">
        <v>8</v>
      </c>
      <c r="P103" s="7"/>
      <c r="Q103" s="7" t="n">
        <v>0</v>
      </c>
      <c r="R103" s="7" t="n">
        <v>3872</v>
      </c>
      <c r="S103" s="7" t="n">
        <v>2204</v>
      </c>
      <c r="T103" s="7" t="n">
        <v>4736</v>
      </c>
      <c r="U103" s="7" t="n">
        <v>4810</v>
      </c>
      <c r="V103" s="7" t="n">
        <v>71.6</v>
      </c>
      <c r="W103" s="7" t="n">
        <v>4.4</v>
      </c>
      <c r="X103" s="7" t="n">
        <v>274</v>
      </c>
      <c r="Y103" s="7" t="n">
        <v>300</v>
      </c>
    </row>
    <row r="104" customFormat="false" ht="15" hidden="false" customHeight="false" outlineLevel="0" collapsed="false">
      <c r="A104" s="7" t="s">
        <v>464</v>
      </c>
      <c r="B104" s="7" t="s">
        <v>463</v>
      </c>
      <c r="C104" s="7" t="s">
        <v>168</v>
      </c>
      <c r="D104" s="7" t="n">
        <v>1510</v>
      </c>
      <c r="E104" s="7" t="s">
        <v>1227</v>
      </c>
      <c r="F104" s="7" t="s">
        <v>1228</v>
      </c>
      <c r="G104" s="7" t="s">
        <v>1202</v>
      </c>
      <c r="H104" s="7" t="s">
        <v>1198</v>
      </c>
      <c r="I104" s="7" t="n">
        <v>30</v>
      </c>
      <c r="J104" s="7" t="n">
        <v>51.98</v>
      </c>
      <c r="K104" s="7" t="n">
        <v>46.75</v>
      </c>
      <c r="L104" s="7" t="n">
        <v>55</v>
      </c>
      <c r="M104" s="7" t="n">
        <v>55</v>
      </c>
      <c r="N104" s="7" t="n">
        <v>0.067</v>
      </c>
      <c r="O104" s="7" t="n">
        <v>8</v>
      </c>
      <c r="P104" s="7"/>
      <c r="Q104" s="7" t="n">
        <v>1</v>
      </c>
      <c r="R104" s="7" t="n">
        <v>5233</v>
      </c>
      <c r="S104" s="7" t="n">
        <v>3095</v>
      </c>
      <c r="T104" s="7" t="n">
        <v>4810</v>
      </c>
      <c r="U104" s="7" t="n">
        <v>4871</v>
      </c>
      <c r="V104" s="7" t="n">
        <v>61</v>
      </c>
      <c r="W104" s="7" t="n">
        <v>4.4</v>
      </c>
      <c r="X104" s="7" t="n">
        <v>217</v>
      </c>
      <c r="Y104" s="7" t="n">
        <v>300</v>
      </c>
    </row>
    <row r="105" customFormat="false" ht="15" hidden="false" customHeight="false" outlineLevel="0" collapsed="false">
      <c r="A105" s="7" t="s">
        <v>464</v>
      </c>
      <c r="B105" s="7" t="s">
        <v>463</v>
      </c>
      <c r="C105" s="7" t="s">
        <v>168</v>
      </c>
      <c r="D105" s="7" t="n">
        <v>1510</v>
      </c>
      <c r="E105" s="7" t="s">
        <v>1227</v>
      </c>
      <c r="F105" s="7" t="s">
        <v>1228</v>
      </c>
      <c r="G105" s="7" t="s">
        <v>1203</v>
      </c>
      <c r="H105" s="7" t="s">
        <v>1198</v>
      </c>
      <c r="I105" s="7" t="n">
        <v>31</v>
      </c>
      <c r="J105" s="7" t="n">
        <v>54.73</v>
      </c>
      <c r="K105" s="7" t="n">
        <v>46.75</v>
      </c>
      <c r="L105" s="7" t="n">
        <v>55</v>
      </c>
      <c r="M105" s="7" t="n">
        <v>55</v>
      </c>
      <c r="N105" s="7" t="n">
        <v>0.71</v>
      </c>
      <c r="O105" s="7" t="n">
        <v>8</v>
      </c>
      <c r="P105" s="7"/>
      <c r="Q105" s="7" t="n">
        <v>0</v>
      </c>
      <c r="R105" s="7" t="n">
        <v>5063</v>
      </c>
      <c r="S105" s="7" t="n">
        <v>2973</v>
      </c>
      <c r="T105" s="7" t="n">
        <v>4836</v>
      </c>
      <c r="U105" s="7" t="n">
        <v>5265</v>
      </c>
      <c r="V105" s="7" t="n">
        <v>415.2</v>
      </c>
      <c r="W105" s="7" t="n">
        <v>4.4</v>
      </c>
      <c r="X105" s="7" t="n">
        <v>290</v>
      </c>
      <c r="Y105" s="7" t="n">
        <v>300</v>
      </c>
    </row>
    <row r="106" customFormat="false" ht="15" hidden="false" customHeight="false" outlineLevel="0" collapsed="false">
      <c r="A106" s="7" t="s">
        <v>464</v>
      </c>
      <c r="B106" s="7" t="s">
        <v>463</v>
      </c>
      <c r="C106" s="7" t="s">
        <v>168</v>
      </c>
      <c r="D106" s="7" t="n">
        <v>1510</v>
      </c>
      <c r="E106" s="7" t="s">
        <v>1227</v>
      </c>
      <c r="F106" s="7" t="s">
        <v>1228</v>
      </c>
      <c r="G106" s="7" t="s">
        <v>1204</v>
      </c>
      <c r="H106" s="7" t="s">
        <v>1198</v>
      </c>
      <c r="I106" s="7" t="n">
        <v>31</v>
      </c>
      <c r="J106" s="7" t="n">
        <v>55</v>
      </c>
      <c r="K106" s="7" t="n">
        <v>55</v>
      </c>
      <c r="L106" s="7" t="n">
        <v>55</v>
      </c>
      <c r="M106" s="7" t="n">
        <v>55</v>
      </c>
      <c r="N106" s="7" t="n">
        <v>0.806</v>
      </c>
      <c r="O106" s="7" t="n">
        <v>8</v>
      </c>
      <c r="P106" s="7"/>
      <c r="Q106" s="7" t="n">
        <v>0</v>
      </c>
      <c r="R106" s="7" t="n">
        <v>4656</v>
      </c>
      <c r="S106" s="7" t="n">
        <v>3748</v>
      </c>
      <c r="T106" s="7" t="n">
        <v>5265</v>
      </c>
      <c r="U106" s="7" t="n">
        <v>5344</v>
      </c>
      <c r="V106" s="7" t="n">
        <v>76.5</v>
      </c>
      <c r="W106" s="7" t="n">
        <v>4.4</v>
      </c>
      <c r="X106" s="7" t="n">
        <v>155</v>
      </c>
      <c r="Y106" s="7" t="n">
        <v>200</v>
      </c>
    </row>
    <row r="107" customFormat="false" ht="15" hidden="false" customHeight="false" outlineLevel="0" collapsed="false">
      <c r="A107" s="7" t="s">
        <v>464</v>
      </c>
      <c r="B107" s="7" t="s">
        <v>463</v>
      </c>
      <c r="C107" s="7" t="s">
        <v>168</v>
      </c>
      <c r="D107" s="7" t="n">
        <v>1510</v>
      </c>
      <c r="E107" s="7" t="s">
        <v>1227</v>
      </c>
      <c r="F107" s="7" t="s">
        <v>1228</v>
      </c>
      <c r="G107" s="7" t="s">
        <v>1205</v>
      </c>
      <c r="H107" s="7" t="s">
        <v>1198</v>
      </c>
      <c r="I107" s="7" t="n">
        <v>28</v>
      </c>
      <c r="J107" s="7" t="n">
        <v>52.35</v>
      </c>
      <c r="K107" s="7" t="n">
        <v>49.5</v>
      </c>
      <c r="L107" s="7" t="n">
        <v>55</v>
      </c>
      <c r="M107" s="7" t="n">
        <v>55</v>
      </c>
      <c r="N107" s="7" t="n">
        <v>0.179</v>
      </c>
      <c r="O107" s="7" t="n">
        <v>8</v>
      </c>
      <c r="P107" s="7"/>
      <c r="Q107" s="7" t="n">
        <v>1</v>
      </c>
      <c r="R107" s="7" t="n">
        <v>3449</v>
      </c>
      <c r="S107" s="7" t="n">
        <v>2687</v>
      </c>
      <c r="T107" s="7" t="n">
        <v>5351</v>
      </c>
      <c r="U107" s="7" t="n">
        <v>925</v>
      </c>
      <c r="V107" s="7" t="n">
        <v>-4742.1</v>
      </c>
      <c r="W107" s="7" t="n">
        <v>4.4</v>
      </c>
      <c r="X107" s="7" t="n">
        <v>125</v>
      </c>
      <c r="Y107" s="7" t="n">
        <v>200</v>
      </c>
    </row>
    <row r="108" customFormat="false" ht="15" hidden="false" customHeight="false" outlineLevel="0" collapsed="false">
      <c r="A108" s="7" t="s">
        <v>464</v>
      </c>
      <c r="B108" s="7" t="s">
        <v>463</v>
      </c>
      <c r="C108" s="7" t="s">
        <v>168</v>
      </c>
      <c r="D108" s="7" t="n">
        <v>1510</v>
      </c>
      <c r="E108" s="7" t="s">
        <v>1227</v>
      </c>
      <c r="F108" s="7" t="s">
        <v>1228</v>
      </c>
      <c r="G108" s="7" t="s">
        <v>1206</v>
      </c>
      <c r="H108" s="7" t="s">
        <v>1198</v>
      </c>
      <c r="I108" s="7" t="n">
        <v>31</v>
      </c>
      <c r="J108" s="7" t="n">
        <v>53.14</v>
      </c>
      <c r="K108" s="7" t="n">
        <v>46.75</v>
      </c>
      <c r="L108" s="7" t="n">
        <v>55</v>
      </c>
      <c r="M108" s="7" t="n">
        <v>55</v>
      </c>
      <c r="N108" s="7" t="n">
        <v>0</v>
      </c>
      <c r="O108" s="7"/>
      <c r="P108" s="7"/>
      <c r="Q108" s="7" t="n">
        <v>1</v>
      </c>
      <c r="R108" s="7" t="n">
        <v>4303</v>
      </c>
      <c r="S108" s="7" t="n">
        <v>2618</v>
      </c>
      <c r="T108" s="7" t="n">
        <v>925</v>
      </c>
      <c r="U108" s="7" t="n">
        <v>5237</v>
      </c>
      <c r="V108" s="7" t="n">
        <v>4172.9</v>
      </c>
      <c r="W108" s="7" t="n">
        <v>4.4</v>
      </c>
      <c r="X108" s="7" t="n">
        <v>190</v>
      </c>
      <c r="Y108" s="7" t="n">
        <v>200</v>
      </c>
    </row>
    <row r="109" customFormat="false" ht="15" hidden="false" customHeight="false" outlineLevel="0" collapsed="false">
      <c r="A109" s="7" t="s">
        <v>464</v>
      </c>
      <c r="B109" s="7" t="s">
        <v>463</v>
      </c>
      <c r="C109" s="7" t="s">
        <v>168</v>
      </c>
      <c r="D109" s="7" t="n">
        <v>1510</v>
      </c>
      <c r="E109" s="7" t="s">
        <v>1227</v>
      </c>
      <c r="F109" s="7" t="s">
        <v>1228</v>
      </c>
      <c r="G109" s="7" t="s">
        <v>1207</v>
      </c>
      <c r="H109" s="7" t="s">
        <v>1198</v>
      </c>
      <c r="I109" s="7" t="n">
        <v>30</v>
      </c>
      <c r="J109" s="7" t="n">
        <v>52.52</v>
      </c>
      <c r="K109" s="7" t="n">
        <v>46.75</v>
      </c>
      <c r="L109" s="7" t="n">
        <v>55</v>
      </c>
      <c r="M109" s="7" t="n">
        <v>55</v>
      </c>
      <c r="N109" s="7" t="n">
        <v>0</v>
      </c>
      <c r="O109" s="7"/>
      <c r="P109" s="7"/>
      <c r="Q109" s="7" t="n">
        <v>0</v>
      </c>
      <c r="R109" s="7" t="n">
        <v>3642</v>
      </c>
      <c r="S109" s="7" t="n">
        <v>2104</v>
      </c>
      <c r="T109" s="7" t="n">
        <v>5237</v>
      </c>
      <c r="U109" s="7" t="n">
        <v>5280</v>
      </c>
      <c r="V109" s="7" t="n">
        <v>43</v>
      </c>
      <c r="W109" s="7" t="n">
        <v>4.4</v>
      </c>
      <c r="X109" s="7" t="n">
        <v>200</v>
      </c>
      <c r="Y109" s="7" t="n">
        <v>200</v>
      </c>
    </row>
    <row r="110" customFormat="false" ht="15" hidden="false" customHeight="false" outlineLevel="0" collapsed="false">
      <c r="A110" s="7" t="s">
        <v>464</v>
      </c>
      <c r="B110" s="7" t="s">
        <v>463</v>
      </c>
      <c r="C110" s="7" t="s">
        <v>168</v>
      </c>
      <c r="D110" s="7" t="n">
        <v>1510</v>
      </c>
      <c r="E110" s="7" t="s">
        <v>1227</v>
      </c>
      <c r="F110" s="7" t="s">
        <v>1228</v>
      </c>
      <c r="G110" s="7" t="s">
        <v>1208</v>
      </c>
      <c r="H110" s="7" t="s">
        <v>1198</v>
      </c>
      <c r="I110" s="7" t="n">
        <v>31</v>
      </c>
      <c r="J110" s="7" t="n">
        <v>53.67</v>
      </c>
      <c r="K110" s="7" t="n">
        <v>46.75</v>
      </c>
      <c r="L110" s="7" t="n">
        <v>55</v>
      </c>
      <c r="M110" s="7" t="n">
        <v>55</v>
      </c>
      <c r="N110" s="7" t="n">
        <v>0</v>
      </c>
      <c r="O110" s="7"/>
      <c r="P110" s="7"/>
      <c r="Q110" s="7" t="n">
        <v>0</v>
      </c>
      <c r="R110" s="7" t="n">
        <v>4374</v>
      </c>
      <c r="S110" s="7" t="n">
        <v>2163</v>
      </c>
      <c r="T110" s="7" t="n">
        <v>5281</v>
      </c>
      <c r="U110" s="7" t="n">
        <v>5229</v>
      </c>
      <c r="V110" s="7" t="n">
        <v>-50.3</v>
      </c>
      <c r="W110" s="7" t="n">
        <v>4.4</v>
      </c>
      <c r="X110" s="7" t="n">
        <v>255</v>
      </c>
      <c r="Y110" s="7" t="n">
        <v>300</v>
      </c>
    </row>
    <row r="111" customFormat="false" ht="15" hidden="false" customHeight="false" outlineLevel="0" collapsed="false">
      <c r="A111" s="7" t="s">
        <v>464</v>
      </c>
      <c r="B111" s="7" t="s">
        <v>463</v>
      </c>
      <c r="C111" s="7" t="s">
        <v>168</v>
      </c>
      <c r="D111" s="7" t="n">
        <v>1510</v>
      </c>
      <c r="E111" s="7" t="s">
        <v>1227</v>
      </c>
      <c r="F111" s="7" t="s">
        <v>1228</v>
      </c>
      <c r="G111" s="7" t="s">
        <v>1209</v>
      </c>
      <c r="H111" s="7" t="s">
        <v>1198</v>
      </c>
      <c r="I111" s="7" t="n">
        <v>30</v>
      </c>
      <c r="J111" s="7" t="n">
        <v>55</v>
      </c>
      <c r="K111" s="7" t="n">
        <v>55</v>
      </c>
      <c r="L111" s="7" t="n">
        <v>55</v>
      </c>
      <c r="M111" s="7" t="n">
        <v>55</v>
      </c>
      <c r="N111" s="7" t="n">
        <v>0</v>
      </c>
      <c r="O111" s="7"/>
      <c r="P111" s="7"/>
      <c r="Q111" s="7" t="n">
        <v>0</v>
      </c>
      <c r="R111" s="7" t="n">
        <v>3910</v>
      </c>
      <c r="S111" s="7" t="n">
        <v>2069</v>
      </c>
      <c r="T111" s="7" t="n">
        <v>5229</v>
      </c>
      <c r="U111" s="7" t="n">
        <v>5291</v>
      </c>
      <c r="V111" s="7" t="n">
        <v>62</v>
      </c>
      <c r="W111" s="7" t="n">
        <v>4.4</v>
      </c>
      <c r="X111" s="7" t="n">
        <v>200</v>
      </c>
      <c r="Y111" s="7" t="n">
        <v>300</v>
      </c>
    </row>
    <row r="112" customFormat="false" ht="15" hidden="false" customHeight="false" outlineLevel="0" collapsed="false">
      <c r="A112" s="7" t="s">
        <v>464</v>
      </c>
      <c r="B112" s="7" t="s">
        <v>463</v>
      </c>
      <c r="C112" s="7" t="s">
        <v>168</v>
      </c>
      <c r="D112" s="7" t="n">
        <v>1510</v>
      </c>
      <c r="E112" s="7" t="s">
        <v>1227</v>
      </c>
      <c r="F112" s="7" t="s">
        <v>1228</v>
      </c>
      <c r="G112" s="7" t="s">
        <v>1210</v>
      </c>
      <c r="H112" s="7" t="s">
        <v>1198</v>
      </c>
      <c r="I112" s="7" t="n">
        <v>31</v>
      </c>
      <c r="J112" s="7" t="n">
        <v>52.52</v>
      </c>
      <c r="K112" s="7" t="n">
        <v>49.5</v>
      </c>
      <c r="L112" s="7" t="n">
        <v>55</v>
      </c>
      <c r="M112" s="7" t="n">
        <v>55</v>
      </c>
      <c r="N112" s="7" t="n">
        <v>0</v>
      </c>
      <c r="O112" s="7"/>
      <c r="P112" s="7"/>
      <c r="Q112" s="7" t="n">
        <v>0</v>
      </c>
      <c r="R112" s="7" t="n">
        <v>3407</v>
      </c>
      <c r="S112" s="7" t="n">
        <v>2708</v>
      </c>
      <c r="T112" s="7" t="n">
        <v>5294</v>
      </c>
      <c r="U112" s="7" t="n">
        <v>897</v>
      </c>
      <c r="V112" s="7" t="n">
        <v>-4255.2</v>
      </c>
      <c r="W112" s="7" t="n">
        <v>4.4</v>
      </c>
      <c r="X112" s="7" t="n">
        <v>268</v>
      </c>
      <c r="Y112" s="7" t="n">
        <v>300</v>
      </c>
    </row>
    <row r="113" customFormat="false" ht="15" hidden="false" customHeight="false" outlineLevel="0" collapsed="false">
      <c r="A113" s="7" t="s">
        <v>464</v>
      </c>
      <c r="B113" s="7" t="s">
        <v>463</v>
      </c>
      <c r="C113" s="7" t="s">
        <v>168</v>
      </c>
      <c r="D113" s="7" t="n">
        <v>1510</v>
      </c>
      <c r="E113" s="7" t="s">
        <v>1227</v>
      </c>
      <c r="F113" s="7" t="s">
        <v>1228</v>
      </c>
      <c r="G113" s="7" t="s">
        <v>1211</v>
      </c>
      <c r="H113" s="7" t="s">
        <v>1198</v>
      </c>
      <c r="I113" s="7" t="n">
        <v>31</v>
      </c>
      <c r="J113" s="7" t="n">
        <v>53.23</v>
      </c>
      <c r="K113" s="7" t="n">
        <v>49.5</v>
      </c>
      <c r="L113" s="7" t="n">
        <v>55</v>
      </c>
      <c r="M113" s="7" t="n">
        <v>55</v>
      </c>
      <c r="N113" s="7" t="n">
        <v>0</v>
      </c>
      <c r="O113" s="7"/>
      <c r="P113" s="7"/>
      <c r="Q113" s="7" t="n">
        <v>0</v>
      </c>
      <c r="R113" s="7" t="n">
        <v>4375</v>
      </c>
      <c r="S113" s="7" t="n">
        <v>3576</v>
      </c>
      <c r="T113" s="7" t="n">
        <v>898</v>
      </c>
      <c r="U113" s="7" t="n">
        <v>916</v>
      </c>
      <c r="V113" s="7" t="n">
        <v>17.4</v>
      </c>
      <c r="W113" s="7" t="n">
        <v>4.4</v>
      </c>
      <c r="X113" s="7" t="n">
        <v>197</v>
      </c>
      <c r="Y113" s="7" t="n">
        <v>200</v>
      </c>
    </row>
    <row r="114" customFormat="false" ht="15" hidden="false" customHeight="false" outlineLevel="0" collapsed="false">
      <c r="A114" s="7" t="s">
        <v>464</v>
      </c>
      <c r="B114" s="7" t="s">
        <v>463</v>
      </c>
      <c r="C114" s="7" t="s">
        <v>168</v>
      </c>
      <c r="D114" s="7" t="n">
        <v>1510</v>
      </c>
      <c r="E114" s="7" t="s">
        <v>1227</v>
      </c>
      <c r="F114" s="7" t="s">
        <v>1228</v>
      </c>
      <c r="G114" s="7" t="s">
        <v>1212</v>
      </c>
      <c r="H114" s="7" t="s">
        <v>1198</v>
      </c>
      <c r="I114" s="7" t="n">
        <v>30</v>
      </c>
      <c r="J114" s="7" t="n">
        <v>54.27</v>
      </c>
      <c r="K114" s="7" t="n">
        <v>49.5</v>
      </c>
      <c r="L114" s="7" t="n">
        <v>55</v>
      </c>
      <c r="M114" s="7" t="n">
        <v>55</v>
      </c>
      <c r="N114" s="7" t="n">
        <v>0.1</v>
      </c>
      <c r="O114" s="7" t="n">
        <v>8</v>
      </c>
      <c r="P114" s="7"/>
      <c r="Q114" s="7" t="n">
        <v>0</v>
      </c>
      <c r="R114" s="7" t="n">
        <v>5543</v>
      </c>
      <c r="S114" s="7" t="n">
        <v>4049</v>
      </c>
      <c r="T114" s="7" t="n">
        <v>916</v>
      </c>
      <c r="U114" s="7" t="n">
        <v>919</v>
      </c>
      <c r="V114" s="7" t="n">
        <v>3</v>
      </c>
      <c r="W114" s="7" t="n">
        <v>4.4</v>
      </c>
      <c r="X114" s="7" t="n">
        <v>157</v>
      </c>
      <c r="Y114" s="7" t="n">
        <v>200</v>
      </c>
    </row>
    <row r="115" customFormat="false" ht="15" hidden="false" customHeight="false" outlineLevel="0" collapsed="false">
      <c r="A115" s="7" t="s">
        <v>464</v>
      </c>
      <c r="B115" s="7" t="s">
        <v>463</v>
      </c>
      <c r="C115" s="7" t="s">
        <v>168</v>
      </c>
      <c r="D115" s="7" t="n">
        <v>1510</v>
      </c>
      <c r="E115" s="7" t="s">
        <v>1227</v>
      </c>
      <c r="F115" s="7" t="s">
        <v>1228</v>
      </c>
      <c r="G115" s="7" t="s">
        <v>1213</v>
      </c>
      <c r="H115" s="7" t="s">
        <v>1214</v>
      </c>
      <c r="I115" s="7" t="n">
        <v>26</v>
      </c>
      <c r="J115" s="7" t="n">
        <v>55</v>
      </c>
      <c r="K115" s="7" t="n">
        <v>55</v>
      </c>
      <c r="L115" s="7" t="n">
        <v>55</v>
      </c>
      <c r="M115" s="7" t="n">
        <v>55</v>
      </c>
      <c r="N115" s="7" t="n">
        <v>0.077</v>
      </c>
      <c r="O115" s="7" t="n">
        <v>8</v>
      </c>
      <c r="P115" s="7"/>
      <c r="Q115" s="7" t="n">
        <v>0</v>
      </c>
      <c r="R115" s="7" t="n">
        <v>5126</v>
      </c>
      <c r="S115" s="7" t="n">
        <v>1919</v>
      </c>
      <c r="T115" s="7" t="n">
        <v>919</v>
      </c>
      <c r="U115" s="7" t="n">
        <v>1915</v>
      </c>
      <c r="V115" s="7" t="n">
        <v>1149.2</v>
      </c>
      <c r="W115" s="7" t="n">
        <v>4.4</v>
      </c>
      <c r="X115" s="7" t="n">
        <v>115</v>
      </c>
      <c r="Y115" s="7" t="n">
        <v>200</v>
      </c>
    </row>
    <row r="116" customFormat="false" ht="15" hidden="false" customHeight="false" outlineLevel="0" collapsed="false">
      <c r="A116" s="7" t="s">
        <v>464</v>
      </c>
      <c r="B116" s="7" t="s">
        <v>463</v>
      </c>
      <c r="C116" s="7" t="s">
        <v>168</v>
      </c>
      <c r="D116" s="7" t="n">
        <v>1510</v>
      </c>
      <c r="E116" s="7" t="s">
        <v>1227</v>
      </c>
      <c r="F116" s="7" t="s">
        <v>1228</v>
      </c>
      <c r="G116" s="7" t="s">
        <v>1215</v>
      </c>
      <c r="H116" s="7" t="s">
        <v>1216</v>
      </c>
      <c r="I116" s="7" t="n">
        <v>299</v>
      </c>
      <c r="J116" s="7" t="n">
        <v>53.66</v>
      </c>
      <c r="K116" s="7" t="n">
        <v>46.75</v>
      </c>
      <c r="L116" s="7" t="n">
        <v>55</v>
      </c>
      <c r="M116" s="7" t="n">
        <v>55</v>
      </c>
      <c r="N116" s="7" t="n">
        <v>0.117</v>
      </c>
      <c r="O116" s="7" t="n">
        <v>8</v>
      </c>
      <c r="P116" s="7"/>
      <c r="Q116" s="7" t="n">
        <v>2</v>
      </c>
      <c r="R116" s="7" t="n">
        <v>4272</v>
      </c>
      <c r="S116" s="7" t="n">
        <v>1919</v>
      </c>
      <c r="T116" s="7" t="n">
        <v>5265</v>
      </c>
      <c r="U116" s="7" t="n">
        <v>1915</v>
      </c>
      <c r="V116" s="7" t="n">
        <v>-336.1</v>
      </c>
      <c r="W116" s="7" t="n">
        <v>4.4</v>
      </c>
      <c r="X116" s="7" t="n">
        <v>188</v>
      </c>
      <c r="Y116" s="7" t="n">
        <v>300</v>
      </c>
    </row>
    <row r="117" customFormat="false" ht="15" hidden="false" customHeight="false" outlineLevel="0" collapsed="false">
      <c r="A117" s="7" t="s">
        <v>464</v>
      </c>
      <c r="B117" s="7" t="s">
        <v>463</v>
      </c>
      <c r="C117" s="7" t="s">
        <v>168</v>
      </c>
      <c r="D117" s="7" t="n">
        <v>1510</v>
      </c>
      <c r="E117" s="7" t="s">
        <v>1227</v>
      </c>
      <c r="F117" s="7" t="s">
        <v>1228</v>
      </c>
      <c r="G117" s="7" t="s">
        <v>1217</v>
      </c>
      <c r="H117" s="7" t="s">
        <v>1216</v>
      </c>
      <c r="I117" s="7" t="n">
        <v>184</v>
      </c>
      <c r="J117" s="7" t="n">
        <v>54.25</v>
      </c>
      <c r="K117" s="7" t="n">
        <v>46.75</v>
      </c>
      <c r="L117" s="7" t="n">
        <v>55</v>
      </c>
      <c r="M117" s="7" t="n">
        <v>55</v>
      </c>
      <c r="N117" s="7" t="n">
        <v>0.587</v>
      </c>
      <c r="O117" s="7" t="n">
        <v>8</v>
      </c>
      <c r="P117" s="7"/>
      <c r="Q117" s="7" t="n">
        <v>1</v>
      </c>
      <c r="R117" s="7" t="n">
        <v>3878</v>
      </c>
      <c r="S117" s="7" t="n">
        <v>1612</v>
      </c>
      <c r="T117" s="7" t="n">
        <v>4492</v>
      </c>
      <c r="U117" s="7" t="n">
        <v>5265</v>
      </c>
      <c r="V117" s="7" t="n">
        <v>126</v>
      </c>
      <c r="W117" s="7" t="n">
        <v>4.4</v>
      </c>
      <c r="X117" s="7" t="n">
        <v>296</v>
      </c>
      <c r="Y117" s="7" t="n">
        <v>400</v>
      </c>
    </row>
    <row r="118" customFormat="false" ht="15" hidden="false" customHeight="false" outlineLevel="0" collapsed="false">
      <c r="A118" s="7" t="s">
        <v>464</v>
      </c>
      <c r="B118" s="7" t="s">
        <v>463</v>
      </c>
      <c r="C118" s="7" t="s">
        <v>168</v>
      </c>
      <c r="D118" s="7" t="n">
        <v>1510</v>
      </c>
      <c r="E118" s="7" t="s">
        <v>1227</v>
      </c>
      <c r="F118" s="7" t="s">
        <v>1228</v>
      </c>
      <c r="G118" s="7" t="s">
        <v>1218</v>
      </c>
      <c r="H118" s="7" t="s">
        <v>1216</v>
      </c>
      <c r="I118" s="7" t="n">
        <v>61</v>
      </c>
      <c r="J118" s="7" t="n">
        <v>53.38</v>
      </c>
      <c r="K118" s="7" t="n">
        <v>46.75</v>
      </c>
      <c r="L118" s="7" t="n">
        <v>55</v>
      </c>
      <c r="M118" s="7" t="n">
        <v>55</v>
      </c>
      <c r="N118" s="7" t="n">
        <v>0.393</v>
      </c>
      <c r="O118" s="7" t="n">
        <v>8</v>
      </c>
      <c r="P118" s="7"/>
      <c r="Q118" s="7" t="n">
        <v>1</v>
      </c>
      <c r="R118" s="7" t="n">
        <v>5147</v>
      </c>
      <c r="S118" s="7" t="n">
        <v>2973</v>
      </c>
      <c r="T118" s="7" t="n">
        <v>4810</v>
      </c>
      <c r="U118" s="7" t="n">
        <v>5265</v>
      </c>
      <c r="V118" s="7" t="n">
        <v>223.8</v>
      </c>
      <c r="W118" s="7" t="n">
        <v>4.4</v>
      </c>
      <c r="X118" s="7" t="n">
        <v>254</v>
      </c>
      <c r="Y118" s="7" t="n">
        <v>300</v>
      </c>
    </row>
    <row r="119" customFormat="false" ht="15" hidden="false" customHeight="false" outlineLevel="0" collapsed="false">
      <c r="A119" s="7" t="s">
        <v>468</v>
      </c>
      <c r="B119" s="7" t="s">
        <v>467</v>
      </c>
      <c r="C119" s="7" t="s">
        <v>168</v>
      </c>
      <c r="D119" s="7" t="n">
        <v>1956</v>
      </c>
      <c r="E119" s="7" t="s">
        <v>1229</v>
      </c>
      <c r="F119" s="7" t="s">
        <v>1230</v>
      </c>
      <c r="G119" s="7" t="s">
        <v>1211</v>
      </c>
      <c r="H119" s="7" t="s">
        <v>1198</v>
      </c>
      <c r="I119" s="7" t="n">
        <v>18</v>
      </c>
      <c r="J119" s="7" t="n">
        <v>129.99</v>
      </c>
      <c r="K119" s="7" t="n">
        <v>129.99</v>
      </c>
      <c r="L119" s="7" t="n">
        <v>129.99</v>
      </c>
      <c r="M119" s="7" t="n">
        <v>129.99</v>
      </c>
      <c r="N119" s="7" t="n">
        <v>0</v>
      </c>
      <c r="O119" s="7"/>
      <c r="P119" s="7"/>
      <c r="Q119" s="7" t="n">
        <v>0</v>
      </c>
      <c r="R119" s="7" t="n">
        <v>520310</v>
      </c>
      <c r="S119" s="7" t="n">
        <v>346332</v>
      </c>
      <c r="T119" s="7" t="n">
        <v>117</v>
      </c>
      <c r="U119" s="7" t="n">
        <v>73</v>
      </c>
      <c r="V119" s="7" t="n">
        <v>-73.3</v>
      </c>
      <c r="W119" s="7" t="n">
        <v>4.4</v>
      </c>
      <c r="X119" s="7"/>
      <c r="Y119" s="7"/>
    </row>
    <row r="120" customFormat="false" ht="15" hidden="false" customHeight="false" outlineLevel="0" collapsed="false">
      <c r="A120" s="7" t="s">
        <v>468</v>
      </c>
      <c r="B120" s="7" t="s">
        <v>467</v>
      </c>
      <c r="C120" s="7" t="s">
        <v>168</v>
      </c>
      <c r="D120" s="7" t="n">
        <v>1956</v>
      </c>
      <c r="E120" s="7" t="s">
        <v>1229</v>
      </c>
      <c r="F120" s="7" t="s">
        <v>1230</v>
      </c>
      <c r="G120" s="7" t="s">
        <v>1212</v>
      </c>
      <c r="H120" s="7" t="s">
        <v>1198</v>
      </c>
      <c r="I120" s="7" t="n">
        <v>30</v>
      </c>
      <c r="J120" s="7" t="n">
        <v>115.99</v>
      </c>
      <c r="K120" s="7" t="n">
        <v>99.99</v>
      </c>
      <c r="L120" s="7" t="n">
        <v>129.99</v>
      </c>
      <c r="M120" s="7" t="n">
        <v>129.99</v>
      </c>
      <c r="N120" s="7" t="n">
        <v>0</v>
      </c>
      <c r="O120" s="7"/>
      <c r="P120" s="7"/>
      <c r="Q120" s="7" t="n">
        <v>0</v>
      </c>
      <c r="R120" s="7" t="n">
        <v>149436</v>
      </c>
      <c r="S120" s="7" t="n">
        <v>6030</v>
      </c>
      <c r="T120" s="7" t="n">
        <v>73</v>
      </c>
      <c r="U120" s="7" t="n">
        <v>131</v>
      </c>
      <c r="V120" s="7" t="n">
        <v>58</v>
      </c>
      <c r="W120" s="7" t="n">
        <v>4.6</v>
      </c>
      <c r="X120" s="7" t="n">
        <v>133</v>
      </c>
      <c r="Y120" s="7" t="n">
        <v>200</v>
      </c>
    </row>
    <row r="121" customFormat="false" ht="15" hidden="false" customHeight="false" outlineLevel="0" collapsed="false">
      <c r="A121" s="7" t="s">
        <v>468</v>
      </c>
      <c r="B121" s="7" t="s">
        <v>467</v>
      </c>
      <c r="C121" s="7" t="s">
        <v>168</v>
      </c>
      <c r="D121" s="7" t="n">
        <v>1956</v>
      </c>
      <c r="E121" s="7" t="s">
        <v>1229</v>
      </c>
      <c r="F121" s="7" t="s">
        <v>1230</v>
      </c>
      <c r="G121" s="7" t="s">
        <v>1213</v>
      </c>
      <c r="H121" s="7" t="s">
        <v>1214</v>
      </c>
      <c r="I121" s="7" t="n">
        <v>26</v>
      </c>
      <c r="J121" s="7" t="n">
        <v>122.3</v>
      </c>
      <c r="K121" s="7" t="n">
        <v>89.98</v>
      </c>
      <c r="L121" s="7" t="n">
        <v>129.99</v>
      </c>
      <c r="M121" s="7" t="n">
        <v>129.99</v>
      </c>
      <c r="N121" s="7" t="n">
        <v>0</v>
      </c>
      <c r="O121" s="7"/>
      <c r="P121" s="7"/>
      <c r="Q121" s="7" t="n">
        <v>0</v>
      </c>
      <c r="R121" s="7" t="n">
        <v>4651</v>
      </c>
      <c r="S121" s="7" t="n">
        <v>1299</v>
      </c>
      <c r="T121" s="7" t="n">
        <v>132</v>
      </c>
      <c r="U121" s="7" t="n">
        <v>207</v>
      </c>
      <c r="V121" s="7" t="n">
        <v>86.5</v>
      </c>
      <c r="W121" s="7" t="n">
        <v>4.6</v>
      </c>
      <c r="X121" s="7" t="n">
        <v>562</v>
      </c>
      <c r="Y121" s="7" t="n">
        <v>900</v>
      </c>
    </row>
    <row r="122" customFormat="false" ht="15" hidden="false" customHeight="false" outlineLevel="0" collapsed="false">
      <c r="A122" s="7" t="s">
        <v>468</v>
      </c>
      <c r="B122" s="7" t="s">
        <v>467</v>
      </c>
      <c r="C122" s="7" t="s">
        <v>168</v>
      </c>
      <c r="D122" s="7" t="n">
        <v>1956</v>
      </c>
      <c r="E122" s="7" t="s">
        <v>1229</v>
      </c>
      <c r="F122" s="7" t="s">
        <v>1230</v>
      </c>
      <c r="G122" s="7" t="s">
        <v>1215</v>
      </c>
      <c r="H122" s="7" t="s">
        <v>1216</v>
      </c>
      <c r="I122" s="7" t="n">
        <v>74</v>
      </c>
      <c r="J122" s="7" t="n">
        <v>119.48</v>
      </c>
      <c r="K122" s="7" t="n">
        <v>89.98</v>
      </c>
      <c r="L122" s="7" t="n">
        <v>129.99</v>
      </c>
      <c r="M122" s="7" t="n">
        <v>129.99</v>
      </c>
      <c r="N122" s="7" t="n">
        <v>0</v>
      </c>
      <c r="O122" s="7"/>
      <c r="P122" s="7"/>
      <c r="Q122" s="7" t="n">
        <v>0</v>
      </c>
      <c r="R122" s="7" t="n">
        <v>111421</v>
      </c>
      <c r="S122" s="7" t="n">
        <v>1299</v>
      </c>
      <c r="T122" s="7" t="n">
        <v>117</v>
      </c>
      <c r="U122" s="7" t="n">
        <v>207</v>
      </c>
      <c r="V122" s="7" t="n">
        <v>36.5</v>
      </c>
      <c r="W122" s="7" t="n">
        <v>4.6</v>
      </c>
      <c r="X122" s="7" t="n">
        <v>517</v>
      </c>
      <c r="Y122" s="7" t="n">
        <v>900</v>
      </c>
    </row>
    <row r="123" customFormat="false" ht="15" hidden="false" customHeight="false" outlineLevel="0" collapsed="false">
      <c r="A123" s="7" t="s">
        <v>468</v>
      </c>
      <c r="B123" s="7" t="s">
        <v>467</v>
      </c>
      <c r="C123" s="7" t="s">
        <v>168</v>
      </c>
      <c r="D123" s="7" t="n">
        <v>1956</v>
      </c>
      <c r="E123" s="7" t="s">
        <v>1229</v>
      </c>
      <c r="F123" s="7" t="s">
        <v>1230</v>
      </c>
      <c r="G123" s="7" t="s">
        <v>1217</v>
      </c>
      <c r="H123" s="7" t="s">
        <v>1216</v>
      </c>
      <c r="I123" s="7" t="n">
        <v>0</v>
      </c>
      <c r="J123" s="7"/>
      <c r="K123" s="7"/>
      <c r="L123" s="7"/>
      <c r="M123" s="7"/>
      <c r="N123" s="7"/>
      <c r="O123" s="7"/>
      <c r="P123" s="7"/>
      <c r="Q123" s="7" t="n">
        <v>0</v>
      </c>
      <c r="R123" s="7"/>
      <c r="S123" s="7"/>
      <c r="T123" s="7"/>
      <c r="U123" s="7"/>
      <c r="V123" s="7"/>
      <c r="W123" s="7"/>
      <c r="X123" s="7"/>
      <c r="Y123" s="7"/>
    </row>
    <row r="124" customFormat="false" ht="15" hidden="false" customHeight="false" outlineLevel="0" collapsed="false">
      <c r="A124" s="7" t="s">
        <v>468</v>
      </c>
      <c r="B124" s="7" t="s">
        <v>467</v>
      </c>
      <c r="C124" s="7" t="s">
        <v>168</v>
      </c>
      <c r="D124" s="7" t="n">
        <v>1956</v>
      </c>
      <c r="E124" s="7" t="s">
        <v>1229</v>
      </c>
      <c r="F124" s="7" t="s">
        <v>1230</v>
      </c>
      <c r="G124" s="7" t="s">
        <v>1218</v>
      </c>
      <c r="H124" s="7" t="s">
        <v>1216</v>
      </c>
      <c r="I124" s="7" t="n">
        <v>0</v>
      </c>
      <c r="J124" s="7"/>
      <c r="K124" s="7"/>
      <c r="L124" s="7"/>
      <c r="M124" s="7"/>
      <c r="N124" s="7"/>
      <c r="O124" s="7"/>
      <c r="P124" s="7"/>
      <c r="Q124" s="7" t="n">
        <v>0</v>
      </c>
      <c r="R124" s="7"/>
      <c r="S124" s="7"/>
      <c r="T124" s="7"/>
      <c r="U124" s="7"/>
      <c r="V124" s="7"/>
      <c r="W124" s="7"/>
      <c r="X124" s="7"/>
      <c r="Y124" s="7"/>
    </row>
    <row r="125" customFormat="false" ht="15" hidden="false" customHeight="false" outlineLevel="0" collapsed="false">
      <c r="A125" s="7" t="s">
        <v>470</v>
      </c>
      <c r="B125" s="7" t="s">
        <v>469</v>
      </c>
      <c r="C125" s="7" t="s">
        <v>168</v>
      </c>
      <c r="D125" s="7" t="n">
        <v>1942</v>
      </c>
      <c r="E125" s="7" t="s">
        <v>1231</v>
      </c>
      <c r="F125" s="7" t="s">
        <v>1232</v>
      </c>
      <c r="G125" s="7" t="s">
        <v>1197</v>
      </c>
      <c r="H125" s="7" t="s">
        <v>1198</v>
      </c>
      <c r="I125" s="7" t="n">
        <v>31</v>
      </c>
      <c r="J125" s="7" t="n">
        <v>39.99</v>
      </c>
      <c r="K125" s="7" t="n">
        <v>39.99</v>
      </c>
      <c r="L125" s="7" t="n">
        <v>39.99</v>
      </c>
      <c r="M125" s="7" t="n">
        <v>64.99</v>
      </c>
      <c r="N125" s="7" t="n">
        <v>0</v>
      </c>
      <c r="O125" s="7"/>
      <c r="P125" s="7"/>
      <c r="Q125" s="7" t="n">
        <v>0</v>
      </c>
      <c r="R125" s="7" t="n">
        <v>95566</v>
      </c>
      <c r="S125" s="7" t="n">
        <v>49494</v>
      </c>
      <c r="T125" s="7" t="n">
        <v>389</v>
      </c>
      <c r="U125" s="7" t="n">
        <v>389</v>
      </c>
      <c r="V125" s="7" t="n">
        <v>0</v>
      </c>
      <c r="W125" s="7" t="n">
        <v>4.2</v>
      </c>
      <c r="X125" s="7" t="n">
        <v>50</v>
      </c>
      <c r="Y125" s="7" t="n">
        <v>50</v>
      </c>
    </row>
    <row r="126" customFormat="false" ht="15" hidden="false" customHeight="false" outlineLevel="0" collapsed="false">
      <c r="A126" s="7" t="s">
        <v>470</v>
      </c>
      <c r="B126" s="7" t="s">
        <v>469</v>
      </c>
      <c r="C126" s="7" t="s">
        <v>168</v>
      </c>
      <c r="D126" s="7" t="n">
        <v>1942</v>
      </c>
      <c r="E126" s="7" t="s">
        <v>1231</v>
      </c>
      <c r="F126" s="7" t="s">
        <v>1232</v>
      </c>
      <c r="G126" s="7" t="s">
        <v>1199</v>
      </c>
      <c r="H126" s="7" t="s">
        <v>1198</v>
      </c>
      <c r="I126" s="7" t="n">
        <v>31</v>
      </c>
      <c r="J126" s="7"/>
      <c r="K126" s="7"/>
      <c r="L126" s="7"/>
      <c r="M126" s="7" t="n">
        <v>64.99</v>
      </c>
      <c r="N126" s="7" t="n">
        <v>0</v>
      </c>
      <c r="O126" s="7"/>
      <c r="P126" s="7"/>
      <c r="Q126" s="7" t="n">
        <v>0</v>
      </c>
      <c r="R126" s="7" t="n">
        <v>186028</v>
      </c>
      <c r="S126" s="7" t="n">
        <v>131408</v>
      </c>
      <c r="T126" s="7" t="n">
        <v>389</v>
      </c>
      <c r="U126" s="7" t="n">
        <v>389</v>
      </c>
      <c r="V126" s="7" t="n">
        <v>0</v>
      </c>
      <c r="W126" s="7" t="n">
        <v>4.2</v>
      </c>
      <c r="X126" s="7"/>
      <c r="Y126" s="7"/>
    </row>
    <row r="127" customFormat="false" ht="15" hidden="false" customHeight="false" outlineLevel="0" collapsed="false">
      <c r="A127" s="7" t="s">
        <v>470</v>
      </c>
      <c r="B127" s="7" t="s">
        <v>469</v>
      </c>
      <c r="C127" s="7" t="s">
        <v>168</v>
      </c>
      <c r="D127" s="7" t="n">
        <v>1942</v>
      </c>
      <c r="E127" s="7" t="s">
        <v>1231</v>
      </c>
      <c r="F127" s="7" t="s">
        <v>1232</v>
      </c>
      <c r="G127" s="7" t="s">
        <v>1200</v>
      </c>
      <c r="H127" s="7" t="s">
        <v>1198</v>
      </c>
      <c r="I127" s="7" t="n">
        <v>30</v>
      </c>
      <c r="J127" s="7" t="n">
        <v>39.99</v>
      </c>
      <c r="K127" s="7" t="n">
        <v>39.99</v>
      </c>
      <c r="L127" s="7" t="n">
        <v>39.99</v>
      </c>
      <c r="M127" s="7" t="n">
        <v>64.99</v>
      </c>
      <c r="N127" s="7" t="n">
        <v>0</v>
      </c>
      <c r="O127" s="7"/>
      <c r="P127" s="7"/>
      <c r="Q127" s="7" t="n">
        <v>0</v>
      </c>
      <c r="R127" s="7" t="n">
        <v>203071</v>
      </c>
      <c r="S127" s="7" t="n">
        <v>84114</v>
      </c>
      <c r="T127" s="7" t="n">
        <v>389</v>
      </c>
      <c r="U127" s="7" t="n">
        <v>462</v>
      </c>
      <c r="V127" s="7" t="n">
        <v>73</v>
      </c>
      <c r="W127" s="7" t="n">
        <v>4.2</v>
      </c>
      <c r="X127" s="7"/>
      <c r="Y127" s="7"/>
    </row>
    <row r="128" customFormat="false" ht="15" hidden="false" customHeight="false" outlineLevel="0" collapsed="false">
      <c r="A128" s="7" t="s">
        <v>470</v>
      </c>
      <c r="B128" s="7" t="s">
        <v>469</v>
      </c>
      <c r="C128" s="7" t="s">
        <v>168</v>
      </c>
      <c r="D128" s="7" t="n">
        <v>1942</v>
      </c>
      <c r="E128" s="7" t="s">
        <v>1231</v>
      </c>
      <c r="F128" s="7" t="s">
        <v>1232</v>
      </c>
      <c r="G128" s="7" t="s">
        <v>1201</v>
      </c>
      <c r="H128" s="7" t="s">
        <v>1198</v>
      </c>
      <c r="I128" s="7" t="n">
        <v>31</v>
      </c>
      <c r="J128" s="7" t="n">
        <v>39.99</v>
      </c>
      <c r="K128" s="7" t="n">
        <v>39.99</v>
      </c>
      <c r="L128" s="7" t="n">
        <v>39.99</v>
      </c>
      <c r="M128" s="7" t="n">
        <v>64.99</v>
      </c>
      <c r="N128" s="7" t="n">
        <v>0</v>
      </c>
      <c r="O128" s="7"/>
      <c r="P128" s="7"/>
      <c r="Q128" s="7" t="n">
        <v>0</v>
      </c>
      <c r="R128" s="7" t="n">
        <v>28356</v>
      </c>
      <c r="S128" s="7" t="n">
        <v>9527</v>
      </c>
      <c r="T128" s="7" t="n">
        <v>462</v>
      </c>
      <c r="U128" s="7" t="n">
        <v>496</v>
      </c>
      <c r="V128" s="7" t="n">
        <v>32.9</v>
      </c>
      <c r="W128" s="7" t="n">
        <v>4.2</v>
      </c>
      <c r="X128" s="7" t="n">
        <v>57</v>
      </c>
      <c r="Y128" s="7" t="n">
        <v>100</v>
      </c>
    </row>
    <row r="129" customFormat="false" ht="15" hidden="false" customHeight="false" outlineLevel="0" collapsed="false">
      <c r="A129" s="7" t="s">
        <v>470</v>
      </c>
      <c r="B129" s="7" t="s">
        <v>469</v>
      </c>
      <c r="C129" s="7" t="s">
        <v>168</v>
      </c>
      <c r="D129" s="7" t="n">
        <v>1942</v>
      </c>
      <c r="E129" s="7" t="s">
        <v>1231</v>
      </c>
      <c r="F129" s="7" t="s">
        <v>1232</v>
      </c>
      <c r="G129" s="7" t="s">
        <v>1202</v>
      </c>
      <c r="H129" s="7" t="s">
        <v>1198</v>
      </c>
      <c r="I129" s="7" t="n">
        <v>30</v>
      </c>
      <c r="J129" s="7" t="n">
        <v>35.4</v>
      </c>
      <c r="K129" s="7" t="n">
        <v>29.74</v>
      </c>
      <c r="L129" s="7" t="n">
        <v>44.99</v>
      </c>
      <c r="M129" s="7" t="n">
        <v>51.66</v>
      </c>
      <c r="N129" s="7" t="n">
        <v>0</v>
      </c>
      <c r="O129" s="7"/>
      <c r="P129" s="7"/>
      <c r="Q129" s="7" t="n">
        <v>0</v>
      </c>
      <c r="R129" s="7" t="n">
        <v>14320</v>
      </c>
      <c r="S129" s="7" t="n">
        <v>8869</v>
      </c>
      <c r="T129" s="7" t="n">
        <v>500</v>
      </c>
      <c r="U129" s="7" t="n">
        <v>536</v>
      </c>
      <c r="V129" s="7" t="n">
        <v>36</v>
      </c>
      <c r="W129" s="7" t="n">
        <v>4.3</v>
      </c>
      <c r="X129" s="7" t="n">
        <v>110</v>
      </c>
      <c r="Y129" s="7" t="n">
        <v>200</v>
      </c>
    </row>
    <row r="130" customFormat="false" ht="15" hidden="false" customHeight="false" outlineLevel="0" collapsed="false">
      <c r="A130" s="7" t="s">
        <v>470</v>
      </c>
      <c r="B130" s="7" t="s">
        <v>469</v>
      </c>
      <c r="C130" s="7" t="s">
        <v>168</v>
      </c>
      <c r="D130" s="7" t="n">
        <v>1942</v>
      </c>
      <c r="E130" s="7" t="s">
        <v>1231</v>
      </c>
      <c r="F130" s="7" t="s">
        <v>1232</v>
      </c>
      <c r="G130" s="7" t="s">
        <v>1203</v>
      </c>
      <c r="H130" s="7" t="s">
        <v>1198</v>
      </c>
      <c r="I130" s="7" t="n">
        <v>31</v>
      </c>
      <c r="J130" s="7" t="n">
        <v>33.35</v>
      </c>
      <c r="K130" s="7" t="n">
        <v>29.74</v>
      </c>
      <c r="L130" s="7" t="n">
        <v>34.99</v>
      </c>
      <c r="M130" s="7" t="n">
        <v>44.99</v>
      </c>
      <c r="N130" s="7" t="n">
        <v>0</v>
      </c>
      <c r="O130" s="7"/>
      <c r="P130" s="7"/>
      <c r="Q130" s="7" t="n">
        <v>0</v>
      </c>
      <c r="R130" s="7" t="n">
        <v>8806</v>
      </c>
      <c r="S130" s="7" t="n">
        <v>5543</v>
      </c>
      <c r="T130" s="7" t="n">
        <v>537</v>
      </c>
      <c r="U130" s="7" t="n">
        <v>603</v>
      </c>
      <c r="V130" s="7" t="n">
        <v>63.9</v>
      </c>
      <c r="W130" s="7" t="n">
        <v>4.3</v>
      </c>
      <c r="X130" s="7" t="n">
        <v>268</v>
      </c>
      <c r="Y130" s="7" t="n">
        <v>300</v>
      </c>
    </row>
    <row r="131" customFormat="false" ht="15" hidden="false" customHeight="false" outlineLevel="0" collapsed="false">
      <c r="A131" s="7" t="s">
        <v>470</v>
      </c>
      <c r="B131" s="7" t="s">
        <v>469</v>
      </c>
      <c r="C131" s="7" t="s">
        <v>168</v>
      </c>
      <c r="D131" s="7" t="n">
        <v>1942</v>
      </c>
      <c r="E131" s="7" t="s">
        <v>1231</v>
      </c>
      <c r="F131" s="7" t="s">
        <v>1232</v>
      </c>
      <c r="G131" s="7" t="s">
        <v>1204</v>
      </c>
      <c r="H131" s="7" t="s">
        <v>1198</v>
      </c>
      <c r="I131" s="7" t="n">
        <v>31</v>
      </c>
      <c r="J131" s="7" t="n">
        <v>36.44</v>
      </c>
      <c r="K131" s="7" t="n">
        <v>34.99</v>
      </c>
      <c r="L131" s="7" t="n">
        <v>39.99</v>
      </c>
      <c r="M131" s="7" t="n">
        <v>44.99</v>
      </c>
      <c r="N131" s="7" t="n">
        <v>0</v>
      </c>
      <c r="O131" s="7"/>
      <c r="P131" s="7"/>
      <c r="Q131" s="7" t="n">
        <v>0</v>
      </c>
      <c r="R131" s="7" t="n">
        <v>6311</v>
      </c>
      <c r="S131" s="7" t="n">
        <v>4180</v>
      </c>
      <c r="T131" s="7" t="n">
        <v>611</v>
      </c>
      <c r="U131" s="7" t="n">
        <v>706</v>
      </c>
      <c r="V131" s="7" t="n">
        <v>91.9</v>
      </c>
      <c r="W131" s="7" t="n">
        <v>4.3</v>
      </c>
      <c r="X131" s="7" t="n">
        <v>242</v>
      </c>
      <c r="Y131" s="7" t="n">
        <v>300</v>
      </c>
    </row>
    <row r="132" customFormat="false" ht="15" hidden="false" customHeight="false" outlineLevel="0" collapsed="false">
      <c r="A132" s="7" t="s">
        <v>470</v>
      </c>
      <c r="B132" s="7" t="s">
        <v>469</v>
      </c>
      <c r="C132" s="7" t="s">
        <v>168</v>
      </c>
      <c r="D132" s="7" t="n">
        <v>1942</v>
      </c>
      <c r="E132" s="7" t="s">
        <v>1231</v>
      </c>
      <c r="F132" s="7" t="s">
        <v>1232</v>
      </c>
      <c r="G132" s="7" t="s">
        <v>1205</v>
      </c>
      <c r="H132" s="7" t="s">
        <v>1198</v>
      </c>
      <c r="I132" s="7" t="n">
        <v>28</v>
      </c>
      <c r="J132" s="7" t="n">
        <v>39.99</v>
      </c>
      <c r="K132" s="7" t="n">
        <v>39.99</v>
      </c>
      <c r="L132" s="7" t="n">
        <v>39.99</v>
      </c>
      <c r="M132" s="7" t="n">
        <v>44.99</v>
      </c>
      <c r="N132" s="7" t="n">
        <v>0</v>
      </c>
      <c r="O132" s="7"/>
      <c r="P132" s="7"/>
      <c r="Q132" s="7" t="n">
        <v>0</v>
      </c>
      <c r="R132" s="7" t="n">
        <v>12923</v>
      </c>
      <c r="S132" s="7" t="n">
        <v>10254</v>
      </c>
      <c r="T132" s="7" t="n">
        <v>710</v>
      </c>
      <c r="U132" s="7" t="n">
        <v>723</v>
      </c>
      <c r="V132" s="7" t="n">
        <v>13.9</v>
      </c>
      <c r="W132" s="7" t="n">
        <v>4.3</v>
      </c>
      <c r="X132" s="7" t="n">
        <v>300</v>
      </c>
      <c r="Y132" s="7" t="n">
        <v>300</v>
      </c>
    </row>
    <row r="133" customFormat="false" ht="15" hidden="false" customHeight="false" outlineLevel="0" collapsed="false">
      <c r="A133" s="7" t="s">
        <v>470</v>
      </c>
      <c r="B133" s="7" t="s">
        <v>469</v>
      </c>
      <c r="C133" s="7" t="s">
        <v>168</v>
      </c>
      <c r="D133" s="7" t="n">
        <v>1942</v>
      </c>
      <c r="E133" s="7" t="s">
        <v>1231</v>
      </c>
      <c r="F133" s="7" t="s">
        <v>1232</v>
      </c>
      <c r="G133" s="7" t="s">
        <v>1206</v>
      </c>
      <c r="H133" s="7" t="s">
        <v>1198</v>
      </c>
      <c r="I133" s="7" t="n">
        <v>31</v>
      </c>
      <c r="J133" s="7" t="n">
        <v>38.06</v>
      </c>
      <c r="K133" s="7" t="n">
        <v>31.99</v>
      </c>
      <c r="L133" s="7" t="n">
        <v>39.99</v>
      </c>
      <c r="M133" s="7" t="n">
        <v>44.99</v>
      </c>
      <c r="N133" s="7" t="n">
        <v>0</v>
      </c>
      <c r="O133" s="7"/>
      <c r="P133" s="7"/>
      <c r="Q133" s="7" t="n">
        <v>0</v>
      </c>
      <c r="R133" s="7" t="n">
        <v>11977</v>
      </c>
      <c r="S133" s="7" t="n">
        <v>5140</v>
      </c>
      <c r="T133" s="7" t="n">
        <v>723</v>
      </c>
      <c r="U133" s="7" t="n">
        <v>816</v>
      </c>
      <c r="V133" s="7" t="n">
        <v>90</v>
      </c>
      <c r="W133" s="7" t="n">
        <v>4.3</v>
      </c>
      <c r="X133" s="7" t="n">
        <v>56</v>
      </c>
      <c r="Y133" s="7" t="n">
        <v>100</v>
      </c>
    </row>
    <row r="134" customFormat="false" ht="15" hidden="false" customHeight="false" outlineLevel="0" collapsed="false">
      <c r="A134" s="7" t="s">
        <v>470</v>
      </c>
      <c r="B134" s="7" t="s">
        <v>469</v>
      </c>
      <c r="C134" s="7" t="s">
        <v>168</v>
      </c>
      <c r="D134" s="7" t="n">
        <v>1942</v>
      </c>
      <c r="E134" s="7" t="s">
        <v>1231</v>
      </c>
      <c r="F134" s="7" t="s">
        <v>1232</v>
      </c>
      <c r="G134" s="7" t="s">
        <v>1207</v>
      </c>
      <c r="H134" s="7" t="s">
        <v>1198</v>
      </c>
      <c r="I134" s="7" t="n">
        <v>30</v>
      </c>
      <c r="J134" s="7" t="n">
        <v>47.66</v>
      </c>
      <c r="K134" s="7" t="n">
        <v>39.99</v>
      </c>
      <c r="L134" s="7" t="n">
        <v>54.99</v>
      </c>
      <c r="M134" s="7" t="n">
        <v>48.32</v>
      </c>
      <c r="N134" s="7" t="n">
        <v>0</v>
      </c>
      <c r="O134" s="7"/>
      <c r="P134" s="7"/>
      <c r="Q134" s="7" t="n">
        <v>0</v>
      </c>
      <c r="R134" s="7" t="n">
        <v>21201</v>
      </c>
      <c r="S134" s="7" t="n">
        <v>4721</v>
      </c>
      <c r="T134" s="7" t="n">
        <v>818</v>
      </c>
      <c r="U134" s="7" t="n">
        <v>773</v>
      </c>
      <c r="V134" s="7" t="n">
        <v>-45</v>
      </c>
      <c r="W134" s="7" t="n">
        <v>4.4</v>
      </c>
      <c r="X134" s="7" t="n">
        <v>167</v>
      </c>
      <c r="Y134" s="7" t="n">
        <v>200</v>
      </c>
    </row>
    <row r="135" customFormat="false" ht="15" hidden="false" customHeight="false" outlineLevel="0" collapsed="false">
      <c r="A135" s="7" t="s">
        <v>470</v>
      </c>
      <c r="B135" s="7" t="s">
        <v>469</v>
      </c>
      <c r="C135" s="7" t="s">
        <v>168</v>
      </c>
      <c r="D135" s="7" t="n">
        <v>1942</v>
      </c>
      <c r="E135" s="7" t="s">
        <v>1231</v>
      </c>
      <c r="F135" s="7" t="s">
        <v>1232</v>
      </c>
      <c r="G135" s="7" t="s">
        <v>1208</v>
      </c>
      <c r="H135" s="7" t="s">
        <v>1198</v>
      </c>
      <c r="I135" s="7" t="n">
        <v>31</v>
      </c>
      <c r="J135" s="7" t="n">
        <v>50.15</v>
      </c>
      <c r="K135" s="7" t="n">
        <v>49.99</v>
      </c>
      <c r="L135" s="7" t="n">
        <v>54.99</v>
      </c>
      <c r="M135" s="7" t="n">
        <v>54.99</v>
      </c>
      <c r="N135" s="7" t="n">
        <v>0</v>
      </c>
      <c r="O135" s="7"/>
      <c r="P135" s="7"/>
      <c r="Q135" s="7" t="n">
        <v>0</v>
      </c>
      <c r="R135" s="7" t="n">
        <v>34581</v>
      </c>
      <c r="S135" s="7" t="n">
        <v>28010</v>
      </c>
      <c r="T135" s="7" t="n">
        <v>775</v>
      </c>
      <c r="U135" s="7" t="n">
        <v>886</v>
      </c>
      <c r="V135" s="7" t="n">
        <v>107.4</v>
      </c>
      <c r="W135" s="7" t="n">
        <v>4.4</v>
      </c>
      <c r="X135" s="7" t="n">
        <v>77</v>
      </c>
      <c r="Y135" s="7" t="n">
        <v>100</v>
      </c>
    </row>
    <row r="136" customFormat="false" ht="15" hidden="false" customHeight="false" outlineLevel="0" collapsed="false">
      <c r="A136" s="7" t="s">
        <v>470</v>
      </c>
      <c r="B136" s="7" t="s">
        <v>469</v>
      </c>
      <c r="C136" s="7" t="s">
        <v>168</v>
      </c>
      <c r="D136" s="7" t="n">
        <v>1942</v>
      </c>
      <c r="E136" s="7" t="s">
        <v>1231</v>
      </c>
      <c r="F136" s="7" t="s">
        <v>1232</v>
      </c>
      <c r="G136" s="7" t="s">
        <v>1209</v>
      </c>
      <c r="H136" s="7" t="s">
        <v>1198</v>
      </c>
      <c r="I136" s="7" t="n">
        <v>30</v>
      </c>
      <c r="J136" s="7" t="n">
        <v>49.99</v>
      </c>
      <c r="K136" s="7" t="n">
        <v>49.99</v>
      </c>
      <c r="L136" s="7" t="n">
        <v>49.99</v>
      </c>
      <c r="M136" s="7" t="n">
        <v>54.99</v>
      </c>
      <c r="N136" s="7" t="n">
        <v>0</v>
      </c>
      <c r="O136" s="7"/>
      <c r="P136" s="7"/>
      <c r="Q136" s="7" t="n">
        <v>0</v>
      </c>
      <c r="R136" s="7" t="n">
        <v>17799</v>
      </c>
      <c r="S136" s="7" t="n">
        <v>4440</v>
      </c>
      <c r="T136" s="7" t="n">
        <v>886</v>
      </c>
      <c r="U136" s="7" t="n">
        <v>931</v>
      </c>
      <c r="V136" s="7" t="n">
        <v>45</v>
      </c>
      <c r="W136" s="7" t="n">
        <v>4.4</v>
      </c>
      <c r="X136" s="7" t="n">
        <v>67</v>
      </c>
      <c r="Y136" s="7" t="n">
        <v>100</v>
      </c>
    </row>
    <row r="137" customFormat="false" ht="15" hidden="false" customHeight="false" outlineLevel="0" collapsed="false">
      <c r="A137" s="7" t="s">
        <v>470</v>
      </c>
      <c r="B137" s="7" t="s">
        <v>469</v>
      </c>
      <c r="C137" s="7" t="s">
        <v>168</v>
      </c>
      <c r="D137" s="7" t="n">
        <v>1942</v>
      </c>
      <c r="E137" s="7" t="s">
        <v>1231</v>
      </c>
      <c r="F137" s="7" t="s">
        <v>1232</v>
      </c>
      <c r="G137" s="7" t="s">
        <v>1210</v>
      </c>
      <c r="H137" s="7" t="s">
        <v>1198</v>
      </c>
      <c r="I137" s="7" t="n">
        <v>31</v>
      </c>
      <c r="J137" s="7" t="n">
        <v>43.46</v>
      </c>
      <c r="K137" s="7" t="n">
        <v>42.49</v>
      </c>
      <c r="L137" s="7" t="n">
        <v>49.99</v>
      </c>
      <c r="M137" s="7" t="n">
        <v>54.99</v>
      </c>
      <c r="N137" s="7" t="n">
        <v>0</v>
      </c>
      <c r="O137" s="7"/>
      <c r="P137" s="7"/>
      <c r="Q137" s="7" t="n">
        <v>0</v>
      </c>
      <c r="R137" s="7" t="n">
        <v>6382</v>
      </c>
      <c r="S137" s="7" t="n">
        <v>4471</v>
      </c>
      <c r="T137" s="7" t="n">
        <v>952</v>
      </c>
      <c r="U137" s="7" t="n">
        <v>1023</v>
      </c>
      <c r="V137" s="7" t="n">
        <v>68.7</v>
      </c>
      <c r="W137" s="7" t="n">
        <v>4.4</v>
      </c>
      <c r="X137" s="7" t="n">
        <v>235</v>
      </c>
      <c r="Y137" s="7" t="n">
        <v>400</v>
      </c>
    </row>
    <row r="138" customFormat="false" ht="15" hidden="false" customHeight="false" outlineLevel="0" collapsed="false">
      <c r="A138" s="7" t="s">
        <v>470</v>
      </c>
      <c r="B138" s="7" t="s">
        <v>469</v>
      </c>
      <c r="C138" s="7" t="s">
        <v>168</v>
      </c>
      <c r="D138" s="7" t="n">
        <v>1942</v>
      </c>
      <c r="E138" s="7" t="s">
        <v>1231</v>
      </c>
      <c r="F138" s="7" t="s">
        <v>1232</v>
      </c>
      <c r="G138" s="7" t="s">
        <v>1211</v>
      </c>
      <c r="H138" s="7" t="s">
        <v>1198</v>
      </c>
      <c r="I138" s="7" t="n">
        <v>31</v>
      </c>
      <c r="J138" s="7" t="n">
        <v>50.47</v>
      </c>
      <c r="K138" s="7" t="n">
        <v>49.99</v>
      </c>
      <c r="L138" s="7" t="n">
        <v>54.99</v>
      </c>
      <c r="M138" s="7" t="n">
        <v>54.99</v>
      </c>
      <c r="N138" s="7" t="n">
        <v>0</v>
      </c>
      <c r="O138" s="7"/>
      <c r="P138" s="7"/>
      <c r="Q138" s="7" t="n">
        <v>0</v>
      </c>
      <c r="R138" s="7" t="n">
        <v>5060</v>
      </c>
      <c r="S138" s="7" t="n">
        <v>3579</v>
      </c>
      <c r="T138" s="7" t="n">
        <v>1023</v>
      </c>
      <c r="U138" s="7" t="n">
        <v>1063</v>
      </c>
      <c r="V138" s="7" t="n">
        <v>38.7</v>
      </c>
      <c r="W138" s="7" t="n">
        <v>4.4</v>
      </c>
      <c r="X138" s="7" t="n">
        <v>245</v>
      </c>
      <c r="Y138" s="7" t="n">
        <v>300</v>
      </c>
    </row>
    <row r="139" customFormat="false" ht="15" hidden="false" customHeight="false" outlineLevel="0" collapsed="false">
      <c r="A139" s="7" t="s">
        <v>470</v>
      </c>
      <c r="B139" s="7" t="s">
        <v>469</v>
      </c>
      <c r="C139" s="7" t="s">
        <v>168</v>
      </c>
      <c r="D139" s="7" t="n">
        <v>1942</v>
      </c>
      <c r="E139" s="7" t="s">
        <v>1231</v>
      </c>
      <c r="F139" s="7" t="s">
        <v>1232</v>
      </c>
      <c r="G139" s="7" t="s">
        <v>1212</v>
      </c>
      <c r="H139" s="7" t="s">
        <v>1198</v>
      </c>
      <c r="I139" s="7" t="n">
        <v>30</v>
      </c>
      <c r="J139" s="7" t="n">
        <v>53.66</v>
      </c>
      <c r="K139" s="7" t="n">
        <v>49.99</v>
      </c>
      <c r="L139" s="7" t="n">
        <v>54.99</v>
      </c>
      <c r="M139" s="7" t="n">
        <v>73.99</v>
      </c>
      <c r="N139" s="7" t="n">
        <v>0</v>
      </c>
      <c r="O139" s="7"/>
      <c r="P139" s="7"/>
      <c r="Q139" s="7" t="n">
        <v>0</v>
      </c>
      <c r="R139" s="7" t="n">
        <v>7076</v>
      </c>
      <c r="S139" s="7" t="n">
        <v>4744</v>
      </c>
      <c r="T139" s="7" t="n">
        <v>1063</v>
      </c>
      <c r="U139" s="7" t="n">
        <v>1151</v>
      </c>
      <c r="V139" s="7" t="n">
        <v>88</v>
      </c>
      <c r="W139" s="7" t="n">
        <v>4.4</v>
      </c>
      <c r="X139" s="7" t="n">
        <v>250</v>
      </c>
      <c r="Y139" s="7" t="n">
        <v>300</v>
      </c>
    </row>
    <row r="140" customFormat="false" ht="15" hidden="false" customHeight="false" outlineLevel="0" collapsed="false">
      <c r="A140" s="7" t="s">
        <v>470</v>
      </c>
      <c r="B140" s="7" t="s">
        <v>469</v>
      </c>
      <c r="C140" s="7" t="s">
        <v>168</v>
      </c>
      <c r="D140" s="7" t="n">
        <v>1942</v>
      </c>
      <c r="E140" s="7" t="s">
        <v>1231</v>
      </c>
      <c r="F140" s="7" t="s">
        <v>1232</v>
      </c>
      <c r="G140" s="7" t="s">
        <v>1213</v>
      </c>
      <c r="H140" s="7" t="s">
        <v>1214</v>
      </c>
      <c r="I140" s="7" t="n">
        <v>26</v>
      </c>
      <c r="J140" s="7" t="n">
        <v>49.99</v>
      </c>
      <c r="K140" s="7" t="n">
        <v>49.99</v>
      </c>
      <c r="L140" s="7" t="n">
        <v>49.99</v>
      </c>
      <c r="M140" s="7" t="n">
        <v>49.99</v>
      </c>
      <c r="N140" s="7" t="n">
        <v>0</v>
      </c>
      <c r="O140" s="7"/>
      <c r="P140" s="7"/>
      <c r="Q140" s="7" t="n">
        <v>0</v>
      </c>
      <c r="R140" s="7" t="n">
        <v>4456</v>
      </c>
      <c r="S140" s="7" t="n">
        <v>1534</v>
      </c>
      <c r="T140" s="7" t="n">
        <v>1153</v>
      </c>
      <c r="U140" s="7" t="n">
        <v>1217</v>
      </c>
      <c r="V140" s="7" t="n">
        <v>73.8</v>
      </c>
      <c r="W140" s="7" t="n">
        <v>4.4</v>
      </c>
      <c r="X140" s="7" t="n">
        <v>181</v>
      </c>
      <c r="Y140" s="7" t="n">
        <v>200</v>
      </c>
    </row>
    <row r="141" customFormat="false" ht="15" hidden="false" customHeight="false" outlineLevel="0" collapsed="false">
      <c r="A141" s="7" t="s">
        <v>470</v>
      </c>
      <c r="B141" s="7" t="s">
        <v>469</v>
      </c>
      <c r="C141" s="7" t="s">
        <v>168</v>
      </c>
      <c r="D141" s="7" t="n">
        <v>1942</v>
      </c>
      <c r="E141" s="7" t="s">
        <v>1231</v>
      </c>
      <c r="F141" s="7" t="s">
        <v>1232</v>
      </c>
      <c r="G141" s="7" t="s">
        <v>1215</v>
      </c>
      <c r="H141" s="7" t="s">
        <v>1216</v>
      </c>
      <c r="I141" s="7" t="n">
        <v>299</v>
      </c>
      <c r="J141" s="7" t="n">
        <v>46.52</v>
      </c>
      <c r="K141" s="7" t="n">
        <v>31.99</v>
      </c>
      <c r="L141" s="7" t="n">
        <v>54.99</v>
      </c>
      <c r="M141" s="7" t="n">
        <v>52.78</v>
      </c>
      <c r="N141" s="7" t="n">
        <v>0</v>
      </c>
      <c r="O141" s="7"/>
      <c r="P141" s="7"/>
      <c r="Q141" s="7" t="n">
        <v>0</v>
      </c>
      <c r="R141" s="7" t="n">
        <v>12888</v>
      </c>
      <c r="S141" s="7" t="n">
        <v>1534</v>
      </c>
      <c r="T141" s="7" t="n">
        <v>611</v>
      </c>
      <c r="U141" s="7" t="n">
        <v>1217</v>
      </c>
      <c r="V141" s="7" t="n">
        <v>60.8</v>
      </c>
      <c r="W141" s="7" t="n">
        <v>4.4</v>
      </c>
      <c r="X141" s="7" t="n">
        <v>188</v>
      </c>
      <c r="Y141" s="7" t="n">
        <v>400</v>
      </c>
    </row>
    <row r="142" customFormat="false" ht="15" hidden="false" customHeight="false" outlineLevel="0" collapsed="false">
      <c r="A142" s="7" t="s">
        <v>470</v>
      </c>
      <c r="B142" s="7" t="s">
        <v>469</v>
      </c>
      <c r="C142" s="7" t="s">
        <v>168</v>
      </c>
      <c r="D142" s="7" t="n">
        <v>1942</v>
      </c>
      <c r="E142" s="7" t="s">
        <v>1231</v>
      </c>
      <c r="F142" s="7" t="s">
        <v>1232</v>
      </c>
      <c r="G142" s="7" t="s">
        <v>1217</v>
      </c>
      <c r="H142" s="7" t="s">
        <v>1216</v>
      </c>
      <c r="I142" s="7" t="n">
        <v>184</v>
      </c>
      <c r="J142" s="7" t="n">
        <v>36.52</v>
      </c>
      <c r="K142" s="7" t="n">
        <v>29.74</v>
      </c>
      <c r="L142" s="7" t="n">
        <v>44.99</v>
      </c>
      <c r="M142" s="7" t="n">
        <v>59.45</v>
      </c>
      <c r="N142" s="7" t="n">
        <v>0</v>
      </c>
      <c r="O142" s="7"/>
      <c r="P142" s="7"/>
      <c r="Q142" s="7" t="n">
        <v>0</v>
      </c>
      <c r="R142" s="7" t="n">
        <v>82987</v>
      </c>
      <c r="S142" s="7" t="n">
        <v>5543</v>
      </c>
      <c r="T142" s="7" t="n">
        <v>389</v>
      </c>
      <c r="U142" s="7" t="n">
        <v>603</v>
      </c>
      <c r="V142" s="7" t="n">
        <v>34.9</v>
      </c>
      <c r="W142" s="7" t="n">
        <v>4.3</v>
      </c>
      <c r="X142" s="7" t="n">
        <v>147</v>
      </c>
      <c r="Y142" s="7" t="n">
        <v>300</v>
      </c>
    </row>
    <row r="143" customFormat="false" ht="15" hidden="false" customHeight="false" outlineLevel="0" collapsed="false">
      <c r="A143" s="7" t="s">
        <v>470</v>
      </c>
      <c r="B143" s="7" t="s">
        <v>469</v>
      </c>
      <c r="C143" s="7" t="s">
        <v>168</v>
      </c>
      <c r="D143" s="7" t="n">
        <v>1942</v>
      </c>
      <c r="E143" s="7" t="s">
        <v>1231</v>
      </c>
      <c r="F143" s="7" t="s">
        <v>1232</v>
      </c>
      <c r="G143" s="7" t="s">
        <v>1218</v>
      </c>
      <c r="H143" s="7" t="s">
        <v>1216</v>
      </c>
      <c r="I143" s="7" t="n">
        <v>61</v>
      </c>
      <c r="J143" s="7" t="n">
        <v>34.36</v>
      </c>
      <c r="K143" s="7" t="n">
        <v>29.74</v>
      </c>
      <c r="L143" s="7" t="n">
        <v>44.99</v>
      </c>
      <c r="M143" s="7" t="n">
        <v>48.27</v>
      </c>
      <c r="N143" s="7" t="n">
        <v>0</v>
      </c>
      <c r="O143" s="7"/>
      <c r="P143" s="7"/>
      <c r="Q143" s="7" t="n">
        <v>0</v>
      </c>
      <c r="R143" s="7" t="n">
        <v>11518</v>
      </c>
      <c r="S143" s="7" t="n">
        <v>5543</v>
      </c>
      <c r="T143" s="7" t="n">
        <v>500</v>
      </c>
      <c r="U143" s="7" t="n">
        <v>603</v>
      </c>
      <c r="V143" s="7" t="n">
        <v>50.7</v>
      </c>
      <c r="W143" s="7" t="n">
        <v>4.3</v>
      </c>
      <c r="X143" s="7" t="n">
        <v>190</v>
      </c>
      <c r="Y143" s="7" t="n">
        <v>300</v>
      </c>
    </row>
    <row r="144" customFormat="false" ht="15" hidden="false" customHeight="false" outlineLevel="0" collapsed="false">
      <c r="A144" s="7" t="s">
        <v>475</v>
      </c>
      <c r="B144" s="7" t="s">
        <v>474</v>
      </c>
      <c r="C144" s="7" t="s">
        <v>168</v>
      </c>
      <c r="D144" s="7" t="n">
        <v>33</v>
      </c>
      <c r="E144" s="7" t="s">
        <v>1233</v>
      </c>
      <c r="F144" s="7" t="s">
        <v>1234</v>
      </c>
      <c r="G144" s="7" t="s">
        <v>1202</v>
      </c>
      <c r="H144" s="7" t="s">
        <v>1198</v>
      </c>
      <c r="I144" s="7" t="n">
        <v>13</v>
      </c>
      <c r="J144" s="7" t="n">
        <v>72.99</v>
      </c>
      <c r="K144" s="7" t="n">
        <v>72.99</v>
      </c>
      <c r="L144" s="7" t="n">
        <v>72.99</v>
      </c>
      <c r="M144" s="7" t="n">
        <v>94.89</v>
      </c>
      <c r="N144" s="7" t="n">
        <v>0</v>
      </c>
      <c r="O144" s="7"/>
      <c r="P144" s="7"/>
      <c r="Q144" s="7" t="n">
        <v>0</v>
      </c>
      <c r="R144" s="7" t="n">
        <v>851145</v>
      </c>
      <c r="S144" s="7" t="n">
        <v>290113</v>
      </c>
      <c r="T144" s="7"/>
      <c r="U144" s="7"/>
      <c r="V144" s="7"/>
      <c r="W144" s="7"/>
      <c r="X144" s="7"/>
      <c r="Y144" s="7"/>
    </row>
    <row r="145" customFormat="false" ht="15" hidden="false" customHeight="false" outlineLevel="0" collapsed="false">
      <c r="A145" s="7" t="s">
        <v>475</v>
      </c>
      <c r="B145" s="7" t="s">
        <v>474</v>
      </c>
      <c r="C145" s="7" t="s">
        <v>168</v>
      </c>
      <c r="D145" s="7" t="n">
        <v>33</v>
      </c>
      <c r="E145" s="7" t="s">
        <v>1233</v>
      </c>
      <c r="F145" s="7" t="s">
        <v>1234</v>
      </c>
      <c r="G145" s="7" t="s">
        <v>1203</v>
      </c>
      <c r="H145" s="7" t="s">
        <v>1198</v>
      </c>
      <c r="I145" s="7" t="n">
        <v>31</v>
      </c>
      <c r="J145" s="7" t="n">
        <v>76.54</v>
      </c>
      <c r="K145" s="7" t="n">
        <v>72.99</v>
      </c>
      <c r="L145" s="7" t="n">
        <v>83.99</v>
      </c>
      <c r="M145" s="7" t="n">
        <v>94.89</v>
      </c>
      <c r="N145" s="7" t="n">
        <v>0</v>
      </c>
      <c r="O145" s="7"/>
      <c r="P145" s="7"/>
      <c r="Q145" s="7" t="n">
        <v>0</v>
      </c>
      <c r="R145" s="7" t="n">
        <v>205135</v>
      </c>
      <c r="S145" s="7" t="n">
        <v>53194</v>
      </c>
      <c r="T145" s="7" t="n">
        <v>9</v>
      </c>
      <c r="U145" s="7" t="n">
        <v>18</v>
      </c>
      <c r="V145" s="7" t="n">
        <v>8.7</v>
      </c>
      <c r="W145" s="7" t="n">
        <v>4.9</v>
      </c>
      <c r="X145" s="7"/>
      <c r="Y145" s="7"/>
    </row>
    <row r="146" customFormat="false" ht="15" hidden="false" customHeight="false" outlineLevel="0" collapsed="false">
      <c r="A146" s="7" t="s">
        <v>475</v>
      </c>
      <c r="B146" s="7" t="s">
        <v>474</v>
      </c>
      <c r="C146" s="7" t="s">
        <v>168</v>
      </c>
      <c r="D146" s="7" t="n">
        <v>33</v>
      </c>
      <c r="E146" s="7" t="s">
        <v>1233</v>
      </c>
      <c r="F146" s="7" t="s">
        <v>1234</v>
      </c>
      <c r="G146" s="7" t="s">
        <v>1204</v>
      </c>
      <c r="H146" s="7" t="s">
        <v>1198</v>
      </c>
      <c r="I146" s="7" t="n">
        <v>31</v>
      </c>
      <c r="J146" s="7" t="n">
        <v>87.12</v>
      </c>
      <c r="K146" s="7" t="n">
        <v>83.99</v>
      </c>
      <c r="L146" s="7" t="n">
        <v>89.99</v>
      </c>
      <c r="M146" s="7" t="n">
        <v>94.89</v>
      </c>
      <c r="N146" s="7" t="n">
        <v>0</v>
      </c>
      <c r="O146" s="7"/>
      <c r="P146" s="7"/>
      <c r="Q146" s="7" t="n">
        <v>0</v>
      </c>
      <c r="R146" s="7" t="n">
        <v>47614</v>
      </c>
      <c r="S146" s="7" t="n">
        <v>32320</v>
      </c>
      <c r="T146" s="7" t="n">
        <v>18</v>
      </c>
      <c r="U146" s="7" t="n">
        <v>40</v>
      </c>
      <c r="V146" s="7" t="n">
        <v>21.3</v>
      </c>
      <c r="W146" s="7" t="n">
        <v>4.7</v>
      </c>
      <c r="X146" s="7"/>
      <c r="Y146" s="7"/>
    </row>
    <row r="147" customFormat="false" ht="15" hidden="false" customHeight="false" outlineLevel="0" collapsed="false">
      <c r="A147" s="7" t="s">
        <v>475</v>
      </c>
      <c r="B147" s="7" t="s">
        <v>474</v>
      </c>
      <c r="C147" s="7" t="s">
        <v>168</v>
      </c>
      <c r="D147" s="7" t="n">
        <v>33</v>
      </c>
      <c r="E147" s="7" t="s">
        <v>1233</v>
      </c>
      <c r="F147" s="7" t="s">
        <v>1234</v>
      </c>
      <c r="G147" s="7" t="s">
        <v>1205</v>
      </c>
      <c r="H147" s="7" t="s">
        <v>1198</v>
      </c>
      <c r="I147" s="7" t="n">
        <v>28</v>
      </c>
      <c r="J147" s="7" t="n">
        <v>80.39</v>
      </c>
      <c r="K147" s="7" t="n">
        <v>79.79</v>
      </c>
      <c r="L147" s="7" t="n">
        <v>84.99</v>
      </c>
      <c r="M147" s="7" t="n">
        <v>94.89</v>
      </c>
      <c r="N147" s="7" t="n">
        <v>0</v>
      </c>
      <c r="O147" s="7"/>
      <c r="P147" s="7"/>
      <c r="Q147" s="7" t="n">
        <v>0</v>
      </c>
      <c r="R147" s="7" t="n">
        <v>27903</v>
      </c>
      <c r="S147" s="7" t="n">
        <v>9654</v>
      </c>
      <c r="T147" s="7" t="n">
        <v>40</v>
      </c>
      <c r="U147" s="7" t="n">
        <v>67</v>
      </c>
      <c r="V147" s="7" t="n">
        <v>28.9</v>
      </c>
      <c r="W147" s="7" t="n">
        <v>4.6</v>
      </c>
      <c r="X147" s="7" t="n">
        <v>70</v>
      </c>
      <c r="Y147" s="7" t="n">
        <v>100</v>
      </c>
    </row>
    <row r="148" customFormat="false" ht="15" hidden="false" customHeight="false" outlineLevel="0" collapsed="false">
      <c r="A148" s="7" t="s">
        <v>475</v>
      </c>
      <c r="B148" s="7" t="s">
        <v>474</v>
      </c>
      <c r="C148" s="7" t="s">
        <v>168</v>
      </c>
      <c r="D148" s="7" t="n">
        <v>33</v>
      </c>
      <c r="E148" s="7" t="s">
        <v>1233</v>
      </c>
      <c r="F148" s="7" t="s">
        <v>1234</v>
      </c>
      <c r="G148" s="7" t="s">
        <v>1206</v>
      </c>
      <c r="H148" s="7" t="s">
        <v>1198</v>
      </c>
      <c r="I148" s="7" t="n">
        <v>31</v>
      </c>
      <c r="J148" s="7" t="n">
        <v>77.82</v>
      </c>
      <c r="K148" s="7" t="n">
        <v>67.82</v>
      </c>
      <c r="L148" s="7" t="n">
        <v>84.99</v>
      </c>
      <c r="M148" s="7" t="n">
        <v>94.89</v>
      </c>
      <c r="N148" s="7" t="n">
        <v>0</v>
      </c>
      <c r="O148" s="7"/>
      <c r="P148" s="7"/>
      <c r="Q148" s="7" t="n">
        <v>0</v>
      </c>
      <c r="R148" s="7" t="n">
        <v>8281</v>
      </c>
      <c r="S148" s="7" t="n">
        <v>3750</v>
      </c>
      <c r="T148" s="7" t="n">
        <v>68</v>
      </c>
      <c r="U148" s="7" t="n">
        <v>113</v>
      </c>
      <c r="V148" s="7" t="n">
        <v>43.5</v>
      </c>
      <c r="W148" s="7" t="n">
        <v>4.5</v>
      </c>
      <c r="X148" s="7" t="n">
        <v>177</v>
      </c>
      <c r="Y148" s="7" t="n">
        <v>300</v>
      </c>
    </row>
    <row r="149" customFormat="false" ht="15" hidden="false" customHeight="false" outlineLevel="0" collapsed="false">
      <c r="A149" s="7" t="s">
        <v>475</v>
      </c>
      <c r="B149" s="7" t="s">
        <v>474</v>
      </c>
      <c r="C149" s="7" t="s">
        <v>168</v>
      </c>
      <c r="D149" s="7" t="n">
        <v>33</v>
      </c>
      <c r="E149" s="7" t="s">
        <v>1233</v>
      </c>
      <c r="F149" s="7" t="s">
        <v>1234</v>
      </c>
      <c r="G149" s="7" t="s">
        <v>1207</v>
      </c>
      <c r="H149" s="7" t="s">
        <v>1198</v>
      </c>
      <c r="I149" s="7" t="n">
        <v>30</v>
      </c>
      <c r="J149" s="7" t="n">
        <v>75.55</v>
      </c>
      <c r="K149" s="7" t="n">
        <v>67.82</v>
      </c>
      <c r="L149" s="7" t="n">
        <v>84.99</v>
      </c>
      <c r="M149" s="7" t="n">
        <v>94.89</v>
      </c>
      <c r="N149" s="7" t="n">
        <v>0</v>
      </c>
      <c r="O149" s="7"/>
      <c r="P149" s="7"/>
      <c r="Q149" s="7" t="n">
        <v>0</v>
      </c>
      <c r="R149" s="7" t="n">
        <v>7581</v>
      </c>
      <c r="S149" s="7" t="n">
        <v>2654</v>
      </c>
      <c r="T149" s="7" t="n">
        <v>115</v>
      </c>
      <c r="U149" s="7" t="n">
        <v>163</v>
      </c>
      <c r="V149" s="7" t="n">
        <v>48</v>
      </c>
      <c r="W149" s="7" t="n">
        <v>4.6</v>
      </c>
      <c r="X149" s="7" t="n">
        <v>300</v>
      </c>
      <c r="Y149" s="7" t="n">
        <v>300</v>
      </c>
    </row>
    <row r="150" customFormat="false" ht="15" hidden="false" customHeight="false" outlineLevel="0" collapsed="false">
      <c r="A150" s="7" t="s">
        <v>475</v>
      </c>
      <c r="B150" s="7" t="s">
        <v>474</v>
      </c>
      <c r="C150" s="7" t="s">
        <v>168</v>
      </c>
      <c r="D150" s="7" t="n">
        <v>33</v>
      </c>
      <c r="E150" s="7" t="s">
        <v>1233</v>
      </c>
      <c r="F150" s="7" t="s">
        <v>1234</v>
      </c>
      <c r="G150" s="7" t="s">
        <v>1208</v>
      </c>
      <c r="H150" s="7" t="s">
        <v>1198</v>
      </c>
      <c r="I150" s="7" t="n">
        <v>31</v>
      </c>
      <c r="J150" s="7" t="n">
        <v>79.29</v>
      </c>
      <c r="K150" s="7" t="n">
        <v>67.82</v>
      </c>
      <c r="L150" s="7" t="n">
        <v>84.99</v>
      </c>
      <c r="M150" s="7" t="n">
        <v>94.89</v>
      </c>
      <c r="N150" s="7" t="n">
        <v>0</v>
      </c>
      <c r="O150" s="7"/>
      <c r="P150" s="7"/>
      <c r="Q150" s="7" t="n">
        <v>0</v>
      </c>
      <c r="R150" s="7" t="n">
        <v>8428</v>
      </c>
      <c r="S150" s="7" t="n">
        <v>2251</v>
      </c>
      <c r="T150" s="7" t="n">
        <v>170</v>
      </c>
      <c r="U150" s="7" t="n">
        <v>257</v>
      </c>
      <c r="V150" s="7" t="n">
        <v>84.2</v>
      </c>
      <c r="W150" s="7" t="n">
        <v>4.5</v>
      </c>
      <c r="X150" s="7" t="n">
        <v>423</v>
      </c>
      <c r="Y150" s="7" t="n">
        <v>500</v>
      </c>
    </row>
    <row r="151" customFormat="false" ht="15" hidden="false" customHeight="false" outlineLevel="0" collapsed="false">
      <c r="A151" s="7" t="s">
        <v>475</v>
      </c>
      <c r="B151" s="7" t="s">
        <v>474</v>
      </c>
      <c r="C151" s="7" t="s">
        <v>168</v>
      </c>
      <c r="D151" s="7" t="n">
        <v>33</v>
      </c>
      <c r="E151" s="7" t="s">
        <v>1233</v>
      </c>
      <c r="F151" s="7" t="s">
        <v>1234</v>
      </c>
      <c r="G151" s="7" t="s">
        <v>1209</v>
      </c>
      <c r="H151" s="7" t="s">
        <v>1198</v>
      </c>
      <c r="I151" s="7" t="n">
        <v>30</v>
      </c>
      <c r="J151" s="7" t="n">
        <v>76.62</v>
      </c>
      <c r="K151" s="7" t="n">
        <v>67.82</v>
      </c>
      <c r="L151" s="7" t="n">
        <v>84.99</v>
      </c>
      <c r="M151" s="7" t="n">
        <v>94.89</v>
      </c>
      <c r="N151" s="7" t="n">
        <v>0</v>
      </c>
      <c r="O151" s="7"/>
      <c r="P151" s="7"/>
      <c r="Q151" s="7" t="n">
        <v>0</v>
      </c>
      <c r="R151" s="7" t="n">
        <v>6192</v>
      </c>
      <c r="S151" s="7" t="n">
        <v>2808</v>
      </c>
      <c r="T151" s="7" t="n">
        <v>260</v>
      </c>
      <c r="U151" s="7" t="n">
        <v>331</v>
      </c>
      <c r="V151" s="7" t="n">
        <v>71</v>
      </c>
      <c r="W151" s="7" t="n">
        <v>4.5</v>
      </c>
      <c r="X151" s="7" t="n">
        <v>280</v>
      </c>
      <c r="Y151" s="7" t="n">
        <v>500</v>
      </c>
    </row>
    <row r="152" customFormat="false" ht="15" hidden="false" customHeight="false" outlineLevel="0" collapsed="false">
      <c r="A152" s="7" t="s">
        <v>475</v>
      </c>
      <c r="B152" s="7" t="s">
        <v>474</v>
      </c>
      <c r="C152" s="7" t="s">
        <v>168</v>
      </c>
      <c r="D152" s="7" t="n">
        <v>33</v>
      </c>
      <c r="E152" s="7" t="s">
        <v>1233</v>
      </c>
      <c r="F152" s="7" t="s">
        <v>1234</v>
      </c>
      <c r="G152" s="7" t="s">
        <v>1210</v>
      </c>
      <c r="H152" s="7" t="s">
        <v>1198</v>
      </c>
      <c r="I152" s="7" t="n">
        <v>31</v>
      </c>
      <c r="J152" s="7" t="n">
        <v>73.98</v>
      </c>
      <c r="K152" s="7" t="n">
        <v>68.39</v>
      </c>
      <c r="L152" s="7" t="n">
        <v>84.99</v>
      </c>
      <c r="M152" s="7" t="n">
        <v>95.6</v>
      </c>
      <c r="N152" s="7" t="n">
        <v>0</v>
      </c>
      <c r="O152" s="7"/>
      <c r="P152" s="7"/>
      <c r="Q152" s="7" t="n">
        <v>0</v>
      </c>
      <c r="R152" s="7" t="n">
        <v>4809</v>
      </c>
      <c r="S152" s="7" t="n">
        <v>3305</v>
      </c>
      <c r="T152" s="7" t="n">
        <v>335</v>
      </c>
      <c r="U152" s="7" t="n">
        <v>409</v>
      </c>
      <c r="V152" s="7" t="n">
        <v>71.6</v>
      </c>
      <c r="W152" s="7" t="n">
        <v>4.4</v>
      </c>
      <c r="X152" s="7" t="n">
        <v>503</v>
      </c>
      <c r="Y152" s="7" t="n">
        <v>600</v>
      </c>
    </row>
    <row r="153" customFormat="false" ht="15" hidden="false" customHeight="false" outlineLevel="0" collapsed="false">
      <c r="A153" s="7" t="s">
        <v>475</v>
      </c>
      <c r="B153" s="7" t="s">
        <v>474</v>
      </c>
      <c r="C153" s="7" t="s">
        <v>168</v>
      </c>
      <c r="D153" s="7" t="n">
        <v>33</v>
      </c>
      <c r="E153" s="7" t="s">
        <v>1233</v>
      </c>
      <c r="F153" s="7" t="s">
        <v>1234</v>
      </c>
      <c r="G153" s="7" t="s">
        <v>1211</v>
      </c>
      <c r="H153" s="7" t="s">
        <v>1198</v>
      </c>
      <c r="I153" s="7" t="n">
        <v>31</v>
      </c>
      <c r="J153" s="7" t="n">
        <v>80.71</v>
      </c>
      <c r="K153" s="7" t="n">
        <v>68.39</v>
      </c>
      <c r="L153" s="7" t="n">
        <v>84.99</v>
      </c>
      <c r="M153" s="7" t="n">
        <v>116.99</v>
      </c>
      <c r="N153" s="7" t="n">
        <v>0</v>
      </c>
      <c r="O153" s="7"/>
      <c r="P153" s="7"/>
      <c r="Q153" s="7" t="n">
        <v>0</v>
      </c>
      <c r="R153" s="7" t="n">
        <v>6088</v>
      </c>
      <c r="S153" s="7" t="n">
        <v>3345</v>
      </c>
      <c r="T153" s="7" t="n">
        <v>410</v>
      </c>
      <c r="U153" s="7" t="n">
        <v>518</v>
      </c>
      <c r="V153" s="7" t="n">
        <v>104.5</v>
      </c>
      <c r="W153" s="7" t="n">
        <v>4.4</v>
      </c>
      <c r="X153" s="7" t="n">
        <v>448</v>
      </c>
      <c r="Y153" s="7" t="n">
        <v>600</v>
      </c>
    </row>
    <row r="154" customFormat="false" ht="15" hidden="false" customHeight="false" outlineLevel="0" collapsed="false">
      <c r="A154" s="7" t="s">
        <v>475</v>
      </c>
      <c r="B154" s="7" t="s">
        <v>474</v>
      </c>
      <c r="C154" s="7" t="s">
        <v>168</v>
      </c>
      <c r="D154" s="7" t="n">
        <v>33</v>
      </c>
      <c r="E154" s="7" t="s">
        <v>1233</v>
      </c>
      <c r="F154" s="7" t="s">
        <v>1234</v>
      </c>
      <c r="G154" s="7" t="s">
        <v>1212</v>
      </c>
      <c r="H154" s="7" t="s">
        <v>1198</v>
      </c>
      <c r="I154" s="7" t="n">
        <v>30</v>
      </c>
      <c r="J154" s="7" t="n">
        <v>79.01</v>
      </c>
      <c r="K154" s="7" t="n">
        <v>68.39</v>
      </c>
      <c r="L154" s="7" t="n">
        <v>84.99</v>
      </c>
      <c r="M154" s="7" t="n">
        <v>116.99</v>
      </c>
      <c r="N154" s="7" t="n">
        <v>0</v>
      </c>
      <c r="O154" s="7"/>
      <c r="P154" s="7"/>
      <c r="Q154" s="7" t="n">
        <v>0</v>
      </c>
      <c r="R154" s="7" t="n">
        <v>5979</v>
      </c>
      <c r="S154" s="7" t="n">
        <v>4123</v>
      </c>
      <c r="T154" s="7" t="n">
        <v>519</v>
      </c>
      <c r="U154" s="7" t="n">
        <v>244</v>
      </c>
      <c r="V154" s="7" t="n">
        <v>-275</v>
      </c>
      <c r="W154" s="7" t="n">
        <v>4.6</v>
      </c>
      <c r="X154" s="7" t="n">
        <v>387</v>
      </c>
      <c r="Y154" s="7" t="n">
        <v>500</v>
      </c>
    </row>
    <row r="155" customFormat="false" ht="15" hidden="false" customHeight="false" outlineLevel="0" collapsed="false">
      <c r="A155" s="7" t="s">
        <v>475</v>
      </c>
      <c r="B155" s="7" t="s">
        <v>474</v>
      </c>
      <c r="C155" s="7" t="s">
        <v>168</v>
      </c>
      <c r="D155" s="7" t="n">
        <v>33</v>
      </c>
      <c r="E155" s="7" t="s">
        <v>1233</v>
      </c>
      <c r="F155" s="7" t="s">
        <v>1234</v>
      </c>
      <c r="G155" s="7" t="s">
        <v>1213</v>
      </c>
      <c r="H155" s="7" t="s">
        <v>1214</v>
      </c>
      <c r="I155" s="7" t="n">
        <v>26</v>
      </c>
      <c r="J155" s="7" t="n">
        <v>82.31</v>
      </c>
      <c r="K155" s="7" t="n">
        <v>68.39</v>
      </c>
      <c r="L155" s="7" t="n">
        <v>89.99</v>
      </c>
      <c r="M155" s="7" t="n">
        <v>116.99</v>
      </c>
      <c r="N155" s="7" t="n">
        <v>0</v>
      </c>
      <c r="O155" s="7"/>
      <c r="P155" s="7"/>
      <c r="Q155" s="7" t="n">
        <v>0</v>
      </c>
      <c r="R155" s="7" t="n">
        <v>6717</v>
      </c>
      <c r="S155" s="7" t="n">
        <v>3932</v>
      </c>
      <c r="T155" s="7" t="n">
        <v>246</v>
      </c>
      <c r="U155" s="7" t="n">
        <v>282</v>
      </c>
      <c r="V155" s="7" t="n">
        <v>41.5</v>
      </c>
      <c r="W155" s="7" t="n">
        <v>4.5</v>
      </c>
      <c r="X155" s="7" t="n">
        <v>573</v>
      </c>
      <c r="Y155" s="7" t="n">
        <v>600</v>
      </c>
    </row>
    <row r="156" customFormat="false" ht="15" hidden="false" customHeight="false" outlineLevel="0" collapsed="false">
      <c r="A156" s="7" t="s">
        <v>475</v>
      </c>
      <c r="B156" s="7" t="s">
        <v>474</v>
      </c>
      <c r="C156" s="7" t="s">
        <v>168</v>
      </c>
      <c r="D156" s="7" t="n">
        <v>33</v>
      </c>
      <c r="E156" s="7" t="s">
        <v>1233</v>
      </c>
      <c r="F156" s="7" t="s">
        <v>1234</v>
      </c>
      <c r="G156" s="7" t="s">
        <v>1215</v>
      </c>
      <c r="H156" s="7" t="s">
        <v>1216</v>
      </c>
      <c r="I156" s="7" t="n">
        <v>299</v>
      </c>
      <c r="J156" s="7" t="n">
        <v>79.23</v>
      </c>
      <c r="K156" s="7" t="n">
        <v>67.82</v>
      </c>
      <c r="L156" s="7" t="n">
        <v>89.99</v>
      </c>
      <c r="M156" s="7" t="n">
        <v>101.39</v>
      </c>
      <c r="N156" s="7" t="n">
        <v>0</v>
      </c>
      <c r="O156" s="7"/>
      <c r="P156" s="7"/>
      <c r="Q156" s="7" t="n">
        <v>0</v>
      </c>
      <c r="R156" s="7" t="n">
        <v>12978</v>
      </c>
      <c r="S156" s="7" t="n">
        <v>2251</v>
      </c>
      <c r="T156" s="7" t="n">
        <v>18</v>
      </c>
      <c r="U156" s="7" t="n">
        <v>282</v>
      </c>
      <c r="V156" s="7" t="n">
        <v>26.5</v>
      </c>
      <c r="W156" s="7" t="n">
        <v>4.5</v>
      </c>
      <c r="X156" s="7" t="n">
        <v>365</v>
      </c>
      <c r="Y156" s="7" t="n">
        <v>600</v>
      </c>
    </row>
    <row r="157" customFormat="false" ht="15" hidden="false" customHeight="false" outlineLevel="0" collapsed="false">
      <c r="A157" s="7" t="s">
        <v>475</v>
      </c>
      <c r="B157" s="7" t="s">
        <v>474</v>
      </c>
      <c r="C157" s="7" t="s">
        <v>168</v>
      </c>
      <c r="D157" s="7" t="n">
        <v>33</v>
      </c>
      <c r="E157" s="7" t="s">
        <v>1233</v>
      </c>
      <c r="F157" s="7" t="s">
        <v>1234</v>
      </c>
      <c r="G157" s="7" t="s">
        <v>1217</v>
      </c>
      <c r="H157" s="7" t="s">
        <v>1216</v>
      </c>
      <c r="I157" s="7" t="n">
        <v>44</v>
      </c>
      <c r="J157" s="7" t="n">
        <v>75.49</v>
      </c>
      <c r="K157" s="7" t="n">
        <v>72.99</v>
      </c>
      <c r="L157" s="7" t="n">
        <v>83.99</v>
      </c>
      <c r="M157" s="7" t="n">
        <v>94.89</v>
      </c>
      <c r="N157" s="7" t="n">
        <v>0</v>
      </c>
      <c r="O157" s="7"/>
      <c r="P157" s="7"/>
      <c r="Q157" s="7" t="n">
        <v>0</v>
      </c>
      <c r="R157" s="7" t="n">
        <v>396002</v>
      </c>
      <c r="S157" s="7" t="n">
        <v>53194</v>
      </c>
      <c r="T157" s="7" t="n">
        <v>9</v>
      </c>
      <c r="U157" s="7" t="n">
        <v>18</v>
      </c>
      <c r="V157" s="7" t="n">
        <v>6.1</v>
      </c>
      <c r="W157" s="7" t="n">
        <v>4.9</v>
      </c>
      <c r="X157" s="7"/>
      <c r="Y157" s="7"/>
    </row>
    <row r="158" customFormat="false" ht="15" hidden="false" customHeight="false" outlineLevel="0" collapsed="false">
      <c r="A158" s="7" t="s">
        <v>475</v>
      </c>
      <c r="B158" s="7" t="s">
        <v>474</v>
      </c>
      <c r="C158" s="7" t="s">
        <v>168</v>
      </c>
      <c r="D158" s="7" t="n">
        <v>33</v>
      </c>
      <c r="E158" s="7" t="s">
        <v>1233</v>
      </c>
      <c r="F158" s="7" t="s">
        <v>1234</v>
      </c>
      <c r="G158" s="7" t="s">
        <v>1218</v>
      </c>
      <c r="H158" s="7" t="s">
        <v>1216</v>
      </c>
      <c r="I158" s="7" t="n">
        <v>44</v>
      </c>
      <c r="J158" s="7" t="n">
        <v>75.49</v>
      </c>
      <c r="K158" s="7" t="n">
        <v>72.99</v>
      </c>
      <c r="L158" s="7" t="n">
        <v>83.99</v>
      </c>
      <c r="M158" s="7" t="n">
        <v>94.89</v>
      </c>
      <c r="N158" s="7" t="n">
        <v>0</v>
      </c>
      <c r="O158" s="7"/>
      <c r="P158" s="7"/>
      <c r="Q158" s="7" t="n">
        <v>0</v>
      </c>
      <c r="R158" s="7" t="n">
        <v>396002</v>
      </c>
      <c r="S158" s="7" t="n">
        <v>53194</v>
      </c>
      <c r="T158" s="7" t="n">
        <v>9</v>
      </c>
      <c r="U158" s="7" t="n">
        <v>18</v>
      </c>
      <c r="V158" s="7" t="n">
        <v>6.1</v>
      </c>
      <c r="W158" s="7" t="n">
        <v>4.9</v>
      </c>
      <c r="X158" s="7"/>
      <c r="Y158" s="7"/>
    </row>
    <row r="159" customFormat="false" ht="15" hidden="false" customHeight="false" outlineLevel="0" collapsed="false">
      <c r="A159" s="7" t="s">
        <v>481</v>
      </c>
      <c r="B159" s="7" t="s">
        <v>480</v>
      </c>
      <c r="C159" s="7" t="s">
        <v>168</v>
      </c>
      <c r="D159" s="7" t="n">
        <v>1816</v>
      </c>
      <c r="E159" s="7" t="s">
        <v>1235</v>
      </c>
      <c r="F159" s="7" t="s">
        <v>1236</v>
      </c>
      <c r="G159" s="7" t="s">
        <v>1200</v>
      </c>
      <c r="H159" s="7" t="s">
        <v>1198</v>
      </c>
      <c r="I159" s="7" t="n">
        <v>20</v>
      </c>
      <c r="J159" s="7" t="n">
        <v>117.74</v>
      </c>
      <c r="K159" s="7" t="n">
        <v>109.99</v>
      </c>
      <c r="L159" s="7" t="n">
        <v>124.99</v>
      </c>
      <c r="M159" s="7" t="n">
        <v>124.99</v>
      </c>
      <c r="N159" s="7" t="n">
        <v>0.75</v>
      </c>
      <c r="O159" s="7"/>
      <c r="P159" s="7" t="n">
        <v>30</v>
      </c>
      <c r="Q159" s="7" t="n">
        <v>0</v>
      </c>
      <c r="R159" s="7" t="n">
        <v>90589</v>
      </c>
      <c r="S159" s="7" t="n">
        <v>23003</v>
      </c>
      <c r="T159" s="7" t="n">
        <v>40</v>
      </c>
      <c r="U159" s="7" t="n">
        <v>40</v>
      </c>
      <c r="V159" s="7" t="n">
        <v>0</v>
      </c>
      <c r="W159" s="7" t="n">
        <v>5</v>
      </c>
      <c r="X159" s="7"/>
      <c r="Y159" s="7"/>
    </row>
    <row r="160" customFormat="false" ht="15" hidden="false" customHeight="false" outlineLevel="0" collapsed="false">
      <c r="A160" s="7" t="s">
        <v>481</v>
      </c>
      <c r="B160" s="7" t="s">
        <v>480</v>
      </c>
      <c r="C160" s="7" t="s">
        <v>168</v>
      </c>
      <c r="D160" s="7" t="n">
        <v>1816</v>
      </c>
      <c r="E160" s="7" t="s">
        <v>1235</v>
      </c>
      <c r="F160" s="7" t="s">
        <v>1236</v>
      </c>
      <c r="G160" s="7" t="s">
        <v>1201</v>
      </c>
      <c r="H160" s="7" t="s">
        <v>1198</v>
      </c>
      <c r="I160" s="7" t="n">
        <v>31</v>
      </c>
      <c r="J160" s="7" t="n">
        <v>119.99</v>
      </c>
      <c r="K160" s="7" t="n">
        <v>119.99</v>
      </c>
      <c r="L160" s="7" t="n">
        <v>119.99</v>
      </c>
      <c r="M160" s="7" t="n">
        <v>124.99</v>
      </c>
      <c r="N160" s="7" t="n">
        <v>0</v>
      </c>
      <c r="O160" s="7"/>
      <c r="P160" s="7"/>
      <c r="Q160" s="7" t="n">
        <v>0</v>
      </c>
      <c r="R160" s="7" t="n">
        <v>29111</v>
      </c>
      <c r="S160" s="7" t="n">
        <v>19719</v>
      </c>
      <c r="T160" s="7" t="n">
        <v>40</v>
      </c>
      <c r="U160" s="7" t="n">
        <v>66</v>
      </c>
      <c r="V160" s="7" t="n">
        <v>25.2</v>
      </c>
      <c r="W160" s="7" t="n">
        <v>4.9</v>
      </c>
      <c r="X160" s="7" t="n">
        <v>50</v>
      </c>
      <c r="Y160" s="7" t="n">
        <v>50</v>
      </c>
    </row>
    <row r="161" customFormat="false" ht="15" hidden="false" customHeight="false" outlineLevel="0" collapsed="false">
      <c r="A161" s="7" t="s">
        <v>481</v>
      </c>
      <c r="B161" s="7" t="s">
        <v>480</v>
      </c>
      <c r="C161" s="7" t="s">
        <v>168</v>
      </c>
      <c r="D161" s="7" t="n">
        <v>1816</v>
      </c>
      <c r="E161" s="7" t="s">
        <v>1235</v>
      </c>
      <c r="F161" s="7" t="s">
        <v>1236</v>
      </c>
      <c r="G161" s="7" t="s">
        <v>1202</v>
      </c>
      <c r="H161" s="7" t="s">
        <v>1198</v>
      </c>
      <c r="I161" s="7" t="n">
        <v>30</v>
      </c>
      <c r="J161" s="7" t="n">
        <v>119.99</v>
      </c>
      <c r="K161" s="7" t="n">
        <v>119.99</v>
      </c>
      <c r="L161" s="7" t="n">
        <v>119.99</v>
      </c>
      <c r="M161" s="7" t="n">
        <v>124.99</v>
      </c>
      <c r="N161" s="7" t="n">
        <v>0</v>
      </c>
      <c r="O161" s="7"/>
      <c r="P161" s="7"/>
      <c r="Q161" s="7" t="n">
        <v>0</v>
      </c>
      <c r="R161" s="7" t="n">
        <v>66374</v>
      </c>
      <c r="S161" s="7" t="n">
        <v>31069</v>
      </c>
      <c r="T161" s="7" t="n">
        <v>66</v>
      </c>
      <c r="U161" s="7" t="n">
        <v>82</v>
      </c>
      <c r="V161" s="7" t="n">
        <v>16</v>
      </c>
      <c r="W161" s="7" t="n">
        <v>4.6</v>
      </c>
      <c r="X161" s="7" t="n">
        <v>50</v>
      </c>
      <c r="Y161" s="7" t="n">
        <v>50</v>
      </c>
    </row>
    <row r="162" customFormat="false" ht="15" hidden="false" customHeight="false" outlineLevel="0" collapsed="false">
      <c r="A162" s="7" t="s">
        <v>481</v>
      </c>
      <c r="B162" s="7" t="s">
        <v>480</v>
      </c>
      <c r="C162" s="7" t="s">
        <v>168</v>
      </c>
      <c r="D162" s="7" t="n">
        <v>1816</v>
      </c>
      <c r="E162" s="7" t="s">
        <v>1235</v>
      </c>
      <c r="F162" s="7" t="s">
        <v>1236</v>
      </c>
      <c r="G162" s="7" t="s">
        <v>1203</v>
      </c>
      <c r="H162" s="7" t="s">
        <v>1198</v>
      </c>
      <c r="I162" s="7" t="n">
        <v>31</v>
      </c>
      <c r="J162" s="7" t="n">
        <v>119.99</v>
      </c>
      <c r="K162" s="7" t="n">
        <v>119.99</v>
      </c>
      <c r="L162" s="7" t="n">
        <v>119.99</v>
      </c>
      <c r="M162" s="7" t="n">
        <v>124.99</v>
      </c>
      <c r="N162" s="7" t="n">
        <v>0</v>
      </c>
      <c r="O162" s="7"/>
      <c r="P162" s="7"/>
      <c r="Q162" s="7" t="n">
        <v>0</v>
      </c>
      <c r="R162" s="7" t="n">
        <v>115741</v>
      </c>
      <c r="S162" s="7" t="n">
        <v>64849</v>
      </c>
      <c r="T162" s="7" t="n">
        <v>82</v>
      </c>
      <c r="U162" s="7" t="n">
        <v>92</v>
      </c>
      <c r="V162" s="7" t="n">
        <v>9.7</v>
      </c>
      <c r="W162" s="7" t="n">
        <v>4.6</v>
      </c>
      <c r="X162" s="7"/>
      <c r="Y162" s="7"/>
    </row>
    <row r="163" customFormat="false" ht="15" hidden="false" customHeight="false" outlineLevel="0" collapsed="false">
      <c r="A163" s="7" t="s">
        <v>481</v>
      </c>
      <c r="B163" s="7" t="s">
        <v>480</v>
      </c>
      <c r="C163" s="7" t="s">
        <v>168</v>
      </c>
      <c r="D163" s="7" t="n">
        <v>1816</v>
      </c>
      <c r="E163" s="7" t="s">
        <v>1235</v>
      </c>
      <c r="F163" s="7" t="s">
        <v>1236</v>
      </c>
      <c r="G163" s="7" t="s">
        <v>1204</v>
      </c>
      <c r="H163" s="7" t="s">
        <v>1198</v>
      </c>
      <c r="I163" s="7" t="n">
        <v>31</v>
      </c>
      <c r="J163" s="7" t="n">
        <v>119.99</v>
      </c>
      <c r="K163" s="7" t="n">
        <v>119.99</v>
      </c>
      <c r="L163" s="7" t="n">
        <v>119.99</v>
      </c>
      <c r="M163" s="7" t="n">
        <v>124.99</v>
      </c>
      <c r="N163" s="7" t="n">
        <v>0</v>
      </c>
      <c r="O163" s="7"/>
      <c r="P163" s="7"/>
      <c r="Q163" s="7" t="n">
        <v>0</v>
      </c>
      <c r="R163" s="7" t="n">
        <v>51894</v>
      </c>
      <c r="S163" s="7" t="n">
        <v>37568</v>
      </c>
      <c r="T163" s="7" t="n">
        <v>96</v>
      </c>
      <c r="U163" s="7" t="n">
        <v>110</v>
      </c>
      <c r="V163" s="7" t="n">
        <v>13.5</v>
      </c>
      <c r="W163" s="7" t="n">
        <v>4.5</v>
      </c>
      <c r="X163" s="7"/>
      <c r="Y163" s="7"/>
    </row>
    <row r="164" customFormat="false" ht="15" hidden="false" customHeight="false" outlineLevel="0" collapsed="false">
      <c r="A164" s="7" t="s">
        <v>481</v>
      </c>
      <c r="B164" s="7" t="s">
        <v>480</v>
      </c>
      <c r="C164" s="7" t="s">
        <v>168</v>
      </c>
      <c r="D164" s="7" t="n">
        <v>1816</v>
      </c>
      <c r="E164" s="7" t="s">
        <v>1235</v>
      </c>
      <c r="F164" s="7" t="s">
        <v>1236</v>
      </c>
      <c r="G164" s="7" t="s">
        <v>1205</v>
      </c>
      <c r="H164" s="7" t="s">
        <v>1198</v>
      </c>
      <c r="I164" s="7" t="n">
        <v>28</v>
      </c>
      <c r="J164" s="7" t="n">
        <v>111.47</v>
      </c>
      <c r="K164" s="7" t="n">
        <v>109.99</v>
      </c>
      <c r="L164" s="7" t="n">
        <v>119.99</v>
      </c>
      <c r="M164" s="7" t="n">
        <v>124.99</v>
      </c>
      <c r="N164" s="7" t="n">
        <v>0</v>
      </c>
      <c r="O164" s="7"/>
      <c r="P164" s="7"/>
      <c r="Q164" s="7" t="n">
        <v>0</v>
      </c>
      <c r="R164" s="7" t="n">
        <v>25538</v>
      </c>
      <c r="S164" s="7" t="n">
        <v>10381</v>
      </c>
      <c r="T164" s="7" t="n">
        <v>110</v>
      </c>
      <c r="U164" s="7" t="n">
        <v>125</v>
      </c>
      <c r="V164" s="7" t="n">
        <v>16.1</v>
      </c>
      <c r="W164" s="7" t="n">
        <v>4.4</v>
      </c>
      <c r="X164" s="7"/>
      <c r="Y164" s="7"/>
    </row>
    <row r="165" customFormat="false" ht="15" hidden="false" customHeight="false" outlineLevel="0" collapsed="false">
      <c r="A165" s="7" t="s">
        <v>481</v>
      </c>
      <c r="B165" s="7" t="s">
        <v>480</v>
      </c>
      <c r="C165" s="7" t="s">
        <v>168</v>
      </c>
      <c r="D165" s="7" t="n">
        <v>1816</v>
      </c>
      <c r="E165" s="7" t="s">
        <v>1235</v>
      </c>
      <c r="F165" s="7" t="s">
        <v>1236</v>
      </c>
      <c r="G165" s="7" t="s">
        <v>1206</v>
      </c>
      <c r="H165" s="7" t="s">
        <v>1198</v>
      </c>
      <c r="I165" s="7" t="n">
        <v>31</v>
      </c>
      <c r="J165" s="7" t="n">
        <v>109.99</v>
      </c>
      <c r="K165" s="7" t="n">
        <v>109.99</v>
      </c>
      <c r="L165" s="7" t="n">
        <v>109.99</v>
      </c>
      <c r="M165" s="7" t="n">
        <v>124.99</v>
      </c>
      <c r="N165" s="7" t="n">
        <v>0</v>
      </c>
      <c r="O165" s="7"/>
      <c r="P165" s="7"/>
      <c r="Q165" s="7" t="n">
        <v>0</v>
      </c>
      <c r="R165" s="7" t="n">
        <v>16880</v>
      </c>
      <c r="S165" s="7" t="n">
        <v>13081</v>
      </c>
      <c r="T165" s="7" t="n">
        <v>125</v>
      </c>
      <c r="U165" s="7" t="n">
        <v>149</v>
      </c>
      <c r="V165" s="7" t="n">
        <v>23.2</v>
      </c>
      <c r="W165" s="7" t="n">
        <v>4.3</v>
      </c>
      <c r="X165" s="7" t="n">
        <v>50</v>
      </c>
      <c r="Y165" s="7" t="n">
        <v>50</v>
      </c>
    </row>
    <row r="166" customFormat="false" ht="15" hidden="false" customHeight="false" outlineLevel="0" collapsed="false">
      <c r="A166" s="7" t="s">
        <v>481</v>
      </c>
      <c r="B166" s="7" t="s">
        <v>480</v>
      </c>
      <c r="C166" s="7" t="s">
        <v>168</v>
      </c>
      <c r="D166" s="7" t="n">
        <v>1816</v>
      </c>
      <c r="E166" s="7" t="s">
        <v>1235</v>
      </c>
      <c r="F166" s="7" t="s">
        <v>1236</v>
      </c>
      <c r="G166" s="7" t="s">
        <v>1207</v>
      </c>
      <c r="H166" s="7" t="s">
        <v>1198</v>
      </c>
      <c r="I166" s="7" t="n">
        <v>30</v>
      </c>
      <c r="J166" s="7" t="n">
        <v>109.99</v>
      </c>
      <c r="K166" s="7" t="n">
        <v>109.99</v>
      </c>
      <c r="L166" s="7" t="n">
        <v>109.99</v>
      </c>
      <c r="M166" s="7" t="n">
        <v>124.99</v>
      </c>
      <c r="N166" s="7" t="n">
        <v>0</v>
      </c>
      <c r="O166" s="7"/>
      <c r="P166" s="7"/>
      <c r="Q166" s="7" t="n">
        <v>0</v>
      </c>
      <c r="R166" s="7" t="n">
        <v>15655</v>
      </c>
      <c r="S166" s="7" t="n">
        <v>11955</v>
      </c>
      <c r="T166" s="7" t="n">
        <v>149</v>
      </c>
      <c r="U166" s="7" t="n">
        <v>194</v>
      </c>
      <c r="V166" s="7" t="n">
        <v>45</v>
      </c>
      <c r="W166" s="7" t="n">
        <v>4.3</v>
      </c>
      <c r="X166" s="7" t="n">
        <v>50</v>
      </c>
      <c r="Y166" s="7" t="n">
        <v>50</v>
      </c>
    </row>
    <row r="167" customFormat="false" ht="15" hidden="false" customHeight="false" outlineLevel="0" collapsed="false">
      <c r="A167" s="7" t="s">
        <v>481</v>
      </c>
      <c r="B167" s="7" t="s">
        <v>480</v>
      </c>
      <c r="C167" s="7" t="s">
        <v>168</v>
      </c>
      <c r="D167" s="7" t="n">
        <v>1816</v>
      </c>
      <c r="E167" s="7" t="s">
        <v>1235</v>
      </c>
      <c r="F167" s="7" t="s">
        <v>1236</v>
      </c>
      <c r="G167" s="7" t="s">
        <v>1208</v>
      </c>
      <c r="H167" s="7" t="s">
        <v>1198</v>
      </c>
      <c r="I167" s="7" t="n">
        <v>31</v>
      </c>
      <c r="J167" s="7" t="n">
        <v>106.8</v>
      </c>
      <c r="K167" s="7" t="n">
        <v>98.99</v>
      </c>
      <c r="L167" s="7" t="n">
        <v>109.99</v>
      </c>
      <c r="M167" s="7" t="n">
        <v>124.99</v>
      </c>
      <c r="N167" s="7" t="n">
        <v>0</v>
      </c>
      <c r="O167" s="7"/>
      <c r="P167" s="7"/>
      <c r="Q167" s="7" t="n">
        <v>0</v>
      </c>
      <c r="R167" s="7" t="n">
        <v>12702</v>
      </c>
      <c r="S167" s="7" t="n">
        <v>7479</v>
      </c>
      <c r="T167" s="7" t="n">
        <v>194</v>
      </c>
      <c r="U167" s="7" t="n">
        <v>251</v>
      </c>
      <c r="V167" s="7" t="n">
        <v>55.2</v>
      </c>
      <c r="W167" s="7" t="n">
        <v>4.4</v>
      </c>
      <c r="X167" s="7"/>
      <c r="Y167" s="7"/>
    </row>
    <row r="168" customFormat="false" ht="15" hidden="false" customHeight="false" outlineLevel="0" collapsed="false">
      <c r="A168" s="7" t="s">
        <v>481</v>
      </c>
      <c r="B168" s="7" t="s">
        <v>480</v>
      </c>
      <c r="C168" s="7" t="s">
        <v>168</v>
      </c>
      <c r="D168" s="7" t="n">
        <v>1816</v>
      </c>
      <c r="E168" s="7" t="s">
        <v>1235</v>
      </c>
      <c r="F168" s="7" t="s">
        <v>1236</v>
      </c>
      <c r="G168" s="7" t="s">
        <v>1209</v>
      </c>
      <c r="H168" s="7" t="s">
        <v>1198</v>
      </c>
      <c r="I168" s="7" t="n">
        <v>30</v>
      </c>
      <c r="J168" s="7" t="n">
        <v>109.99</v>
      </c>
      <c r="K168" s="7" t="n">
        <v>109.99</v>
      </c>
      <c r="L168" s="7" t="n">
        <v>109.99</v>
      </c>
      <c r="M168" s="7" t="n">
        <v>124.99</v>
      </c>
      <c r="N168" s="7" t="n">
        <v>0</v>
      </c>
      <c r="O168" s="7"/>
      <c r="P168" s="7"/>
      <c r="Q168" s="7" t="n">
        <v>0</v>
      </c>
      <c r="R168" s="7" t="n">
        <v>10659</v>
      </c>
      <c r="S168" s="7" t="n">
        <v>2632</v>
      </c>
      <c r="T168" s="7" t="n">
        <v>253</v>
      </c>
      <c r="U168" s="7" t="n">
        <v>292</v>
      </c>
      <c r="V168" s="7" t="n">
        <v>39</v>
      </c>
      <c r="W168" s="7" t="n">
        <v>4.4</v>
      </c>
      <c r="X168" s="7"/>
      <c r="Y168" s="7"/>
    </row>
    <row r="169" customFormat="false" ht="15" hidden="false" customHeight="false" outlineLevel="0" collapsed="false">
      <c r="A169" s="7" t="s">
        <v>481</v>
      </c>
      <c r="B169" s="7" t="s">
        <v>480</v>
      </c>
      <c r="C169" s="7" t="s">
        <v>168</v>
      </c>
      <c r="D169" s="7" t="n">
        <v>1816</v>
      </c>
      <c r="E169" s="7" t="s">
        <v>1235</v>
      </c>
      <c r="F169" s="7" t="s">
        <v>1236</v>
      </c>
      <c r="G169" s="7" t="s">
        <v>1210</v>
      </c>
      <c r="H169" s="7" t="s">
        <v>1198</v>
      </c>
      <c r="I169" s="7" t="n">
        <v>31</v>
      </c>
      <c r="J169" s="7" t="n">
        <v>109.99</v>
      </c>
      <c r="K169" s="7" t="n">
        <v>109.99</v>
      </c>
      <c r="L169" s="7" t="n">
        <v>109.99</v>
      </c>
      <c r="M169" s="7" t="n">
        <v>124.99</v>
      </c>
      <c r="N169" s="7" t="n">
        <v>0</v>
      </c>
      <c r="O169" s="7"/>
      <c r="P169" s="7"/>
      <c r="Q169" s="7" t="n">
        <v>0</v>
      </c>
      <c r="R169" s="7" t="n">
        <v>10093</v>
      </c>
      <c r="S169" s="7" t="n">
        <v>5414</v>
      </c>
      <c r="T169" s="7" t="n">
        <v>292</v>
      </c>
      <c r="U169" s="7" t="n">
        <v>337</v>
      </c>
      <c r="V169" s="7" t="n">
        <v>43.5</v>
      </c>
      <c r="W169" s="7" t="n">
        <v>4.4</v>
      </c>
      <c r="X169" s="7"/>
      <c r="Y169" s="7"/>
    </row>
    <row r="170" customFormat="false" ht="15" hidden="false" customHeight="false" outlineLevel="0" collapsed="false">
      <c r="A170" s="7" t="s">
        <v>481</v>
      </c>
      <c r="B170" s="7" t="s">
        <v>480</v>
      </c>
      <c r="C170" s="7" t="s">
        <v>168</v>
      </c>
      <c r="D170" s="7" t="n">
        <v>1816</v>
      </c>
      <c r="E170" s="7" t="s">
        <v>1235</v>
      </c>
      <c r="F170" s="7" t="s">
        <v>1236</v>
      </c>
      <c r="G170" s="7" t="s">
        <v>1211</v>
      </c>
      <c r="H170" s="7" t="s">
        <v>1198</v>
      </c>
      <c r="I170" s="7" t="n">
        <v>31</v>
      </c>
      <c r="J170" s="7" t="n">
        <v>113.86</v>
      </c>
      <c r="K170" s="7" t="n">
        <v>109.99</v>
      </c>
      <c r="L170" s="7" t="n">
        <v>129.99</v>
      </c>
      <c r="M170" s="7" t="n">
        <v>128.86</v>
      </c>
      <c r="N170" s="7" t="n">
        <v>0</v>
      </c>
      <c r="O170" s="7"/>
      <c r="P170" s="7"/>
      <c r="Q170" s="7" t="n">
        <v>0</v>
      </c>
      <c r="R170" s="7" t="n">
        <v>14766</v>
      </c>
      <c r="S170" s="7" t="n">
        <v>10614</v>
      </c>
      <c r="T170" s="7" t="n">
        <v>337</v>
      </c>
      <c r="U170" s="7" t="n">
        <v>442</v>
      </c>
      <c r="V170" s="7" t="n">
        <v>101.6</v>
      </c>
      <c r="W170" s="7" t="n">
        <v>4.4</v>
      </c>
      <c r="X170" s="7"/>
      <c r="Y170" s="7"/>
    </row>
    <row r="171" customFormat="false" ht="15" hidden="false" customHeight="false" outlineLevel="0" collapsed="false">
      <c r="A171" s="7" t="s">
        <v>481</v>
      </c>
      <c r="B171" s="7" t="s">
        <v>480</v>
      </c>
      <c r="C171" s="7" t="s">
        <v>168</v>
      </c>
      <c r="D171" s="7" t="n">
        <v>1816</v>
      </c>
      <c r="E171" s="7" t="s">
        <v>1235</v>
      </c>
      <c r="F171" s="7" t="s">
        <v>1236</v>
      </c>
      <c r="G171" s="7" t="s">
        <v>1212</v>
      </c>
      <c r="H171" s="7" t="s">
        <v>1198</v>
      </c>
      <c r="I171" s="7" t="n">
        <v>30</v>
      </c>
      <c r="J171" s="7" t="n">
        <v>129.99</v>
      </c>
      <c r="K171" s="7" t="n">
        <v>129.99</v>
      </c>
      <c r="L171" s="7" t="n">
        <v>129.99</v>
      </c>
      <c r="M171" s="7" t="n">
        <v>144.99</v>
      </c>
      <c r="N171" s="7" t="n">
        <v>0.733</v>
      </c>
      <c r="O171" s="7"/>
      <c r="P171" s="7" t="n">
        <v>26</v>
      </c>
      <c r="Q171" s="7" t="n">
        <v>0</v>
      </c>
      <c r="R171" s="7" t="n">
        <v>17457</v>
      </c>
      <c r="S171" s="7" t="n">
        <v>13111</v>
      </c>
      <c r="T171" s="7" t="n">
        <v>442</v>
      </c>
      <c r="U171" s="7" t="n">
        <v>467</v>
      </c>
      <c r="V171" s="7" t="n">
        <v>25</v>
      </c>
      <c r="W171" s="7" t="n">
        <v>4.3</v>
      </c>
      <c r="X171" s="7"/>
      <c r="Y171" s="7"/>
    </row>
    <row r="172" customFormat="false" ht="15" hidden="false" customHeight="false" outlineLevel="0" collapsed="false">
      <c r="A172" s="7" t="s">
        <v>481</v>
      </c>
      <c r="B172" s="7" t="s">
        <v>480</v>
      </c>
      <c r="C172" s="7" t="s">
        <v>168</v>
      </c>
      <c r="D172" s="7" t="n">
        <v>1816</v>
      </c>
      <c r="E172" s="7" t="s">
        <v>1235</v>
      </c>
      <c r="F172" s="7" t="s">
        <v>1236</v>
      </c>
      <c r="G172" s="7" t="s">
        <v>1213</v>
      </c>
      <c r="H172" s="7" t="s">
        <v>1214</v>
      </c>
      <c r="I172" s="7" t="n">
        <v>26</v>
      </c>
      <c r="J172" s="7" t="n">
        <v>129.99</v>
      </c>
      <c r="K172" s="7" t="n">
        <v>129.99</v>
      </c>
      <c r="L172" s="7" t="n">
        <v>129.99</v>
      </c>
      <c r="M172" s="7" t="n">
        <v>140.95</v>
      </c>
      <c r="N172" s="7" t="n">
        <v>1</v>
      </c>
      <c r="O172" s="7"/>
      <c r="P172" s="7" t="n">
        <v>26</v>
      </c>
      <c r="Q172" s="7" t="n">
        <v>0</v>
      </c>
      <c r="R172" s="7" t="n">
        <v>15090</v>
      </c>
      <c r="S172" s="7" t="n">
        <v>11971</v>
      </c>
      <c r="T172" s="7" t="n">
        <v>467</v>
      </c>
      <c r="U172" s="7" t="n">
        <v>481</v>
      </c>
      <c r="V172" s="7" t="n">
        <v>16.2</v>
      </c>
      <c r="W172" s="7" t="n">
        <v>4.3</v>
      </c>
      <c r="X172" s="7"/>
      <c r="Y172" s="7"/>
    </row>
    <row r="173" customFormat="false" ht="15" hidden="false" customHeight="false" outlineLevel="0" collapsed="false">
      <c r="A173" s="7" t="s">
        <v>481</v>
      </c>
      <c r="B173" s="7" t="s">
        <v>480</v>
      </c>
      <c r="C173" s="7" t="s">
        <v>168</v>
      </c>
      <c r="D173" s="7" t="n">
        <v>1816</v>
      </c>
      <c r="E173" s="7" t="s">
        <v>1235</v>
      </c>
      <c r="F173" s="7" t="s">
        <v>1236</v>
      </c>
      <c r="G173" s="7" t="s">
        <v>1215</v>
      </c>
      <c r="H173" s="7" t="s">
        <v>1216</v>
      </c>
      <c r="I173" s="7" t="n">
        <v>299</v>
      </c>
      <c r="J173" s="7" t="n">
        <v>114.91</v>
      </c>
      <c r="K173" s="7" t="n">
        <v>98.99</v>
      </c>
      <c r="L173" s="7" t="n">
        <v>129.99</v>
      </c>
      <c r="M173" s="7" t="n">
        <v>128.79</v>
      </c>
      <c r="N173" s="7" t="n">
        <v>0.161</v>
      </c>
      <c r="O173" s="7"/>
      <c r="P173" s="7" t="n">
        <v>26</v>
      </c>
      <c r="Q173" s="7" t="n">
        <v>0</v>
      </c>
      <c r="R173" s="7" t="n">
        <v>18854</v>
      </c>
      <c r="S173" s="7" t="n">
        <v>2632</v>
      </c>
      <c r="T173" s="7" t="n">
        <v>96</v>
      </c>
      <c r="U173" s="7" t="n">
        <v>481</v>
      </c>
      <c r="V173" s="7" t="n">
        <v>38.6</v>
      </c>
      <c r="W173" s="7" t="n">
        <v>4.3</v>
      </c>
      <c r="X173" s="7" t="n">
        <v>50</v>
      </c>
      <c r="Y173" s="7" t="n">
        <v>50</v>
      </c>
    </row>
    <row r="174" customFormat="false" ht="15" hidden="false" customHeight="false" outlineLevel="0" collapsed="false">
      <c r="A174" s="7" t="s">
        <v>481</v>
      </c>
      <c r="B174" s="7" t="s">
        <v>480</v>
      </c>
      <c r="C174" s="7" t="s">
        <v>168</v>
      </c>
      <c r="D174" s="7" t="n">
        <v>1816</v>
      </c>
      <c r="E174" s="7" t="s">
        <v>1235</v>
      </c>
      <c r="F174" s="7" t="s">
        <v>1236</v>
      </c>
      <c r="G174" s="7" t="s">
        <v>1217</v>
      </c>
      <c r="H174" s="7" t="s">
        <v>1216</v>
      </c>
      <c r="I174" s="7" t="n">
        <v>112</v>
      </c>
      <c r="J174" s="7" t="n">
        <v>119.59</v>
      </c>
      <c r="K174" s="7" t="n">
        <v>109.99</v>
      </c>
      <c r="L174" s="7" t="n">
        <v>124.99</v>
      </c>
      <c r="M174" s="7" t="n">
        <v>124.99</v>
      </c>
      <c r="N174" s="7" t="n">
        <v>0.134</v>
      </c>
      <c r="O174" s="7"/>
      <c r="P174" s="7" t="n">
        <v>30</v>
      </c>
      <c r="Q174" s="7" t="n">
        <v>0</v>
      </c>
      <c r="R174" s="7" t="n">
        <v>74048</v>
      </c>
      <c r="S174" s="7" t="n">
        <v>19719</v>
      </c>
      <c r="T174" s="7" t="n">
        <v>40</v>
      </c>
      <c r="U174" s="7" t="n">
        <v>92</v>
      </c>
      <c r="V174" s="7" t="n">
        <v>13.9</v>
      </c>
      <c r="W174" s="7" t="n">
        <v>4.6</v>
      </c>
      <c r="X174" s="7" t="n">
        <v>50</v>
      </c>
      <c r="Y174" s="7" t="n">
        <v>50</v>
      </c>
    </row>
    <row r="175" customFormat="false" ht="15" hidden="false" customHeight="false" outlineLevel="0" collapsed="false">
      <c r="A175" s="7" t="s">
        <v>481</v>
      </c>
      <c r="B175" s="7" t="s">
        <v>480</v>
      </c>
      <c r="C175" s="7" t="s">
        <v>168</v>
      </c>
      <c r="D175" s="7" t="n">
        <v>1816</v>
      </c>
      <c r="E175" s="7" t="s">
        <v>1235</v>
      </c>
      <c r="F175" s="7" t="s">
        <v>1236</v>
      </c>
      <c r="G175" s="7" t="s">
        <v>1218</v>
      </c>
      <c r="H175" s="7" t="s">
        <v>1216</v>
      </c>
      <c r="I175" s="7" t="n">
        <v>61</v>
      </c>
      <c r="J175" s="7" t="n">
        <v>119.99</v>
      </c>
      <c r="K175" s="7" t="n">
        <v>119.99</v>
      </c>
      <c r="L175" s="7" t="n">
        <v>119.99</v>
      </c>
      <c r="M175" s="7" t="n">
        <v>124.99</v>
      </c>
      <c r="N175" s="7" t="n">
        <v>0</v>
      </c>
      <c r="O175" s="7"/>
      <c r="P175" s="7"/>
      <c r="Q175" s="7" t="n">
        <v>0</v>
      </c>
      <c r="R175" s="7" t="n">
        <v>91462</v>
      </c>
      <c r="S175" s="7" t="n">
        <v>31069</v>
      </c>
      <c r="T175" s="7" t="n">
        <v>66</v>
      </c>
      <c r="U175" s="7" t="n">
        <v>92</v>
      </c>
      <c r="V175" s="7" t="n">
        <v>12.8</v>
      </c>
      <c r="W175" s="7" t="n">
        <v>4.6</v>
      </c>
      <c r="X175" s="7" t="n">
        <v>50</v>
      </c>
      <c r="Y175" s="7" t="n">
        <v>50</v>
      </c>
    </row>
    <row r="176" customFormat="false" ht="15" hidden="false" customHeight="false" outlineLevel="0" collapsed="false">
      <c r="A176" s="7" t="s">
        <v>609</v>
      </c>
      <c r="B176" s="7" t="s">
        <v>525</v>
      </c>
      <c r="C176" s="7" t="s">
        <v>172</v>
      </c>
      <c r="D176" s="7" t="n">
        <v>144</v>
      </c>
      <c r="E176" s="7" t="s">
        <v>1237</v>
      </c>
      <c r="F176" s="7" t="s">
        <v>1238</v>
      </c>
      <c r="G176" s="7" t="s">
        <v>1197</v>
      </c>
      <c r="H176" s="7" t="s">
        <v>1198</v>
      </c>
      <c r="I176" s="7" t="n">
        <v>31</v>
      </c>
      <c r="J176" s="7" t="n">
        <v>23.99</v>
      </c>
      <c r="K176" s="7" t="n">
        <v>23.99</v>
      </c>
      <c r="L176" s="7" t="n">
        <v>23.99</v>
      </c>
      <c r="M176" s="7" t="n">
        <v>32.99</v>
      </c>
      <c r="N176" s="7" t="n">
        <v>0</v>
      </c>
      <c r="O176" s="7"/>
      <c r="P176" s="7"/>
      <c r="Q176" s="7" t="n">
        <v>3</v>
      </c>
      <c r="R176" s="7" t="n">
        <v>857</v>
      </c>
      <c r="S176" s="7" t="n">
        <v>557</v>
      </c>
      <c r="T176" s="7" t="n">
        <v>1149</v>
      </c>
      <c r="U176" s="7" t="n">
        <v>1416</v>
      </c>
      <c r="V176" s="7" t="n">
        <v>258.4</v>
      </c>
      <c r="W176" s="7" t="n">
        <v>4.4</v>
      </c>
      <c r="X176" s="7" t="n">
        <v>4484</v>
      </c>
      <c r="Y176" s="7" t="n">
        <v>5000</v>
      </c>
    </row>
    <row r="177" customFormat="false" ht="15" hidden="false" customHeight="false" outlineLevel="0" collapsed="false">
      <c r="A177" s="7" t="s">
        <v>609</v>
      </c>
      <c r="B177" s="7" t="s">
        <v>525</v>
      </c>
      <c r="C177" s="7" t="s">
        <v>172</v>
      </c>
      <c r="D177" s="7" t="n">
        <v>144</v>
      </c>
      <c r="E177" s="7" t="s">
        <v>1237</v>
      </c>
      <c r="F177" s="7" t="s">
        <v>1238</v>
      </c>
      <c r="G177" s="7" t="s">
        <v>1199</v>
      </c>
      <c r="H177" s="7" t="s">
        <v>1198</v>
      </c>
      <c r="I177" s="7" t="n">
        <v>31</v>
      </c>
      <c r="J177" s="7" t="n">
        <v>21.66</v>
      </c>
      <c r="K177" s="7" t="n">
        <v>18.84</v>
      </c>
      <c r="L177" s="7" t="n">
        <v>23.99</v>
      </c>
      <c r="M177" s="7" t="n">
        <v>32.99</v>
      </c>
      <c r="N177" s="7" t="n">
        <v>0</v>
      </c>
      <c r="O177" s="7"/>
      <c r="P177" s="7"/>
      <c r="Q177" s="7" t="n">
        <v>0</v>
      </c>
      <c r="R177" s="7" t="n">
        <v>485</v>
      </c>
      <c r="S177" s="7" t="n">
        <v>305</v>
      </c>
      <c r="T177" s="7" t="n">
        <v>1420</v>
      </c>
      <c r="U177" s="7" t="n">
        <v>1750</v>
      </c>
      <c r="V177" s="7" t="n">
        <v>319.4</v>
      </c>
      <c r="W177" s="7" t="n">
        <v>4.4</v>
      </c>
      <c r="X177" s="7" t="n">
        <v>5516</v>
      </c>
      <c r="Y177" s="7" t="n">
        <v>6000</v>
      </c>
    </row>
    <row r="178" customFormat="false" ht="15" hidden="false" customHeight="false" outlineLevel="0" collapsed="false">
      <c r="A178" s="7" t="s">
        <v>609</v>
      </c>
      <c r="B178" s="7" t="s">
        <v>525</v>
      </c>
      <c r="C178" s="7" t="s">
        <v>172</v>
      </c>
      <c r="D178" s="7" t="n">
        <v>144</v>
      </c>
      <c r="E178" s="7" t="s">
        <v>1237</v>
      </c>
      <c r="F178" s="7" t="s">
        <v>1238</v>
      </c>
      <c r="G178" s="7" t="s">
        <v>1200</v>
      </c>
      <c r="H178" s="7" t="s">
        <v>1198</v>
      </c>
      <c r="I178" s="7" t="n">
        <v>30</v>
      </c>
      <c r="J178" s="7" t="n">
        <v>21.94</v>
      </c>
      <c r="K178" s="7" t="n">
        <v>17.99</v>
      </c>
      <c r="L178" s="7" t="n">
        <v>23.99</v>
      </c>
      <c r="M178" s="7" t="n">
        <v>26.99</v>
      </c>
      <c r="N178" s="7" t="n">
        <v>0</v>
      </c>
      <c r="O178" s="7"/>
      <c r="P178" s="7"/>
      <c r="Q178" s="7" t="n">
        <v>2</v>
      </c>
      <c r="R178" s="7" t="n">
        <v>674</v>
      </c>
      <c r="S178" s="7" t="n">
        <v>523</v>
      </c>
      <c r="T178" s="7" t="n">
        <v>1772</v>
      </c>
      <c r="U178" s="7" t="n">
        <v>2310</v>
      </c>
      <c r="V178" s="7" t="n">
        <v>538</v>
      </c>
      <c r="W178" s="7" t="n">
        <v>4.4</v>
      </c>
      <c r="X178" s="7" t="n">
        <v>5367</v>
      </c>
      <c r="Y178" s="7" t="n">
        <v>6000</v>
      </c>
    </row>
    <row r="179" customFormat="false" ht="15" hidden="false" customHeight="false" outlineLevel="0" collapsed="false">
      <c r="A179" s="7" t="s">
        <v>609</v>
      </c>
      <c r="B179" s="7" t="s">
        <v>525</v>
      </c>
      <c r="C179" s="7" t="s">
        <v>172</v>
      </c>
      <c r="D179" s="7" t="n">
        <v>144</v>
      </c>
      <c r="E179" s="7" t="s">
        <v>1237</v>
      </c>
      <c r="F179" s="7" t="s">
        <v>1238</v>
      </c>
      <c r="G179" s="7" t="s">
        <v>1201</v>
      </c>
      <c r="H179" s="7" t="s">
        <v>1198</v>
      </c>
      <c r="I179" s="7" t="n">
        <v>31</v>
      </c>
      <c r="J179" s="7" t="n">
        <v>21.28</v>
      </c>
      <c r="K179" s="7" t="n">
        <v>17.99</v>
      </c>
      <c r="L179" s="7" t="n">
        <v>23.99</v>
      </c>
      <c r="M179" s="7" t="n">
        <v>23.99</v>
      </c>
      <c r="N179" s="7" t="n">
        <v>0</v>
      </c>
      <c r="O179" s="7"/>
      <c r="P179" s="7"/>
      <c r="Q179" s="7" t="n">
        <v>0</v>
      </c>
      <c r="R179" s="7" t="n">
        <v>534</v>
      </c>
      <c r="S179" s="7" t="n">
        <v>321</v>
      </c>
      <c r="T179" s="7" t="n">
        <v>2317</v>
      </c>
      <c r="U179" s="7" t="n">
        <v>2639</v>
      </c>
      <c r="V179" s="7" t="n">
        <v>311.6</v>
      </c>
      <c r="W179" s="7" t="n">
        <v>4.4</v>
      </c>
      <c r="X179" s="7" t="n">
        <v>5000</v>
      </c>
      <c r="Y179" s="7" t="n">
        <v>5000</v>
      </c>
    </row>
    <row r="180" customFormat="false" ht="15" hidden="false" customHeight="false" outlineLevel="0" collapsed="false">
      <c r="A180" s="7" t="s">
        <v>609</v>
      </c>
      <c r="B180" s="7" t="s">
        <v>525</v>
      </c>
      <c r="C180" s="7" t="s">
        <v>172</v>
      </c>
      <c r="D180" s="7" t="n">
        <v>144</v>
      </c>
      <c r="E180" s="7" t="s">
        <v>1237</v>
      </c>
      <c r="F180" s="7" t="s">
        <v>1238</v>
      </c>
      <c r="G180" s="7" t="s">
        <v>1202</v>
      </c>
      <c r="H180" s="7" t="s">
        <v>1198</v>
      </c>
      <c r="I180" s="7" t="n">
        <v>30</v>
      </c>
      <c r="J180" s="7" t="n">
        <v>21.46</v>
      </c>
      <c r="K180" s="7" t="n">
        <v>17.09</v>
      </c>
      <c r="L180" s="7" t="n">
        <v>23.99</v>
      </c>
      <c r="M180" s="7" t="n">
        <v>23.99</v>
      </c>
      <c r="N180" s="7" t="n">
        <v>0</v>
      </c>
      <c r="O180" s="7"/>
      <c r="P180" s="7"/>
      <c r="Q180" s="7" t="n">
        <v>0</v>
      </c>
      <c r="R180" s="7" t="n">
        <v>674</v>
      </c>
      <c r="S180" s="7" t="n">
        <v>341</v>
      </c>
      <c r="T180" s="7" t="n">
        <v>2657</v>
      </c>
      <c r="U180" s="7" t="n">
        <v>2911</v>
      </c>
      <c r="V180" s="7" t="n">
        <v>254</v>
      </c>
      <c r="W180" s="7" t="n">
        <v>4.4</v>
      </c>
      <c r="X180" s="7" t="n">
        <v>5100</v>
      </c>
      <c r="Y180" s="7" t="n">
        <v>6000</v>
      </c>
    </row>
    <row r="181" customFormat="false" ht="15" hidden="false" customHeight="false" outlineLevel="0" collapsed="false">
      <c r="A181" s="7" t="s">
        <v>609</v>
      </c>
      <c r="B181" s="7" t="s">
        <v>525</v>
      </c>
      <c r="C181" s="7" t="s">
        <v>172</v>
      </c>
      <c r="D181" s="7" t="n">
        <v>144</v>
      </c>
      <c r="E181" s="7" t="s">
        <v>1237</v>
      </c>
      <c r="F181" s="7" t="s">
        <v>1238</v>
      </c>
      <c r="G181" s="7" t="s">
        <v>1203</v>
      </c>
      <c r="H181" s="7" t="s">
        <v>1198</v>
      </c>
      <c r="I181" s="7" t="n">
        <v>31</v>
      </c>
      <c r="J181" s="7" t="n">
        <v>23.77</v>
      </c>
      <c r="K181" s="7" t="n">
        <v>17.09</v>
      </c>
      <c r="L181" s="7" t="n">
        <v>23.99</v>
      </c>
      <c r="M181" s="7" t="n">
        <v>23.99</v>
      </c>
      <c r="N181" s="7" t="n">
        <v>0</v>
      </c>
      <c r="O181" s="7"/>
      <c r="P181" s="7"/>
      <c r="Q181" s="7" t="n">
        <v>2</v>
      </c>
      <c r="R181" s="7" t="n">
        <v>423</v>
      </c>
      <c r="S181" s="7" t="n">
        <v>237</v>
      </c>
      <c r="T181" s="7" t="n">
        <v>2919</v>
      </c>
      <c r="U181" s="7" t="n">
        <v>3236</v>
      </c>
      <c r="V181" s="7" t="n">
        <v>306.8</v>
      </c>
      <c r="W181" s="7" t="n">
        <v>4.4</v>
      </c>
      <c r="X181" s="7" t="n">
        <v>6839</v>
      </c>
      <c r="Y181" s="7" t="n">
        <v>8000</v>
      </c>
    </row>
    <row r="182" customFormat="false" ht="15" hidden="false" customHeight="false" outlineLevel="0" collapsed="false">
      <c r="A182" s="7" t="s">
        <v>609</v>
      </c>
      <c r="B182" s="7" t="s">
        <v>525</v>
      </c>
      <c r="C182" s="7" t="s">
        <v>172</v>
      </c>
      <c r="D182" s="7" t="n">
        <v>144</v>
      </c>
      <c r="E182" s="7" t="s">
        <v>1237</v>
      </c>
      <c r="F182" s="7" t="s">
        <v>1238</v>
      </c>
      <c r="G182" s="7" t="s">
        <v>1204</v>
      </c>
      <c r="H182" s="7" t="s">
        <v>1198</v>
      </c>
      <c r="I182" s="7" t="n">
        <v>31</v>
      </c>
      <c r="J182" s="7" t="n">
        <v>23.99</v>
      </c>
      <c r="K182" s="7" t="n">
        <v>23.99</v>
      </c>
      <c r="L182" s="7" t="n">
        <v>23.99</v>
      </c>
      <c r="M182" s="7" t="n">
        <v>23.99</v>
      </c>
      <c r="N182" s="7" t="n">
        <v>0</v>
      </c>
      <c r="O182" s="7"/>
      <c r="P182" s="7"/>
      <c r="Q182" s="7" t="n">
        <v>0</v>
      </c>
      <c r="R182" s="7" t="n">
        <v>464</v>
      </c>
      <c r="S182" s="7" t="n">
        <v>287</v>
      </c>
      <c r="T182" s="7" t="n">
        <v>3320</v>
      </c>
      <c r="U182" s="7" t="n">
        <v>3766</v>
      </c>
      <c r="V182" s="7" t="n">
        <v>431.6</v>
      </c>
      <c r="W182" s="7" t="n">
        <v>4.4</v>
      </c>
      <c r="X182" s="7" t="n">
        <v>5806</v>
      </c>
      <c r="Y182" s="7" t="n">
        <v>7000</v>
      </c>
    </row>
    <row r="183" customFormat="false" ht="15" hidden="false" customHeight="false" outlineLevel="0" collapsed="false">
      <c r="A183" s="7" t="s">
        <v>609</v>
      </c>
      <c r="B183" s="7" t="s">
        <v>525</v>
      </c>
      <c r="C183" s="7" t="s">
        <v>172</v>
      </c>
      <c r="D183" s="7" t="n">
        <v>144</v>
      </c>
      <c r="E183" s="7" t="s">
        <v>1237</v>
      </c>
      <c r="F183" s="7" t="s">
        <v>1238</v>
      </c>
      <c r="G183" s="7" t="s">
        <v>1205</v>
      </c>
      <c r="H183" s="7" t="s">
        <v>1198</v>
      </c>
      <c r="I183" s="7" t="n">
        <v>28</v>
      </c>
      <c r="J183" s="7" t="n">
        <v>23.25</v>
      </c>
      <c r="K183" s="7" t="n">
        <v>17.09</v>
      </c>
      <c r="L183" s="7" t="n">
        <v>23.99</v>
      </c>
      <c r="M183" s="7" t="n">
        <v>23.99</v>
      </c>
      <c r="N183" s="7" t="n">
        <v>0</v>
      </c>
      <c r="O183" s="7"/>
      <c r="P183" s="7"/>
      <c r="Q183" s="7" t="n">
        <v>0</v>
      </c>
      <c r="R183" s="7" t="n">
        <v>377</v>
      </c>
      <c r="S183" s="7" t="n">
        <v>273</v>
      </c>
      <c r="T183" s="7" t="n">
        <v>3777</v>
      </c>
      <c r="U183" s="7" t="n">
        <v>4072</v>
      </c>
      <c r="V183" s="7" t="n">
        <v>316.1</v>
      </c>
      <c r="W183" s="7" t="n">
        <v>4.4</v>
      </c>
      <c r="X183" s="7" t="n">
        <v>4857</v>
      </c>
      <c r="Y183" s="7" t="n">
        <v>5000</v>
      </c>
    </row>
    <row r="184" customFormat="false" ht="15" hidden="false" customHeight="false" outlineLevel="0" collapsed="false">
      <c r="A184" s="7" t="s">
        <v>609</v>
      </c>
      <c r="B184" s="7" t="s">
        <v>525</v>
      </c>
      <c r="C184" s="7" t="s">
        <v>172</v>
      </c>
      <c r="D184" s="7" t="n">
        <v>144</v>
      </c>
      <c r="E184" s="7" t="s">
        <v>1237</v>
      </c>
      <c r="F184" s="7" t="s">
        <v>1238</v>
      </c>
      <c r="G184" s="7" t="s">
        <v>1206</v>
      </c>
      <c r="H184" s="7" t="s">
        <v>1198</v>
      </c>
      <c r="I184" s="7" t="n">
        <v>31</v>
      </c>
      <c r="J184" s="7" t="n">
        <v>20.83</v>
      </c>
      <c r="K184" s="7" t="n">
        <v>16.99</v>
      </c>
      <c r="L184" s="7" t="n">
        <v>23.99</v>
      </c>
      <c r="M184" s="7" t="n">
        <v>23.99</v>
      </c>
      <c r="N184" s="7" t="n">
        <v>0</v>
      </c>
      <c r="O184" s="7"/>
      <c r="P184" s="7"/>
      <c r="Q184" s="7" t="n">
        <v>0</v>
      </c>
      <c r="R184" s="7" t="n">
        <v>449</v>
      </c>
      <c r="S184" s="7" t="n">
        <v>294</v>
      </c>
      <c r="T184" s="7" t="n">
        <v>4070</v>
      </c>
      <c r="U184" s="7" t="n">
        <v>4401</v>
      </c>
      <c r="V184" s="7" t="n">
        <v>320.3</v>
      </c>
      <c r="W184" s="7" t="n">
        <v>4.4</v>
      </c>
      <c r="X184" s="7" t="n">
        <v>6000</v>
      </c>
      <c r="Y184" s="7" t="n">
        <v>6000</v>
      </c>
    </row>
    <row r="185" customFormat="false" ht="15" hidden="false" customHeight="false" outlineLevel="0" collapsed="false">
      <c r="A185" s="7" t="s">
        <v>609</v>
      </c>
      <c r="B185" s="7" t="s">
        <v>525</v>
      </c>
      <c r="C185" s="7" t="s">
        <v>172</v>
      </c>
      <c r="D185" s="7" t="n">
        <v>144</v>
      </c>
      <c r="E185" s="7" t="s">
        <v>1237</v>
      </c>
      <c r="F185" s="7" t="s">
        <v>1238</v>
      </c>
      <c r="G185" s="7" t="s">
        <v>1207</v>
      </c>
      <c r="H185" s="7" t="s">
        <v>1198</v>
      </c>
      <c r="I185" s="7" t="n">
        <v>30</v>
      </c>
      <c r="J185" s="7" t="n">
        <v>20.96</v>
      </c>
      <c r="K185" s="7" t="n">
        <v>16.99</v>
      </c>
      <c r="L185" s="7" t="n">
        <v>23.99</v>
      </c>
      <c r="M185" s="7" t="n">
        <v>23.99</v>
      </c>
      <c r="N185" s="7" t="n">
        <v>0</v>
      </c>
      <c r="O185" s="7"/>
      <c r="P185" s="7"/>
      <c r="Q185" s="7" t="n">
        <v>0</v>
      </c>
      <c r="R185" s="7" t="n">
        <v>638</v>
      </c>
      <c r="S185" s="7" t="n">
        <v>438</v>
      </c>
      <c r="T185" s="7" t="n">
        <v>4413</v>
      </c>
      <c r="U185" s="7" t="n">
        <v>4734</v>
      </c>
      <c r="V185" s="7" t="n">
        <v>321</v>
      </c>
      <c r="W185" s="7" t="n">
        <v>4.4</v>
      </c>
      <c r="X185" s="7" t="n">
        <v>4833</v>
      </c>
      <c r="Y185" s="7" t="n">
        <v>6000</v>
      </c>
    </row>
    <row r="186" customFormat="false" ht="15" hidden="false" customHeight="false" outlineLevel="0" collapsed="false">
      <c r="A186" s="7" t="s">
        <v>609</v>
      </c>
      <c r="B186" s="7" t="s">
        <v>525</v>
      </c>
      <c r="C186" s="7" t="s">
        <v>172</v>
      </c>
      <c r="D186" s="7" t="n">
        <v>144</v>
      </c>
      <c r="E186" s="7" t="s">
        <v>1237</v>
      </c>
      <c r="F186" s="7" t="s">
        <v>1238</v>
      </c>
      <c r="G186" s="7" t="s">
        <v>1208</v>
      </c>
      <c r="H186" s="7" t="s">
        <v>1198</v>
      </c>
      <c r="I186" s="7" t="n">
        <v>31</v>
      </c>
      <c r="J186" s="7" t="n">
        <v>23.99</v>
      </c>
      <c r="K186" s="7" t="n">
        <v>23.99</v>
      </c>
      <c r="L186" s="7" t="n">
        <v>23.99</v>
      </c>
      <c r="M186" s="7" t="n">
        <v>23.99</v>
      </c>
      <c r="N186" s="7" t="n">
        <v>0</v>
      </c>
      <c r="O186" s="7"/>
      <c r="P186" s="7"/>
      <c r="Q186" s="7" t="n">
        <v>0</v>
      </c>
      <c r="R186" s="7" t="n">
        <v>614</v>
      </c>
      <c r="S186" s="7" t="n">
        <v>337</v>
      </c>
      <c r="T186" s="7" t="n">
        <v>4739</v>
      </c>
      <c r="U186" s="7" t="n">
        <v>5079</v>
      </c>
      <c r="V186" s="7" t="n">
        <v>329</v>
      </c>
      <c r="W186" s="7" t="n">
        <v>4.4</v>
      </c>
      <c r="X186" s="7" t="n">
        <v>3710</v>
      </c>
      <c r="Y186" s="7" t="n">
        <v>4000</v>
      </c>
    </row>
    <row r="187" customFormat="false" ht="15" hidden="false" customHeight="false" outlineLevel="0" collapsed="false">
      <c r="A187" s="7" t="s">
        <v>609</v>
      </c>
      <c r="B187" s="7" t="s">
        <v>525</v>
      </c>
      <c r="C187" s="7" t="s">
        <v>172</v>
      </c>
      <c r="D187" s="7" t="n">
        <v>144</v>
      </c>
      <c r="E187" s="7" t="s">
        <v>1237</v>
      </c>
      <c r="F187" s="7" t="s">
        <v>1238</v>
      </c>
      <c r="G187" s="7" t="s">
        <v>1209</v>
      </c>
      <c r="H187" s="7" t="s">
        <v>1198</v>
      </c>
      <c r="I187" s="7" t="n">
        <v>30</v>
      </c>
      <c r="J187" s="7" t="n">
        <v>23.99</v>
      </c>
      <c r="K187" s="7" t="n">
        <v>23.99</v>
      </c>
      <c r="L187" s="7" t="n">
        <v>23.99</v>
      </c>
      <c r="M187" s="7" t="n">
        <v>23.99</v>
      </c>
      <c r="N187" s="7" t="n">
        <v>0</v>
      </c>
      <c r="O187" s="7"/>
      <c r="P187" s="7"/>
      <c r="Q187" s="7" t="n">
        <v>0</v>
      </c>
      <c r="R187" s="7" t="n">
        <v>620</v>
      </c>
      <c r="S187" s="7" t="n">
        <v>303</v>
      </c>
      <c r="T187" s="7" t="n">
        <v>5092</v>
      </c>
      <c r="U187" s="7" t="n">
        <v>5319</v>
      </c>
      <c r="V187" s="7" t="n">
        <v>227</v>
      </c>
      <c r="W187" s="7" t="n">
        <v>4.4</v>
      </c>
      <c r="X187" s="7" t="n">
        <v>5000</v>
      </c>
      <c r="Y187" s="7" t="n">
        <v>6000</v>
      </c>
    </row>
    <row r="188" customFormat="false" ht="15" hidden="false" customHeight="false" outlineLevel="0" collapsed="false">
      <c r="A188" s="7" t="s">
        <v>609</v>
      </c>
      <c r="B188" s="7" t="s">
        <v>525</v>
      </c>
      <c r="C188" s="7" t="s">
        <v>172</v>
      </c>
      <c r="D188" s="7" t="n">
        <v>144</v>
      </c>
      <c r="E188" s="7" t="s">
        <v>1237</v>
      </c>
      <c r="F188" s="7" t="s">
        <v>1238</v>
      </c>
      <c r="G188" s="7" t="s">
        <v>1210</v>
      </c>
      <c r="H188" s="7" t="s">
        <v>1198</v>
      </c>
      <c r="I188" s="7" t="n">
        <v>31</v>
      </c>
      <c r="J188" s="7" t="n">
        <v>20.82</v>
      </c>
      <c r="K188" s="7" t="n">
        <v>16.98</v>
      </c>
      <c r="L188" s="7" t="n">
        <v>23.99</v>
      </c>
      <c r="M188" s="7" t="n">
        <v>23.99</v>
      </c>
      <c r="N188" s="7" t="n">
        <v>0</v>
      </c>
      <c r="O188" s="7"/>
      <c r="P188" s="7"/>
      <c r="Q188" s="7" t="n">
        <v>0</v>
      </c>
      <c r="R188" s="7" t="n">
        <v>395</v>
      </c>
      <c r="S188" s="7" t="n">
        <v>264</v>
      </c>
      <c r="T188" s="7" t="n">
        <v>5331</v>
      </c>
      <c r="U188" s="7" t="n">
        <v>5640</v>
      </c>
      <c r="V188" s="7" t="n">
        <v>299</v>
      </c>
      <c r="W188" s="7" t="n">
        <v>4.4</v>
      </c>
      <c r="X188" s="7" t="n">
        <v>7000</v>
      </c>
      <c r="Y188" s="7" t="n">
        <v>9000</v>
      </c>
    </row>
    <row r="189" customFormat="false" ht="15" hidden="false" customHeight="false" outlineLevel="0" collapsed="false">
      <c r="A189" s="7" t="s">
        <v>609</v>
      </c>
      <c r="B189" s="7" t="s">
        <v>525</v>
      </c>
      <c r="C189" s="7" t="s">
        <v>172</v>
      </c>
      <c r="D189" s="7" t="n">
        <v>144</v>
      </c>
      <c r="E189" s="7" t="s">
        <v>1237</v>
      </c>
      <c r="F189" s="7" t="s">
        <v>1238</v>
      </c>
      <c r="G189" s="7" t="s">
        <v>1211</v>
      </c>
      <c r="H189" s="7" t="s">
        <v>1198</v>
      </c>
      <c r="I189" s="7" t="n">
        <v>31</v>
      </c>
      <c r="J189" s="7" t="n">
        <v>23.99</v>
      </c>
      <c r="K189" s="7" t="n">
        <v>23.99</v>
      </c>
      <c r="L189" s="7" t="n">
        <v>23.99</v>
      </c>
      <c r="M189" s="7" t="n">
        <v>23.99</v>
      </c>
      <c r="N189" s="7" t="n">
        <v>0</v>
      </c>
      <c r="O189" s="7"/>
      <c r="P189" s="7"/>
      <c r="Q189" s="7" t="n">
        <v>0</v>
      </c>
      <c r="R189" s="7" t="n">
        <v>390</v>
      </c>
      <c r="S189" s="7" t="n">
        <v>302</v>
      </c>
      <c r="T189" s="7" t="n">
        <v>5653</v>
      </c>
      <c r="U189" s="7" t="n">
        <v>5962</v>
      </c>
      <c r="V189" s="7" t="n">
        <v>299</v>
      </c>
      <c r="W189" s="7" t="n">
        <v>4.3</v>
      </c>
      <c r="X189" s="7" t="n">
        <v>6935</v>
      </c>
      <c r="Y189" s="7" t="n">
        <v>7000</v>
      </c>
    </row>
    <row r="190" customFormat="false" ht="15" hidden="false" customHeight="false" outlineLevel="0" collapsed="false">
      <c r="A190" s="7" t="s">
        <v>609</v>
      </c>
      <c r="B190" s="7" t="s">
        <v>525</v>
      </c>
      <c r="C190" s="7" t="s">
        <v>172</v>
      </c>
      <c r="D190" s="7" t="n">
        <v>144</v>
      </c>
      <c r="E190" s="7" t="s">
        <v>1237</v>
      </c>
      <c r="F190" s="7" t="s">
        <v>1238</v>
      </c>
      <c r="G190" s="7" t="s">
        <v>1212</v>
      </c>
      <c r="H190" s="7" t="s">
        <v>1198</v>
      </c>
      <c r="I190" s="7" t="n">
        <v>30</v>
      </c>
      <c r="J190" s="7" t="n">
        <v>19.45</v>
      </c>
      <c r="K190" s="7" t="n">
        <v>16.98</v>
      </c>
      <c r="L190" s="7" t="n">
        <v>23.99</v>
      </c>
      <c r="M190" s="7" t="n">
        <v>21.72</v>
      </c>
      <c r="N190" s="7" t="n">
        <v>0</v>
      </c>
      <c r="O190" s="7"/>
      <c r="P190" s="7"/>
      <c r="Q190" s="7" t="n">
        <v>0</v>
      </c>
      <c r="R190" s="7" t="n">
        <v>462</v>
      </c>
      <c r="S190" s="7" t="n">
        <v>320</v>
      </c>
      <c r="T190" s="7" t="n">
        <v>5973</v>
      </c>
      <c r="U190" s="7" t="n">
        <v>6187</v>
      </c>
      <c r="V190" s="7" t="n">
        <v>214</v>
      </c>
      <c r="W190" s="7" t="n">
        <v>4.3</v>
      </c>
      <c r="X190" s="7" t="n">
        <v>6633</v>
      </c>
      <c r="Y190" s="7" t="n">
        <v>7000</v>
      </c>
    </row>
    <row r="191" customFormat="false" ht="15" hidden="false" customHeight="false" outlineLevel="0" collapsed="false">
      <c r="A191" s="7" t="s">
        <v>609</v>
      </c>
      <c r="B191" s="7" t="s">
        <v>525</v>
      </c>
      <c r="C191" s="7" t="s">
        <v>172</v>
      </c>
      <c r="D191" s="7" t="n">
        <v>144</v>
      </c>
      <c r="E191" s="7" t="s">
        <v>1237</v>
      </c>
      <c r="F191" s="7" t="s">
        <v>1238</v>
      </c>
      <c r="G191" s="7" t="s">
        <v>1213</v>
      </c>
      <c r="H191" s="7" t="s">
        <v>1214</v>
      </c>
      <c r="I191" s="7" t="n">
        <v>26</v>
      </c>
      <c r="J191" s="7" t="n">
        <v>19.99</v>
      </c>
      <c r="K191" s="7" t="n">
        <v>19.99</v>
      </c>
      <c r="L191" s="7" t="n">
        <v>19.99</v>
      </c>
      <c r="M191" s="7" t="n">
        <v>20.14</v>
      </c>
      <c r="N191" s="7" t="n">
        <v>0</v>
      </c>
      <c r="O191" s="7"/>
      <c r="P191" s="7"/>
      <c r="Q191" s="7" t="n">
        <v>0</v>
      </c>
      <c r="R191" s="7" t="n">
        <v>490</v>
      </c>
      <c r="S191" s="7" t="n">
        <v>337</v>
      </c>
      <c r="T191" s="7" t="n">
        <v>6195</v>
      </c>
      <c r="U191" s="7" t="n">
        <v>6792</v>
      </c>
      <c r="V191" s="7" t="n">
        <v>688.8</v>
      </c>
      <c r="W191" s="7" t="n">
        <v>4.3</v>
      </c>
      <c r="X191" s="7" t="n">
        <v>7269</v>
      </c>
      <c r="Y191" s="7" t="n">
        <v>8000</v>
      </c>
    </row>
    <row r="192" customFormat="false" ht="15" hidden="false" customHeight="false" outlineLevel="0" collapsed="false">
      <c r="A192" s="7" t="s">
        <v>609</v>
      </c>
      <c r="B192" s="7" t="s">
        <v>525</v>
      </c>
      <c r="C192" s="7" t="s">
        <v>172</v>
      </c>
      <c r="D192" s="7" t="n">
        <v>144</v>
      </c>
      <c r="E192" s="7" t="s">
        <v>1237</v>
      </c>
      <c r="F192" s="7" t="s">
        <v>1238</v>
      </c>
      <c r="G192" s="7" t="s">
        <v>1215</v>
      </c>
      <c r="H192" s="7" t="s">
        <v>1216</v>
      </c>
      <c r="I192" s="7" t="n">
        <v>299</v>
      </c>
      <c r="J192" s="7" t="n">
        <v>22.16</v>
      </c>
      <c r="K192" s="7" t="n">
        <v>16.98</v>
      </c>
      <c r="L192" s="7" t="n">
        <v>23.99</v>
      </c>
      <c r="M192" s="7" t="n">
        <v>23.43</v>
      </c>
      <c r="N192" s="7" t="n">
        <v>0</v>
      </c>
      <c r="O192" s="7"/>
      <c r="P192" s="7"/>
      <c r="Q192" s="7" t="n">
        <v>0</v>
      </c>
      <c r="R192" s="7" t="n">
        <v>490</v>
      </c>
      <c r="S192" s="7" t="n">
        <v>264</v>
      </c>
      <c r="T192" s="7" t="n">
        <v>3320</v>
      </c>
      <c r="U192" s="7" t="n">
        <v>6792</v>
      </c>
      <c r="V192" s="7" t="n">
        <v>348.4</v>
      </c>
      <c r="W192" s="7" t="n">
        <v>4.3</v>
      </c>
      <c r="X192" s="7" t="n">
        <v>5793</v>
      </c>
      <c r="Y192" s="7" t="n">
        <v>9000</v>
      </c>
    </row>
    <row r="193" customFormat="false" ht="15" hidden="false" customHeight="false" outlineLevel="0" collapsed="false">
      <c r="A193" s="7" t="s">
        <v>609</v>
      </c>
      <c r="B193" s="7" t="s">
        <v>525</v>
      </c>
      <c r="C193" s="7" t="s">
        <v>172</v>
      </c>
      <c r="D193" s="7" t="n">
        <v>144</v>
      </c>
      <c r="E193" s="7" t="s">
        <v>1237</v>
      </c>
      <c r="F193" s="7" t="s">
        <v>1238</v>
      </c>
      <c r="G193" s="7" t="s">
        <v>1217</v>
      </c>
      <c r="H193" s="7" t="s">
        <v>1216</v>
      </c>
      <c r="I193" s="7" t="n">
        <v>184</v>
      </c>
      <c r="J193" s="7" t="n">
        <v>22.36</v>
      </c>
      <c r="K193" s="7" t="n">
        <v>17.09</v>
      </c>
      <c r="L193" s="7" t="n">
        <v>23.99</v>
      </c>
      <c r="M193" s="7" t="n">
        <v>27.51</v>
      </c>
      <c r="N193" s="7" t="n">
        <v>0</v>
      </c>
      <c r="O193" s="7"/>
      <c r="P193" s="7"/>
      <c r="Q193" s="7" t="n">
        <v>7</v>
      </c>
      <c r="R193" s="7" t="n">
        <v>607</v>
      </c>
      <c r="S193" s="7" t="n">
        <v>237</v>
      </c>
      <c r="T193" s="7" t="n">
        <v>1149</v>
      </c>
      <c r="U193" s="7" t="n">
        <v>3236</v>
      </c>
      <c r="V193" s="7" t="n">
        <v>340.3</v>
      </c>
      <c r="W193" s="7" t="n">
        <v>4.4</v>
      </c>
      <c r="X193" s="7" t="n">
        <v>5386</v>
      </c>
      <c r="Y193" s="7" t="n">
        <v>8000</v>
      </c>
    </row>
    <row r="194" customFormat="false" ht="15" hidden="false" customHeight="false" outlineLevel="0" collapsed="false">
      <c r="A194" s="7" t="s">
        <v>609</v>
      </c>
      <c r="B194" s="7" t="s">
        <v>525</v>
      </c>
      <c r="C194" s="7" t="s">
        <v>172</v>
      </c>
      <c r="D194" s="7" t="n">
        <v>144</v>
      </c>
      <c r="E194" s="7" t="s">
        <v>1237</v>
      </c>
      <c r="F194" s="7" t="s">
        <v>1238</v>
      </c>
      <c r="G194" s="7" t="s">
        <v>1218</v>
      </c>
      <c r="H194" s="7" t="s">
        <v>1216</v>
      </c>
      <c r="I194" s="7" t="n">
        <v>61</v>
      </c>
      <c r="J194" s="7" t="n">
        <v>22.63</v>
      </c>
      <c r="K194" s="7" t="n">
        <v>17.09</v>
      </c>
      <c r="L194" s="7" t="n">
        <v>23.99</v>
      </c>
      <c r="M194" s="7" t="n">
        <v>23.99</v>
      </c>
      <c r="N194" s="7" t="n">
        <v>0</v>
      </c>
      <c r="O194" s="7"/>
      <c r="P194" s="7"/>
      <c r="Q194" s="7" t="n">
        <v>2</v>
      </c>
      <c r="R194" s="7" t="n">
        <v>546</v>
      </c>
      <c r="S194" s="7" t="n">
        <v>237</v>
      </c>
      <c r="T194" s="7" t="n">
        <v>2657</v>
      </c>
      <c r="U194" s="7" t="n">
        <v>3236</v>
      </c>
      <c r="V194" s="7" t="n">
        <v>284.8</v>
      </c>
      <c r="W194" s="7" t="n">
        <v>4.4</v>
      </c>
      <c r="X194" s="7" t="n">
        <v>5984</v>
      </c>
      <c r="Y194" s="7" t="n">
        <v>8000</v>
      </c>
    </row>
    <row r="195" customFormat="false" ht="15" hidden="false" customHeight="false" outlineLevel="0" collapsed="false">
      <c r="A195" s="7" t="s">
        <v>610</v>
      </c>
      <c r="B195" s="7" t="s">
        <v>456</v>
      </c>
      <c r="C195" s="7" t="s">
        <v>172</v>
      </c>
      <c r="D195" s="7" t="n">
        <v>8</v>
      </c>
      <c r="E195" s="7" t="s">
        <v>1239</v>
      </c>
      <c r="F195" s="7" t="s">
        <v>1240</v>
      </c>
      <c r="G195" s="7" t="s">
        <v>1197</v>
      </c>
      <c r="H195" s="7" t="s">
        <v>1198</v>
      </c>
      <c r="I195" s="7" t="n">
        <v>31</v>
      </c>
      <c r="J195" s="7" t="n">
        <v>20.76</v>
      </c>
      <c r="K195" s="7" t="n">
        <v>19.99</v>
      </c>
      <c r="L195" s="7" t="n">
        <v>25.99</v>
      </c>
      <c r="M195" s="7" t="n">
        <v>25.99</v>
      </c>
      <c r="N195" s="7" t="n">
        <v>0</v>
      </c>
      <c r="O195" s="7"/>
      <c r="P195" s="7"/>
      <c r="Q195" s="7" t="n">
        <v>0</v>
      </c>
      <c r="R195" s="7" t="n">
        <v>1925</v>
      </c>
      <c r="S195" s="7" t="n">
        <v>1634</v>
      </c>
      <c r="T195" s="7" t="n">
        <v>3313</v>
      </c>
      <c r="U195" s="7" t="n">
        <v>3485</v>
      </c>
      <c r="V195" s="7" t="n">
        <v>166.5</v>
      </c>
      <c r="W195" s="7" t="n">
        <v>4.4</v>
      </c>
      <c r="X195" s="7" t="n">
        <v>2000</v>
      </c>
      <c r="Y195" s="7" t="n">
        <v>2000</v>
      </c>
    </row>
    <row r="196" customFormat="false" ht="15" hidden="false" customHeight="false" outlineLevel="0" collapsed="false">
      <c r="A196" s="7" t="s">
        <v>610</v>
      </c>
      <c r="B196" s="7" t="s">
        <v>456</v>
      </c>
      <c r="C196" s="7" t="s">
        <v>172</v>
      </c>
      <c r="D196" s="7" t="n">
        <v>8</v>
      </c>
      <c r="E196" s="7" t="s">
        <v>1239</v>
      </c>
      <c r="F196" s="7" t="s">
        <v>1240</v>
      </c>
      <c r="G196" s="7" t="s">
        <v>1199</v>
      </c>
      <c r="H196" s="7" t="s">
        <v>1198</v>
      </c>
      <c r="I196" s="7" t="n">
        <v>31</v>
      </c>
      <c r="J196" s="7" t="n">
        <v>19.73</v>
      </c>
      <c r="K196" s="7" t="n">
        <v>18.99</v>
      </c>
      <c r="L196" s="7" t="n">
        <v>19.99</v>
      </c>
      <c r="M196" s="7" t="n">
        <v>25.99</v>
      </c>
      <c r="N196" s="7" t="n">
        <v>0</v>
      </c>
      <c r="O196" s="7"/>
      <c r="P196" s="7"/>
      <c r="Q196" s="7" t="n">
        <v>0</v>
      </c>
      <c r="R196" s="7" t="n">
        <v>1593</v>
      </c>
      <c r="S196" s="7" t="n">
        <v>1186</v>
      </c>
      <c r="T196" s="7" t="n">
        <v>3494</v>
      </c>
      <c r="U196" s="7" t="n">
        <v>3709</v>
      </c>
      <c r="V196" s="7" t="n">
        <v>208.1</v>
      </c>
      <c r="W196" s="7" t="n">
        <v>4.4</v>
      </c>
      <c r="X196" s="7" t="n">
        <v>1774</v>
      </c>
      <c r="Y196" s="7" t="n">
        <v>2000</v>
      </c>
    </row>
    <row r="197" customFormat="false" ht="15" hidden="false" customHeight="false" outlineLevel="0" collapsed="false">
      <c r="A197" s="7" t="s">
        <v>610</v>
      </c>
      <c r="B197" s="7" t="s">
        <v>456</v>
      </c>
      <c r="C197" s="7" t="s">
        <v>172</v>
      </c>
      <c r="D197" s="7" t="n">
        <v>8</v>
      </c>
      <c r="E197" s="7" t="s">
        <v>1239</v>
      </c>
      <c r="F197" s="7" t="s">
        <v>1240</v>
      </c>
      <c r="G197" s="7" t="s">
        <v>1200</v>
      </c>
      <c r="H197" s="7" t="s">
        <v>1198</v>
      </c>
      <c r="I197" s="7" t="n">
        <v>30</v>
      </c>
      <c r="J197" s="7" t="n">
        <v>19.66</v>
      </c>
      <c r="K197" s="7" t="n">
        <v>18.99</v>
      </c>
      <c r="L197" s="7" t="n">
        <v>19.99</v>
      </c>
      <c r="M197" s="7" t="n">
        <v>25.99</v>
      </c>
      <c r="N197" s="7" t="n">
        <v>0</v>
      </c>
      <c r="O197" s="7"/>
      <c r="P197" s="7"/>
      <c r="Q197" s="7" t="n">
        <v>0</v>
      </c>
      <c r="R197" s="7" t="n">
        <v>1937</v>
      </c>
      <c r="S197" s="7" t="n">
        <v>1277</v>
      </c>
      <c r="T197" s="7" t="n">
        <v>3716</v>
      </c>
      <c r="U197" s="7" t="n">
        <v>3827</v>
      </c>
      <c r="V197" s="7" t="n">
        <v>111</v>
      </c>
      <c r="W197" s="7" t="n">
        <v>4.4</v>
      </c>
      <c r="X197" s="7" t="n">
        <v>1000</v>
      </c>
      <c r="Y197" s="7" t="n">
        <v>1000</v>
      </c>
    </row>
    <row r="198" customFormat="false" ht="15" hidden="false" customHeight="false" outlineLevel="0" collapsed="false">
      <c r="A198" s="7" t="s">
        <v>610</v>
      </c>
      <c r="B198" s="7" t="s">
        <v>456</v>
      </c>
      <c r="C198" s="7" t="s">
        <v>172</v>
      </c>
      <c r="D198" s="7" t="n">
        <v>8</v>
      </c>
      <c r="E198" s="7" t="s">
        <v>1239</v>
      </c>
      <c r="F198" s="7" t="s">
        <v>1240</v>
      </c>
      <c r="G198" s="7" t="s">
        <v>1201</v>
      </c>
      <c r="H198" s="7" t="s">
        <v>1198</v>
      </c>
      <c r="I198" s="7" t="n">
        <v>31</v>
      </c>
      <c r="J198" s="7" t="n">
        <v>18.86</v>
      </c>
      <c r="K198" s="7" t="n">
        <v>17.99</v>
      </c>
      <c r="L198" s="7" t="n">
        <v>25.99</v>
      </c>
      <c r="M198" s="7" t="n">
        <v>25.99</v>
      </c>
      <c r="N198" s="7" t="n">
        <v>0</v>
      </c>
      <c r="O198" s="7"/>
      <c r="P198" s="7"/>
      <c r="Q198" s="7" t="n">
        <v>0</v>
      </c>
      <c r="R198" s="7" t="n">
        <v>1916</v>
      </c>
      <c r="S198" s="7" t="n">
        <v>1282</v>
      </c>
      <c r="T198" s="7" t="n">
        <v>3836</v>
      </c>
      <c r="U198" s="7" t="n">
        <v>4103</v>
      </c>
      <c r="V198" s="7" t="n">
        <v>258.4</v>
      </c>
      <c r="W198" s="7" t="n">
        <v>4.4</v>
      </c>
      <c r="X198" s="7" t="n">
        <v>1935</v>
      </c>
      <c r="Y198" s="7" t="n">
        <v>2000</v>
      </c>
    </row>
    <row r="199" customFormat="false" ht="15" hidden="false" customHeight="false" outlineLevel="0" collapsed="false">
      <c r="A199" s="7" t="s">
        <v>610</v>
      </c>
      <c r="B199" s="7" t="s">
        <v>456</v>
      </c>
      <c r="C199" s="7" t="s">
        <v>172</v>
      </c>
      <c r="D199" s="7" t="n">
        <v>8</v>
      </c>
      <c r="E199" s="7" t="s">
        <v>1239</v>
      </c>
      <c r="F199" s="7" t="s">
        <v>1240</v>
      </c>
      <c r="G199" s="7" t="s">
        <v>1202</v>
      </c>
      <c r="H199" s="7" t="s">
        <v>1198</v>
      </c>
      <c r="I199" s="7" t="n">
        <v>30</v>
      </c>
      <c r="J199" s="7" t="n">
        <v>23.86</v>
      </c>
      <c r="K199" s="7" t="n">
        <v>17.99</v>
      </c>
      <c r="L199" s="7" t="n">
        <v>25.99</v>
      </c>
      <c r="M199" s="7" t="n">
        <v>25.99</v>
      </c>
      <c r="N199" s="7" t="n">
        <v>0</v>
      </c>
      <c r="O199" s="7"/>
      <c r="P199" s="7"/>
      <c r="Q199" s="7" t="n">
        <v>0</v>
      </c>
      <c r="R199" s="7" t="n">
        <v>1452</v>
      </c>
      <c r="S199" s="7" t="n">
        <v>944</v>
      </c>
      <c r="T199" s="7" t="n">
        <v>4110</v>
      </c>
      <c r="U199" s="7" t="n">
        <v>4290</v>
      </c>
      <c r="V199" s="7" t="n">
        <v>180</v>
      </c>
      <c r="W199" s="7" t="n">
        <v>4.4</v>
      </c>
      <c r="X199" s="7" t="n">
        <v>2000</v>
      </c>
      <c r="Y199" s="7" t="n">
        <v>2000</v>
      </c>
    </row>
    <row r="200" customFormat="false" ht="15" hidden="false" customHeight="false" outlineLevel="0" collapsed="false">
      <c r="A200" s="7" t="s">
        <v>610</v>
      </c>
      <c r="B200" s="7" t="s">
        <v>456</v>
      </c>
      <c r="C200" s="7" t="s">
        <v>172</v>
      </c>
      <c r="D200" s="7" t="n">
        <v>8</v>
      </c>
      <c r="E200" s="7" t="s">
        <v>1239</v>
      </c>
      <c r="F200" s="7" t="s">
        <v>1240</v>
      </c>
      <c r="G200" s="7" t="s">
        <v>1203</v>
      </c>
      <c r="H200" s="7" t="s">
        <v>1198</v>
      </c>
      <c r="I200" s="7" t="n">
        <v>31</v>
      </c>
      <c r="J200" s="7" t="n">
        <v>25.99</v>
      </c>
      <c r="K200" s="7" t="n">
        <v>25.99</v>
      </c>
      <c r="L200" s="7" t="n">
        <v>25.99</v>
      </c>
      <c r="M200" s="7" t="n">
        <v>25.99</v>
      </c>
      <c r="N200" s="7" t="n">
        <v>0</v>
      </c>
      <c r="O200" s="7"/>
      <c r="P200" s="7"/>
      <c r="Q200" s="7" t="n">
        <v>0</v>
      </c>
      <c r="R200" s="7" t="n">
        <v>1489</v>
      </c>
      <c r="S200" s="7" t="n">
        <v>1155</v>
      </c>
      <c r="T200" s="7" t="n">
        <v>4290</v>
      </c>
      <c r="U200" s="7" t="n">
        <v>4500</v>
      </c>
      <c r="V200" s="7" t="n">
        <v>203.2</v>
      </c>
      <c r="W200" s="7" t="n">
        <v>4.4</v>
      </c>
      <c r="X200" s="7" t="n">
        <v>2774</v>
      </c>
      <c r="Y200" s="7" t="n">
        <v>3000</v>
      </c>
    </row>
    <row r="201" customFormat="false" ht="15" hidden="false" customHeight="false" outlineLevel="0" collapsed="false">
      <c r="A201" s="7" t="s">
        <v>610</v>
      </c>
      <c r="B201" s="7" t="s">
        <v>456</v>
      </c>
      <c r="C201" s="7" t="s">
        <v>172</v>
      </c>
      <c r="D201" s="7" t="n">
        <v>8</v>
      </c>
      <c r="E201" s="7" t="s">
        <v>1239</v>
      </c>
      <c r="F201" s="7" t="s">
        <v>1240</v>
      </c>
      <c r="G201" s="7" t="s">
        <v>1204</v>
      </c>
      <c r="H201" s="7" t="s">
        <v>1198</v>
      </c>
      <c r="I201" s="7" t="n">
        <v>31</v>
      </c>
      <c r="J201" s="7" t="n">
        <v>21.93</v>
      </c>
      <c r="K201" s="7" t="n">
        <v>16.99</v>
      </c>
      <c r="L201" s="7" t="n">
        <v>25.99</v>
      </c>
      <c r="M201" s="7" t="n">
        <v>25.99</v>
      </c>
      <c r="N201" s="7" t="n">
        <v>0</v>
      </c>
      <c r="O201" s="7"/>
      <c r="P201" s="7"/>
      <c r="Q201" s="7" t="n">
        <v>0</v>
      </c>
      <c r="R201" s="7" t="n">
        <v>1499</v>
      </c>
      <c r="S201" s="7" t="n">
        <v>1021</v>
      </c>
      <c r="T201" s="7" t="n">
        <v>4512</v>
      </c>
      <c r="U201" s="7" t="n">
        <v>4731</v>
      </c>
      <c r="V201" s="7" t="n">
        <v>211.9</v>
      </c>
      <c r="W201" s="7" t="n">
        <v>4.5</v>
      </c>
      <c r="X201" s="7" t="n">
        <v>2452</v>
      </c>
      <c r="Y201" s="7" t="n">
        <v>3000</v>
      </c>
    </row>
    <row r="202" customFormat="false" ht="15" hidden="false" customHeight="false" outlineLevel="0" collapsed="false">
      <c r="A202" s="7" t="s">
        <v>610</v>
      </c>
      <c r="B202" s="7" t="s">
        <v>456</v>
      </c>
      <c r="C202" s="7" t="s">
        <v>172</v>
      </c>
      <c r="D202" s="7" t="n">
        <v>8</v>
      </c>
      <c r="E202" s="7" t="s">
        <v>1239</v>
      </c>
      <c r="F202" s="7" t="s">
        <v>1240</v>
      </c>
      <c r="G202" s="7" t="s">
        <v>1205</v>
      </c>
      <c r="H202" s="7" t="s">
        <v>1198</v>
      </c>
      <c r="I202" s="7" t="n">
        <v>28</v>
      </c>
      <c r="J202" s="7" t="n">
        <v>21.2</v>
      </c>
      <c r="K202" s="7" t="n">
        <v>16.99</v>
      </c>
      <c r="L202" s="7" t="n">
        <v>25.99</v>
      </c>
      <c r="M202" s="7" t="n">
        <v>25.99</v>
      </c>
      <c r="N202" s="7" t="n">
        <v>0</v>
      </c>
      <c r="O202" s="7"/>
      <c r="P202" s="7"/>
      <c r="Q202" s="7" t="n">
        <v>0</v>
      </c>
      <c r="R202" s="7" t="n">
        <v>1144</v>
      </c>
      <c r="S202" s="7" t="n">
        <v>415</v>
      </c>
      <c r="T202" s="7" t="n">
        <v>4734</v>
      </c>
      <c r="U202" s="7" t="n">
        <v>4928</v>
      </c>
      <c r="V202" s="7" t="n">
        <v>207.9</v>
      </c>
      <c r="W202" s="7" t="n">
        <v>4.5</v>
      </c>
      <c r="X202" s="7" t="n">
        <v>1893</v>
      </c>
      <c r="Y202" s="7" t="n">
        <v>2000</v>
      </c>
    </row>
    <row r="203" customFormat="false" ht="15" hidden="false" customHeight="false" outlineLevel="0" collapsed="false">
      <c r="A203" s="7" t="s">
        <v>610</v>
      </c>
      <c r="B203" s="7" t="s">
        <v>456</v>
      </c>
      <c r="C203" s="7" t="s">
        <v>172</v>
      </c>
      <c r="D203" s="7" t="n">
        <v>8</v>
      </c>
      <c r="E203" s="7" t="s">
        <v>1239</v>
      </c>
      <c r="F203" s="7" t="s">
        <v>1240</v>
      </c>
      <c r="G203" s="7" t="s">
        <v>1206</v>
      </c>
      <c r="H203" s="7" t="s">
        <v>1198</v>
      </c>
      <c r="I203" s="7" t="n">
        <v>31</v>
      </c>
      <c r="J203" s="7" t="n">
        <v>25.99</v>
      </c>
      <c r="K203" s="7" t="n">
        <v>25.99</v>
      </c>
      <c r="L203" s="7" t="n">
        <v>25.99</v>
      </c>
      <c r="M203" s="7" t="n">
        <v>25.99</v>
      </c>
      <c r="N203" s="7" t="n">
        <v>0</v>
      </c>
      <c r="O203" s="7"/>
      <c r="P203" s="7"/>
      <c r="Q203" s="7" t="n">
        <v>0</v>
      </c>
      <c r="R203" s="7" t="n">
        <v>1038</v>
      </c>
      <c r="S203" s="7" t="n">
        <v>528</v>
      </c>
      <c r="T203" s="7" t="n">
        <v>4931</v>
      </c>
      <c r="U203" s="7" t="n">
        <v>5195</v>
      </c>
      <c r="V203" s="7" t="n">
        <v>255.5</v>
      </c>
      <c r="W203" s="7" t="n">
        <v>4.5</v>
      </c>
      <c r="X203" s="7" t="n">
        <v>2516</v>
      </c>
      <c r="Y203" s="7" t="n">
        <v>3000</v>
      </c>
    </row>
    <row r="204" customFormat="false" ht="15" hidden="false" customHeight="false" outlineLevel="0" collapsed="false">
      <c r="A204" s="7" t="s">
        <v>610</v>
      </c>
      <c r="B204" s="7" t="s">
        <v>456</v>
      </c>
      <c r="C204" s="7" t="s">
        <v>172</v>
      </c>
      <c r="D204" s="7" t="n">
        <v>8</v>
      </c>
      <c r="E204" s="7" t="s">
        <v>1239</v>
      </c>
      <c r="F204" s="7" t="s">
        <v>1240</v>
      </c>
      <c r="G204" s="7" t="s">
        <v>1207</v>
      </c>
      <c r="H204" s="7" t="s">
        <v>1198</v>
      </c>
      <c r="I204" s="7" t="n">
        <v>30</v>
      </c>
      <c r="J204" s="7" t="n">
        <v>24.79</v>
      </c>
      <c r="K204" s="7" t="n">
        <v>16.98</v>
      </c>
      <c r="L204" s="7" t="n">
        <v>25.99</v>
      </c>
      <c r="M204" s="7" t="n">
        <v>25.99</v>
      </c>
      <c r="N204" s="7" t="n">
        <v>0</v>
      </c>
      <c r="O204" s="7"/>
      <c r="P204" s="7"/>
      <c r="Q204" s="7" t="n">
        <v>0</v>
      </c>
      <c r="R204" s="7" t="n">
        <v>1533</v>
      </c>
      <c r="S204" s="7" t="n">
        <v>1149</v>
      </c>
      <c r="T204" s="7" t="n">
        <v>5198</v>
      </c>
      <c r="U204" s="7" t="n">
        <v>5381</v>
      </c>
      <c r="V204" s="7" t="n">
        <v>183</v>
      </c>
      <c r="W204" s="7" t="n">
        <v>4.5</v>
      </c>
      <c r="X204" s="7" t="n">
        <v>2000</v>
      </c>
      <c r="Y204" s="7" t="n">
        <v>2000</v>
      </c>
    </row>
    <row r="205" customFormat="false" ht="15" hidden="false" customHeight="false" outlineLevel="0" collapsed="false">
      <c r="A205" s="7" t="s">
        <v>610</v>
      </c>
      <c r="B205" s="7" t="s">
        <v>456</v>
      </c>
      <c r="C205" s="7" t="s">
        <v>172</v>
      </c>
      <c r="D205" s="7" t="n">
        <v>8</v>
      </c>
      <c r="E205" s="7" t="s">
        <v>1239</v>
      </c>
      <c r="F205" s="7" t="s">
        <v>1240</v>
      </c>
      <c r="G205" s="7" t="s">
        <v>1208</v>
      </c>
      <c r="H205" s="7" t="s">
        <v>1198</v>
      </c>
      <c r="I205" s="7" t="n">
        <v>31</v>
      </c>
      <c r="J205" s="7" t="n">
        <v>22.57</v>
      </c>
      <c r="K205" s="7" t="n">
        <v>16.98</v>
      </c>
      <c r="L205" s="7" t="n">
        <v>25.99</v>
      </c>
      <c r="M205" s="7" t="n">
        <v>25.99</v>
      </c>
      <c r="N205" s="7" t="n">
        <v>0</v>
      </c>
      <c r="O205" s="7"/>
      <c r="P205" s="7"/>
      <c r="Q205" s="7" t="n">
        <v>0</v>
      </c>
      <c r="R205" s="7" t="n">
        <v>1155</v>
      </c>
      <c r="S205" s="7" t="n">
        <v>767</v>
      </c>
      <c r="T205" s="7" t="n">
        <v>5381</v>
      </c>
      <c r="U205" s="7" t="n">
        <v>5522</v>
      </c>
      <c r="V205" s="7" t="n">
        <v>136.5</v>
      </c>
      <c r="W205" s="7" t="n">
        <v>4.5</v>
      </c>
      <c r="X205" s="7" t="n">
        <v>1742</v>
      </c>
      <c r="Y205" s="7" t="n">
        <v>2000</v>
      </c>
    </row>
    <row r="206" customFormat="false" ht="15" hidden="false" customHeight="false" outlineLevel="0" collapsed="false">
      <c r="A206" s="7" t="s">
        <v>610</v>
      </c>
      <c r="B206" s="7" t="s">
        <v>456</v>
      </c>
      <c r="C206" s="7" t="s">
        <v>172</v>
      </c>
      <c r="D206" s="7" t="n">
        <v>8</v>
      </c>
      <c r="E206" s="7" t="s">
        <v>1239</v>
      </c>
      <c r="F206" s="7" t="s">
        <v>1240</v>
      </c>
      <c r="G206" s="7" t="s">
        <v>1209</v>
      </c>
      <c r="H206" s="7" t="s">
        <v>1198</v>
      </c>
      <c r="I206" s="7" t="n">
        <v>30</v>
      </c>
      <c r="J206" s="7" t="n">
        <v>18.82</v>
      </c>
      <c r="K206" s="7" t="n">
        <v>16.98</v>
      </c>
      <c r="L206" s="7" t="n">
        <v>25.99</v>
      </c>
      <c r="M206" s="7" t="n">
        <v>25.99</v>
      </c>
      <c r="N206" s="7" t="n">
        <v>0</v>
      </c>
      <c r="O206" s="7"/>
      <c r="P206" s="7"/>
      <c r="Q206" s="7" t="n">
        <v>0</v>
      </c>
      <c r="R206" s="7" t="n">
        <v>1094</v>
      </c>
      <c r="S206" s="7" t="n">
        <v>774</v>
      </c>
      <c r="T206" s="7" t="n">
        <v>5541</v>
      </c>
      <c r="U206" s="7" t="n">
        <v>5677</v>
      </c>
      <c r="V206" s="7" t="n">
        <v>136</v>
      </c>
      <c r="W206" s="7" t="n">
        <v>4.5</v>
      </c>
      <c r="X206" s="7" t="n">
        <v>1833</v>
      </c>
      <c r="Y206" s="7" t="n">
        <v>2000</v>
      </c>
    </row>
    <row r="207" customFormat="false" ht="15" hidden="false" customHeight="false" outlineLevel="0" collapsed="false">
      <c r="A207" s="7" t="s">
        <v>610</v>
      </c>
      <c r="B207" s="7" t="s">
        <v>456</v>
      </c>
      <c r="C207" s="7" t="s">
        <v>172</v>
      </c>
      <c r="D207" s="7" t="n">
        <v>8</v>
      </c>
      <c r="E207" s="7" t="s">
        <v>1239</v>
      </c>
      <c r="F207" s="7" t="s">
        <v>1240</v>
      </c>
      <c r="G207" s="7" t="s">
        <v>1210</v>
      </c>
      <c r="H207" s="7" t="s">
        <v>1198</v>
      </c>
      <c r="I207" s="7" t="n">
        <v>31</v>
      </c>
      <c r="J207" s="7" t="n">
        <v>17.63</v>
      </c>
      <c r="K207" s="7" t="n">
        <v>16.13</v>
      </c>
      <c r="L207" s="7" t="n">
        <v>17.99</v>
      </c>
      <c r="M207" s="7" t="n">
        <v>25.99</v>
      </c>
      <c r="N207" s="7" t="n">
        <v>0</v>
      </c>
      <c r="O207" s="7"/>
      <c r="P207" s="7"/>
      <c r="Q207" s="7" t="n">
        <v>0</v>
      </c>
      <c r="R207" s="7" t="n">
        <v>1181</v>
      </c>
      <c r="S207" s="7" t="n">
        <v>966</v>
      </c>
      <c r="T207" s="7" t="n">
        <v>5683</v>
      </c>
      <c r="U207" s="7" t="n">
        <v>5337</v>
      </c>
      <c r="V207" s="7" t="n">
        <v>-334.8</v>
      </c>
      <c r="W207" s="7" t="n">
        <v>4.5</v>
      </c>
      <c r="X207" s="7" t="n">
        <v>1871</v>
      </c>
      <c r="Y207" s="7" t="n">
        <v>2000</v>
      </c>
    </row>
    <row r="208" customFormat="false" ht="15" hidden="false" customHeight="false" outlineLevel="0" collapsed="false">
      <c r="A208" s="7" t="s">
        <v>610</v>
      </c>
      <c r="B208" s="7" t="s">
        <v>456</v>
      </c>
      <c r="C208" s="7" t="s">
        <v>172</v>
      </c>
      <c r="D208" s="7" t="n">
        <v>8</v>
      </c>
      <c r="E208" s="7" t="s">
        <v>1239</v>
      </c>
      <c r="F208" s="7" t="s">
        <v>1240</v>
      </c>
      <c r="G208" s="7" t="s">
        <v>1211</v>
      </c>
      <c r="H208" s="7" t="s">
        <v>1198</v>
      </c>
      <c r="I208" s="7" t="n">
        <v>31</v>
      </c>
      <c r="J208" s="7" t="n">
        <v>17.55</v>
      </c>
      <c r="K208" s="7" t="n">
        <v>16.13</v>
      </c>
      <c r="L208" s="7" t="n">
        <v>25.99</v>
      </c>
      <c r="M208" s="7" t="n">
        <v>25.99</v>
      </c>
      <c r="N208" s="7" t="n">
        <v>0</v>
      </c>
      <c r="O208" s="7"/>
      <c r="P208" s="7"/>
      <c r="Q208" s="7" t="n">
        <v>0</v>
      </c>
      <c r="R208" s="7" t="n">
        <v>1198</v>
      </c>
      <c r="S208" s="7" t="n">
        <v>794</v>
      </c>
      <c r="T208" s="7" t="n">
        <v>5349</v>
      </c>
      <c r="U208" s="7" t="n">
        <v>5537</v>
      </c>
      <c r="V208" s="7" t="n">
        <v>181.9</v>
      </c>
      <c r="W208" s="7" t="n">
        <v>4.4</v>
      </c>
      <c r="X208" s="7" t="n">
        <v>1968</v>
      </c>
      <c r="Y208" s="7" t="n">
        <v>2000</v>
      </c>
    </row>
    <row r="209" customFormat="false" ht="15" hidden="false" customHeight="false" outlineLevel="0" collapsed="false">
      <c r="A209" s="7" t="s">
        <v>610</v>
      </c>
      <c r="B209" s="7" t="s">
        <v>456</v>
      </c>
      <c r="C209" s="7" t="s">
        <v>172</v>
      </c>
      <c r="D209" s="7" t="n">
        <v>8</v>
      </c>
      <c r="E209" s="7" t="s">
        <v>1239</v>
      </c>
      <c r="F209" s="7" t="s">
        <v>1240</v>
      </c>
      <c r="G209" s="7" t="s">
        <v>1212</v>
      </c>
      <c r="H209" s="7" t="s">
        <v>1198</v>
      </c>
      <c r="I209" s="7" t="n">
        <v>30</v>
      </c>
      <c r="J209" s="7" t="n">
        <v>17.55</v>
      </c>
      <c r="K209" s="7" t="n">
        <v>16.13</v>
      </c>
      <c r="L209" s="7" t="n">
        <v>19.99</v>
      </c>
      <c r="M209" s="7" t="n">
        <v>22.39</v>
      </c>
      <c r="N209" s="7" t="n">
        <v>0</v>
      </c>
      <c r="O209" s="7"/>
      <c r="P209" s="7"/>
      <c r="Q209" s="7" t="n">
        <v>0</v>
      </c>
      <c r="R209" s="7" t="n">
        <v>1499</v>
      </c>
      <c r="S209" s="7" t="n">
        <v>1120</v>
      </c>
      <c r="T209" s="7" t="n">
        <v>5547</v>
      </c>
      <c r="U209" s="7" t="n">
        <v>5660</v>
      </c>
      <c r="V209" s="7" t="n">
        <v>113</v>
      </c>
      <c r="W209" s="7" t="n">
        <v>4.4</v>
      </c>
      <c r="X209" s="7" t="n">
        <v>2000</v>
      </c>
      <c r="Y209" s="7" t="n">
        <v>2000</v>
      </c>
    </row>
    <row r="210" customFormat="false" ht="15" hidden="false" customHeight="false" outlineLevel="0" collapsed="false">
      <c r="A210" s="7" t="s">
        <v>610</v>
      </c>
      <c r="B210" s="7" t="s">
        <v>456</v>
      </c>
      <c r="C210" s="7" t="s">
        <v>172</v>
      </c>
      <c r="D210" s="7" t="n">
        <v>8</v>
      </c>
      <c r="E210" s="7" t="s">
        <v>1239</v>
      </c>
      <c r="F210" s="7" t="s">
        <v>1240</v>
      </c>
      <c r="G210" s="7" t="s">
        <v>1213</v>
      </c>
      <c r="H210" s="7" t="s">
        <v>1214</v>
      </c>
      <c r="I210" s="7" t="n">
        <v>26</v>
      </c>
      <c r="J210" s="7" t="n">
        <v>16.53</v>
      </c>
      <c r="K210" s="7" t="n">
        <v>16.13</v>
      </c>
      <c r="L210" s="7" t="n">
        <v>16.99</v>
      </c>
      <c r="M210" s="7" t="n">
        <v>19.99</v>
      </c>
      <c r="N210" s="7" t="n">
        <v>0</v>
      </c>
      <c r="O210" s="7"/>
      <c r="P210" s="7"/>
      <c r="Q210" s="7" t="n">
        <v>0</v>
      </c>
      <c r="R210" s="7" t="n">
        <v>1174</v>
      </c>
      <c r="S210" s="7" t="n">
        <v>931</v>
      </c>
      <c r="T210" s="7" t="n">
        <v>5660</v>
      </c>
      <c r="U210" s="7" t="n">
        <v>5812</v>
      </c>
      <c r="V210" s="7" t="n">
        <v>175.4</v>
      </c>
      <c r="W210" s="7" t="n">
        <v>4.5</v>
      </c>
      <c r="X210" s="7" t="n">
        <v>2000</v>
      </c>
      <c r="Y210" s="7" t="n">
        <v>2000</v>
      </c>
    </row>
    <row r="211" customFormat="false" ht="15" hidden="false" customHeight="false" outlineLevel="0" collapsed="false">
      <c r="A211" s="7" t="s">
        <v>610</v>
      </c>
      <c r="B211" s="7" t="s">
        <v>456</v>
      </c>
      <c r="C211" s="7" t="s">
        <v>172</v>
      </c>
      <c r="D211" s="7" t="n">
        <v>8</v>
      </c>
      <c r="E211" s="7" t="s">
        <v>1239</v>
      </c>
      <c r="F211" s="7" t="s">
        <v>1240</v>
      </c>
      <c r="G211" s="7" t="s">
        <v>1215</v>
      </c>
      <c r="H211" s="7" t="s">
        <v>1216</v>
      </c>
      <c r="I211" s="7" t="n">
        <v>299</v>
      </c>
      <c r="J211" s="7" t="n">
        <v>20.51</v>
      </c>
      <c r="K211" s="7" t="n">
        <v>16.13</v>
      </c>
      <c r="L211" s="7" t="n">
        <v>25.99</v>
      </c>
      <c r="M211" s="7" t="n">
        <v>25.11</v>
      </c>
      <c r="N211" s="7" t="n">
        <v>0</v>
      </c>
      <c r="O211" s="7"/>
      <c r="P211" s="7"/>
      <c r="Q211" s="7" t="n">
        <v>0</v>
      </c>
      <c r="R211" s="7" t="n">
        <v>1253</v>
      </c>
      <c r="S211" s="7" t="n">
        <v>415</v>
      </c>
      <c r="T211" s="7" t="n">
        <v>4512</v>
      </c>
      <c r="U211" s="7" t="n">
        <v>5812</v>
      </c>
      <c r="V211" s="7" t="n">
        <v>130.4</v>
      </c>
      <c r="W211" s="7" t="n">
        <v>4.5</v>
      </c>
      <c r="X211" s="7" t="n">
        <v>2030</v>
      </c>
      <c r="Y211" s="7" t="n">
        <v>3000</v>
      </c>
    </row>
    <row r="212" customFormat="false" ht="15" hidden="false" customHeight="false" outlineLevel="0" collapsed="false">
      <c r="A212" s="7" t="s">
        <v>610</v>
      </c>
      <c r="B212" s="7" t="s">
        <v>456</v>
      </c>
      <c r="C212" s="7" t="s">
        <v>172</v>
      </c>
      <c r="D212" s="7" t="n">
        <v>8</v>
      </c>
      <c r="E212" s="7" t="s">
        <v>1239</v>
      </c>
      <c r="F212" s="7" t="s">
        <v>1240</v>
      </c>
      <c r="G212" s="7" t="s">
        <v>1217</v>
      </c>
      <c r="H212" s="7" t="s">
        <v>1216</v>
      </c>
      <c r="I212" s="7" t="n">
        <v>184</v>
      </c>
      <c r="J212" s="7" t="n">
        <v>21.47</v>
      </c>
      <c r="K212" s="7" t="n">
        <v>17.99</v>
      </c>
      <c r="L212" s="7" t="n">
        <v>25.99</v>
      </c>
      <c r="M212" s="7" t="n">
        <v>25.99</v>
      </c>
      <c r="N212" s="7" t="n">
        <v>0</v>
      </c>
      <c r="O212" s="7"/>
      <c r="P212" s="7"/>
      <c r="Q212" s="7" t="n">
        <v>0</v>
      </c>
      <c r="R212" s="7" t="n">
        <v>1719</v>
      </c>
      <c r="S212" s="7" t="n">
        <v>944</v>
      </c>
      <c r="T212" s="7" t="n">
        <v>3313</v>
      </c>
      <c r="U212" s="7" t="n">
        <v>4500</v>
      </c>
      <c r="V212" s="7" t="n">
        <v>193.5</v>
      </c>
      <c r="W212" s="7" t="n">
        <v>4.4</v>
      </c>
      <c r="X212" s="7" t="n">
        <v>1918</v>
      </c>
      <c r="Y212" s="7" t="n">
        <v>3000</v>
      </c>
    </row>
    <row r="213" customFormat="false" ht="15" hidden="false" customHeight="false" outlineLevel="0" collapsed="false">
      <c r="A213" s="7" t="s">
        <v>610</v>
      </c>
      <c r="B213" s="7" t="s">
        <v>456</v>
      </c>
      <c r="C213" s="7" t="s">
        <v>172</v>
      </c>
      <c r="D213" s="7" t="n">
        <v>8</v>
      </c>
      <c r="E213" s="7" t="s">
        <v>1239</v>
      </c>
      <c r="F213" s="7" t="s">
        <v>1240</v>
      </c>
      <c r="G213" s="7" t="s">
        <v>1218</v>
      </c>
      <c r="H213" s="7" t="s">
        <v>1216</v>
      </c>
      <c r="I213" s="7" t="n">
        <v>61</v>
      </c>
      <c r="J213" s="7" t="n">
        <v>24.94</v>
      </c>
      <c r="K213" s="7" t="n">
        <v>17.99</v>
      </c>
      <c r="L213" s="7" t="n">
        <v>25.99</v>
      </c>
      <c r="M213" s="7" t="n">
        <v>25.99</v>
      </c>
      <c r="N213" s="7" t="n">
        <v>0</v>
      </c>
      <c r="O213" s="7"/>
      <c r="P213" s="7"/>
      <c r="Q213" s="7" t="n">
        <v>0</v>
      </c>
      <c r="R213" s="7" t="n">
        <v>1471</v>
      </c>
      <c r="S213" s="7" t="n">
        <v>944</v>
      </c>
      <c r="T213" s="7" t="n">
        <v>4110</v>
      </c>
      <c r="U213" s="7" t="n">
        <v>4500</v>
      </c>
      <c r="V213" s="7" t="n">
        <v>191.8</v>
      </c>
      <c r="W213" s="7" t="n">
        <v>4.4</v>
      </c>
      <c r="X213" s="7" t="n">
        <v>2393</v>
      </c>
      <c r="Y213" s="7" t="n">
        <v>3000</v>
      </c>
    </row>
    <row r="214" customFormat="false" ht="15" hidden="false" customHeight="false" outlineLevel="0" collapsed="false">
      <c r="A214" s="7" t="s">
        <v>611</v>
      </c>
      <c r="B214" s="7" t="s">
        <v>500</v>
      </c>
      <c r="C214" s="7" t="s">
        <v>172</v>
      </c>
      <c r="D214" s="7" t="n">
        <v>72</v>
      </c>
      <c r="E214" s="7" t="s">
        <v>1241</v>
      </c>
      <c r="F214" s="7" t="s">
        <v>1242</v>
      </c>
      <c r="G214" s="7" t="s">
        <v>1197</v>
      </c>
      <c r="H214" s="7" t="s">
        <v>1198</v>
      </c>
      <c r="I214" s="7" t="n">
        <v>31</v>
      </c>
      <c r="J214" s="7" t="n">
        <v>22.15</v>
      </c>
      <c r="K214" s="7" t="n">
        <v>20.99</v>
      </c>
      <c r="L214" s="7" t="n">
        <v>24.99</v>
      </c>
      <c r="M214" s="7" t="n">
        <v>28.99</v>
      </c>
      <c r="N214" s="7" t="n">
        <v>0</v>
      </c>
      <c r="O214" s="7"/>
      <c r="P214" s="7"/>
      <c r="Q214" s="7" t="n">
        <v>2</v>
      </c>
      <c r="R214" s="7" t="n">
        <v>1052</v>
      </c>
      <c r="S214" s="7" t="n">
        <v>825</v>
      </c>
      <c r="T214" s="7" t="n">
        <v>14902</v>
      </c>
      <c r="U214" s="7" t="n">
        <v>15128</v>
      </c>
      <c r="V214" s="7" t="n">
        <v>218.7</v>
      </c>
      <c r="W214" s="7" t="n">
        <v>4.4</v>
      </c>
      <c r="X214" s="7" t="n">
        <v>2355</v>
      </c>
      <c r="Y214" s="7" t="n">
        <v>3000</v>
      </c>
    </row>
    <row r="215" customFormat="false" ht="15" hidden="false" customHeight="false" outlineLevel="0" collapsed="false">
      <c r="A215" s="7" t="s">
        <v>611</v>
      </c>
      <c r="B215" s="7" t="s">
        <v>500</v>
      </c>
      <c r="C215" s="7" t="s">
        <v>172</v>
      </c>
      <c r="D215" s="7" t="n">
        <v>72</v>
      </c>
      <c r="E215" s="7" t="s">
        <v>1241</v>
      </c>
      <c r="F215" s="7" t="s">
        <v>1242</v>
      </c>
      <c r="G215" s="7" t="s">
        <v>1199</v>
      </c>
      <c r="H215" s="7" t="s">
        <v>1198</v>
      </c>
      <c r="I215" s="7" t="n">
        <v>31</v>
      </c>
      <c r="J215" s="7" t="n">
        <v>23.85</v>
      </c>
      <c r="K215" s="7" t="n">
        <v>19.94</v>
      </c>
      <c r="L215" s="7" t="n">
        <v>24.99</v>
      </c>
      <c r="M215" s="7" t="n">
        <v>28.99</v>
      </c>
      <c r="N215" s="7" t="n">
        <v>0</v>
      </c>
      <c r="O215" s="7"/>
      <c r="P215" s="7"/>
      <c r="Q215" s="7" t="n">
        <v>1</v>
      </c>
      <c r="R215" s="7" t="n">
        <v>979</v>
      </c>
      <c r="S215" s="7" t="n">
        <v>678</v>
      </c>
      <c r="T215" s="7" t="n">
        <v>15135</v>
      </c>
      <c r="U215" s="7" t="n">
        <v>15325</v>
      </c>
      <c r="V215" s="7" t="n">
        <v>183.9</v>
      </c>
      <c r="W215" s="7" t="n">
        <v>4.4</v>
      </c>
      <c r="X215" s="7" t="n">
        <v>2000</v>
      </c>
      <c r="Y215" s="7" t="n">
        <v>2000</v>
      </c>
    </row>
    <row r="216" customFormat="false" ht="15" hidden="false" customHeight="false" outlineLevel="0" collapsed="false">
      <c r="A216" s="7" t="s">
        <v>611</v>
      </c>
      <c r="B216" s="7" t="s">
        <v>500</v>
      </c>
      <c r="C216" s="7" t="s">
        <v>172</v>
      </c>
      <c r="D216" s="7" t="n">
        <v>72</v>
      </c>
      <c r="E216" s="7" t="s">
        <v>1241</v>
      </c>
      <c r="F216" s="7" t="s">
        <v>1242</v>
      </c>
      <c r="G216" s="7" t="s">
        <v>1200</v>
      </c>
      <c r="H216" s="7" t="s">
        <v>1198</v>
      </c>
      <c r="I216" s="7" t="n">
        <v>30</v>
      </c>
      <c r="J216" s="7" t="n">
        <v>21.71</v>
      </c>
      <c r="K216" s="7" t="n">
        <v>19.94</v>
      </c>
      <c r="L216" s="7" t="n">
        <v>24.99</v>
      </c>
      <c r="M216" s="7" t="n">
        <v>28.99</v>
      </c>
      <c r="N216" s="7" t="n">
        <v>0</v>
      </c>
      <c r="O216" s="7"/>
      <c r="P216" s="7"/>
      <c r="Q216" s="7" t="n">
        <v>0</v>
      </c>
      <c r="R216" s="7" t="n">
        <v>1413</v>
      </c>
      <c r="S216" s="7" t="n">
        <v>1042</v>
      </c>
      <c r="T216" s="7" t="n">
        <v>15332</v>
      </c>
      <c r="U216" s="7" t="n">
        <v>15520</v>
      </c>
      <c r="V216" s="7" t="n">
        <v>188</v>
      </c>
      <c r="W216" s="7" t="n">
        <v>4.4</v>
      </c>
      <c r="X216" s="7" t="n">
        <v>2000</v>
      </c>
      <c r="Y216" s="7" t="n">
        <v>2000</v>
      </c>
    </row>
    <row r="217" customFormat="false" ht="15" hidden="false" customHeight="false" outlineLevel="0" collapsed="false">
      <c r="A217" s="7" t="s">
        <v>611</v>
      </c>
      <c r="B217" s="7" t="s">
        <v>500</v>
      </c>
      <c r="C217" s="7" t="s">
        <v>172</v>
      </c>
      <c r="D217" s="7" t="n">
        <v>72</v>
      </c>
      <c r="E217" s="7" t="s">
        <v>1241</v>
      </c>
      <c r="F217" s="7" t="s">
        <v>1242</v>
      </c>
      <c r="G217" s="7" t="s">
        <v>1201</v>
      </c>
      <c r="H217" s="7" t="s">
        <v>1198</v>
      </c>
      <c r="I217" s="7" t="n">
        <v>31</v>
      </c>
      <c r="J217" s="7" t="n">
        <v>24.22</v>
      </c>
      <c r="K217" s="7" t="n">
        <v>20.99</v>
      </c>
      <c r="L217" s="7" t="n">
        <v>24.99</v>
      </c>
      <c r="M217" s="7" t="n">
        <v>28.99</v>
      </c>
      <c r="N217" s="7" t="n">
        <v>0</v>
      </c>
      <c r="O217" s="7"/>
      <c r="P217" s="7"/>
      <c r="Q217" s="7" t="n">
        <v>0</v>
      </c>
      <c r="R217" s="7" t="n">
        <v>1480</v>
      </c>
      <c r="S217" s="7" t="n">
        <v>1194</v>
      </c>
      <c r="T217" s="7" t="n">
        <v>15524</v>
      </c>
      <c r="U217" s="7" t="n">
        <v>15709</v>
      </c>
      <c r="V217" s="7" t="n">
        <v>179</v>
      </c>
      <c r="W217" s="7" t="n">
        <v>4.4</v>
      </c>
      <c r="X217" s="7" t="n">
        <v>2000</v>
      </c>
      <c r="Y217" s="7" t="n">
        <v>2000</v>
      </c>
    </row>
    <row r="218" customFormat="false" ht="15" hidden="false" customHeight="false" outlineLevel="0" collapsed="false">
      <c r="A218" s="7" t="s">
        <v>611</v>
      </c>
      <c r="B218" s="7" t="s">
        <v>500</v>
      </c>
      <c r="C218" s="7" t="s">
        <v>172</v>
      </c>
      <c r="D218" s="7" t="n">
        <v>72</v>
      </c>
      <c r="E218" s="7" t="s">
        <v>1241</v>
      </c>
      <c r="F218" s="7" t="s">
        <v>1242</v>
      </c>
      <c r="G218" s="7" t="s">
        <v>1202</v>
      </c>
      <c r="H218" s="7" t="s">
        <v>1198</v>
      </c>
      <c r="I218" s="7" t="n">
        <v>30</v>
      </c>
      <c r="J218" s="7" t="n">
        <v>22.42</v>
      </c>
      <c r="K218" s="7" t="n">
        <v>17.99</v>
      </c>
      <c r="L218" s="7" t="n">
        <v>24.99</v>
      </c>
      <c r="M218" s="7" t="n">
        <v>28.99</v>
      </c>
      <c r="N218" s="7" t="n">
        <v>0</v>
      </c>
      <c r="O218" s="7"/>
      <c r="P218" s="7"/>
      <c r="Q218" s="7" t="n">
        <v>1</v>
      </c>
      <c r="R218" s="7" t="n">
        <v>1398</v>
      </c>
      <c r="S218" s="7" t="n">
        <v>732</v>
      </c>
      <c r="T218" s="7" t="n">
        <v>15714</v>
      </c>
      <c r="U218" s="7" t="n">
        <v>15892</v>
      </c>
      <c r="V218" s="7" t="n">
        <v>178</v>
      </c>
      <c r="W218" s="7" t="n">
        <v>4.4</v>
      </c>
      <c r="X218" s="7" t="n">
        <v>2233</v>
      </c>
      <c r="Y218" s="7" t="n">
        <v>4000</v>
      </c>
    </row>
    <row r="219" customFormat="false" ht="15" hidden="false" customHeight="false" outlineLevel="0" collapsed="false">
      <c r="A219" s="7" t="s">
        <v>611</v>
      </c>
      <c r="B219" s="7" t="s">
        <v>500</v>
      </c>
      <c r="C219" s="7" t="s">
        <v>172</v>
      </c>
      <c r="D219" s="7" t="n">
        <v>72</v>
      </c>
      <c r="E219" s="7" t="s">
        <v>1241</v>
      </c>
      <c r="F219" s="7" t="s">
        <v>1242</v>
      </c>
      <c r="G219" s="7" t="s">
        <v>1203</v>
      </c>
      <c r="H219" s="7" t="s">
        <v>1198</v>
      </c>
      <c r="I219" s="7" t="n">
        <v>31</v>
      </c>
      <c r="J219" s="7" t="n">
        <v>24.76</v>
      </c>
      <c r="K219" s="7" t="n">
        <v>17.99</v>
      </c>
      <c r="L219" s="7" t="n">
        <v>24.99</v>
      </c>
      <c r="M219" s="7" t="n">
        <v>28.99</v>
      </c>
      <c r="N219" s="7" t="n">
        <v>0</v>
      </c>
      <c r="O219" s="7"/>
      <c r="P219" s="7"/>
      <c r="Q219" s="7" t="n">
        <v>1</v>
      </c>
      <c r="R219" s="7" t="n">
        <v>778</v>
      </c>
      <c r="S219" s="7" t="n">
        <v>518</v>
      </c>
      <c r="T219" s="7" t="n">
        <v>15898</v>
      </c>
      <c r="U219" s="7" t="n">
        <v>16117</v>
      </c>
      <c r="V219" s="7" t="n">
        <v>211.9</v>
      </c>
      <c r="W219" s="7" t="n">
        <v>4.4</v>
      </c>
      <c r="X219" s="7" t="n">
        <v>4613</v>
      </c>
      <c r="Y219" s="7" t="n">
        <v>5000</v>
      </c>
    </row>
    <row r="220" customFormat="false" ht="15" hidden="false" customHeight="false" outlineLevel="0" collapsed="false">
      <c r="A220" s="7" t="s">
        <v>611</v>
      </c>
      <c r="B220" s="7" t="s">
        <v>500</v>
      </c>
      <c r="C220" s="7" t="s">
        <v>172</v>
      </c>
      <c r="D220" s="7" t="n">
        <v>72</v>
      </c>
      <c r="E220" s="7" t="s">
        <v>1241</v>
      </c>
      <c r="F220" s="7" t="s">
        <v>1242</v>
      </c>
      <c r="G220" s="7" t="s">
        <v>1204</v>
      </c>
      <c r="H220" s="7" t="s">
        <v>1198</v>
      </c>
      <c r="I220" s="7" t="n">
        <v>31</v>
      </c>
      <c r="J220" s="7" t="n">
        <v>24.99</v>
      </c>
      <c r="K220" s="7" t="n">
        <v>24.99</v>
      </c>
      <c r="L220" s="7" t="n">
        <v>24.99</v>
      </c>
      <c r="M220" s="7" t="n">
        <v>28.99</v>
      </c>
      <c r="N220" s="7" t="n">
        <v>0</v>
      </c>
      <c r="O220" s="7"/>
      <c r="P220" s="7"/>
      <c r="Q220" s="7" t="n">
        <v>1</v>
      </c>
      <c r="R220" s="7" t="n">
        <v>1527</v>
      </c>
      <c r="S220" s="7" t="n">
        <v>1018</v>
      </c>
      <c r="T220" s="7" t="n">
        <v>16127</v>
      </c>
      <c r="U220" s="7" t="n">
        <v>16400</v>
      </c>
      <c r="V220" s="7" t="n">
        <v>264.2</v>
      </c>
      <c r="W220" s="7" t="n">
        <v>4.4</v>
      </c>
      <c r="X220" s="7" t="n">
        <v>2677</v>
      </c>
      <c r="Y220" s="7" t="n">
        <v>4000</v>
      </c>
    </row>
    <row r="221" customFormat="false" ht="15" hidden="false" customHeight="false" outlineLevel="0" collapsed="false">
      <c r="A221" s="7" t="s">
        <v>611</v>
      </c>
      <c r="B221" s="7" t="s">
        <v>500</v>
      </c>
      <c r="C221" s="7" t="s">
        <v>172</v>
      </c>
      <c r="D221" s="7" t="n">
        <v>72</v>
      </c>
      <c r="E221" s="7" t="s">
        <v>1241</v>
      </c>
      <c r="F221" s="7" t="s">
        <v>1242</v>
      </c>
      <c r="G221" s="7" t="s">
        <v>1205</v>
      </c>
      <c r="H221" s="7" t="s">
        <v>1198</v>
      </c>
      <c r="I221" s="7" t="n">
        <v>28</v>
      </c>
      <c r="J221" s="7" t="n">
        <v>22.7</v>
      </c>
      <c r="K221" s="7" t="n">
        <v>17.98</v>
      </c>
      <c r="L221" s="7" t="n">
        <v>24.99</v>
      </c>
      <c r="M221" s="7" t="n">
        <v>28.99</v>
      </c>
      <c r="N221" s="7" t="n">
        <v>0</v>
      </c>
      <c r="O221" s="7"/>
      <c r="P221" s="7"/>
      <c r="Q221" s="7" t="n">
        <v>2</v>
      </c>
      <c r="R221" s="7" t="n">
        <v>1289</v>
      </c>
      <c r="S221" s="7" t="n">
        <v>990</v>
      </c>
      <c r="T221" s="7" t="n">
        <v>16411</v>
      </c>
      <c r="U221" s="7" t="n">
        <v>16618</v>
      </c>
      <c r="V221" s="7" t="n">
        <v>221.8</v>
      </c>
      <c r="W221" s="7" t="n">
        <v>4.4</v>
      </c>
      <c r="X221" s="7" t="n">
        <v>1357</v>
      </c>
      <c r="Y221" s="7" t="n">
        <v>2000</v>
      </c>
    </row>
    <row r="222" customFormat="false" ht="15" hidden="false" customHeight="false" outlineLevel="0" collapsed="false">
      <c r="A222" s="7" t="s">
        <v>611</v>
      </c>
      <c r="B222" s="7" t="s">
        <v>500</v>
      </c>
      <c r="C222" s="7" t="s">
        <v>172</v>
      </c>
      <c r="D222" s="7" t="n">
        <v>72</v>
      </c>
      <c r="E222" s="7" t="s">
        <v>1241</v>
      </c>
      <c r="F222" s="7" t="s">
        <v>1242</v>
      </c>
      <c r="G222" s="7" t="s">
        <v>1206</v>
      </c>
      <c r="H222" s="7" t="s">
        <v>1198</v>
      </c>
      <c r="I222" s="7" t="n">
        <v>31</v>
      </c>
      <c r="J222" s="7" t="n">
        <v>23.41</v>
      </c>
      <c r="K222" s="7" t="n">
        <v>17.98</v>
      </c>
      <c r="L222" s="7" t="n">
        <v>24.99</v>
      </c>
      <c r="M222" s="7" t="n">
        <v>28.99</v>
      </c>
      <c r="N222" s="7" t="n">
        <v>0</v>
      </c>
      <c r="O222" s="7"/>
      <c r="P222" s="7"/>
      <c r="Q222" s="7" t="n">
        <v>0</v>
      </c>
      <c r="R222" s="7" t="n">
        <v>1250</v>
      </c>
      <c r="S222" s="7" t="n">
        <v>809</v>
      </c>
      <c r="T222" s="7" t="n">
        <v>16618</v>
      </c>
      <c r="U222" s="7" t="n">
        <v>16811</v>
      </c>
      <c r="V222" s="7" t="n">
        <v>186.8</v>
      </c>
      <c r="W222" s="7" t="n">
        <v>4.4</v>
      </c>
      <c r="X222" s="7" t="n">
        <v>2000</v>
      </c>
      <c r="Y222" s="7" t="n">
        <v>2000</v>
      </c>
    </row>
    <row r="223" customFormat="false" ht="15" hidden="false" customHeight="false" outlineLevel="0" collapsed="false">
      <c r="A223" s="7" t="s">
        <v>611</v>
      </c>
      <c r="B223" s="7" t="s">
        <v>500</v>
      </c>
      <c r="C223" s="7" t="s">
        <v>172</v>
      </c>
      <c r="D223" s="7" t="n">
        <v>72</v>
      </c>
      <c r="E223" s="7" t="s">
        <v>1241</v>
      </c>
      <c r="F223" s="7" t="s">
        <v>1242</v>
      </c>
      <c r="G223" s="7" t="s">
        <v>1207</v>
      </c>
      <c r="H223" s="7" t="s">
        <v>1198</v>
      </c>
      <c r="I223" s="7" t="n">
        <v>30</v>
      </c>
      <c r="J223" s="7" t="n">
        <v>21.72</v>
      </c>
      <c r="K223" s="7" t="n">
        <v>17.98</v>
      </c>
      <c r="L223" s="7" t="n">
        <v>24.99</v>
      </c>
      <c r="M223" s="7" t="n">
        <v>28.99</v>
      </c>
      <c r="N223" s="7" t="n">
        <v>0</v>
      </c>
      <c r="O223" s="7"/>
      <c r="P223" s="7"/>
      <c r="Q223" s="7" t="n">
        <v>0</v>
      </c>
      <c r="R223" s="7" t="n">
        <v>1250</v>
      </c>
      <c r="S223" s="7" t="n">
        <v>882</v>
      </c>
      <c r="T223" s="7" t="n">
        <v>16816</v>
      </c>
      <c r="U223" s="7" t="n">
        <v>16973</v>
      </c>
      <c r="V223" s="7" t="n">
        <v>157</v>
      </c>
      <c r="W223" s="7" t="n">
        <v>4.4</v>
      </c>
      <c r="X223" s="7" t="n">
        <v>2000</v>
      </c>
      <c r="Y223" s="7" t="n">
        <v>2000</v>
      </c>
    </row>
    <row r="224" customFormat="false" ht="15" hidden="false" customHeight="false" outlineLevel="0" collapsed="false">
      <c r="A224" s="7" t="s">
        <v>611</v>
      </c>
      <c r="B224" s="7" t="s">
        <v>500</v>
      </c>
      <c r="C224" s="7" t="s">
        <v>172</v>
      </c>
      <c r="D224" s="7" t="n">
        <v>72</v>
      </c>
      <c r="E224" s="7" t="s">
        <v>1241</v>
      </c>
      <c r="F224" s="7" t="s">
        <v>1242</v>
      </c>
      <c r="G224" s="7" t="s">
        <v>1208</v>
      </c>
      <c r="H224" s="7" t="s">
        <v>1198</v>
      </c>
      <c r="I224" s="7" t="n">
        <v>31</v>
      </c>
      <c r="J224" s="7" t="n">
        <v>24.99</v>
      </c>
      <c r="K224" s="7" t="n">
        <v>24.99</v>
      </c>
      <c r="L224" s="7" t="n">
        <v>24.99</v>
      </c>
      <c r="M224" s="7" t="n">
        <v>28.99</v>
      </c>
      <c r="N224" s="7" t="n">
        <v>0</v>
      </c>
      <c r="O224" s="7"/>
      <c r="P224" s="7"/>
      <c r="Q224" s="7" t="n">
        <v>0</v>
      </c>
      <c r="R224" s="7" t="n">
        <v>1465</v>
      </c>
      <c r="S224" s="7" t="n">
        <v>866</v>
      </c>
      <c r="T224" s="7" t="n">
        <v>16973</v>
      </c>
      <c r="U224" s="7" t="n">
        <v>17146</v>
      </c>
      <c r="V224" s="7" t="n">
        <v>167.4</v>
      </c>
      <c r="W224" s="7" t="n">
        <v>4.4</v>
      </c>
      <c r="X224" s="7" t="n">
        <v>1839</v>
      </c>
      <c r="Y224" s="7" t="n">
        <v>2000</v>
      </c>
    </row>
    <row r="225" customFormat="false" ht="15" hidden="false" customHeight="false" outlineLevel="0" collapsed="false">
      <c r="A225" s="7" t="s">
        <v>611</v>
      </c>
      <c r="B225" s="7" t="s">
        <v>500</v>
      </c>
      <c r="C225" s="7" t="s">
        <v>172</v>
      </c>
      <c r="D225" s="7" t="n">
        <v>72</v>
      </c>
      <c r="E225" s="7" t="s">
        <v>1241</v>
      </c>
      <c r="F225" s="7" t="s">
        <v>1242</v>
      </c>
      <c r="G225" s="7" t="s">
        <v>1209</v>
      </c>
      <c r="H225" s="7" t="s">
        <v>1198</v>
      </c>
      <c r="I225" s="7" t="n">
        <v>30</v>
      </c>
      <c r="J225" s="7" t="n">
        <v>24.99</v>
      </c>
      <c r="K225" s="7" t="n">
        <v>24.99</v>
      </c>
      <c r="L225" s="7" t="n">
        <v>24.99</v>
      </c>
      <c r="M225" s="7" t="n">
        <v>28.99</v>
      </c>
      <c r="N225" s="7" t="n">
        <v>0</v>
      </c>
      <c r="O225" s="7"/>
      <c r="P225" s="7"/>
      <c r="Q225" s="7" t="n">
        <v>0</v>
      </c>
      <c r="R225" s="7" t="n">
        <v>1550</v>
      </c>
      <c r="S225" s="7" t="n">
        <v>1158</v>
      </c>
      <c r="T225" s="7" t="n">
        <v>17150</v>
      </c>
      <c r="U225" s="7" t="n">
        <v>17254</v>
      </c>
      <c r="V225" s="7" t="n">
        <v>104</v>
      </c>
      <c r="W225" s="7" t="n">
        <v>4.4</v>
      </c>
      <c r="X225" s="7" t="n">
        <v>1933</v>
      </c>
      <c r="Y225" s="7" t="n">
        <v>2000</v>
      </c>
    </row>
    <row r="226" customFormat="false" ht="15" hidden="false" customHeight="false" outlineLevel="0" collapsed="false">
      <c r="A226" s="7" t="s">
        <v>611</v>
      </c>
      <c r="B226" s="7" t="s">
        <v>500</v>
      </c>
      <c r="C226" s="7" t="s">
        <v>172</v>
      </c>
      <c r="D226" s="7" t="n">
        <v>72</v>
      </c>
      <c r="E226" s="7" t="s">
        <v>1241</v>
      </c>
      <c r="F226" s="7" t="s">
        <v>1242</v>
      </c>
      <c r="G226" s="7" t="s">
        <v>1210</v>
      </c>
      <c r="H226" s="7" t="s">
        <v>1198</v>
      </c>
      <c r="I226" s="7" t="n">
        <v>31</v>
      </c>
      <c r="J226" s="7" t="n">
        <v>25.47</v>
      </c>
      <c r="K226" s="7" t="n">
        <v>24.99</v>
      </c>
      <c r="L226" s="7" t="n">
        <v>27.99</v>
      </c>
      <c r="M226" s="7" t="n">
        <v>28.99</v>
      </c>
      <c r="N226" s="7" t="n">
        <v>0</v>
      </c>
      <c r="O226" s="7"/>
      <c r="P226" s="7"/>
      <c r="Q226" s="7" t="n">
        <v>0</v>
      </c>
      <c r="R226" s="7" t="n">
        <v>1362</v>
      </c>
      <c r="S226" s="7" t="n">
        <v>863</v>
      </c>
      <c r="T226" s="7" t="n">
        <v>17260</v>
      </c>
      <c r="U226" s="7" t="n">
        <v>17502</v>
      </c>
      <c r="V226" s="7" t="n">
        <v>234.2</v>
      </c>
      <c r="W226" s="7" t="n">
        <v>4.4</v>
      </c>
      <c r="X226" s="7" t="n">
        <v>2000</v>
      </c>
      <c r="Y226" s="7" t="n">
        <v>2000</v>
      </c>
    </row>
    <row r="227" customFormat="false" ht="15" hidden="false" customHeight="false" outlineLevel="0" collapsed="false">
      <c r="A227" s="7" t="s">
        <v>611</v>
      </c>
      <c r="B227" s="7" t="s">
        <v>500</v>
      </c>
      <c r="C227" s="7" t="s">
        <v>172</v>
      </c>
      <c r="D227" s="7" t="n">
        <v>72</v>
      </c>
      <c r="E227" s="7" t="s">
        <v>1241</v>
      </c>
      <c r="F227" s="7" t="s">
        <v>1242</v>
      </c>
      <c r="G227" s="7" t="s">
        <v>1211</v>
      </c>
      <c r="H227" s="7" t="s">
        <v>1198</v>
      </c>
      <c r="I227" s="7" t="n">
        <v>31</v>
      </c>
      <c r="J227" s="7" t="n">
        <v>27.99</v>
      </c>
      <c r="K227" s="7" t="n">
        <v>27.99</v>
      </c>
      <c r="L227" s="7" t="n">
        <v>27.99</v>
      </c>
      <c r="M227" s="7" t="n">
        <v>28.99</v>
      </c>
      <c r="N227" s="7" t="n">
        <v>0</v>
      </c>
      <c r="O227" s="7"/>
      <c r="P227" s="7"/>
      <c r="Q227" s="7" t="n">
        <v>0</v>
      </c>
      <c r="R227" s="7" t="n">
        <v>727</v>
      </c>
      <c r="S227" s="7" t="n">
        <v>538</v>
      </c>
      <c r="T227" s="7" t="n">
        <v>17502</v>
      </c>
      <c r="U227" s="7" t="n">
        <v>17687</v>
      </c>
      <c r="V227" s="7" t="n">
        <v>179</v>
      </c>
      <c r="W227" s="7" t="n">
        <v>4.4</v>
      </c>
      <c r="X227" s="7" t="n">
        <v>1968</v>
      </c>
      <c r="Y227" s="7" t="n">
        <v>2000</v>
      </c>
    </row>
    <row r="228" customFormat="false" ht="15" hidden="false" customHeight="false" outlineLevel="0" collapsed="false">
      <c r="A228" s="7" t="s">
        <v>611</v>
      </c>
      <c r="B228" s="7" t="s">
        <v>500</v>
      </c>
      <c r="C228" s="7" t="s">
        <v>172</v>
      </c>
      <c r="D228" s="7" t="n">
        <v>72</v>
      </c>
      <c r="E228" s="7" t="s">
        <v>1241</v>
      </c>
      <c r="F228" s="7" t="s">
        <v>1242</v>
      </c>
      <c r="G228" s="7" t="s">
        <v>1212</v>
      </c>
      <c r="H228" s="7" t="s">
        <v>1198</v>
      </c>
      <c r="I228" s="7" t="n">
        <v>30</v>
      </c>
      <c r="J228" s="7" t="n">
        <v>30.26</v>
      </c>
      <c r="K228" s="7" t="n">
        <v>27.99</v>
      </c>
      <c r="L228" s="7" t="n">
        <v>31.99</v>
      </c>
      <c r="M228" s="7" t="n">
        <v>28.99</v>
      </c>
      <c r="N228" s="7" t="n">
        <v>0</v>
      </c>
      <c r="O228" s="7"/>
      <c r="P228" s="7"/>
      <c r="Q228" s="7" t="n">
        <v>0</v>
      </c>
      <c r="R228" s="7" t="n">
        <v>993</v>
      </c>
      <c r="S228" s="7" t="n">
        <v>625</v>
      </c>
      <c r="T228" s="7" t="n">
        <v>17689</v>
      </c>
      <c r="U228" s="7" t="n">
        <v>17831</v>
      </c>
      <c r="V228" s="7" t="n">
        <v>142</v>
      </c>
      <c r="W228" s="7" t="n">
        <v>4.4</v>
      </c>
      <c r="X228" s="7" t="n">
        <v>2733</v>
      </c>
      <c r="Y228" s="7" t="n">
        <v>3000</v>
      </c>
    </row>
    <row r="229" customFormat="false" ht="15" hidden="false" customHeight="false" outlineLevel="0" collapsed="false">
      <c r="A229" s="7" t="s">
        <v>611</v>
      </c>
      <c r="B229" s="7" t="s">
        <v>500</v>
      </c>
      <c r="C229" s="7" t="s">
        <v>172</v>
      </c>
      <c r="D229" s="7" t="n">
        <v>72</v>
      </c>
      <c r="E229" s="7" t="s">
        <v>1241</v>
      </c>
      <c r="F229" s="7" t="s">
        <v>1242</v>
      </c>
      <c r="G229" s="7" t="s">
        <v>1213</v>
      </c>
      <c r="H229" s="7" t="s">
        <v>1214</v>
      </c>
      <c r="I229" s="7" t="n">
        <v>26</v>
      </c>
      <c r="J229" s="7" t="n">
        <v>31.99</v>
      </c>
      <c r="K229" s="7" t="n">
        <v>31.99</v>
      </c>
      <c r="L229" s="7" t="n">
        <v>31.99</v>
      </c>
      <c r="M229" s="7" t="n">
        <v>28.99</v>
      </c>
      <c r="N229" s="7" t="n">
        <v>0</v>
      </c>
      <c r="O229" s="7"/>
      <c r="P229" s="7"/>
      <c r="Q229" s="7" t="n">
        <v>0</v>
      </c>
      <c r="R229" s="7" t="n">
        <v>2078</v>
      </c>
      <c r="S229" s="7" t="n">
        <v>1529</v>
      </c>
      <c r="T229" s="7" t="n">
        <v>17831</v>
      </c>
      <c r="U229" s="7" t="n">
        <v>17943</v>
      </c>
      <c r="V229" s="7" t="n">
        <v>129.2</v>
      </c>
      <c r="W229" s="7" t="n">
        <v>4.4</v>
      </c>
      <c r="X229" s="7" t="n">
        <v>2077</v>
      </c>
      <c r="Y229" s="7" t="n">
        <v>3000</v>
      </c>
    </row>
    <row r="230" customFormat="false" ht="15" hidden="false" customHeight="false" outlineLevel="0" collapsed="false">
      <c r="A230" s="7" t="s">
        <v>611</v>
      </c>
      <c r="B230" s="7" t="s">
        <v>500</v>
      </c>
      <c r="C230" s="7" t="s">
        <v>172</v>
      </c>
      <c r="D230" s="7" t="n">
        <v>72</v>
      </c>
      <c r="E230" s="7" t="s">
        <v>1241</v>
      </c>
      <c r="F230" s="7" t="s">
        <v>1242</v>
      </c>
      <c r="G230" s="7" t="s">
        <v>1215</v>
      </c>
      <c r="H230" s="7" t="s">
        <v>1216</v>
      </c>
      <c r="I230" s="7" t="n">
        <v>299</v>
      </c>
      <c r="J230" s="7" t="n">
        <v>25.78</v>
      </c>
      <c r="K230" s="7" t="n">
        <v>17.98</v>
      </c>
      <c r="L230" s="7" t="n">
        <v>31.99</v>
      </c>
      <c r="M230" s="7" t="n">
        <v>28.99</v>
      </c>
      <c r="N230" s="7" t="n">
        <v>0</v>
      </c>
      <c r="O230" s="7"/>
      <c r="P230" s="7"/>
      <c r="Q230" s="7" t="n">
        <v>3</v>
      </c>
      <c r="R230" s="7" t="n">
        <v>1338</v>
      </c>
      <c r="S230" s="7" t="n">
        <v>538</v>
      </c>
      <c r="T230" s="7" t="n">
        <v>16127</v>
      </c>
      <c r="U230" s="7" t="n">
        <v>17943</v>
      </c>
      <c r="V230" s="7" t="n">
        <v>182.2</v>
      </c>
      <c r="W230" s="7" t="n">
        <v>4.4</v>
      </c>
      <c r="X230" s="7" t="n">
        <v>2064</v>
      </c>
      <c r="Y230" s="7" t="n">
        <v>4000</v>
      </c>
    </row>
    <row r="231" customFormat="false" ht="15" hidden="false" customHeight="false" outlineLevel="0" collapsed="false">
      <c r="A231" s="7" t="s">
        <v>611</v>
      </c>
      <c r="B231" s="7" t="s">
        <v>500</v>
      </c>
      <c r="C231" s="7" t="s">
        <v>172</v>
      </c>
      <c r="D231" s="7" t="n">
        <v>72</v>
      </c>
      <c r="E231" s="7" t="s">
        <v>1241</v>
      </c>
      <c r="F231" s="7" t="s">
        <v>1242</v>
      </c>
      <c r="G231" s="7" t="s">
        <v>1217</v>
      </c>
      <c r="H231" s="7" t="s">
        <v>1216</v>
      </c>
      <c r="I231" s="7" t="n">
        <v>184</v>
      </c>
      <c r="J231" s="7" t="n">
        <v>23.2</v>
      </c>
      <c r="K231" s="7" t="n">
        <v>17.99</v>
      </c>
      <c r="L231" s="7" t="n">
        <v>24.99</v>
      </c>
      <c r="M231" s="7" t="n">
        <v>28.99</v>
      </c>
      <c r="N231" s="7" t="n">
        <v>0</v>
      </c>
      <c r="O231" s="7"/>
      <c r="P231" s="7"/>
      <c r="Q231" s="7" t="n">
        <v>5</v>
      </c>
      <c r="R231" s="7" t="n">
        <v>1181</v>
      </c>
      <c r="S231" s="7" t="n">
        <v>518</v>
      </c>
      <c r="T231" s="7" t="n">
        <v>14902</v>
      </c>
      <c r="U231" s="7" t="n">
        <v>16117</v>
      </c>
      <c r="V231" s="7" t="n">
        <v>198.1</v>
      </c>
      <c r="W231" s="7" t="n">
        <v>4.4</v>
      </c>
      <c r="X231" s="7" t="n">
        <v>2538</v>
      </c>
      <c r="Y231" s="7" t="n">
        <v>5000</v>
      </c>
    </row>
    <row r="232" customFormat="false" ht="15" hidden="false" customHeight="false" outlineLevel="0" collapsed="false">
      <c r="A232" s="7" t="s">
        <v>611</v>
      </c>
      <c r="B232" s="7" t="s">
        <v>500</v>
      </c>
      <c r="C232" s="7" t="s">
        <v>172</v>
      </c>
      <c r="D232" s="7" t="n">
        <v>72</v>
      </c>
      <c r="E232" s="7" t="s">
        <v>1241</v>
      </c>
      <c r="F232" s="7" t="s">
        <v>1242</v>
      </c>
      <c r="G232" s="7" t="s">
        <v>1218</v>
      </c>
      <c r="H232" s="7" t="s">
        <v>1216</v>
      </c>
      <c r="I232" s="7" t="n">
        <v>61</v>
      </c>
      <c r="J232" s="7" t="n">
        <v>23.61</v>
      </c>
      <c r="K232" s="7" t="n">
        <v>17.99</v>
      </c>
      <c r="L232" s="7" t="n">
        <v>24.99</v>
      </c>
      <c r="M232" s="7" t="n">
        <v>28.99</v>
      </c>
      <c r="N232" s="7" t="n">
        <v>0</v>
      </c>
      <c r="O232" s="7"/>
      <c r="P232" s="7"/>
      <c r="Q232" s="7" t="n">
        <v>2</v>
      </c>
      <c r="R232" s="7" t="n">
        <v>1083</v>
      </c>
      <c r="S232" s="7" t="n">
        <v>518</v>
      </c>
      <c r="T232" s="7" t="n">
        <v>15714</v>
      </c>
      <c r="U232" s="7" t="n">
        <v>16117</v>
      </c>
      <c r="V232" s="7" t="n">
        <v>198.2</v>
      </c>
      <c r="W232" s="7" t="n">
        <v>4.4</v>
      </c>
      <c r="X232" s="7" t="n">
        <v>3443</v>
      </c>
      <c r="Y232" s="7" t="n">
        <v>5000</v>
      </c>
    </row>
    <row r="233" customFormat="false" ht="15" hidden="false" customHeight="false" outlineLevel="0" collapsed="false">
      <c r="A233" s="7" t="s">
        <v>757</v>
      </c>
      <c r="B233" s="7" t="s">
        <v>512</v>
      </c>
      <c r="C233" s="7" t="s">
        <v>172</v>
      </c>
      <c r="D233" s="7" t="n">
        <v>1526</v>
      </c>
      <c r="E233" s="7" t="s">
        <v>1243</v>
      </c>
      <c r="F233" s="7" t="s">
        <v>1244</v>
      </c>
      <c r="G233" s="7" t="s">
        <v>1197</v>
      </c>
      <c r="H233" s="7" t="s">
        <v>1198</v>
      </c>
      <c r="I233" s="7" t="n">
        <v>31</v>
      </c>
      <c r="J233" s="7" t="n">
        <v>26.99</v>
      </c>
      <c r="K233" s="7" t="n">
        <v>26.99</v>
      </c>
      <c r="L233" s="7" t="n">
        <v>26.99</v>
      </c>
      <c r="M233" s="7" t="n">
        <v>26.99</v>
      </c>
      <c r="N233" s="7" t="n">
        <v>0</v>
      </c>
      <c r="O233" s="7"/>
      <c r="P233" s="7"/>
      <c r="Q233" s="7" t="n">
        <v>0</v>
      </c>
      <c r="R233" s="7" t="n">
        <v>1119</v>
      </c>
      <c r="S233" s="7" t="n">
        <v>811</v>
      </c>
      <c r="T233" s="7" t="n">
        <v>11000</v>
      </c>
      <c r="U233" s="7" t="n">
        <v>11150</v>
      </c>
      <c r="V233" s="7" t="n">
        <v>145.2</v>
      </c>
      <c r="W233" s="7" t="n">
        <v>4.4</v>
      </c>
      <c r="X233" s="7" t="n">
        <v>3000</v>
      </c>
      <c r="Y233" s="7" t="n">
        <v>3000</v>
      </c>
    </row>
    <row r="234" customFormat="false" ht="15" hidden="false" customHeight="false" outlineLevel="0" collapsed="false">
      <c r="A234" s="7" t="s">
        <v>757</v>
      </c>
      <c r="B234" s="7" t="s">
        <v>512</v>
      </c>
      <c r="C234" s="7" t="s">
        <v>172</v>
      </c>
      <c r="D234" s="7" t="n">
        <v>1526</v>
      </c>
      <c r="E234" s="7" t="s">
        <v>1243</v>
      </c>
      <c r="F234" s="7" t="s">
        <v>1244</v>
      </c>
      <c r="G234" s="7" t="s">
        <v>1199</v>
      </c>
      <c r="H234" s="7" t="s">
        <v>1198</v>
      </c>
      <c r="I234" s="7" t="n">
        <v>31</v>
      </c>
      <c r="J234" s="7" t="n">
        <v>23.83</v>
      </c>
      <c r="K234" s="7" t="n">
        <v>19.99</v>
      </c>
      <c r="L234" s="7" t="n">
        <v>26.99</v>
      </c>
      <c r="M234" s="7" t="n">
        <v>26.99</v>
      </c>
      <c r="N234" s="7" t="n">
        <v>0</v>
      </c>
      <c r="O234" s="7"/>
      <c r="P234" s="7"/>
      <c r="Q234" s="7" t="n">
        <v>0</v>
      </c>
      <c r="R234" s="7" t="n">
        <v>897</v>
      </c>
      <c r="S234" s="7" t="n">
        <v>701</v>
      </c>
      <c r="T234" s="7" t="n">
        <v>11153</v>
      </c>
      <c r="U234" s="7" t="n">
        <v>11290</v>
      </c>
      <c r="V234" s="7" t="n">
        <v>132.6</v>
      </c>
      <c r="W234" s="7" t="n">
        <v>4.3</v>
      </c>
      <c r="X234" s="7" t="n">
        <v>3000</v>
      </c>
      <c r="Y234" s="7" t="n">
        <v>3000</v>
      </c>
    </row>
    <row r="235" customFormat="false" ht="15" hidden="false" customHeight="false" outlineLevel="0" collapsed="false">
      <c r="A235" s="7" t="s">
        <v>757</v>
      </c>
      <c r="B235" s="7" t="s">
        <v>512</v>
      </c>
      <c r="C235" s="7" t="s">
        <v>172</v>
      </c>
      <c r="D235" s="7" t="n">
        <v>1526</v>
      </c>
      <c r="E235" s="7" t="s">
        <v>1243</v>
      </c>
      <c r="F235" s="7" t="s">
        <v>1244</v>
      </c>
      <c r="G235" s="7" t="s">
        <v>1200</v>
      </c>
      <c r="H235" s="7" t="s">
        <v>1198</v>
      </c>
      <c r="I235" s="7" t="n">
        <v>30</v>
      </c>
      <c r="J235" s="7" t="n">
        <v>23.06</v>
      </c>
      <c r="K235" s="7" t="n">
        <v>17.99</v>
      </c>
      <c r="L235" s="7" t="n">
        <v>26.99</v>
      </c>
      <c r="M235" s="7" t="n">
        <v>26.99</v>
      </c>
      <c r="N235" s="7" t="n">
        <v>0</v>
      </c>
      <c r="O235" s="7"/>
      <c r="P235" s="7"/>
      <c r="Q235" s="7" t="n">
        <v>0</v>
      </c>
      <c r="R235" s="7" t="n">
        <v>762</v>
      </c>
      <c r="S235" s="7" t="n">
        <v>520</v>
      </c>
      <c r="T235" s="7" t="n">
        <v>11302</v>
      </c>
      <c r="U235" s="7" t="n">
        <v>11454</v>
      </c>
      <c r="V235" s="7" t="n">
        <v>152</v>
      </c>
      <c r="W235" s="7" t="n">
        <v>4.3</v>
      </c>
      <c r="X235" s="7" t="n">
        <v>2433</v>
      </c>
      <c r="Y235" s="7" t="n">
        <v>3000</v>
      </c>
    </row>
    <row r="236" customFormat="false" ht="15" hidden="false" customHeight="false" outlineLevel="0" collapsed="false">
      <c r="A236" s="7" t="s">
        <v>757</v>
      </c>
      <c r="B236" s="7" t="s">
        <v>512</v>
      </c>
      <c r="C236" s="7" t="s">
        <v>172</v>
      </c>
      <c r="D236" s="7" t="n">
        <v>1526</v>
      </c>
      <c r="E236" s="7" t="s">
        <v>1243</v>
      </c>
      <c r="F236" s="7" t="s">
        <v>1244</v>
      </c>
      <c r="G236" s="7" t="s">
        <v>1201</v>
      </c>
      <c r="H236" s="7" t="s">
        <v>1198</v>
      </c>
      <c r="I236" s="7" t="n">
        <v>31</v>
      </c>
      <c r="J236" s="7" t="n">
        <v>22.67</v>
      </c>
      <c r="K236" s="7" t="n">
        <v>17.99</v>
      </c>
      <c r="L236" s="7" t="n">
        <v>26.99</v>
      </c>
      <c r="M236" s="7" t="n">
        <v>26.99</v>
      </c>
      <c r="N236" s="7" t="n">
        <v>0</v>
      </c>
      <c r="O236" s="7"/>
      <c r="P236" s="7"/>
      <c r="Q236" s="7" t="n">
        <v>0</v>
      </c>
      <c r="R236" s="7" t="n">
        <v>880</v>
      </c>
      <c r="S236" s="7" t="n">
        <v>728</v>
      </c>
      <c r="T236" s="7" t="n">
        <v>11458</v>
      </c>
      <c r="U236" s="7" t="n">
        <v>11670</v>
      </c>
      <c r="V236" s="7" t="n">
        <v>205.2</v>
      </c>
      <c r="W236" s="7" t="n">
        <v>4.3</v>
      </c>
      <c r="X236" s="7" t="n">
        <v>3000</v>
      </c>
      <c r="Y236" s="7" t="n">
        <v>3000</v>
      </c>
    </row>
    <row r="237" customFormat="false" ht="15" hidden="false" customHeight="false" outlineLevel="0" collapsed="false">
      <c r="A237" s="7" t="s">
        <v>757</v>
      </c>
      <c r="B237" s="7" t="s">
        <v>512</v>
      </c>
      <c r="C237" s="7" t="s">
        <v>172</v>
      </c>
      <c r="D237" s="7" t="n">
        <v>1526</v>
      </c>
      <c r="E237" s="7" t="s">
        <v>1243</v>
      </c>
      <c r="F237" s="7" t="s">
        <v>1244</v>
      </c>
      <c r="G237" s="7" t="s">
        <v>1202</v>
      </c>
      <c r="H237" s="7" t="s">
        <v>1198</v>
      </c>
      <c r="I237" s="7" t="n">
        <v>30</v>
      </c>
      <c r="J237" s="7" t="n">
        <v>22.99</v>
      </c>
      <c r="K237" s="7" t="n">
        <v>22.99</v>
      </c>
      <c r="L237" s="7" t="n">
        <v>22.99</v>
      </c>
      <c r="M237" s="7" t="n">
        <v>23.66</v>
      </c>
      <c r="N237" s="7" t="n">
        <v>0</v>
      </c>
      <c r="O237" s="7"/>
      <c r="P237" s="7"/>
      <c r="Q237" s="7" t="n">
        <v>1</v>
      </c>
      <c r="R237" s="7" t="n">
        <v>1233</v>
      </c>
      <c r="S237" s="7" t="n">
        <v>893</v>
      </c>
      <c r="T237" s="7" t="n">
        <v>11676</v>
      </c>
      <c r="U237" s="7" t="n">
        <v>11893</v>
      </c>
      <c r="V237" s="7" t="n">
        <v>217</v>
      </c>
      <c r="W237" s="7" t="n">
        <v>4.3</v>
      </c>
      <c r="X237" s="7" t="n">
        <v>3000</v>
      </c>
      <c r="Y237" s="7" t="n">
        <v>3000</v>
      </c>
    </row>
    <row r="238" customFormat="false" ht="15" hidden="false" customHeight="false" outlineLevel="0" collapsed="false">
      <c r="A238" s="7" t="s">
        <v>757</v>
      </c>
      <c r="B238" s="7" t="s">
        <v>512</v>
      </c>
      <c r="C238" s="7" t="s">
        <v>172</v>
      </c>
      <c r="D238" s="7" t="n">
        <v>1526</v>
      </c>
      <c r="E238" s="7" t="s">
        <v>1243</v>
      </c>
      <c r="F238" s="7" t="s">
        <v>1244</v>
      </c>
      <c r="G238" s="7" t="s">
        <v>1203</v>
      </c>
      <c r="H238" s="7" t="s">
        <v>1198</v>
      </c>
      <c r="I238" s="7" t="n">
        <v>31</v>
      </c>
      <c r="J238" s="7" t="n">
        <v>22.99</v>
      </c>
      <c r="K238" s="7" t="n">
        <v>22.99</v>
      </c>
      <c r="L238" s="7" t="n">
        <v>22.99</v>
      </c>
      <c r="M238" s="7" t="n">
        <v>22.99</v>
      </c>
      <c r="N238" s="7" t="n">
        <v>0</v>
      </c>
      <c r="O238" s="7"/>
      <c r="P238" s="7"/>
      <c r="Q238" s="7" t="n">
        <v>0</v>
      </c>
      <c r="R238" s="7" t="n">
        <v>809</v>
      </c>
      <c r="S238" s="7" t="n">
        <v>505</v>
      </c>
      <c r="T238" s="7" t="n">
        <v>11900</v>
      </c>
      <c r="U238" s="7" t="n">
        <v>12126</v>
      </c>
      <c r="V238" s="7" t="n">
        <v>218.7</v>
      </c>
      <c r="W238" s="7" t="n">
        <v>4.4</v>
      </c>
      <c r="X238" s="7" t="n">
        <v>4226</v>
      </c>
      <c r="Y238" s="7" t="n">
        <v>5000</v>
      </c>
    </row>
    <row r="239" customFormat="false" ht="15" hidden="false" customHeight="false" outlineLevel="0" collapsed="false">
      <c r="A239" s="7" t="s">
        <v>757</v>
      </c>
      <c r="B239" s="7" t="s">
        <v>512</v>
      </c>
      <c r="C239" s="7" t="s">
        <v>172</v>
      </c>
      <c r="D239" s="7" t="n">
        <v>1526</v>
      </c>
      <c r="E239" s="7" t="s">
        <v>1243</v>
      </c>
      <c r="F239" s="7" t="s">
        <v>1244</v>
      </c>
      <c r="G239" s="7" t="s">
        <v>1204</v>
      </c>
      <c r="H239" s="7" t="s">
        <v>1198</v>
      </c>
      <c r="I239" s="7" t="n">
        <v>31</v>
      </c>
      <c r="J239" s="7" t="n">
        <v>22.99</v>
      </c>
      <c r="K239" s="7" t="n">
        <v>22.99</v>
      </c>
      <c r="L239" s="7" t="n">
        <v>22.99</v>
      </c>
      <c r="M239" s="7" t="n">
        <v>22.99</v>
      </c>
      <c r="N239" s="7" t="n">
        <v>0</v>
      </c>
      <c r="O239" s="7"/>
      <c r="P239" s="7"/>
      <c r="Q239" s="7" t="n">
        <v>0</v>
      </c>
      <c r="R239" s="7" t="n">
        <v>1246</v>
      </c>
      <c r="S239" s="7" t="n">
        <v>913</v>
      </c>
      <c r="T239" s="7" t="n">
        <v>12134</v>
      </c>
      <c r="U239" s="7" t="n">
        <v>12310</v>
      </c>
      <c r="V239" s="7" t="n">
        <v>170.3</v>
      </c>
      <c r="W239" s="7" t="n">
        <v>4.4</v>
      </c>
      <c r="X239" s="7" t="n">
        <v>3097</v>
      </c>
      <c r="Y239" s="7" t="n">
        <v>5000</v>
      </c>
    </row>
    <row r="240" customFormat="false" ht="15" hidden="false" customHeight="false" outlineLevel="0" collapsed="false">
      <c r="A240" s="7" t="s">
        <v>757</v>
      </c>
      <c r="B240" s="7" t="s">
        <v>512</v>
      </c>
      <c r="C240" s="7" t="s">
        <v>172</v>
      </c>
      <c r="D240" s="7" t="n">
        <v>1526</v>
      </c>
      <c r="E240" s="7" t="s">
        <v>1243</v>
      </c>
      <c r="F240" s="7" t="s">
        <v>1244</v>
      </c>
      <c r="G240" s="7" t="s">
        <v>1205</v>
      </c>
      <c r="H240" s="7" t="s">
        <v>1198</v>
      </c>
      <c r="I240" s="7" t="n">
        <v>28</v>
      </c>
      <c r="J240" s="7" t="n">
        <v>22.32</v>
      </c>
      <c r="K240" s="7" t="n">
        <v>16.99</v>
      </c>
      <c r="L240" s="7" t="n">
        <v>22.99</v>
      </c>
      <c r="M240" s="7" t="n">
        <v>22.99</v>
      </c>
      <c r="N240" s="7" t="n">
        <v>0</v>
      </c>
      <c r="O240" s="7"/>
      <c r="P240" s="7"/>
      <c r="Q240" s="7" t="n">
        <v>0</v>
      </c>
      <c r="R240" s="7" t="n">
        <v>1197</v>
      </c>
      <c r="S240" s="7" t="n">
        <v>1007</v>
      </c>
      <c r="T240" s="7" t="n">
        <v>12315</v>
      </c>
      <c r="U240" s="7" t="n">
        <v>12592</v>
      </c>
      <c r="V240" s="7" t="n">
        <v>296.8</v>
      </c>
      <c r="W240" s="7" t="n">
        <v>4.3</v>
      </c>
      <c r="X240" s="7" t="n">
        <v>2000</v>
      </c>
      <c r="Y240" s="7" t="n">
        <v>2000</v>
      </c>
    </row>
    <row r="241" customFormat="false" ht="15" hidden="false" customHeight="false" outlineLevel="0" collapsed="false">
      <c r="A241" s="7" t="s">
        <v>757</v>
      </c>
      <c r="B241" s="7" t="s">
        <v>512</v>
      </c>
      <c r="C241" s="7" t="s">
        <v>172</v>
      </c>
      <c r="D241" s="7" t="n">
        <v>1526</v>
      </c>
      <c r="E241" s="7" t="s">
        <v>1243</v>
      </c>
      <c r="F241" s="7" t="s">
        <v>1244</v>
      </c>
      <c r="G241" s="7" t="s">
        <v>1206</v>
      </c>
      <c r="H241" s="7" t="s">
        <v>1198</v>
      </c>
      <c r="I241" s="7" t="n">
        <v>31</v>
      </c>
      <c r="J241" s="7" t="n">
        <v>22.99</v>
      </c>
      <c r="K241" s="7" t="n">
        <v>22.99</v>
      </c>
      <c r="L241" s="7" t="n">
        <v>22.99</v>
      </c>
      <c r="M241" s="7" t="n">
        <v>22.99</v>
      </c>
      <c r="N241" s="7" t="n">
        <v>0</v>
      </c>
      <c r="O241" s="7"/>
      <c r="P241" s="7"/>
      <c r="Q241" s="7" t="n">
        <v>0</v>
      </c>
      <c r="R241" s="7" t="n">
        <v>1115</v>
      </c>
      <c r="S241" s="7" t="n">
        <v>805</v>
      </c>
      <c r="T241" s="7" t="n">
        <v>12594</v>
      </c>
      <c r="U241" s="7" t="n">
        <v>12782</v>
      </c>
      <c r="V241" s="7" t="n">
        <v>181.9</v>
      </c>
      <c r="W241" s="7" t="n">
        <v>4.3</v>
      </c>
      <c r="X241" s="7" t="n">
        <v>2000</v>
      </c>
      <c r="Y241" s="7" t="n">
        <v>2000</v>
      </c>
    </row>
    <row r="242" customFormat="false" ht="15" hidden="false" customHeight="false" outlineLevel="0" collapsed="false">
      <c r="A242" s="7" t="s">
        <v>757</v>
      </c>
      <c r="B242" s="7" t="s">
        <v>512</v>
      </c>
      <c r="C242" s="7" t="s">
        <v>172</v>
      </c>
      <c r="D242" s="7" t="n">
        <v>1526</v>
      </c>
      <c r="E242" s="7" t="s">
        <v>1243</v>
      </c>
      <c r="F242" s="7" t="s">
        <v>1244</v>
      </c>
      <c r="G242" s="7" t="s">
        <v>1207</v>
      </c>
      <c r="H242" s="7" t="s">
        <v>1198</v>
      </c>
      <c r="I242" s="7" t="n">
        <v>30</v>
      </c>
      <c r="J242" s="7" t="n">
        <v>22.99</v>
      </c>
      <c r="K242" s="7" t="n">
        <v>22.99</v>
      </c>
      <c r="L242" s="7" t="n">
        <v>22.99</v>
      </c>
      <c r="M242" s="7" t="n">
        <v>22.99</v>
      </c>
      <c r="N242" s="7" t="n">
        <v>0</v>
      </c>
      <c r="O242" s="7"/>
      <c r="P242" s="7"/>
      <c r="Q242" s="7" t="n">
        <v>0</v>
      </c>
      <c r="R242" s="7" t="n">
        <v>1326</v>
      </c>
      <c r="S242" s="7" t="n">
        <v>964</v>
      </c>
      <c r="T242" s="7" t="n">
        <v>12793</v>
      </c>
      <c r="U242" s="7" t="n">
        <v>12931</v>
      </c>
      <c r="V242" s="7" t="n">
        <v>138</v>
      </c>
      <c r="W242" s="7" t="n">
        <v>4.3</v>
      </c>
      <c r="X242" s="7" t="n">
        <v>1833</v>
      </c>
      <c r="Y242" s="7" t="n">
        <v>2000</v>
      </c>
    </row>
    <row r="243" customFormat="false" ht="15" hidden="false" customHeight="false" outlineLevel="0" collapsed="false">
      <c r="A243" s="7" t="s">
        <v>757</v>
      </c>
      <c r="B243" s="7" t="s">
        <v>512</v>
      </c>
      <c r="C243" s="7" t="s">
        <v>172</v>
      </c>
      <c r="D243" s="7" t="n">
        <v>1526</v>
      </c>
      <c r="E243" s="7" t="s">
        <v>1243</v>
      </c>
      <c r="F243" s="7" t="s">
        <v>1244</v>
      </c>
      <c r="G243" s="7" t="s">
        <v>1208</v>
      </c>
      <c r="H243" s="7" t="s">
        <v>1198</v>
      </c>
      <c r="I243" s="7" t="n">
        <v>31</v>
      </c>
      <c r="J243" s="7" t="n">
        <v>22.99</v>
      </c>
      <c r="K243" s="7" t="n">
        <v>22.99</v>
      </c>
      <c r="L243" s="7" t="n">
        <v>22.99</v>
      </c>
      <c r="M243" s="7" t="n">
        <v>22.99</v>
      </c>
      <c r="N243" s="7" t="n">
        <v>0</v>
      </c>
      <c r="O243" s="7"/>
      <c r="P243" s="7"/>
      <c r="Q243" s="7" t="n">
        <v>0</v>
      </c>
      <c r="R243" s="7" t="n">
        <v>1819</v>
      </c>
      <c r="S243" s="7" t="n">
        <v>1168</v>
      </c>
      <c r="T243" s="7" t="n">
        <v>12931</v>
      </c>
      <c r="U243" s="7" t="n">
        <v>13045</v>
      </c>
      <c r="V243" s="7" t="n">
        <v>110.3</v>
      </c>
      <c r="W243" s="7" t="n">
        <v>4.3</v>
      </c>
      <c r="X243" s="7" t="n">
        <v>1345</v>
      </c>
      <c r="Y243" s="7" t="n">
        <v>2000</v>
      </c>
    </row>
    <row r="244" customFormat="false" ht="15" hidden="false" customHeight="false" outlineLevel="0" collapsed="false">
      <c r="A244" s="7" t="s">
        <v>757</v>
      </c>
      <c r="B244" s="7" t="s">
        <v>512</v>
      </c>
      <c r="C244" s="7" t="s">
        <v>172</v>
      </c>
      <c r="D244" s="7" t="n">
        <v>1526</v>
      </c>
      <c r="E244" s="7" t="s">
        <v>1243</v>
      </c>
      <c r="F244" s="7" t="s">
        <v>1244</v>
      </c>
      <c r="G244" s="7" t="s">
        <v>1209</v>
      </c>
      <c r="H244" s="7" t="s">
        <v>1198</v>
      </c>
      <c r="I244" s="7" t="n">
        <v>30</v>
      </c>
      <c r="J244" s="7" t="n">
        <v>21.49</v>
      </c>
      <c r="K244" s="7" t="n">
        <v>17.99</v>
      </c>
      <c r="L244" s="7" t="n">
        <v>22.99</v>
      </c>
      <c r="M244" s="7" t="n">
        <v>22.99</v>
      </c>
      <c r="N244" s="7" t="n">
        <v>0</v>
      </c>
      <c r="O244" s="7"/>
      <c r="P244" s="7"/>
      <c r="Q244" s="7" t="n">
        <v>0</v>
      </c>
      <c r="R244" s="7" t="n">
        <v>1802</v>
      </c>
      <c r="S244" s="7" t="n">
        <v>1325</v>
      </c>
      <c r="T244" s="7" t="n">
        <v>13054</v>
      </c>
      <c r="U244" s="7" t="n">
        <v>13219</v>
      </c>
      <c r="V244" s="7" t="n">
        <v>165</v>
      </c>
      <c r="W244" s="7" t="n">
        <v>4.4</v>
      </c>
      <c r="X244" s="7" t="n">
        <v>2317</v>
      </c>
      <c r="Y244" s="7" t="n">
        <v>3000</v>
      </c>
    </row>
    <row r="245" customFormat="false" ht="15" hidden="false" customHeight="false" outlineLevel="0" collapsed="false">
      <c r="A245" s="7" t="s">
        <v>757</v>
      </c>
      <c r="B245" s="7" t="s">
        <v>512</v>
      </c>
      <c r="C245" s="7" t="s">
        <v>172</v>
      </c>
      <c r="D245" s="7" t="n">
        <v>1526</v>
      </c>
      <c r="E245" s="7" t="s">
        <v>1243</v>
      </c>
      <c r="F245" s="7" t="s">
        <v>1244</v>
      </c>
      <c r="G245" s="7" t="s">
        <v>1210</v>
      </c>
      <c r="H245" s="7" t="s">
        <v>1198</v>
      </c>
      <c r="I245" s="7" t="n">
        <v>31</v>
      </c>
      <c r="J245" s="7" t="n">
        <v>17.02</v>
      </c>
      <c r="K245" s="7" t="n">
        <v>14.99</v>
      </c>
      <c r="L245" s="7" t="n">
        <v>17.99</v>
      </c>
      <c r="M245" s="7" t="n">
        <v>17.18</v>
      </c>
      <c r="N245" s="7" t="n">
        <v>0</v>
      </c>
      <c r="O245" s="7"/>
      <c r="P245" s="7"/>
      <c r="Q245" s="7" t="n">
        <v>0</v>
      </c>
      <c r="R245" s="7" t="n">
        <v>1912</v>
      </c>
      <c r="S245" s="7" t="n">
        <v>1349</v>
      </c>
      <c r="T245" s="7" t="n">
        <v>13227</v>
      </c>
      <c r="U245" s="7" t="n">
        <v>6876</v>
      </c>
      <c r="V245" s="7" t="n">
        <v>-6146.1</v>
      </c>
      <c r="W245" s="7" t="n">
        <v>4.3</v>
      </c>
      <c r="X245" s="7" t="n">
        <v>2387</v>
      </c>
      <c r="Y245" s="7" t="n">
        <v>3000</v>
      </c>
    </row>
    <row r="246" customFormat="false" ht="15" hidden="false" customHeight="false" outlineLevel="0" collapsed="false">
      <c r="A246" s="7" t="s">
        <v>757</v>
      </c>
      <c r="B246" s="7" t="s">
        <v>512</v>
      </c>
      <c r="C246" s="7" t="s">
        <v>172</v>
      </c>
      <c r="D246" s="7" t="n">
        <v>1526</v>
      </c>
      <c r="E246" s="7" t="s">
        <v>1243</v>
      </c>
      <c r="F246" s="7" t="s">
        <v>1244</v>
      </c>
      <c r="G246" s="7" t="s">
        <v>1211</v>
      </c>
      <c r="H246" s="7" t="s">
        <v>1198</v>
      </c>
      <c r="I246" s="7" t="n">
        <v>31</v>
      </c>
      <c r="J246" s="7" t="n">
        <v>14.31</v>
      </c>
      <c r="K246" s="7" t="n">
        <v>13.49</v>
      </c>
      <c r="L246" s="7" t="n">
        <v>14.99</v>
      </c>
      <c r="M246" s="7" t="n">
        <v>14.99</v>
      </c>
      <c r="N246" s="7" t="n">
        <v>0</v>
      </c>
      <c r="O246" s="7"/>
      <c r="P246" s="7"/>
      <c r="Q246" s="7" t="n">
        <v>0</v>
      </c>
      <c r="R246" s="7" t="n">
        <v>2168</v>
      </c>
      <c r="S246" s="7" t="n">
        <v>1655</v>
      </c>
      <c r="T246" s="7" t="n">
        <v>6875</v>
      </c>
      <c r="U246" s="7" t="n">
        <v>6954</v>
      </c>
      <c r="V246" s="7" t="n">
        <v>76.5</v>
      </c>
      <c r="W246" s="7" t="n">
        <v>4.3</v>
      </c>
      <c r="X246" s="7" t="n">
        <v>1968</v>
      </c>
      <c r="Y246" s="7" t="n">
        <v>2000</v>
      </c>
    </row>
    <row r="247" customFormat="false" ht="15" hidden="false" customHeight="false" outlineLevel="0" collapsed="false">
      <c r="A247" s="7" t="s">
        <v>757</v>
      </c>
      <c r="B247" s="7" t="s">
        <v>512</v>
      </c>
      <c r="C247" s="7" t="s">
        <v>172</v>
      </c>
      <c r="D247" s="7" t="n">
        <v>1526</v>
      </c>
      <c r="E247" s="7" t="s">
        <v>1243</v>
      </c>
      <c r="F247" s="7" t="s">
        <v>1244</v>
      </c>
      <c r="G247" s="7" t="s">
        <v>1212</v>
      </c>
      <c r="H247" s="7" t="s">
        <v>1198</v>
      </c>
      <c r="I247" s="7" t="n">
        <v>30</v>
      </c>
      <c r="J247" s="7" t="n">
        <v>16.69</v>
      </c>
      <c r="K247" s="7" t="n">
        <v>14.99</v>
      </c>
      <c r="L247" s="7" t="n">
        <v>18.99</v>
      </c>
      <c r="M247" s="7" t="n">
        <v>16.89</v>
      </c>
      <c r="N247" s="7" t="n">
        <v>0</v>
      </c>
      <c r="O247" s="7"/>
      <c r="P247" s="7"/>
      <c r="Q247" s="7" t="n">
        <v>0</v>
      </c>
      <c r="R247" s="7" t="n">
        <v>3473</v>
      </c>
      <c r="S247" s="7" t="n">
        <v>2043</v>
      </c>
      <c r="T247" s="7" t="n">
        <v>6957</v>
      </c>
      <c r="U247" s="7" t="n">
        <v>7024</v>
      </c>
      <c r="V247" s="7" t="n">
        <v>67</v>
      </c>
      <c r="W247" s="7" t="n">
        <v>4.3</v>
      </c>
      <c r="X247" s="7" t="n">
        <v>1633</v>
      </c>
      <c r="Y247" s="7" t="n">
        <v>2000</v>
      </c>
    </row>
    <row r="248" customFormat="false" ht="15" hidden="false" customHeight="false" outlineLevel="0" collapsed="false">
      <c r="A248" s="7" t="s">
        <v>757</v>
      </c>
      <c r="B248" s="7" t="s">
        <v>512</v>
      </c>
      <c r="C248" s="7" t="s">
        <v>172</v>
      </c>
      <c r="D248" s="7" t="n">
        <v>1526</v>
      </c>
      <c r="E248" s="7" t="s">
        <v>1243</v>
      </c>
      <c r="F248" s="7" t="s">
        <v>1244</v>
      </c>
      <c r="G248" s="7" t="s">
        <v>1213</v>
      </c>
      <c r="H248" s="7" t="s">
        <v>1214</v>
      </c>
      <c r="I248" s="7" t="n">
        <v>26</v>
      </c>
      <c r="J248" s="7" t="n">
        <v>15.3</v>
      </c>
      <c r="K248" s="7" t="n">
        <v>13.99</v>
      </c>
      <c r="L248" s="7" t="n">
        <v>15.99</v>
      </c>
      <c r="M248" s="7" t="n">
        <v>18.99</v>
      </c>
      <c r="N248" s="7" t="n">
        <v>0</v>
      </c>
      <c r="O248" s="7"/>
      <c r="P248" s="7"/>
      <c r="Q248" s="7" t="n">
        <v>0</v>
      </c>
      <c r="R248" s="7" t="n">
        <v>3146</v>
      </c>
      <c r="S248" s="7" t="n">
        <v>1516</v>
      </c>
      <c r="T248" s="7" t="n">
        <v>7024</v>
      </c>
      <c r="U248" s="7" t="n">
        <v>7124</v>
      </c>
      <c r="V248" s="7" t="n">
        <v>115.4</v>
      </c>
      <c r="W248" s="7" t="n">
        <v>4.3</v>
      </c>
      <c r="X248" s="7" t="n">
        <v>1269</v>
      </c>
      <c r="Y248" s="7" t="n">
        <v>2000</v>
      </c>
    </row>
    <row r="249" customFormat="false" ht="15" hidden="false" customHeight="false" outlineLevel="0" collapsed="false">
      <c r="A249" s="7" t="s">
        <v>757</v>
      </c>
      <c r="B249" s="7" t="s">
        <v>512</v>
      </c>
      <c r="C249" s="7" t="s">
        <v>172</v>
      </c>
      <c r="D249" s="7" t="n">
        <v>1526</v>
      </c>
      <c r="E249" s="7" t="s">
        <v>1243</v>
      </c>
      <c r="F249" s="7" t="s">
        <v>1244</v>
      </c>
      <c r="G249" s="7" t="s">
        <v>1215</v>
      </c>
      <c r="H249" s="7" t="s">
        <v>1216</v>
      </c>
      <c r="I249" s="7" t="n">
        <v>299</v>
      </c>
      <c r="J249" s="7" t="n">
        <v>19.95</v>
      </c>
      <c r="K249" s="7" t="n">
        <v>13.49</v>
      </c>
      <c r="L249" s="7" t="n">
        <v>22.99</v>
      </c>
      <c r="M249" s="7" t="n">
        <v>20.6</v>
      </c>
      <c r="N249" s="7" t="n">
        <v>0</v>
      </c>
      <c r="O249" s="7"/>
      <c r="P249" s="7"/>
      <c r="Q249" s="7" t="n">
        <v>0</v>
      </c>
      <c r="R249" s="7" t="n">
        <v>1904</v>
      </c>
      <c r="S249" s="7" t="n">
        <v>805</v>
      </c>
      <c r="T249" s="7" t="n">
        <v>12134</v>
      </c>
      <c r="U249" s="7" t="n">
        <v>7124</v>
      </c>
      <c r="V249" s="7" t="n">
        <v>-502.7</v>
      </c>
      <c r="W249" s="7" t="n">
        <v>4.3</v>
      </c>
      <c r="X249" s="7" t="n">
        <v>1997</v>
      </c>
      <c r="Y249" s="7" t="n">
        <v>5000</v>
      </c>
    </row>
    <row r="250" customFormat="false" ht="15" hidden="false" customHeight="false" outlineLevel="0" collapsed="false">
      <c r="A250" s="7" t="s">
        <v>757</v>
      </c>
      <c r="B250" s="7" t="s">
        <v>512</v>
      </c>
      <c r="C250" s="7" t="s">
        <v>172</v>
      </c>
      <c r="D250" s="7" t="n">
        <v>1526</v>
      </c>
      <c r="E250" s="7" t="s">
        <v>1243</v>
      </c>
      <c r="F250" s="7" t="s">
        <v>1244</v>
      </c>
      <c r="G250" s="7" t="s">
        <v>1217</v>
      </c>
      <c r="H250" s="7" t="s">
        <v>1216</v>
      </c>
      <c r="I250" s="7" t="n">
        <v>184</v>
      </c>
      <c r="J250" s="7" t="n">
        <v>23.76</v>
      </c>
      <c r="K250" s="7" t="n">
        <v>17.99</v>
      </c>
      <c r="L250" s="7" t="n">
        <v>26.99</v>
      </c>
      <c r="M250" s="7" t="n">
        <v>25.77</v>
      </c>
      <c r="N250" s="7" t="n">
        <v>0</v>
      </c>
      <c r="O250" s="7"/>
      <c r="P250" s="7"/>
      <c r="Q250" s="7" t="n">
        <v>1</v>
      </c>
      <c r="R250" s="7" t="n">
        <v>950</v>
      </c>
      <c r="S250" s="7" t="n">
        <v>505</v>
      </c>
      <c r="T250" s="7" t="n">
        <v>11000</v>
      </c>
      <c r="U250" s="7" t="n">
        <v>12126</v>
      </c>
      <c r="V250" s="7" t="n">
        <v>183.6</v>
      </c>
      <c r="W250" s="7" t="n">
        <v>4.4</v>
      </c>
      <c r="X250" s="7" t="n">
        <v>3114</v>
      </c>
      <c r="Y250" s="7" t="n">
        <v>5000</v>
      </c>
    </row>
    <row r="251" customFormat="false" ht="15" hidden="false" customHeight="false" outlineLevel="0" collapsed="false">
      <c r="A251" s="7" t="s">
        <v>757</v>
      </c>
      <c r="B251" s="7" t="s">
        <v>512</v>
      </c>
      <c r="C251" s="7" t="s">
        <v>172</v>
      </c>
      <c r="D251" s="7" t="n">
        <v>1526</v>
      </c>
      <c r="E251" s="7" t="s">
        <v>1243</v>
      </c>
      <c r="F251" s="7" t="s">
        <v>1244</v>
      </c>
      <c r="G251" s="7" t="s">
        <v>1218</v>
      </c>
      <c r="H251" s="7" t="s">
        <v>1216</v>
      </c>
      <c r="I251" s="7" t="n">
        <v>61</v>
      </c>
      <c r="J251" s="7" t="n">
        <v>22.99</v>
      </c>
      <c r="K251" s="7" t="n">
        <v>22.99</v>
      </c>
      <c r="L251" s="7" t="n">
        <v>22.99</v>
      </c>
      <c r="M251" s="7" t="n">
        <v>23.32</v>
      </c>
      <c r="N251" s="7" t="n">
        <v>0</v>
      </c>
      <c r="O251" s="7"/>
      <c r="P251" s="7"/>
      <c r="Q251" s="7" t="n">
        <v>1</v>
      </c>
      <c r="R251" s="7" t="n">
        <v>1017</v>
      </c>
      <c r="S251" s="7" t="n">
        <v>505</v>
      </c>
      <c r="T251" s="7" t="n">
        <v>11676</v>
      </c>
      <c r="U251" s="7" t="n">
        <v>12126</v>
      </c>
      <c r="V251" s="7" t="n">
        <v>221.3</v>
      </c>
      <c r="W251" s="7" t="n">
        <v>4.4</v>
      </c>
      <c r="X251" s="7" t="n">
        <v>3623</v>
      </c>
      <c r="Y251" s="7" t="n">
        <v>5000</v>
      </c>
    </row>
    <row r="252" customFormat="false" ht="15" hidden="false" customHeight="false" outlineLevel="0" collapsed="false">
      <c r="A252" s="7" t="s">
        <v>631</v>
      </c>
      <c r="B252" s="7" t="s">
        <v>525</v>
      </c>
      <c r="C252" s="7" t="s">
        <v>172</v>
      </c>
      <c r="D252" s="7" t="n">
        <v>1527</v>
      </c>
      <c r="E252" s="7" t="s">
        <v>1245</v>
      </c>
      <c r="F252" s="7" t="s">
        <v>1246</v>
      </c>
      <c r="G252" s="7" t="s">
        <v>1197</v>
      </c>
      <c r="H252" s="7" t="s">
        <v>1198</v>
      </c>
      <c r="I252" s="7" t="n">
        <v>31</v>
      </c>
      <c r="J252" s="7" t="n">
        <v>18.99</v>
      </c>
      <c r="K252" s="7" t="n">
        <v>18.99</v>
      </c>
      <c r="L252" s="7" t="n">
        <v>18.99</v>
      </c>
      <c r="M252" s="7" t="n">
        <v>19.99</v>
      </c>
      <c r="N252" s="7" t="n">
        <v>0.806</v>
      </c>
      <c r="O252" s="7" t="n">
        <v>10</v>
      </c>
      <c r="P252" s="7"/>
      <c r="Q252" s="7" t="n">
        <v>1</v>
      </c>
      <c r="R252" s="7" t="n">
        <v>6503</v>
      </c>
      <c r="S252" s="7" t="n">
        <v>4758</v>
      </c>
      <c r="T252" s="7" t="n">
        <v>557</v>
      </c>
      <c r="U252" s="7" t="n">
        <v>614</v>
      </c>
      <c r="V252" s="7" t="n">
        <v>55.2</v>
      </c>
      <c r="W252" s="7" t="n">
        <v>4.4</v>
      </c>
      <c r="X252" s="7" t="n">
        <v>835</v>
      </c>
      <c r="Y252" s="7" t="n">
        <v>1000</v>
      </c>
    </row>
    <row r="253" customFormat="false" ht="15" hidden="false" customHeight="false" outlineLevel="0" collapsed="false">
      <c r="A253" s="7" t="s">
        <v>631</v>
      </c>
      <c r="B253" s="7" t="s">
        <v>525</v>
      </c>
      <c r="C253" s="7" t="s">
        <v>172</v>
      </c>
      <c r="D253" s="7" t="n">
        <v>1527</v>
      </c>
      <c r="E253" s="7" t="s">
        <v>1245</v>
      </c>
      <c r="F253" s="7" t="s">
        <v>1246</v>
      </c>
      <c r="G253" s="7" t="s">
        <v>1199</v>
      </c>
      <c r="H253" s="7" t="s">
        <v>1198</v>
      </c>
      <c r="I253" s="7" t="n">
        <v>31</v>
      </c>
      <c r="J253" s="7" t="n">
        <v>17.63</v>
      </c>
      <c r="K253" s="7" t="n">
        <v>15.98</v>
      </c>
      <c r="L253" s="7" t="n">
        <v>18.99</v>
      </c>
      <c r="M253" s="7" t="n">
        <v>19.99</v>
      </c>
      <c r="N253" s="7" t="n">
        <v>0.484</v>
      </c>
      <c r="O253" s="7" t="n">
        <v>10</v>
      </c>
      <c r="P253" s="7"/>
      <c r="Q253" s="7" t="n">
        <v>2</v>
      </c>
      <c r="R253" s="7" t="n">
        <v>4833</v>
      </c>
      <c r="S253" s="7" t="n">
        <v>2555</v>
      </c>
      <c r="T253" s="7" t="n">
        <v>616</v>
      </c>
      <c r="U253" s="7" t="n">
        <v>696</v>
      </c>
      <c r="V253" s="7" t="n">
        <v>77.4</v>
      </c>
      <c r="W253" s="7" t="n">
        <v>4.4</v>
      </c>
      <c r="X253" s="7" t="n">
        <v>723</v>
      </c>
      <c r="Y253" s="7" t="n">
        <v>1000</v>
      </c>
    </row>
    <row r="254" customFormat="false" ht="15" hidden="false" customHeight="false" outlineLevel="0" collapsed="false">
      <c r="A254" s="7" t="s">
        <v>631</v>
      </c>
      <c r="B254" s="7" t="s">
        <v>525</v>
      </c>
      <c r="C254" s="7" t="s">
        <v>172</v>
      </c>
      <c r="D254" s="7" t="n">
        <v>1527</v>
      </c>
      <c r="E254" s="7" t="s">
        <v>1245</v>
      </c>
      <c r="F254" s="7" t="s">
        <v>1246</v>
      </c>
      <c r="G254" s="7" t="s">
        <v>1200</v>
      </c>
      <c r="H254" s="7" t="s">
        <v>1198</v>
      </c>
      <c r="I254" s="7" t="n">
        <v>30</v>
      </c>
      <c r="J254" s="7" t="n">
        <v>18.75</v>
      </c>
      <c r="K254" s="7" t="n">
        <v>15.98</v>
      </c>
      <c r="L254" s="7" t="n">
        <v>19.99</v>
      </c>
      <c r="M254" s="7" t="n">
        <v>19.99</v>
      </c>
      <c r="N254" s="7" t="n">
        <v>0</v>
      </c>
      <c r="O254" s="7"/>
      <c r="P254" s="7"/>
      <c r="Q254" s="7" t="n">
        <v>2</v>
      </c>
      <c r="R254" s="7" t="n">
        <v>5833</v>
      </c>
      <c r="S254" s="7" t="n">
        <v>2662</v>
      </c>
      <c r="T254" s="7" t="n">
        <v>699</v>
      </c>
      <c r="U254" s="7" t="n">
        <v>806</v>
      </c>
      <c r="V254" s="7" t="n">
        <v>107</v>
      </c>
      <c r="W254" s="7" t="n">
        <v>4.4</v>
      </c>
      <c r="X254" s="7" t="n">
        <v>997</v>
      </c>
      <c r="Y254" s="7" t="n">
        <v>1000</v>
      </c>
    </row>
    <row r="255" customFormat="false" ht="15" hidden="false" customHeight="false" outlineLevel="0" collapsed="false">
      <c r="A255" s="7" t="s">
        <v>631</v>
      </c>
      <c r="B255" s="7" t="s">
        <v>525</v>
      </c>
      <c r="C255" s="7" t="s">
        <v>172</v>
      </c>
      <c r="D255" s="7" t="n">
        <v>1527</v>
      </c>
      <c r="E255" s="7" t="s">
        <v>1245</v>
      </c>
      <c r="F255" s="7" t="s">
        <v>1246</v>
      </c>
      <c r="G255" s="7" t="s">
        <v>1201</v>
      </c>
      <c r="H255" s="7" t="s">
        <v>1198</v>
      </c>
      <c r="I255" s="7" t="n">
        <v>31</v>
      </c>
      <c r="J255" s="7" t="n">
        <v>18.7</v>
      </c>
      <c r="K255" s="7" t="n">
        <v>15.98</v>
      </c>
      <c r="L255" s="7" t="n">
        <v>19.99</v>
      </c>
      <c r="M255" s="7" t="n">
        <v>19.99</v>
      </c>
      <c r="N255" s="7" t="n">
        <v>0</v>
      </c>
      <c r="O255" s="7"/>
      <c r="P255" s="7"/>
      <c r="Q255" s="7" t="n">
        <v>2</v>
      </c>
      <c r="R255" s="7" t="n">
        <v>5700</v>
      </c>
      <c r="S255" s="7" t="n">
        <v>3496</v>
      </c>
      <c r="T255" s="7" t="n">
        <v>808</v>
      </c>
      <c r="U255" s="7" t="n">
        <v>885</v>
      </c>
      <c r="V255" s="7" t="n">
        <v>74.5</v>
      </c>
      <c r="W255" s="7" t="n">
        <v>4.4</v>
      </c>
      <c r="X255" s="7" t="n">
        <v>965</v>
      </c>
      <c r="Y255" s="7" t="n">
        <v>1000</v>
      </c>
    </row>
    <row r="256" customFormat="false" ht="15" hidden="false" customHeight="false" outlineLevel="0" collapsed="false">
      <c r="A256" s="7" t="s">
        <v>631</v>
      </c>
      <c r="B256" s="7" t="s">
        <v>525</v>
      </c>
      <c r="C256" s="7" t="s">
        <v>172</v>
      </c>
      <c r="D256" s="7" t="n">
        <v>1527</v>
      </c>
      <c r="E256" s="7" t="s">
        <v>1245</v>
      </c>
      <c r="F256" s="7" t="s">
        <v>1246</v>
      </c>
      <c r="G256" s="7" t="s">
        <v>1202</v>
      </c>
      <c r="H256" s="7" t="s">
        <v>1198</v>
      </c>
      <c r="I256" s="7" t="n">
        <v>30</v>
      </c>
      <c r="J256" s="7" t="n">
        <v>18.23</v>
      </c>
      <c r="K256" s="7" t="n">
        <v>15.18</v>
      </c>
      <c r="L256" s="7" t="n">
        <v>19.99</v>
      </c>
      <c r="M256" s="7" t="n">
        <v>19.99</v>
      </c>
      <c r="N256" s="7" t="n">
        <v>0</v>
      </c>
      <c r="O256" s="7"/>
      <c r="P256" s="7"/>
      <c r="Q256" s="7" t="n">
        <v>0</v>
      </c>
      <c r="R256" s="7" t="n">
        <v>7070</v>
      </c>
      <c r="S256" s="7" t="n">
        <v>3217</v>
      </c>
      <c r="T256" s="7" t="n">
        <v>889</v>
      </c>
      <c r="U256" s="7" t="n">
        <v>963</v>
      </c>
      <c r="V256" s="7" t="n">
        <v>74</v>
      </c>
      <c r="W256" s="7" t="n">
        <v>4.4</v>
      </c>
      <c r="X256" s="7" t="n">
        <v>893</v>
      </c>
      <c r="Y256" s="7" t="n">
        <v>1000</v>
      </c>
    </row>
    <row r="257" customFormat="false" ht="15" hidden="false" customHeight="false" outlineLevel="0" collapsed="false">
      <c r="A257" s="7" t="s">
        <v>631</v>
      </c>
      <c r="B257" s="7" t="s">
        <v>525</v>
      </c>
      <c r="C257" s="7" t="s">
        <v>172</v>
      </c>
      <c r="D257" s="7" t="n">
        <v>1527</v>
      </c>
      <c r="E257" s="7" t="s">
        <v>1245</v>
      </c>
      <c r="F257" s="7" t="s">
        <v>1246</v>
      </c>
      <c r="G257" s="7" t="s">
        <v>1203</v>
      </c>
      <c r="H257" s="7" t="s">
        <v>1198</v>
      </c>
      <c r="I257" s="7" t="n">
        <v>31</v>
      </c>
      <c r="J257" s="7" t="n">
        <v>19.83</v>
      </c>
      <c r="K257" s="7" t="n">
        <v>15.18</v>
      </c>
      <c r="L257" s="7" t="n">
        <v>19.99</v>
      </c>
      <c r="M257" s="7" t="n">
        <v>19.99</v>
      </c>
      <c r="N257" s="7" t="n">
        <v>0</v>
      </c>
      <c r="O257" s="7"/>
      <c r="P257" s="7"/>
      <c r="Q257" s="7" t="n">
        <v>1</v>
      </c>
      <c r="R257" s="7" t="n">
        <v>5483</v>
      </c>
      <c r="S257" s="7" t="n">
        <v>3106</v>
      </c>
      <c r="T257" s="7" t="n">
        <v>966</v>
      </c>
      <c r="U257" s="7" t="n">
        <v>1067</v>
      </c>
      <c r="V257" s="7" t="n">
        <v>97.7</v>
      </c>
      <c r="W257" s="7" t="n">
        <v>4.4</v>
      </c>
      <c r="X257" s="7" t="n">
        <v>1000</v>
      </c>
      <c r="Y257" s="7" t="n">
        <v>1000</v>
      </c>
    </row>
    <row r="258" customFormat="false" ht="15" hidden="false" customHeight="false" outlineLevel="0" collapsed="false">
      <c r="A258" s="7" t="s">
        <v>631</v>
      </c>
      <c r="B258" s="7" t="s">
        <v>525</v>
      </c>
      <c r="C258" s="7" t="s">
        <v>172</v>
      </c>
      <c r="D258" s="7" t="n">
        <v>1527</v>
      </c>
      <c r="E258" s="7" t="s">
        <v>1245</v>
      </c>
      <c r="F258" s="7" t="s">
        <v>1246</v>
      </c>
      <c r="G258" s="7" t="s">
        <v>1204</v>
      </c>
      <c r="H258" s="7" t="s">
        <v>1198</v>
      </c>
      <c r="I258" s="7" t="n">
        <v>31</v>
      </c>
      <c r="J258" s="7" t="n">
        <v>17.82</v>
      </c>
      <c r="K258" s="7" t="n">
        <v>15.18</v>
      </c>
      <c r="L258" s="7" t="n">
        <v>19.99</v>
      </c>
      <c r="M258" s="7" t="n">
        <v>19.99</v>
      </c>
      <c r="N258" s="7" t="n">
        <v>0</v>
      </c>
      <c r="O258" s="7"/>
      <c r="P258" s="7"/>
      <c r="Q258" s="7" t="n">
        <v>0</v>
      </c>
      <c r="R258" s="7" t="n">
        <v>4971</v>
      </c>
      <c r="S258" s="7" t="n">
        <v>3127</v>
      </c>
      <c r="T258" s="7" t="n">
        <v>1073</v>
      </c>
      <c r="U258" s="7" t="n">
        <v>1205</v>
      </c>
      <c r="V258" s="7" t="n">
        <v>127.7</v>
      </c>
      <c r="W258" s="7" t="n">
        <v>4.4</v>
      </c>
      <c r="X258" s="7" t="n">
        <v>913</v>
      </c>
      <c r="Y258" s="7" t="n">
        <v>1000</v>
      </c>
    </row>
    <row r="259" customFormat="false" ht="15" hidden="false" customHeight="false" outlineLevel="0" collapsed="false">
      <c r="A259" s="7" t="s">
        <v>631</v>
      </c>
      <c r="B259" s="7" t="s">
        <v>525</v>
      </c>
      <c r="C259" s="7" t="s">
        <v>172</v>
      </c>
      <c r="D259" s="7" t="n">
        <v>1527</v>
      </c>
      <c r="E259" s="7" t="s">
        <v>1245</v>
      </c>
      <c r="F259" s="7" t="s">
        <v>1246</v>
      </c>
      <c r="G259" s="7" t="s">
        <v>1205</v>
      </c>
      <c r="H259" s="7" t="s">
        <v>1198</v>
      </c>
      <c r="I259" s="7" t="n">
        <v>28</v>
      </c>
      <c r="J259" s="7" t="n">
        <v>17.44</v>
      </c>
      <c r="K259" s="7" t="n">
        <v>15.18</v>
      </c>
      <c r="L259" s="7" t="n">
        <v>19.99</v>
      </c>
      <c r="M259" s="7" t="n">
        <v>19.99</v>
      </c>
      <c r="N259" s="7" t="n">
        <v>0</v>
      </c>
      <c r="O259" s="7"/>
      <c r="P259" s="7"/>
      <c r="Q259" s="7" t="n">
        <v>1</v>
      </c>
      <c r="R259" s="7" t="n">
        <v>5059</v>
      </c>
      <c r="S259" s="7" t="n">
        <v>2707</v>
      </c>
      <c r="T259" s="7" t="n">
        <v>1207</v>
      </c>
      <c r="U259" s="7" t="n">
        <v>1335</v>
      </c>
      <c r="V259" s="7" t="n">
        <v>137.1</v>
      </c>
      <c r="W259" s="7" t="n">
        <v>4.4</v>
      </c>
      <c r="X259" s="7" t="n">
        <v>771</v>
      </c>
      <c r="Y259" s="7" t="n">
        <v>900</v>
      </c>
    </row>
    <row r="260" customFormat="false" ht="15" hidden="false" customHeight="false" outlineLevel="0" collapsed="false">
      <c r="A260" s="7" t="s">
        <v>631</v>
      </c>
      <c r="B260" s="7" t="s">
        <v>525</v>
      </c>
      <c r="C260" s="7" t="s">
        <v>172</v>
      </c>
      <c r="D260" s="7" t="n">
        <v>1527</v>
      </c>
      <c r="E260" s="7" t="s">
        <v>1245</v>
      </c>
      <c r="F260" s="7" t="s">
        <v>1246</v>
      </c>
      <c r="G260" s="7" t="s">
        <v>1206</v>
      </c>
      <c r="H260" s="7" t="s">
        <v>1198</v>
      </c>
      <c r="I260" s="7" t="n">
        <v>31</v>
      </c>
      <c r="J260" s="7" t="n">
        <v>18.59</v>
      </c>
      <c r="K260" s="7" t="n">
        <v>15.18</v>
      </c>
      <c r="L260" s="7" t="n">
        <v>19.99</v>
      </c>
      <c r="M260" s="7" t="n">
        <v>19.99</v>
      </c>
      <c r="N260" s="7" t="n">
        <v>0</v>
      </c>
      <c r="O260" s="7"/>
      <c r="P260" s="7"/>
      <c r="Q260" s="7" t="n">
        <v>1</v>
      </c>
      <c r="R260" s="7" t="n">
        <v>5805</v>
      </c>
      <c r="S260" s="7" t="n">
        <v>3290</v>
      </c>
      <c r="T260" s="7" t="n">
        <v>1335</v>
      </c>
      <c r="U260" s="7" t="n">
        <v>1405</v>
      </c>
      <c r="V260" s="7" t="n">
        <v>67.7</v>
      </c>
      <c r="W260" s="7" t="n">
        <v>4.4</v>
      </c>
      <c r="X260" s="7" t="n">
        <v>894</v>
      </c>
      <c r="Y260" s="7" t="n">
        <v>1000</v>
      </c>
    </row>
    <row r="261" customFormat="false" ht="15" hidden="false" customHeight="false" outlineLevel="0" collapsed="false">
      <c r="A261" s="7" t="s">
        <v>631</v>
      </c>
      <c r="B261" s="7" t="s">
        <v>525</v>
      </c>
      <c r="C261" s="7" t="s">
        <v>172</v>
      </c>
      <c r="D261" s="7" t="n">
        <v>1527</v>
      </c>
      <c r="E261" s="7" t="s">
        <v>1245</v>
      </c>
      <c r="F261" s="7" t="s">
        <v>1246</v>
      </c>
      <c r="G261" s="7" t="s">
        <v>1207</v>
      </c>
      <c r="H261" s="7" t="s">
        <v>1198</v>
      </c>
      <c r="I261" s="7" t="n">
        <v>30</v>
      </c>
      <c r="J261" s="7" t="n">
        <v>17.74</v>
      </c>
      <c r="K261" s="7" t="n">
        <v>15.17</v>
      </c>
      <c r="L261" s="7" t="n">
        <v>19.99</v>
      </c>
      <c r="M261" s="7" t="n">
        <v>19.99</v>
      </c>
      <c r="N261" s="7" t="n">
        <v>0</v>
      </c>
      <c r="O261" s="7"/>
      <c r="P261" s="7"/>
      <c r="Q261" s="7" t="n">
        <v>0</v>
      </c>
      <c r="R261" s="7" t="n">
        <v>7810</v>
      </c>
      <c r="S261" s="7" t="n">
        <v>4799</v>
      </c>
      <c r="T261" s="7" t="n">
        <v>1408</v>
      </c>
      <c r="U261" s="7" t="n">
        <v>1494</v>
      </c>
      <c r="V261" s="7" t="n">
        <v>86</v>
      </c>
      <c r="W261" s="7" t="n">
        <v>4.4</v>
      </c>
      <c r="X261" s="7" t="n">
        <v>733</v>
      </c>
      <c r="Y261" s="7" t="n">
        <v>800</v>
      </c>
    </row>
    <row r="262" customFormat="false" ht="15" hidden="false" customHeight="false" outlineLevel="0" collapsed="false">
      <c r="A262" s="7" t="s">
        <v>631</v>
      </c>
      <c r="B262" s="7" t="s">
        <v>525</v>
      </c>
      <c r="C262" s="7" t="s">
        <v>172</v>
      </c>
      <c r="D262" s="7" t="n">
        <v>1527</v>
      </c>
      <c r="E262" s="7" t="s">
        <v>1245</v>
      </c>
      <c r="F262" s="7" t="s">
        <v>1246</v>
      </c>
      <c r="G262" s="7" t="s">
        <v>1208</v>
      </c>
      <c r="H262" s="7" t="s">
        <v>1198</v>
      </c>
      <c r="I262" s="7" t="n">
        <v>31</v>
      </c>
      <c r="J262" s="7" t="n">
        <v>18.44</v>
      </c>
      <c r="K262" s="7" t="n">
        <v>15.17</v>
      </c>
      <c r="L262" s="7" t="n">
        <v>19.99</v>
      </c>
      <c r="M262" s="7" t="n">
        <v>19.99</v>
      </c>
      <c r="N262" s="7" t="n">
        <v>0</v>
      </c>
      <c r="O262" s="7"/>
      <c r="P262" s="7"/>
      <c r="Q262" s="7" t="n">
        <v>0</v>
      </c>
      <c r="R262" s="7" t="n">
        <v>7465</v>
      </c>
      <c r="S262" s="7" t="n">
        <v>4472</v>
      </c>
      <c r="T262" s="7" t="n">
        <v>1497</v>
      </c>
      <c r="U262" s="7" t="n">
        <v>1567</v>
      </c>
      <c r="V262" s="7" t="n">
        <v>67.7</v>
      </c>
      <c r="W262" s="7" t="n">
        <v>4.4</v>
      </c>
      <c r="X262" s="7" t="n">
        <v>661</v>
      </c>
      <c r="Y262" s="7" t="n">
        <v>800</v>
      </c>
    </row>
    <row r="263" customFormat="false" ht="15" hidden="false" customHeight="false" outlineLevel="0" collapsed="false">
      <c r="A263" s="7" t="s">
        <v>631</v>
      </c>
      <c r="B263" s="7" t="s">
        <v>525</v>
      </c>
      <c r="C263" s="7" t="s">
        <v>172</v>
      </c>
      <c r="D263" s="7" t="n">
        <v>1527</v>
      </c>
      <c r="E263" s="7" t="s">
        <v>1245</v>
      </c>
      <c r="F263" s="7" t="s">
        <v>1246</v>
      </c>
      <c r="G263" s="7" t="s">
        <v>1209</v>
      </c>
      <c r="H263" s="7" t="s">
        <v>1198</v>
      </c>
      <c r="I263" s="7" t="n">
        <v>30</v>
      </c>
      <c r="J263" s="7" t="n">
        <v>19.83</v>
      </c>
      <c r="K263" s="7" t="n">
        <v>15.17</v>
      </c>
      <c r="L263" s="7" t="n">
        <v>19.99</v>
      </c>
      <c r="M263" s="7" t="n">
        <v>19.99</v>
      </c>
      <c r="N263" s="7" t="n">
        <v>0</v>
      </c>
      <c r="O263" s="7"/>
      <c r="P263" s="7"/>
      <c r="Q263" s="7" t="n">
        <v>0</v>
      </c>
      <c r="R263" s="7" t="n">
        <v>6350</v>
      </c>
      <c r="S263" s="7" t="n">
        <v>3285</v>
      </c>
      <c r="T263" s="7" t="n">
        <v>1567</v>
      </c>
      <c r="U263" s="7" t="n">
        <v>1621</v>
      </c>
      <c r="V263" s="7" t="n">
        <v>54</v>
      </c>
      <c r="W263" s="7" t="n">
        <v>4.4</v>
      </c>
      <c r="X263" s="7" t="n">
        <v>587</v>
      </c>
      <c r="Y263" s="7" t="n">
        <v>700</v>
      </c>
    </row>
    <row r="264" customFormat="false" ht="15" hidden="false" customHeight="false" outlineLevel="0" collapsed="false">
      <c r="A264" s="7" t="s">
        <v>631</v>
      </c>
      <c r="B264" s="7" t="s">
        <v>525</v>
      </c>
      <c r="C264" s="7" t="s">
        <v>172</v>
      </c>
      <c r="D264" s="7" t="n">
        <v>1527</v>
      </c>
      <c r="E264" s="7" t="s">
        <v>1245</v>
      </c>
      <c r="F264" s="7" t="s">
        <v>1246</v>
      </c>
      <c r="G264" s="7" t="s">
        <v>1210</v>
      </c>
      <c r="H264" s="7" t="s">
        <v>1198</v>
      </c>
      <c r="I264" s="7" t="n">
        <v>31</v>
      </c>
      <c r="J264" s="7" t="n">
        <v>17.81</v>
      </c>
      <c r="K264" s="7" t="n">
        <v>15.17</v>
      </c>
      <c r="L264" s="7" t="n">
        <v>19.99</v>
      </c>
      <c r="M264" s="7" t="n">
        <v>19.99</v>
      </c>
      <c r="N264" s="7" t="n">
        <v>0</v>
      </c>
      <c r="O264" s="7"/>
      <c r="P264" s="7"/>
      <c r="Q264" s="7" t="n">
        <v>0</v>
      </c>
      <c r="R264" s="7" t="n">
        <v>6118</v>
      </c>
      <c r="S264" s="7" t="n">
        <v>3354</v>
      </c>
      <c r="T264" s="7" t="n">
        <v>1621</v>
      </c>
      <c r="U264" s="7" t="n">
        <v>1708</v>
      </c>
      <c r="V264" s="7" t="n">
        <v>84.2</v>
      </c>
      <c r="W264" s="7" t="n">
        <v>4.4</v>
      </c>
      <c r="X264" s="7" t="n">
        <v>642</v>
      </c>
      <c r="Y264" s="7" t="n">
        <v>700</v>
      </c>
    </row>
    <row r="265" customFormat="false" ht="15" hidden="false" customHeight="false" outlineLevel="0" collapsed="false">
      <c r="A265" s="7" t="s">
        <v>631</v>
      </c>
      <c r="B265" s="7" t="s">
        <v>525</v>
      </c>
      <c r="C265" s="7" t="s">
        <v>172</v>
      </c>
      <c r="D265" s="7" t="n">
        <v>1527</v>
      </c>
      <c r="E265" s="7" t="s">
        <v>1245</v>
      </c>
      <c r="F265" s="7" t="s">
        <v>1246</v>
      </c>
      <c r="G265" s="7" t="s">
        <v>1211</v>
      </c>
      <c r="H265" s="7" t="s">
        <v>1198</v>
      </c>
      <c r="I265" s="7" t="n">
        <v>31</v>
      </c>
      <c r="J265" s="7" t="n">
        <v>18.59</v>
      </c>
      <c r="K265" s="7" t="n">
        <v>15.17</v>
      </c>
      <c r="L265" s="7" t="n">
        <v>19.99</v>
      </c>
      <c r="M265" s="7" t="n">
        <v>19.99</v>
      </c>
      <c r="N265" s="7" t="n">
        <v>0</v>
      </c>
      <c r="O265" s="7"/>
      <c r="P265" s="7"/>
      <c r="Q265" s="7" t="n">
        <v>0</v>
      </c>
      <c r="R265" s="7" t="n">
        <v>5255</v>
      </c>
      <c r="S265" s="7" t="n">
        <v>2824</v>
      </c>
      <c r="T265" s="7" t="n">
        <v>1708</v>
      </c>
      <c r="U265" s="7" t="n">
        <v>1780</v>
      </c>
      <c r="V265" s="7" t="n">
        <v>69.7</v>
      </c>
      <c r="W265" s="7" t="n">
        <v>4.4</v>
      </c>
      <c r="X265" s="7" t="n">
        <v>745</v>
      </c>
      <c r="Y265" s="7" t="n">
        <v>800</v>
      </c>
    </row>
    <row r="266" customFormat="false" ht="15" hidden="false" customHeight="false" outlineLevel="0" collapsed="false">
      <c r="A266" s="7" t="s">
        <v>631</v>
      </c>
      <c r="B266" s="7" t="s">
        <v>525</v>
      </c>
      <c r="C266" s="7" t="s">
        <v>172</v>
      </c>
      <c r="D266" s="7" t="n">
        <v>1527</v>
      </c>
      <c r="E266" s="7" t="s">
        <v>1245</v>
      </c>
      <c r="F266" s="7" t="s">
        <v>1246</v>
      </c>
      <c r="G266" s="7" t="s">
        <v>1212</v>
      </c>
      <c r="H266" s="7" t="s">
        <v>1198</v>
      </c>
      <c r="I266" s="7" t="n">
        <v>30</v>
      </c>
      <c r="J266" s="7" t="n">
        <v>19.19</v>
      </c>
      <c r="K266" s="7" t="n">
        <v>15.17</v>
      </c>
      <c r="L266" s="7" t="n">
        <v>19.99</v>
      </c>
      <c r="M266" s="7" t="n">
        <v>19.99</v>
      </c>
      <c r="N266" s="7" t="n">
        <v>0</v>
      </c>
      <c r="O266" s="7"/>
      <c r="P266" s="7"/>
      <c r="Q266" s="7" t="n">
        <v>0</v>
      </c>
      <c r="R266" s="7" t="n">
        <v>6332</v>
      </c>
      <c r="S266" s="7" t="n">
        <v>3186</v>
      </c>
      <c r="T266" s="7" t="n">
        <v>1780</v>
      </c>
      <c r="U266" s="7" t="n">
        <v>1830</v>
      </c>
      <c r="V266" s="7" t="n">
        <v>50</v>
      </c>
      <c r="W266" s="7" t="n">
        <v>4.4</v>
      </c>
      <c r="X266" s="7" t="n">
        <v>733</v>
      </c>
      <c r="Y266" s="7" t="n">
        <v>800</v>
      </c>
    </row>
    <row r="267" customFormat="false" ht="15" hidden="false" customHeight="false" outlineLevel="0" collapsed="false">
      <c r="A267" s="7" t="s">
        <v>631</v>
      </c>
      <c r="B267" s="7" t="s">
        <v>525</v>
      </c>
      <c r="C267" s="7" t="s">
        <v>172</v>
      </c>
      <c r="D267" s="7" t="n">
        <v>1527</v>
      </c>
      <c r="E267" s="7" t="s">
        <v>1245</v>
      </c>
      <c r="F267" s="7" t="s">
        <v>1246</v>
      </c>
      <c r="G267" s="7" t="s">
        <v>1213</v>
      </c>
      <c r="H267" s="7" t="s">
        <v>1214</v>
      </c>
      <c r="I267" s="7" t="n">
        <v>26</v>
      </c>
      <c r="J267" s="7" t="n">
        <v>17.83</v>
      </c>
      <c r="K267" s="7" t="n">
        <v>15.98</v>
      </c>
      <c r="L267" s="7" t="n">
        <v>19.99</v>
      </c>
      <c r="M267" s="7" t="n">
        <v>19.99</v>
      </c>
      <c r="N267" s="7" t="n">
        <v>0</v>
      </c>
      <c r="O267" s="7"/>
      <c r="P267" s="7"/>
      <c r="Q267" s="7" t="n">
        <v>0</v>
      </c>
      <c r="R267" s="7" t="n">
        <v>4352</v>
      </c>
      <c r="S267" s="7" t="n">
        <v>3168</v>
      </c>
      <c r="T267" s="7" t="n">
        <v>1830</v>
      </c>
      <c r="U267" s="7" t="n">
        <v>1879</v>
      </c>
      <c r="V267" s="7" t="n">
        <v>56.5</v>
      </c>
      <c r="W267" s="7" t="n">
        <v>4.4</v>
      </c>
      <c r="X267" s="7" t="n">
        <v>773</v>
      </c>
      <c r="Y267" s="7" t="n">
        <v>900</v>
      </c>
    </row>
    <row r="268" customFormat="false" ht="15" hidden="false" customHeight="false" outlineLevel="0" collapsed="false">
      <c r="A268" s="7" t="s">
        <v>631</v>
      </c>
      <c r="B268" s="7" t="s">
        <v>525</v>
      </c>
      <c r="C268" s="7" t="s">
        <v>172</v>
      </c>
      <c r="D268" s="7" t="n">
        <v>1527</v>
      </c>
      <c r="E268" s="7" t="s">
        <v>1245</v>
      </c>
      <c r="F268" s="7" t="s">
        <v>1246</v>
      </c>
      <c r="G268" s="7" t="s">
        <v>1215</v>
      </c>
      <c r="H268" s="7" t="s">
        <v>1216</v>
      </c>
      <c r="I268" s="7" t="n">
        <v>299</v>
      </c>
      <c r="J268" s="7" t="n">
        <v>18.34</v>
      </c>
      <c r="K268" s="7" t="n">
        <v>15.17</v>
      </c>
      <c r="L268" s="7" t="n">
        <v>19.99</v>
      </c>
      <c r="M268" s="7" t="n">
        <v>19.99</v>
      </c>
      <c r="N268" s="7" t="n">
        <v>0</v>
      </c>
      <c r="O268" s="7"/>
      <c r="P268" s="7"/>
      <c r="Q268" s="7" t="n">
        <v>2</v>
      </c>
      <c r="R268" s="7" t="n">
        <v>5978</v>
      </c>
      <c r="S268" s="7" t="n">
        <v>2707</v>
      </c>
      <c r="T268" s="7" t="n">
        <v>1073</v>
      </c>
      <c r="U268" s="7" t="n">
        <v>1879</v>
      </c>
      <c r="V268" s="7" t="n">
        <v>80.9</v>
      </c>
      <c r="W268" s="7" t="n">
        <v>4.4</v>
      </c>
      <c r="X268" s="7" t="n">
        <v>745</v>
      </c>
      <c r="Y268" s="7" t="n">
        <v>1000</v>
      </c>
    </row>
    <row r="269" customFormat="false" ht="15" hidden="false" customHeight="false" outlineLevel="0" collapsed="false">
      <c r="A269" s="7" t="s">
        <v>631</v>
      </c>
      <c r="B269" s="7" t="s">
        <v>525</v>
      </c>
      <c r="C269" s="7" t="s">
        <v>172</v>
      </c>
      <c r="D269" s="7" t="n">
        <v>1527</v>
      </c>
      <c r="E269" s="7" t="s">
        <v>1245</v>
      </c>
      <c r="F269" s="7" t="s">
        <v>1246</v>
      </c>
      <c r="G269" s="7" t="s">
        <v>1217</v>
      </c>
      <c r="H269" s="7" t="s">
        <v>1216</v>
      </c>
      <c r="I269" s="7" t="n">
        <v>184</v>
      </c>
      <c r="J269" s="7" t="n">
        <v>18.69</v>
      </c>
      <c r="K269" s="7" t="n">
        <v>15.18</v>
      </c>
      <c r="L269" s="7" t="n">
        <v>19.99</v>
      </c>
      <c r="M269" s="7" t="n">
        <v>19.99</v>
      </c>
      <c r="N269" s="7" t="n">
        <v>0.217</v>
      </c>
      <c r="O269" s="7" t="n">
        <v>10</v>
      </c>
      <c r="P269" s="7"/>
      <c r="Q269" s="7" t="n">
        <v>8</v>
      </c>
      <c r="R269" s="7" t="n">
        <v>5898</v>
      </c>
      <c r="S269" s="7" t="n">
        <v>2555</v>
      </c>
      <c r="T269" s="7" t="n">
        <v>557</v>
      </c>
      <c r="U269" s="7" t="n">
        <v>1067</v>
      </c>
      <c r="V269" s="7" t="n">
        <v>83.2</v>
      </c>
      <c r="W269" s="7" t="n">
        <v>4.4</v>
      </c>
      <c r="X269" s="7" t="n">
        <v>902</v>
      </c>
      <c r="Y269" s="7" t="n">
        <v>1000</v>
      </c>
    </row>
    <row r="270" customFormat="false" ht="15" hidden="false" customHeight="false" outlineLevel="0" collapsed="false">
      <c r="A270" s="7" t="s">
        <v>631</v>
      </c>
      <c r="B270" s="7" t="s">
        <v>525</v>
      </c>
      <c r="C270" s="7" t="s">
        <v>172</v>
      </c>
      <c r="D270" s="7" t="n">
        <v>1527</v>
      </c>
      <c r="E270" s="7" t="s">
        <v>1245</v>
      </c>
      <c r="F270" s="7" t="s">
        <v>1246</v>
      </c>
      <c r="G270" s="7" t="s">
        <v>1218</v>
      </c>
      <c r="H270" s="7" t="s">
        <v>1216</v>
      </c>
      <c r="I270" s="7" t="n">
        <v>61</v>
      </c>
      <c r="J270" s="7" t="n">
        <v>19.04</v>
      </c>
      <c r="K270" s="7" t="n">
        <v>15.18</v>
      </c>
      <c r="L270" s="7" t="n">
        <v>19.99</v>
      </c>
      <c r="M270" s="7" t="n">
        <v>19.99</v>
      </c>
      <c r="N270" s="7" t="n">
        <v>0</v>
      </c>
      <c r="O270" s="7"/>
      <c r="P270" s="7"/>
      <c r="Q270" s="7" t="n">
        <v>1</v>
      </c>
      <c r="R270" s="7" t="n">
        <v>6263</v>
      </c>
      <c r="S270" s="7" t="n">
        <v>3106</v>
      </c>
      <c r="T270" s="7" t="n">
        <v>889</v>
      </c>
      <c r="U270" s="7" t="n">
        <v>1067</v>
      </c>
      <c r="V270" s="7" t="n">
        <v>87.5</v>
      </c>
      <c r="W270" s="7" t="n">
        <v>4.4</v>
      </c>
      <c r="X270" s="7" t="n">
        <v>948</v>
      </c>
      <c r="Y270" s="7" t="n">
        <v>1000</v>
      </c>
    </row>
    <row r="271" customFormat="false" ht="15" hidden="false" customHeight="false" outlineLevel="0" collapsed="false">
      <c r="A271" s="7" t="s">
        <v>759</v>
      </c>
      <c r="B271" s="7" t="s">
        <v>758</v>
      </c>
      <c r="C271" s="7" t="s">
        <v>172</v>
      </c>
      <c r="D271" s="7" t="n">
        <v>1528</v>
      </c>
      <c r="E271" s="7" t="s">
        <v>1247</v>
      </c>
      <c r="F271" s="7" t="s">
        <v>1248</v>
      </c>
      <c r="G271" s="7" t="s">
        <v>1197</v>
      </c>
      <c r="H271" s="7" t="s">
        <v>1198</v>
      </c>
      <c r="I271" s="7" t="n">
        <v>31</v>
      </c>
      <c r="J271" s="7" t="n">
        <v>33.35</v>
      </c>
      <c r="K271" s="7" t="n">
        <v>30.89</v>
      </c>
      <c r="L271" s="7" t="n">
        <v>39.29</v>
      </c>
      <c r="M271" s="7" t="n">
        <v>40.99</v>
      </c>
      <c r="N271" s="7" t="n">
        <v>0</v>
      </c>
      <c r="O271" s="7"/>
      <c r="P271" s="7"/>
      <c r="Q271" s="7" t="n">
        <v>0</v>
      </c>
      <c r="R271" s="7" t="n">
        <v>2237</v>
      </c>
      <c r="S271" s="7" t="n">
        <v>1943</v>
      </c>
      <c r="T271" s="7" t="n">
        <v>14808</v>
      </c>
      <c r="U271" s="7" t="n">
        <v>14233</v>
      </c>
      <c r="V271" s="7" t="n">
        <v>-556.5</v>
      </c>
      <c r="W271" s="7" t="n">
        <v>4.3</v>
      </c>
      <c r="X271" s="7" t="n">
        <v>303</v>
      </c>
      <c r="Y271" s="7" t="n">
        <v>400</v>
      </c>
    </row>
    <row r="272" customFormat="false" ht="15" hidden="false" customHeight="false" outlineLevel="0" collapsed="false">
      <c r="A272" s="7" t="s">
        <v>759</v>
      </c>
      <c r="B272" s="7" t="s">
        <v>758</v>
      </c>
      <c r="C272" s="7" t="s">
        <v>172</v>
      </c>
      <c r="D272" s="7" t="n">
        <v>1528</v>
      </c>
      <c r="E272" s="7" t="s">
        <v>1247</v>
      </c>
      <c r="F272" s="7" t="s">
        <v>1248</v>
      </c>
      <c r="G272" s="7" t="s">
        <v>1199</v>
      </c>
      <c r="H272" s="7" t="s">
        <v>1198</v>
      </c>
      <c r="I272" s="7" t="n">
        <v>31</v>
      </c>
      <c r="J272" s="7" t="n">
        <v>30.23</v>
      </c>
      <c r="K272" s="7" t="n">
        <v>27.98</v>
      </c>
      <c r="L272" s="7" t="n">
        <v>30.89</v>
      </c>
      <c r="M272" s="7" t="n">
        <v>40.99</v>
      </c>
      <c r="N272" s="7" t="n">
        <v>0</v>
      </c>
      <c r="O272" s="7"/>
      <c r="P272" s="7"/>
      <c r="Q272" s="7" t="n">
        <v>0</v>
      </c>
      <c r="R272" s="7" t="n">
        <v>2456</v>
      </c>
      <c r="S272" s="7" t="n">
        <v>2067</v>
      </c>
      <c r="T272" s="7" t="n">
        <v>14235</v>
      </c>
      <c r="U272" s="7" t="n">
        <v>15030</v>
      </c>
      <c r="V272" s="7" t="n">
        <v>769.4</v>
      </c>
      <c r="W272" s="7" t="n">
        <v>4.2</v>
      </c>
      <c r="X272" s="7" t="n">
        <v>300</v>
      </c>
      <c r="Y272" s="7" t="n">
        <v>300</v>
      </c>
    </row>
    <row r="273" customFormat="false" ht="15" hidden="false" customHeight="false" outlineLevel="0" collapsed="false">
      <c r="A273" s="7" t="s">
        <v>759</v>
      </c>
      <c r="B273" s="7" t="s">
        <v>758</v>
      </c>
      <c r="C273" s="7" t="s">
        <v>172</v>
      </c>
      <c r="D273" s="7" t="n">
        <v>1528</v>
      </c>
      <c r="E273" s="7" t="s">
        <v>1247</v>
      </c>
      <c r="F273" s="7" t="s">
        <v>1248</v>
      </c>
      <c r="G273" s="7" t="s">
        <v>1200</v>
      </c>
      <c r="H273" s="7" t="s">
        <v>1198</v>
      </c>
      <c r="I273" s="7" t="n">
        <v>30</v>
      </c>
      <c r="J273" s="7" t="n">
        <v>29.53</v>
      </c>
      <c r="K273" s="7" t="n">
        <v>27.98</v>
      </c>
      <c r="L273" s="7" t="n">
        <v>30.89</v>
      </c>
      <c r="M273" s="7" t="n">
        <v>40.99</v>
      </c>
      <c r="N273" s="7" t="n">
        <v>0</v>
      </c>
      <c r="O273" s="7"/>
      <c r="P273" s="7"/>
      <c r="Q273" s="7" t="n">
        <v>0</v>
      </c>
      <c r="R273" s="7" t="n">
        <v>2691</v>
      </c>
      <c r="S273" s="7" t="n">
        <v>2305</v>
      </c>
      <c r="T273" s="7" t="n">
        <v>15030</v>
      </c>
      <c r="U273" s="7" t="n">
        <v>15265</v>
      </c>
      <c r="V273" s="7" t="n">
        <v>235</v>
      </c>
      <c r="W273" s="7" t="n">
        <v>4.2</v>
      </c>
      <c r="X273" s="7" t="n">
        <v>230</v>
      </c>
      <c r="Y273" s="7" t="n">
        <v>300</v>
      </c>
    </row>
    <row r="274" customFormat="false" ht="15" hidden="false" customHeight="false" outlineLevel="0" collapsed="false">
      <c r="A274" s="7" t="s">
        <v>759</v>
      </c>
      <c r="B274" s="7" t="s">
        <v>758</v>
      </c>
      <c r="C274" s="7" t="s">
        <v>172</v>
      </c>
      <c r="D274" s="7" t="n">
        <v>1528</v>
      </c>
      <c r="E274" s="7" t="s">
        <v>1247</v>
      </c>
      <c r="F274" s="7" t="s">
        <v>1248</v>
      </c>
      <c r="G274" s="7" t="s">
        <v>1201</v>
      </c>
      <c r="H274" s="7" t="s">
        <v>1198</v>
      </c>
      <c r="I274" s="7" t="n">
        <v>31</v>
      </c>
      <c r="J274" s="7" t="n">
        <v>26.45</v>
      </c>
      <c r="K274" s="7" t="n">
        <v>24.71</v>
      </c>
      <c r="L274" s="7" t="n">
        <v>30.89</v>
      </c>
      <c r="M274" s="7" t="n">
        <v>40.99</v>
      </c>
      <c r="N274" s="7" t="n">
        <v>0</v>
      </c>
      <c r="O274" s="7"/>
      <c r="P274" s="7"/>
      <c r="Q274" s="7" t="n">
        <v>0</v>
      </c>
      <c r="R274" s="7" t="n">
        <v>3093</v>
      </c>
      <c r="S274" s="7" t="n">
        <v>2430</v>
      </c>
      <c r="T274" s="7" t="n">
        <v>15265</v>
      </c>
      <c r="U274" s="7" t="n">
        <v>15325</v>
      </c>
      <c r="V274" s="7" t="n">
        <v>58.1</v>
      </c>
      <c r="W274" s="7" t="n">
        <v>4.3</v>
      </c>
      <c r="X274" s="7" t="n">
        <v>219</v>
      </c>
      <c r="Y274" s="7" t="n">
        <v>300</v>
      </c>
    </row>
    <row r="275" customFormat="false" ht="15" hidden="false" customHeight="false" outlineLevel="0" collapsed="false">
      <c r="A275" s="7" t="s">
        <v>759</v>
      </c>
      <c r="B275" s="7" t="s">
        <v>758</v>
      </c>
      <c r="C275" s="7" t="s">
        <v>172</v>
      </c>
      <c r="D275" s="7" t="n">
        <v>1528</v>
      </c>
      <c r="E275" s="7" t="s">
        <v>1247</v>
      </c>
      <c r="F275" s="7" t="s">
        <v>1248</v>
      </c>
      <c r="G275" s="7" t="s">
        <v>1202</v>
      </c>
      <c r="H275" s="7" t="s">
        <v>1198</v>
      </c>
      <c r="I275" s="7" t="n">
        <v>30</v>
      </c>
      <c r="J275" s="7" t="n">
        <v>26.98</v>
      </c>
      <c r="K275" s="7" t="n">
        <v>24.71</v>
      </c>
      <c r="L275" s="7" t="n">
        <v>30.89</v>
      </c>
      <c r="M275" s="7" t="n">
        <v>40.99</v>
      </c>
      <c r="N275" s="7" t="n">
        <v>0</v>
      </c>
      <c r="O275" s="7"/>
      <c r="P275" s="7"/>
      <c r="Q275" s="7" t="n">
        <v>0</v>
      </c>
      <c r="R275" s="7" t="n">
        <v>3681</v>
      </c>
      <c r="S275" s="7" t="n">
        <v>2719</v>
      </c>
      <c r="T275" s="7" t="n">
        <v>15325</v>
      </c>
      <c r="U275" s="7" t="n">
        <v>15456</v>
      </c>
      <c r="V275" s="7" t="n">
        <v>131</v>
      </c>
      <c r="W275" s="7" t="n">
        <v>4.2</v>
      </c>
      <c r="X275" s="7" t="n">
        <v>323</v>
      </c>
      <c r="Y275" s="7" t="n">
        <v>400</v>
      </c>
    </row>
    <row r="276" customFormat="false" ht="15" hidden="false" customHeight="false" outlineLevel="0" collapsed="false">
      <c r="A276" s="7" t="s">
        <v>759</v>
      </c>
      <c r="B276" s="7" t="s">
        <v>758</v>
      </c>
      <c r="C276" s="7" t="s">
        <v>172</v>
      </c>
      <c r="D276" s="7" t="n">
        <v>1528</v>
      </c>
      <c r="E276" s="7" t="s">
        <v>1247</v>
      </c>
      <c r="F276" s="7" t="s">
        <v>1248</v>
      </c>
      <c r="G276" s="7" t="s">
        <v>1203</v>
      </c>
      <c r="H276" s="7" t="s">
        <v>1198</v>
      </c>
      <c r="I276" s="7" t="n">
        <v>31</v>
      </c>
      <c r="J276" s="7" t="n">
        <v>30.89</v>
      </c>
      <c r="K276" s="7" t="n">
        <v>30.89</v>
      </c>
      <c r="L276" s="7" t="n">
        <v>30.89</v>
      </c>
      <c r="M276" s="7" t="n">
        <v>40.99</v>
      </c>
      <c r="N276" s="7" t="n">
        <v>0</v>
      </c>
      <c r="O276" s="7"/>
      <c r="P276" s="7"/>
      <c r="Q276" s="7" t="n">
        <v>0</v>
      </c>
      <c r="R276" s="7" t="n">
        <v>4324</v>
      </c>
      <c r="S276" s="7" t="n">
        <v>3078</v>
      </c>
      <c r="T276" s="7" t="n">
        <v>15461</v>
      </c>
      <c r="U276" s="7" t="n">
        <v>15597</v>
      </c>
      <c r="V276" s="7" t="n">
        <v>131.6</v>
      </c>
      <c r="W276" s="7" t="n">
        <v>4.2</v>
      </c>
      <c r="X276" s="7" t="n">
        <v>268</v>
      </c>
      <c r="Y276" s="7" t="n">
        <v>400</v>
      </c>
    </row>
    <row r="277" customFormat="false" ht="15" hidden="false" customHeight="false" outlineLevel="0" collapsed="false">
      <c r="A277" s="7" t="s">
        <v>759</v>
      </c>
      <c r="B277" s="7" t="s">
        <v>758</v>
      </c>
      <c r="C277" s="7" t="s">
        <v>172</v>
      </c>
      <c r="D277" s="7" t="n">
        <v>1528</v>
      </c>
      <c r="E277" s="7" t="s">
        <v>1247</v>
      </c>
      <c r="F277" s="7" t="s">
        <v>1248</v>
      </c>
      <c r="G277" s="7" t="s">
        <v>1204</v>
      </c>
      <c r="H277" s="7" t="s">
        <v>1198</v>
      </c>
      <c r="I277" s="7" t="n">
        <v>31</v>
      </c>
      <c r="J277" s="7" t="n">
        <v>30.89</v>
      </c>
      <c r="K277" s="7" t="n">
        <v>30.89</v>
      </c>
      <c r="L277" s="7" t="n">
        <v>30.89</v>
      </c>
      <c r="M277" s="7" t="n">
        <v>40.99</v>
      </c>
      <c r="N277" s="7" t="n">
        <v>0</v>
      </c>
      <c r="O277" s="7"/>
      <c r="P277" s="7"/>
      <c r="Q277" s="7" t="n">
        <v>0</v>
      </c>
      <c r="R277" s="7" t="n">
        <v>5235</v>
      </c>
      <c r="S277" s="7" t="n">
        <v>3804</v>
      </c>
      <c r="T277" s="7" t="n">
        <v>15609</v>
      </c>
      <c r="U277" s="7" t="n">
        <v>15448</v>
      </c>
      <c r="V277" s="7" t="n">
        <v>-155.8</v>
      </c>
      <c r="W277" s="7" t="n">
        <v>4.3</v>
      </c>
      <c r="X277" s="7" t="n">
        <v>100</v>
      </c>
      <c r="Y277" s="7" t="n">
        <v>100</v>
      </c>
    </row>
    <row r="278" customFormat="false" ht="15" hidden="false" customHeight="false" outlineLevel="0" collapsed="false">
      <c r="A278" s="7" t="s">
        <v>759</v>
      </c>
      <c r="B278" s="7" t="s">
        <v>758</v>
      </c>
      <c r="C278" s="7" t="s">
        <v>172</v>
      </c>
      <c r="D278" s="7" t="n">
        <v>1528</v>
      </c>
      <c r="E278" s="7" t="s">
        <v>1247</v>
      </c>
      <c r="F278" s="7" t="s">
        <v>1248</v>
      </c>
      <c r="G278" s="7" t="s">
        <v>1205</v>
      </c>
      <c r="H278" s="7" t="s">
        <v>1198</v>
      </c>
      <c r="I278" s="7" t="n">
        <v>28</v>
      </c>
      <c r="J278" s="7" t="n">
        <v>28.49</v>
      </c>
      <c r="K278" s="7" t="n">
        <v>26.26</v>
      </c>
      <c r="L278" s="7" t="n">
        <v>30.89</v>
      </c>
      <c r="M278" s="7" t="n">
        <v>40.99</v>
      </c>
      <c r="N278" s="7" t="n">
        <v>0</v>
      </c>
      <c r="O278" s="7"/>
      <c r="P278" s="7"/>
      <c r="Q278" s="7" t="n">
        <v>0</v>
      </c>
      <c r="R278" s="7" t="n">
        <v>3476</v>
      </c>
      <c r="S278" s="7" t="n">
        <v>2496</v>
      </c>
      <c r="T278" s="7" t="n">
        <v>15454</v>
      </c>
      <c r="U278" s="7" t="n">
        <v>15529</v>
      </c>
      <c r="V278" s="7" t="n">
        <v>80.4</v>
      </c>
      <c r="W278" s="7" t="n">
        <v>4.3</v>
      </c>
      <c r="X278" s="7" t="n">
        <v>107</v>
      </c>
      <c r="Y278" s="7" t="n">
        <v>200</v>
      </c>
    </row>
    <row r="279" customFormat="false" ht="15" hidden="false" customHeight="false" outlineLevel="0" collapsed="false">
      <c r="A279" s="7" t="s">
        <v>759</v>
      </c>
      <c r="B279" s="7" t="s">
        <v>758</v>
      </c>
      <c r="C279" s="7" t="s">
        <v>172</v>
      </c>
      <c r="D279" s="7" t="n">
        <v>1528</v>
      </c>
      <c r="E279" s="7" t="s">
        <v>1247</v>
      </c>
      <c r="F279" s="7" t="s">
        <v>1248</v>
      </c>
      <c r="G279" s="7" t="s">
        <v>1206</v>
      </c>
      <c r="H279" s="7" t="s">
        <v>1198</v>
      </c>
      <c r="I279" s="7" t="n">
        <v>31</v>
      </c>
      <c r="J279" s="7" t="n">
        <v>29.55</v>
      </c>
      <c r="K279" s="7" t="n">
        <v>26.26</v>
      </c>
      <c r="L279" s="7" t="n">
        <v>30.89</v>
      </c>
      <c r="M279" s="7" t="n">
        <v>40.99</v>
      </c>
      <c r="N279" s="7" t="n">
        <v>0</v>
      </c>
      <c r="O279" s="7"/>
      <c r="P279" s="7"/>
      <c r="Q279" s="7" t="n">
        <v>0</v>
      </c>
      <c r="R279" s="7" t="n">
        <v>3832</v>
      </c>
      <c r="S279" s="7" t="n">
        <v>2714</v>
      </c>
      <c r="T279" s="7" t="n">
        <v>15529</v>
      </c>
      <c r="U279" s="7" t="n">
        <v>15523</v>
      </c>
      <c r="V279" s="7" t="n">
        <v>-5.8</v>
      </c>
      <c r="W279" s="7" t="n">
        <v>4.3</v>
      </c>
      <c r="X279" s="7" t="n">
        <v>200</v>
      </c>
      <c r="Y279" s="7" t="n">
        <v>200</v>
      </c>
    </row>
    <row r="280" customFormat="false" ht="15" hidden="false" customHeight="false" outlineLevel="0" collapsed="false">
      <c r="A280" s="7" t="s">
        <v>759</v>
      </c>
      <c r="B280" s="7" t="s">
        <v>758</v>
      </c>
      <c r="C280" s="7" t="s">
        <v>172</v>
      </c>
      <c r="D280" s="7" t="n">
        <v>1528</v>
      </c>
      <c r="E280" s="7" t="s">
        <v>1247</v>
      </c>
      <c r="F280" s="7" t="s">
        <v>1248</v>
      </c>
      <c r="G280" s="7" t="s">
        <v>1207</v>
      </c>
      <c r="H280" s="7" t="s">
        <v>1198</v>
      </c>
      <c r="I280" s="7" t="n">
        <v>30</v>
      </c>
      <c r="J280" s="7" t="n">
        <v>27.59</v>
      </c>
      <c r="K280" s="7" t="n">
        <v>24.71</v>
      </c>
      <c r="L280" s="7" t="n">
        <v>30.89</v>
      </c>
      <c r="M280" s="7" t="n">
        <v>40.99</v>
      </c>
      <c r="N280" s="7" t="n">
        <v>0</v>
      </c>
      <c r="O280" s="7"/>
      <c r="P280" s="7"/>
      <c r="Q280" s="7" t="n">
        <v>0</v>
      </c>
      <c r="R280" s="7" t="n">
        <v>4395</v>
      </c>
      <c r="S280" s="7" t="n">
        <v>3426</v>
      </c>
      <c r="T280" s="7" t="n">
        <v>15523</v>
      </c>
      <c r="U280" s="7" t="n">
        <v>15604</v>
      </c>
      <c r="V280" s="7" t="n">
        <v>81</v>
      </c>
      <c r="W280" s="7" t="n">
        <v>4.3</v>
      </c>
      <c r="X280" s="7" t="n">
        <v>150</v>
      </c>
      <c r="Y280" s="7" t="n">
        <v>200</v>
      </c>
    </row>
    <row r="281" customFormat="false" ht="15" hidden="false" customHeight="false" outlineLevel="0" collapsed="false">
      <c r="A281" s="7" t="s">
        <v>759</v>
      </c>
      <c r="B281" s="7" t="s">
        <v>758</v>
      </c>
      <c r="C281" s="7" t="s">
        <v>172</v>
      </c>
      <c r="D281" s="7" t="n">
        <v>1528</v>
      </c>
      <c r="E281" s="7" t="s">
        <v>1247</v>
      </c>
      <c r="F281" s="7" t="s">
        <v>1248</v>
      </c>
      <c r="G281" s="7" t="s">
        <v>1208</v>
      </c>
      <c r="H281" s="7" t="s">
        <v>1198</v>
      </c>
      <c r="I281" s="7" t="n">
        <v>31</v>
      </c>
      <c r="J281" s="7" t="n">
        <v>26.3</v>
      </c>
      <c r="K281" s="7" t="n">
        <v>24.71</v>
      </c>
      <c r="L281" s="7" t="n">
        <v>30.89</v>
      </c>
      <c r="M281" s="7" t="n">
        <v>40.99</v>
      </c>
      <c r="N281" s="7" t="n">
        <v>0</v>
      </c>
      <c r="O281" s="7"/>
      <c r="P281" s="7"/>
      <c r="Q281" s="7" t="n">
        <v>0</v>
      </c>
      <c r="R281" s="7" t="n">
        <v>4557</v>
      </c>
      <c r="S281" s="7" t="n">
        <v>3085</v>
      </c>
      <c r="T281" s="7" t="n">
        <v>15613</v>
      </c>
      <c r="U281" s="7" t="n">
        <v>15616</v>
      </c>
      <c r="V281" s="7" t="n">
        <v>2.9</v>
      </c>
      <c r="W281" s="7" t="n">
        <v>4.3</v>
      </c>
      <c r="X281" s="7" t="n">
        <v>181</v>
      </c>
      <c r="Y281" s="7" t="n">
        <v>200</v>
      </c>
    </row>
    <row r="282" customFormat="false" ht="15" hidden="false" customHeight="false" outlineLevel="0" collapsed="false">
      <c r="A282" s="7" t="s">
        <v>759</v>
      </c>
      <c r="B282" s="7" t="s">
        <v>758</v>
      </c>
      <c r="C282" s="7" t="s">
        <v>172</v>
      </c>
      <c r="D282" s="7" t="n">
        <v>1528</v>
      </c>
      <c r="E282" s="7" t="s">
        <v>1247</v>
      </c>
      <c r="F282" s="7" t="s">
        <v>1248</v>
      </c>
      <c r="G282" s="7" t="s">
        <v>1209</v>
      </c>
      <c r="H282" s="7" t="s">
        <v>1198</v>
      </c>
      <c r="I282" s="7" t="n">
        <v>30</v>
      </c>
      <c r="J282" s="7" t="n">
        <v>30.48</v>
      </c>
      <c r="K282" s="7" t="n">
        <v>24.71</v>
      </c>
      <c r="L282" s="7" t="n">
        <v>30.89</v>
      </c>
      <c r="M282" s="7" t="n">
        <v>40.99</v>
      </c>
      <c r="N282" s="7" t="n">
        <v>0</v>
      </c>
      <c r="O282" s="7"/>
      <c r="P282" s="7"/>
      <c r="Q282" s="7" t="n">
        <v>0</v>
      </c>
      <c r="R282" s="7" t="n">
        <v>4566</v>
      </c>
      <c r="S282" s="7" t="n">
        <v>3613</v>
      </c>
      <c r="T282" s="7" t="n">
        <v>15616</v>
      </c>
      <c r="U282" s="7" t="n">
        <v>15705</v>
      </c>
      <c r="V282" s="7" t="n">
        <v>89</v>
      </c>
      <c r="W282" s="7" t="n">
        <v>4.3</v>
      </c>
      <c r="X282" s="7" t="n">
        <v>100</v>
      </c>
      <c r="Y282" s="7" t="n">
        <v>100</v>
      </c>
    </row>
    <row r="283" customFormat="false" ht="15" hidden="false" customHeight="false" outlineLevel="0" collapsed="false">
      <c r="A283" s="7" t="s">
        <v>759</v>
      </c>
      <c r="B283" s="7" t="s">
        <v>758</v>
      </c>
      <c r="C283" s="7" t="s">
        <v>172</v>
      </c>
      <c r="D283" s="7" t="n">
        <v>1528</v>
      </c>
      <c r="E283" s="7" t="s">
        <v>1247</v>
      </c>
      <c r="F283" s="7" t="s">
        <v>1248</v>
      </c>
      <c r="G283" s="7" t="s">
        <v>1210</v>
      </c>
      <c r="H283" s="7" t="s">
        <v>1198</v>
      </c>
      <c r="I283" s="7" t="n">
        <v>31</v>
      </c>
      <c r="J283" s="7" t="n">
        <v>27.39</v>
      </c>
      <c r="K283" s="7" t="n">
        <v>26.99</v>
      </c>
      <c r="L283" s="7" t="n">
        <v>30.89</v>
      </c>
      <c r="M283" s="7" t="n">
        <v>40.99</v>
      </c>
      <c r="N283" s="7" t="n">
        <v>0</v>
      </c>
      <c r="O283" s="7"/>
      <c r="P283" s="7"/>
      <c r="Q283" s="7" t="n">
        <v>0</v>
      </c>
      <c r="R283" s="7" t="n">
        <v>4710</v>
      </c>
      <c r="S283" s="7" t="n">
        <v>2913</v>
      </c>
      <c r="T283" s="7" t="n">
        <v>15705</v>
      </c>
      <c r="U283" s="7" t="n">
        <v>3242</v>
      </c>
      <c r="V283" s="7" t="n">
        <v>-12061</v>
      </c>
      <c r="W283" s="7" t="n">
        <v>4.2</v>
      </c>
      <c r="X283" s="7" t="n">
        <v>100</v>
      </c>
      <c r="Y283" s="7" t="n">
        <v>100</v>
      </c>
    </row>
    <row r="284" customFormat="false" ht="15" hidden="false" customHeight="false" outlineLevel="0" collapsed="false">
      <c r="A284" s="7" t="s">
        <v>759</v>
      </c>
      <c r="B284" s="7" t="s">
        <v>758</v>
      </c>
      <c r="C284" s="7" t="s">
        <v>172</v>
      </c>
      <c r="D284" s="7" t="n">
        <v>1528</v>
      </c>
      <c r="E284" s="7" t="s">
        <v>1247</v>
      </c>
      <c r="F284" s="7" t="s">
        <v>1248</v>
      </c>
      <c r="G284" s="7" t="s">
        <v>1211</v>
      </c>
      <c r="H284" s="7" t="s">
        <v>1198</v>
      </c>
      <c r="I284" s="7" t="n">
        <v>31</v>
      </c>
      <c r="J284" s="7" t="n">
        <v>30.74</v>
      </c>
      <c r="K284" s="7" t="n">
        <v>26.26</v>
      </c>
      <c r="L284" s="7" t="n">
        <v>30.89</v>
      </c>
      <c r="M284" s="7" t="n">
        <v>40.99</v>
      </c>
      <c r="N284" s="7" t="n">
        <v>0</v>
      </c>
      <c r="O284" s="7"/>
      <c r="P284" s="7"/>
      <c r="Q284" s="7" t="n">
        <v>0</v>
      </c>
      <c r="R284" s="7" t="n">
        <v>5070</v>
      </c>
      <c r="S284" s="7" t="n">
        <v>2984</v>
      </c>
      <c r="T284" s="7" t="n">
        <v>3242</v>
      </c>
      <c r="U284" s="7" t="n">
        <v>3204</v>
      </c>
      <c r="V284" s="7" t="n">
        <v>-36.8</v>
      </c>
      <c r="W284" s="7" t="n">
        <v>4.2</v>
      </c>
      <c r="X284" s="7" t="n">
        <v>87</v>
      </c>
      <c r="Y284" s="7" t="n">
        <v>100</v>
      </c>
    </row>
    <row r="285" customFormat="false" ht="15" hidden="false" customHeight="false" outlineLevel="0" collapsed="false">
      <c r="A285" s="7" t="s">
        <v>759</v>
      </c>
      <c r="B285" s="7" t="s">
        <v>758</v>
      </c>
      <c r="C285" s="7" t="s">
        <v>172</v>
      </c>
      <c r="D285" s="7" t="n">
        <v>1528</v>
      </c>
      <c r="E285" s="7" t="s">
        <v>1247</v>
      </c>
      <c r="F285" s="7" t="s">
        <v>1248</v>
      </c>
      <c r="G285" s="7" t="s">
        <v>1212</v>
      </c>
      <c r="H285" s="7" t="s">
        <v>1198</v>
      </c>
      <c r="I285" s="7" t="n">
        <v>30</v>
      </c>
      <c r="J285" s="7" t="n">
        <v>28.88</v>
      </c>
      <c r="K285" s="7" t="n">
        <v>26.26</v>
      </c>
      <c r="L285" s="7" t="n">
        <v>30.89</v>
      </c>
      <c r="M285" s="7" t="n">
        <v>40.99</v>
      </c>
      <c r="N285" s="7" t="n">
        <v>0</v>
      </c>
      <c r="O285" s="7"/>
      <c r="P285" s="7"/>
      <c r="Q285" s="7" t="n">
        <v>0</v>
      </c>
      <c r="R285" s="7" t="n">
        <v>5866</v>
      </c>
      <c r="S285" s="7" t="n">
        <v>4075</v>
      </c>
      <c r="T285" s="7" t="n">
        <v>3204</v>
      </c>
      <c r="U285" s="7" t="n">
        <v>3210</v>
      </c>
      <c r="V285" s="7" t="n">
        <v>6</v>
      </c>
      <c r="W285" s="7" t="n">
        <v>4.2</v>
      </c>
      <c r="X285" s="7" t="n">
        <v>57</v>
      </c>
      <c r="Y285" s="7" t="n">
        <v>100</v>
      </c>
    </row>
    <row r="286" customFormat="false" ht="15" hidden="false" customHeight="false" outlineLevel="0" collapsed="false">
      <c r="A286" s="7" t="s">
        <v>759</v>
      </c>
      <c r="B286" s="7" t="s">
        <v>758</v>
      </c>
      <c r="C286" s="7" t="s">
        <v>172</v>
      </c>
      <c r="D286" s="7" t="n">
        <v>1528</v>
      </c>
      <c r="E286" s="7" t="s">
        <v>1247</v>
      </c>
      <c r="F286" s="7" t="s">
        <v>1248</v>
      </c>
      <c r="G286" s="7" t="s">
        <v>1213</v>
      </c>
      <c r="H286" s="7" t="s">
        <v>1214</v>
      </c>
      <c r="I286" s="7" t="n">
        <v>26</v>
      </c>
      <c r="J286" s="7" t="n">
        <v>28.58</v>
      </c>
      <c r="K286" s="7" t="n">
        <v>26.26</v>
      </c>
      <c r="L286" s="7" t="n">
        <v>30.89</v>
      </c>
      <c r="M286" s="7" t="n">
        <v>40.99</v>
      </c>
      <c r="N286" s="7" t="n">
        <v>0</v>
      </c>
      <c r="O286" s="7"/>
      <c r="P286" s="7"/>
      <c r="Q286" s="7" t="n">
        <v>0</v>
      </c>
      <c r="R286" s="7" t="n">
        <v>5944</v>
      </c>
      <c r="S286" s="7" t="n">
        <v>4620</v>
      </c>
      <c r="T286" s="7" t="n">
        <v>3210</v>
      </c>
      <c r="U286" s="7" t="n">
        <v>3210</v>
      </c>
      <c r="V286" s="7" t="n">
        <v>0</v>
      </c>
      <c r="W286" s="7" t="n">
        <v>4.2</v>
      </c>
      <c r="X286" s="7" t="n">
        <v>50</v>
      </c>
      <c r="Y286" s="7" t="n">
        <v>50</v>
      </c>
    </row>
    <row r="287" customFormat="false" ht="15" hidden="false" customHeight="false" outlineLevel="0" collapsed="false">
      <c r="A287" s="7" t="s">
        <v>759</v>
      </c>
      <c r="B287" s="7" t="s">
        <v>758</v>
      </c>
      <c r="C287" s="7" t="s">
        <v>172</v>
      </c>
      <c r="D287" s="7" t="n">
        <v>1528</v>
      </c>
      <c r="E287" s="7" t="s">
        <v>1247</v>
      </c>
      <c r="F287" s="7" t="s">
        <v>1248</v>
      </c>
      <c r="G287" s="7" t="s">
        <v>1215</v>
      </c>
      <c r="H287" s="7" t="s">
        <v>1216</v>
      </c>
      <c r="I287" s="7" t="n">
        <v>299</v>
      </c>
      <c r="J287" s="7" t="n">
        <v>28.9</v>
      </c>
      <c r="K287" s="7" t="n">
        <v>24.71</v>
      </c>
      <c r="L287" s="7" t="n">
        <v>30.89</v>
      </c>
      <c r="M287" s="7" t="n">
        <v>40.99</v>
      </c>
      <c r="N287" s="7" t="n">
        <v>0</v>
      </c>
      <c r="O287" s="7"/>
      <c r="P287" s="7"/>
      <c r="Q287" s="7" t="n">
        <v>0</v>
      </c>
      <c r="R287" s="7" t="n">
        <v>4756</v>
      </c>
      <c r="S287" s="7" t="n">
        <v>2496</v>
      </c>
      <c r="T287" s="7" t="n">
        <v>15609</v>
      </c>
      <c r="U287" s="7" t="n">
        <v>3210</v>
      </c>
      <c r="V287" s="7" t="n">
        <v>-1244</v>
      </c>
      <c r="W287" s="7" t="n">
        <v>4.2</v>
      </c>
      <c r="X287" s="7" t="n">
        <v>114</v>
      </c>
      <c r="Y287" s="7" t="n">
        <v>200</v>
      </c>
    </row>
    <row r="288" customFormat="false" ht="15" hidden="false" customHeight="false" outlineLevel="0" collapsed="false">
      <c r="A288" s="7" t="s">
        <v>759</v>
      </c>
      <c r="B288" s="7" t="s">
        <v>758</v>
      </c>
      <c r="C288" s="7" t="s">
        <v>172</v>
      </c>
      <c r="D288" s="7" t="n">
        <v>1528</v>
      </c>
      <c r="E288" s="7" t="s">
        <v>1247</v>
      </c>
      <c r="F288" s="7" t="s">
        <v>1248</v>
      </c>
      <c r="G288" s="7" t="s">
        <v>1217</v>
      </c>
      <c r="H288" s="7" t="s">
        <v>1216</v>
      </c>
      <c r="I288" s="7" t="n">
        <v>184</v>
      </c>
      <c r="J288" s="7" t="n">
        <v>29.59</v>
      </c>
      <c r="K288" s="7" t="n">
        <v>24.71</v>
      </c>
      <c r="L288" s="7" t="n">
        <v>39.29</v>
      </c>
      <c r="M288" s="7" t="n">
        <v>40.99</v>
      </c>
      <c r="N288" s="7" t="n">
        <v>0</v>
      </c>
      <c r="O288" s="7"/>
      <c r="P288" s="7"/>
      <c r="Q288" s="7" t="n">
        <v>0</v>
      </c>
      <c r="R288" s="7" t="n">
        <v>3079</v>
      </c>
      <c r="S288" s="7" t="n">
        <v>1943</v>
      </c>
      <c r="T288" s="7" t="n">
        <v>14808</v>
      </c>
      <c r="U288" s="7" t="n">
        <v>15597</v>
      </c>
      <c r="V288" s="7" t="n">
        <v>128.6</v>
      </c>
      <c r="W288" s="7" t="n">
        <v>4.2</v>
      </c>
      <c r="X288" s="7" t="n">
        <v>274</v>
      </c>
      <c r="Y288" s="7" t="n">
        <v>400</v>
      </c>
    </row>
    <row r="289" customFormat="false" ht="15" hidden="false" customHeight="false" outlineLevel="0" collapsed="false">
      <c r="A289" s="7" t="s">
        <v>759</v>
      </c>
      <c r="B289" s="7" t="s">
        <v>758</v>
      </c>
      <c r="C289" s="7" t="s">
        <v>172</v>
      </c>
      <c r="D289" s="7" t="n">
        <v>1528</v>
      </c>
      <c r="E289" s="7" t="s">
        <v>1247</v>
      </c>
      <c r="F289" s="7" t="s">
        <v>1248</v>
      </c>
      <c r="G289" s="7" t="s">
        <v>1218</v>
      </c>
      <c r="H289" s="7" t="s">
        <v>1216</v>
      </c>
      <c r="I289" s="7" t="n">
        <v>61</v>
      </c>
      <c r="J289" s="7" t="n">
        <v>28.97</v>
      </c>
      <c r="K289" s="7" t="n">
        <v>24.71</v>
      </c>
      <c r="L289" s="7" t="n">
        <v>30.89</v>
      </c>
      <c r="M289" s="7" t="n">
        <v>40.99</v>
      </c>
      <c r="N289" s="7" t="n">
        <v>0</v>
      </c>
      <c r="O289" s="7"/>
      <c r="P289" s="7"/>
      <c r="Q289" s="7" t="n">
        <v>0</v>
      </c>
      <c r="R289" s="7" t="n">
        <v>4008</v>
      </c>
      <c r="S289" s="7" t="n">
        <v>2719</v>
      </c>
      <c r="T289" s="7" t="n">
        <v>15325</v>
      </c>
      <c r="U289" s="7" t="n">
        <v>15597</v>
      </c>
      <c r="V289" s="7" t="n">
        <v>133.8</v>
      </c>
      <c r="W289" s="7" t="n">
        <v>4.2</v>
      </c>
      <c r="X289" s="7" t="n">
        <v>295</v>
      </c>
      <c r="Y289" s="7" t="n">
        <v>400</v>
      </c>
    </row>
    <row r="290" customFormat="false" ht="15" hidden="false" customHeight="false" outlineLevel="0" collapsed="false">
      <c r="A290" s="7" t="s">
        <v>761</v>
      </c>
      <c r="B290" s="7" t="s">
        <v>760</v>
      </c>
      <c r="C290" s="7" t="s">
        <v>172</v>
      </c>
      <c r="D290" s="7" t="n">
        <v>151</v>
      </c>
      <c r="E290" s="7" t="s">
        <v>1249</v>
      </c>
      <c r="F290" s="7" t="s">
        <v>1250</v>
      </c>
      <c r="G290" s="7" t="s">
        <v>1197</v>
      </c>
      <c r="H290" s="7" t="s">
        <v>1198</v>
      </c>
      <c r="I290" s="7" t="n">
        <v>31</v>
      </c>
      <c r="J290" s="7" t="n">
        <v>22.31</v>
      </c>
      <c r="K290" s="7" t="n">
        <v>15.99</v>
      </c>
      <c r="L290" s="7" t="n">
        <v>29.99</v>
      </c>
      <c r="M290" s="7" t="n">
        <v>29.99</v>
      </c>
      <c r="N290" s="7" t="n">
        <v>0</v>
      </c>
      <c r="O290" s="7"/>
      <c r="P290" s="7"/>
      <c r="Q290" s="7" t="n">
        <v>0</v>
      </c>
      <c r="R290" s="7" t="n">
        <v>32046</v>
      </c>
      <c r="S290" s="7" t="n">
        <v>17112</v>
      </c>
      <c r="T290" s="7" t="n">
        <v>40</v>
      </c>
      <c r="U290" s="7" t="n">
        <v>99</v>
      </c>
      <c r="V290" s="7" t="n">
        <v>57.1</v>
      </c>
      <c r="W290" s="7" t="n">
        <v>4.3</v>
      </c>
      <c r="X290" s="7" t="n">
        <v>404</v>
      </c>
      <c r="Y290" s="7" t="n">
        <v>600</v>
      </c>
    </row>
    <row r="291" customFormat="false" ht="15" hidden="false" customHeight="false" outlineLevel="0" collapsed="false">
      <c r="A291" s="7" t="s">
        <v>761</v>
      </c>
      <c r="B291" s="7" t="s">
        <v>760</v>
      </c>
      <c r="C291" s="7" t="s">
        <v>172</v>
      </c>
      <c r="D291" s="7" t="n">
        <v>151</v>
      </c>
      <c r="E291" s="7" t="s">
        <v>1249</v>
      </c>
      <c r="F291" s="7" t="s">
        <v>1250</v>
      </c>
      <c r="G291" s="7" t="s">
        <v>1199</v>
      </c>
      <c r="H291" s="7" t="s">
        <v>1198</v>
      </c>
      <c r="I291" s="7" t="n">
        <v>31</v>
      </c>
      <c r="J291" s="7" t="n">
        <v>15.99</v>
      </c>
      <c r="K291" s="7" t="n">
        <v>15.99</v>
      </c>
      <c r="L291" s="7" t="n">
        <v>15.99</v>
      </c>
      <c r="M291" s="7" t="n">
        <v>29.67</v>
      </c>
      <c r="N291" s="7" t="n">
        <v>0</v>
      </c>
      <c r="O291" s="7"/>
      <c r="P291" s="7"/>
      <c r="Q291" s="7" t="n">
        <v>0</v>
      </c>
      <c r="R291" s="7" t="n">
        <v>26226</v>
      </c>
      <c r="S291" s="7" t="n">
        <v>18016</v>
      </c>
      <c r="T291" s="7" t="n">
        <v>99</v>
      </c>
      <c r="U291" s="7" t="n">
        <v>173</v>
      </c>
      <c r="V291" s="7" t="n">
        <v>71.6</v>
      </c>
      <c r="W291" s="7" t="n">
        <v>4.4</v>
      </c>
      <c r="X291" s="7" t="n">
        <v>652</v>
      </c>
      <c r="Y291" s="7" t="n">
        <v>700</v>
      </c>
    </row>
    <row r="292" customFormat="false" ht="15" hidden="false" customHeight="false" outlineLevel="0" collapsed="false">
      <c r="A292" s="7" t="s">
        <v>761</v>
      </c>
      <c r="B292" s="7" t="s">
        <v>760</v>
      </c>
      <c r="C292" s="7" t="s">
        <v>172</v>
      </c>
      <c r="D292" s="7" t="n">
        <v>151</v>
      </c>
      <c r="E292" s="7" t="s">
        <v>1249</v>
      </c>
      <c r="F292" s="7" t="s">
        <v>1250</v>
      </c>
      <c r="G292" s="7" t="s">
        <v>1200</v>
      </c>
      <c r="H292" s="7" t="s">
        <v>1198</v>
      </c>
      <c r="I292" s="7" t="n">
        <v>30</v>
      </c>
      <c r="J292" s="7" t="n">
        <v>16.99</v>
      </c>
      <c r="K292" s="7" t="n">
        <v>16.99</v>
      </c>
      <c r="L292" s="7" t="n">
        <v>16.99</v>
      </c>
      <c r="M292" s="7" t="n">
        <v>20.72</v>
      </c>
      <c r="N292" s="7" t="n">
        <v>0</v>
      </c>
      <c r="O292" s="7"/>
      <c r="P292" s="7"/>
      <c r="Q292" s="7" t="n">
        <v>0</v>
      </c>
      <c r="R292" s="7" t="n">
        <v>31245</v>
      </c>
      <c r="S292" s="7" t="n">
        <v>22014</v>
      </c>
      <c r="T292" s="7" t="n">
        <v>175</v>
      </c>
      <c r="U292" s="7" t="n">
        <v>236</v>
      </c>
      <c r="V292" s="7" t="n">
        <v>61</v>
      </c>
      <c r="W292" s="7" t="n">
        <v>4.4</v>
      </c>
      <c r="X292" s="7" t="n">
        <v>623</v>
      </c>
      <c r="Y292" s="7" t="n">
        <v>700</v>
      </c>
    </row>
    <row r="293" customFormat="false" ht="15" hidden="false" customHeight="false" outlineLevel="0" collapsed="false">
      <c r="A293" s="7" t="s">
        <v>761</v>
      </c>
      <c r="B293" s="7" t="s">
        <v>760</v>
      </c>
      <c r="C293" s="7" t="s">
        <v>172</v>
      </c>
      <c r="D293" s="7" t="n">
        <v>151</v>
      </c>
      <c r="E293" s="7" t="s">
        <v>1249</v>
      </c>
      <c r="F293" s="7" t="s">
        <v>1250</v>
      </c>
      <c r="G293" s="7" t="s">
        <v>1201</v>
      </c>
      <c r="H293" s="7" t="s">
        <v>1198</v>
      </c>
      <c r="I293" s="7" t="n">
        <v>31</v>
      </c>
      <c r="J293" s="7" t="n">
        <v>17.18</v>
      </c>
      <c r="K293" s="7" t="n">
        <v>16.99</v>
      </c>
      <c r="L293" s="7" t="n">
        <v>19.99</v>
      </c>
      <c r="M293" s="7" t="n">
        <v>17.95</v>
      </c>
      <c r="N293" s="7" t="n">
        <v>0</v>
      </c>
      <c r="O293" s="7"/>
      <c r="P293" s="7"/>
      <c r="Q293" s="7" t="n">
        <v>0</v>
      </c>
      <c r="R293" s="7" t="n">
        <v>47716</v>
      </c>
      <c r="S293" s="7" t="n">
        <v>33666</v>
      </c>
      <c r="T293" s="7" t="n">
        <v>236</v>
      </c>
      <c r="U293" s="7" t="n">
        <v>289</v>
      </c>
      <c r="V293" s="7" t="n">
        <v>51.3</v>
      </c>
      <c r="W293" s="7" t="n">
        <v>4.4</v>
      </c>
      <c r="X293" s="7" t="n">
        <v>374</v>
      </c>
      <c r="Y293" s="7" t="n">
        <v>500</v>
      </c>
    </row>
    <row r="294" customFormat="false" ht="15" hidden="false" customHeight="false" outlineLevel="0" collapsed="false">
      <c r="A294" s="7" t="s">
        <v>761</v>
      </c>
      <c r="B294" s="7" t="s">
        <v>760</v>
      </c>
      <c r="C294" s="7" t="s">
        <v>172</v>
      </c>
      <c r="D294" s="7" t="n">
        <v>151</v>
      </c>
      <c r="E294" s="7" t="s">
        <v>1249</v>
      </c>
      <c r="F294" s="7" t="s">
        <v>1250</v>
      </c>
      <c r="G294" s="7" t="s">
        <v>1202</v>
      </c>
      <c r="H294" s="7" t="s">
        <v>1198</v>
      </c>
      <c r="I294" s="7" t="n">
        <v>30</v>
      </c>
      <c r="J294" s="7" t="n">
        <v>18.69</v>
      </c>
      <c r="K294" s="7" t="n">
        <v>16.99</v>
      </c>
      <c r="L294" s="7" t="n">
        <v>19.99</v>
      </c>
      <c r="M294" s="7" t="n">
        <v>19.98</v>
      </c>
      <c r="N294" s="7" t="n">
        <v>0</v>
      </c>
      <c r="O294" s="7"/>
      <c r="P294" s="7"/>
      <c r="Q294" s="7" t="n">
        <v>0</v>
      </c>
      <c r="R294" s="7" t="n">
        <v>84717</v>
      </c>
      <c r="S294" s="7" t="n">
        <v>52812</v>
      </c>
      <c r="T294" s="7" t="n">
        <v>293</v>
      </c>
      <c r="U294" s="7" t="n">
        <v>352</v>
      </c>
      <c r="V294" s="7" t="n">
        <v>59</v>
      </c>
      <c r="W294" s="7" t="n">
        <v>4.4</v>
      </c>
      <c r="X294" s="7" t="n">
        <v>153</v>
      </c>
      <c r="Y294" s="7" t="n">
        <v>200</v>
      </c>
    </row>
    <row r="295" customFormat="false" ht="15" hidden="false" customHeight="false" outlineLevel="0" collapsed="false">
      <c r="A295" s="7" t="s">
        <v>761</v>
      </c>
      <c r="B295" s="7" t="s">
        <v>760</v>
      </c>
      <c r="C295" s="7" t="s">
        <v>172</v>
      </c>
      <c r="D295" s="7" t="n">
        <v>151</v>
      </c>
      <c r="E295" s="7" t="s">
        <v>1249</v>
      </c>
      <c r="F295" s="7" t="s">
        <v>1250</v>
      </c>
      <c r="G295" s="7" t="s">
        <v>1203</v>
      </c>
      <c r="H295" s="7" t="s">
        <v>1198</v>
      </c>
      <c r="I295" s="7" t="n">
        <v>31</v>
      </c>
      <c r="J295" s="7" t="n">
        <v>19.98</v>
      </c>
      <c r="K295" s="7" t="n">
        <v>19.98</v>
      </c>
      <c r="L295" s="7" t="n">
        <v>19.99</v>
      </c>
      <c r="M295" s="7" t="n">
        <v>19.98</v>
      </c>
      <c r="N295" s="7" t="n">
        <v>0</v>
      </c>
      <c r="O295" s="7"/>
      <c r="P295" s="7"/>
      <c r="Q295" s="7" t="n">
        <v>0</v>
      </c>
      <c r="R295" s="7" t="n">
        <v>110356</v>
      </c>
      <c r="S295" s="7" t="n">
        <v>86717</v>
      </c>
      <c r="T295" s="7" t="n">
        <v>353</v>
      </c>
      <c r="U295" s="7" t="n">
        <v>395</v>
      </c>
      <c r="V295" s="7" t="n">
        <v>40.6</v>
      </c>
      <c r="W295" s="7" t="n">
        <v>4.4</v>
      </c>
      <c r="X295" s="7" t="n">
        <v>113</v>
      </c>
      <c r="Y295" s="7" t="n">
        <v>200</v>
      </c>
    </row>
    <row r="296" customFormat="false" ht="15" hidden="false" customHeight="false" outlineLevel="0" collapsed="false">
      <c r="A296" s="7" t="s">
        <v>761</v>
      </c>
      <c r="B296" s="7" t="s">
        <v>760</v>
      </c>
      <c r="C296" s="7" t="s">
        <v>172</v>
      </c>
      <c r="D296" s="7" t="n">
        <v>151</v>
      </c>
      <c r="E296" s="7" t="s">
        <v>1249</v>
      </c>
      <c r="F296" s="7" t="s">
        <v>1250</v>
      </c>
      <c r="G296" s="7" t="s">
        <v>1204</v>
      </c>
      <c r="H296" s="7" t="s">
        <v>1198</v>
      </c>
      <c r="I296" s="7" t="n">
        <v>31</v>
      </c>
      <c r="J296" s="7" t="n">
        <v>19.98</v>
      </c>
      <c r="K296" s="7" t="n">
        <v>19.98</v>
      </c>
      <c r="L296" s="7" t="n">
        <v>19.98</v>
      </c>
      <c r="M296" s="7" t="n">
        <v>19.98</v>
      </c>
      <c r="N296" s="7" t="n">
        <v>0</v>
      </c>
      <c r="O296" s="7"/>
      <c r="P296" s="7"/>
      <c r="Q296" s="7" t="n">
        <v>0</v>
      </c>
      <c r="R296" s="7" t="n">
        <v>49300</v>
      </c>
      <c r="S296" s="7" t="n">
        <v>14518</v>
      </c>
      <c r="T296" s="7" t="n">
        <v>396</v>
      </c>
      <c r="U296" s="7" t="n">
        <v>429</v>
      </c>
      <c r="V296" s="7" t="n">
        <v>31.9</v>
      </c>
      <c r="W296" s="7" t="n">
        <v>4.4</v>
      </c>
      <c r="X296" s="7" t="n">
        <v>135</v>
      </c>
      <c r="Y296" s="7" t="n">
        <v>300</v>
      </c>
    </row>
    <row r="297" customFormat="false" ht="15" hidden="false" customHeight="false" outlineLevel="0" collapsed="false">
      <c r="A297" s="7" t="s">
        <v>761</v>
      </c>
      <c r="B297" s="7" t="s">
        <v>760</v>
      </c>
      <c r="C297" s="7" t="s">
        <v>172</v>
      </c>
      <c r="D297" s="7" t="n">
        <v>151</v>
      </c>
      <c r="E297" s="7" t="s">
        <v>1249</v>
      </c>
      <c r="F297" s="7" t="s">
        <v>1250</v>
      </c>
      <c r="G297" s="7" t="s">
        <v>1205</v>
      </c>
      <c r="H297" s="7" t="s">
        <v>1198</v>
      </c>
      <c r="I297" s="7" t="n">
        <v>28</v>
      </c>
      <c r="J297" s="7" t="n">
        <v>19.65</v>
      </c>
      <c r="K297" s="7" t="n">
        <v>16.99</v>
      </c>
      <c r="L297" s="7" t="n">
        <v>19.98</v>
      </c>
      <c r="M297" s="7" t="n">
        <v>19.98</v>
      </c>
      <c r="N297" s="7" t="n">
        <v>0</v>
      </c>
      <c r="O297" s="7"/>
      <c r="P297" s="7"/>
      <c r="Q297" s="7" t="n">
        <v>0</v>
      </c>
      <c r="R297" s="7" t="n">
        <v>24160</v>
      </c>
      <c r="S297" s="7" t="n">
        <v>18762</v>
      </c>
      <c r="T297" s="7" t="n">
        <v>429</v>
      </c>
      <c r="U297" s="7" t="n">
        <v>491</v>
      </c>
      <c r="V297" s="7" t="n">
        <v>66.4</v>
      </c>
      <c r="W297" s="7" t="n">
        <v>4.5</v>
      </c>
      <c r="X297" s="7" t="n">
        <v>304</v>
      </c>
      <c r="Y297" s="7" t="n">
        <v>400</v>
      </c>
    </row>
    <row r="298" customFormat="false" ht="15" hidden="false" customHeight="false" outlineLevel="0" collapsed="false">
      <c r="A298" s="7" t="s">
        <v>761</v>
      </c>
      <c r="B298" s="7" t="s">
        <v>760</v>
      </c>
      <c r="C298" s="7" t="s">
        <v>172</v>
      </c>
      <c r="D298" s="7" t="n">
        <v>151</v>
      </c>
      <c r="E298" s="7" t="s">
        <v>1249</v>
      </c>
      <c r="F298" s="7" t="s">
        <v>1250</v>
      </c>
      <c r="G298" s="7" t="s">
        <v>1206</v>
      </c>
      <c r="H298" s="7" t="s">
        <v>1198</v>
      </c>
      <c r="I298" s="7" t="n">
        <v>31</v>
      </c>
      <c r="J298" s="7" t="n">
        <v>18.17</v>
      </c>
      <c r="K298" s="7" t="n">
        <v>15.98</v>
      </c>
      <c r="L298" s="7" t="n">
        <v>19.98</v>
      </c>
      <c r="M298" s="7" t="n">
        <v>19.98</v>
      </c>
      <c r="N298" s="7" t="n">
        <v>0</v>
      </c>
      <c r="O298" s="7"/>
      <c r="P298" s="7"/>
      <c r="Q298" s="7" t="n">
        <v>0</v>
      </c>
      <c r="R298" s="7" t="n">
        <v>25579</v>
      </c>
      <c r="S298" s="7" t="n">
        <v>14674</v>
      </c>
      <c r="T298" s="7" t="n">
        <v>491</v>
      </c>
      <c r="U298" s="7" t="n">
        <v>564</v>
      </c>
      <c r="V298" s="7" t="n">
        <v>70.6</v>
      </c>
      <c r="W298" s="7" t="n">
        <v>4.4</v>
      </c>
      <c r="X298" s="7" t="n">
        <v>248</v>
      </c>
      <c r="Y298" s="7" t="n">
        <v>300</v>
      </c>
    </row>
    <row r="299" customFormat="false" ht="15" hidden="false" customHeight="false" outlineLevel="0" collapsed="false">
      <c r="A299" s="7" t="s">
        <v>761</v>
      </c>
      <c r="B299" s="7" t="s">
        <v>760</v>
      </c>
      <c r="C299" s="7" t="s">
        <v>172</v>
      </c>
      <c r="D299" s="7" t="n">
        <v>151</v>
      </c>
      <c r="E299" s="7" t="s">
        <v>1249</v>
      </c>
      <c r="F299" s="7" t="s">
        <v>1250</v>
      </c>
      <c r="G299" s="7" t="s">
        <v>1207</v>
      </c>
      <c r="H299" s="7" t="s">
        <v>1198</v>
      </c>
      <c r="I299" s="7" t="n">
        <v>30</v>
      </c>
      <c r="J299" s="7" t="n">
        <v>19.98</v>
      </c>
      <c r="K299" s="7" t="n">
        <v>19.98</v>
      </c>
      <c r="L299" s="7" t="n">
        <v>19.98</v>
      </c>
      <c r="M299" s="7" t="n">
        <v>19.98</v>
      </c>
      <c r="N299" s="7" t="n">
        <v>0</v>
      </c>
      <c r="O299" s="7"/>
      <c r="P299" s="7"/>
      <c r="Q299" s="7" t="n">
        <v>0</v>
      </c>
      <c r="R299" s="7" t="n">
        <v>48982</v>
      </c>
      <c r="S299" s="7" t="n">
        <v>28728</v>
      </c>
      <c r="T299" s="7" t="n">
        <v>565</v>
      </c>
      <c r="U299" s="7" t="n">
        <v>619</v>
      </c>
      <c r="V299" s="7" t="n">
        <v>54</v>
      </c>
      <c r="W299" s="7" t="n">
        <v>4.4</v>
      </c>
      <c r="X299" s="7" t="n">
        <v>167</v>
      </c>
      <c r="Y299" s="7" t="n">
        <v>300</v>
      </c>
    </row>
    <row r="300" customFormat="false" ht="15" hidden="false" customHeight="false" outlineLevel="0" collapsed="false">
      <c r="A300" s="7" t="s">
        <v>761</v>
      </c>
      <c r="B300" s="7" t="s">
        <v>760</v>
      </c>
      <c r="C300" s="7" t="s">
        <v>172</v>
      </c>
      <c r="D300" s="7" t="n">
        <v>151</v>
      </c>
      <c r="E300" s="7" t="s">
        <v>1249</v>
      </c>
      <c r="F300" s="7" t="s">
        <v>1250</v>
      </c>
      <c r="G300" s="7" t="s">
        <v>1208</v>
      </c>
      <c r="H300" s="7" t="s">
        <v>1198</v>
      </c>
      <c r="I300" s="7" t="n">
        <v>31</v>
      </c>
      <c r="J300" s="7" t="n">
        <v>17.66</v>
      </c>
      <c r="K300" s="7" t="n">
        <v>15.99</v>
      </c>
      <c r="L300" s="7" t="n">
        <v>19.98</v>
      </c>
      <c r="M300" s="7" t="n">
        <v>19.98</v>
      </c>
      <c r="N300" s="7" t="n">
        <v>0</v>
      </c>
      <c r="O300" s="7"/>
      <c r="P300" s="7"/>
      <c r="Q300" s="7" t="n">
        <v>0</v>
      </c>
      <c r="R300" s="7" t="n">
        <v>42795</v>
      </c>
      <c r="S300" s="7" t="n">
        <v>33681</v>
      </c>
      <c r="T300" s="7" t="n">
        <v>619</v>
      </c>
      <c r="U300" s="7" t="n">
        <v>681</v>
      </c>
      <c r="V300" s="7" t="n">
        <v>60</v>
      </c>
      <c r="W300" s="7" t="n">
        <v>4.4</v>
      </c>
      <c r="X300" s="7" t="n">
        <v>94</v>
      </c>
      <c r="Y300" s="7" t="n">
        <v>100</v>
      </c>
    </row>
    <row r="301" customFormat="false" ht="15" hidden="false" customHeight="false" outlineLevel="0" collapsed="false">
      <c r="A301" s="7" t="s">
        <v>761</v>
      </c>
      <c r="B301" s="7" t="s">
        <v>760</v>
      </c>
      <c r="C301" s="7" t="s">
        <v>172</v>
      </c>
      <c r="D301" s="7" t="n">
        <v>151</v>
      </c>
      <c r="E301" s="7" t="s">
        <v>1249</v>
      </c>
      <c r="F301" s="7" t="s">
        <v>1250</v>
      </c>
      <c r="G301" s="7" t="s">
        <v>1209</v>
      </c>
      <c r="H301" s="7" t="s">
        <v>1198</v>
      </c>
      <c r="I301" s="7" t="n">
        <v>30</v>
      </c>
      <c r="J301" s="7" t="n">
        <v>16.39</v>
      </c>
      <c r="K301" s="7" t="n">
        <v>15.99</v>
      </c>
      <c r="L301" s="7" t="n">
        <v>18.99</v>
      </c>
      <c r="M301" s="7" t="n">
        <v>19.98</v>
      </c>
      <c r="N301" s="7" t="n">
        <v>0</v>
      </c>
      <c r="O301" s="7"/>
      <c r="P301" s="7"/>
      <c r="Q301" s="7" t="n">
        <v>0</v>
      </c>
      <c r="R301" s="7" t="n">
        <v>38149</v>
      </c>
      <c r="S301" s="7" t="n">
        <v>24339</v>
      </c>
      <c r="T301" s="7" t="n">
        <v>686</v>
      </c>
      <c r="U301" s="7" t="n">
        <v>738</v>
      </c>
      <c r="V301" s="7" t="n">
        <v>52</v>
      </c>
      <c r="W301" s="7" t="n">
        <v>4.4</v>
      </c>
      <c r="X301" s="7" t="n">
        <v>120</v>
      </c>
      <c r="Y301" s="7" t="n">
        <v>200</v>
      </c>
    </row>
    <row r="302" customFormat="false" ht="15" hidden="false" customHeight="false" outlineLevel="0" collapsed="false">
      <c r="A302" s="7" t="s">
        <v>761</v>
      </c>
      <c r="B302" s="7" t="s">
        <v>760</v>
      </c>
      <c r="C302" s="7" t="s">
        <v>172</v>
      </c>
      <c r="D302" s="7" t="n">
        <v>151</v>
      </c>
      <c r="E302" s="7" t="s">
        <v>1249</v>
      </c>
      <c r="F302" s="7" t="s">
        <v>1250</v>
      </c>
      <c r="G302" s="7" t="s">
        <v>1210</v>
      </c>
      <c r="H302" s="7" t="s">
        <v>1198</v>
      </c>
      <c r="I302" s="7" t="n">
        <v>31</v>
      </c>
      <c r="J302" s="7" t="n">
        <v>15.99</v>
      </c>
      <c r="K302" s="7" t="n">
        <v>15.99</v>
      </c>
      <c r="L302" s="7" t="n">
        <v>15.99</v>
      </c>
      <c r="M302" s="7" t="n">
        <v>19.98</v>
      </c>
      <c r="N302" s="7" t="n">
        <v>0</v>
      </c>
      <c r="O302" s="7"/>
      <c r="P302" s="7"/>
      <c r="Q302" s="7" t="n">
        <v>0</v>
      </c>
      <c r="R302" s="7" t="n">
        <v>38199</v>
      </c>
      <c r="S302" s="7" t="n">
        <v>27014</v>
      </c>
      <c r="T302" s="7" t="n">
        <v>741</v>
      </c>
      <c r="U302" s="7" t="n">
        <v>812</v>
      </c>
      <c r="V302" s="7" t="n">
        <v>68.7</v>
      </c>
      <c r="W302" s="7" t="n">
        <v>4.4</v>
      </c>
      <c r="X302" s="7" t="n">
        <v>232</v>
      </c>
      <c r="Y302" s="7" t="n">
        <v>300</v>
      </c>
    </row>
    <row r="303" customFormat="false" ht="15" hidden="false" customHeight="false" outlineLevel="0" collapsed="false">
      <c r="A303" s="7" t="s">
        <v>761</v>
      </c>
      <c r="B303" s="7" t="s">
        <v>760</v>
      </c>
      <c r="C303" s="7" t="s">
        <v>172</v>
      </c>
      <c r="D303" s="7" t="n">
        <v>151</v>
      </c>
      <c r="E303" s="7" t="s">
        <v>1249</v>
      </c>
      <c r="F303" s="7" t="s">
        <v>1250</v>
      </c>
      <c r="G303" s="7" t="s">
        <v>1211</v>
      </c>
      <c r="H303" s="7" t="s">
        <v>1198</v>
      </c>
      <c r="I303" s="7" t="n">
        <v>31</v>
      </c>
      <c r="J303" s="7" t="n">
        <v>15.99</v>
      </c>
      <c r="K303" s="7" t="n">
        <v>15.99</v>
      </c>
      <c r="L303" s="7" t="n">
        <v>15.99</v>
      </c>
      <c r="M303" s="7" t="n">
        <v>19.98</v>
      </c>
      <c r="N303" s="7" t="n">
        <v>0</v>
      </c>
      <c r="O303" s="7"/>
      <c r="P303" s="7"/>
      <c r="Q303" s="7" t="n">
        <v>0</v>
      </c>
      <c r="R303" s="7" t="n">
        <v>89119</v>
      </c>
      <c r="S303" s="7" t="n">
        <v>58538</v>
      </c>
      <c r="T303" s="7" t="n">
        <v>816</v>
      </c>
      <c r="U303" s="7" t="n">
        <v>879</v>
      </c>
      <c r="V303" s="7" t="n">
        <v>61</v>
      </c>
      <c r="W303" s="7" t="n">
        <v>4.4</v>
      </c>
      <c r="X303" s="7" t="n">
        <v>210</v>
      </c>
      <c r="Y303" s="7" t="n">
        <v>300</v>
      </c>
    </row>
    <row r="304" customFormat="false" ht="15" hidden="false" customHeight="false" outlineLevel="0" collapsed="false">
      <c r="A304" s="7" t="s">
        <v>761</v>
      </c>
      <c r="B304" s="7" t="s">
        <v>760</v>
      </c>
      <c r="C304" s="7" t="s">
        <v>172</v>
      </c>
      <c r="D304" s="7" t="n">
        <v>151</v>
      </c>
      <c r="E304" s="7" t="s">
        <v>1249</v>
      </c>
      <c r="F304" s="7" t="s">
        <v>1250</v>
      </c>
      <c r="G304" s="7" t="s">
        <v>1212</v>
      </c>
      <c r="H304" s="7" t="s">
        <v>1198</v>
      </c>
      <c r="I304" s="7" t="n">
        <v>30</v>
      </c>
      <c r="J304" s="7" t="n">
        <v>15.99</v>
      </c>
      <c r="K304" s="7" t="n">
        <v>15.99</v>
      </c>
      <c r="L304" s="7" t="n">
        <v>15.99</v>
      </c>
      <c r="M304" s="7" t="n">
        <v>19.98</v>
      </c>
      <c r="N304" s="7" t="n">
        <v>0</v>
      </c>
      <c r="O304" s="7"/>
      <c r="P304" s="7"/>
      <c r="Q304" s="7" t="n">
        <v>0</v>
      </c>
      <c r="R304" s="7" t="n">
        <v>97583</v>
      </c>
      <c r="S304" s="7" t="n">
        <v>54486</v>
      </c>
      <c r="T304" s="7" t="n">
        <v>883</v>
      </c>
      <c r="U304" s="7" t="n">
        <v>948</v>
      </c>
      <c r="V304" s="7" t="n">
        <v>65</v>
      </c>
      <c r="W304" s="7" t="n">
        <v>4.4</v>
      </c>
      <c r="X304" s="7" t="n">
        <v>90</v>
      </c>
      <c r="Y304" s="7" t="n">
        <v>100</v>
      </c>
    </row>
    <row r="305" customFormat="false" ht="15" hidden="false" customHeight="false" outlineLevel="0" collapsed="false">
      <c r="A305" s="7" t="s">
        <v>761</v>
      </c>
      <c r="B305" s="7" t="s">
        <v>760</v>
      </c>
      <c r="C305" s="7" t="s">
        <v>172</v>
      </c>
      <c r="D305" s="7" t="n">
        <v>151</v>
      </c>
      <c r="E305" s="7" t="s">
        <v>1249</v>
      </c>
      <c r="F305" s="7" t="s">
        <v>1250</v>
      </c>
      <c r="G305" s="7" t="s">
        <v>1213</v>
      </c>
      <c r="H305" s="7" t="s">
        <v>1214</v>
      </c>
      <c r="I305" s="7" t="n">
        <v>26</v>
      </c>
      <c r="J305" s="7" t="n">
        <v>16.22</v>
      </c>
      <c r="K305" s="7" t="n">
        <v>15.99</v>
      </c>
      <c r="L305" s="7" t="n">
        <v>18.99</v>
      </c>
      <c r="M305" s="7" t="n">
        <v>19.98</v>
      </c>
      <c r="N305" s="7" t="n">
        <v>0</v>
      </c>
      <c r="O305" s="7"/>
      <c r="P305" s="7"/>
      <c r="Q305" s="7" t="n">
        <v>0</v>
      </c>
      <c r="R305" s="7" t="n">
        <v>79398</v>
      </c>
      <c r="S305" s="7" t="n">
        <v>58434</v>
      </c>
      <c r="T305" s="7" t="n">
        <v>950</v>
      </c>
      <c r="U305" s="7" t="n">
        <v>987</v>
      </c>
      <c r="V305" s="7" t="n">
        <v>42.7</v>
      </c>
      <c r="W305" s="7" t="n">
        <v>4.4</v>
      </c>
      <c r="X305" s="7" t="n">
        <v>90</v>
      </c>
      <c r="Y305" s="7" t="n">
        <v>100</v>
      </c>
    </row>
    <row r="306" customFormat="false" ht="15" hidden="false" customHeight="false" outlineLevel="0" collapsed="false">
      <c r="A306" s="7" t="s">
        <v>761</v>
      </c>
      <c r="B306" s="7" t="s">
        <v>760</v>
      </c>
      <c r="C306" s="7" t="s">
        <v>172</v>
      </c>
      <c r="D306" s="7" t="n">
        <v>151</v>
      </c>
      <c r="E306" s="7" t="s">
        <v>1249</v>
      </c>
      <c r="F306" s="7" t="s">
        <v>1250</v>
      </c>
      <c r="G306" s="7" t="s">
        <v>1215</v>
      </c>
      <c r="H306" s="7" t="s">
        <v>1216</v>
      </c>
      <c r="I306" s="7" t="n">
        <v>299</v>
      </c>
      <c r="J306" s="7" t="n">
        <v>17.6</v>
      </c>
      <c r="K306" s="7" t="n">
        <v>15.98</v>
      </c>
      <c r="L306" s="7" t="n">
        <v>19.98</v>
      </c>
      <c r="M306" s="7" t="n">
        <v>19.98</v>
      </c>
      <c r="N306" s="7" t="n">
        <v>0</v>
      </c>
      <c r="O306" s="7"/>
      <c r="P306" s="7"/>
      <c r="Q306" s="7" t="n">
        <v>0</v>
      </c>
      <c r="R306" s="7" t="n">
        <v>53101</v>
      </c>
      <c r="S306" s="7" t="n">
        <v>14518</v>
      </c>
      <c r="T306" s="7" t="n">
        <v>396</v>
      </c>
      <c r="U306" s="7" t="n">
        <v>987</v>
      </c>
      <c r="V306" s="7" t="n">
        <v>59.3</v>
      </c>
      <c r="W306" s="7" t="n">
        <v>4.4</v>
      </c>
      <c r="X306" s="7" t="n">
        <v>169</v>
      </c>
      <c r="Y306" s="7" t="n">
        <v>400</v>
      </c>
    </row>
    <row r="307" customFormat="false" ht="15" hidden="false" customHeight="false" outlineLevel="0" collapsed="false">
      <c r="A307" s="7" t="s">
        <v>761</v>
      </c>
      <c r="B307" s="7" t="s">
        <v>760</v>
      </c>
      <c r="C307" s="7" t="s">
        <v>172</v>
      </c>
      <c r="D307" s="7" t="n">
        <v>151</v>
      </c>
      <c r="E307" s="7" t="s">
        <v>1249</v>
      </c>
      <c r="F307" s="7" t="s">
        <v>1250</v>
      </c>
      <c r="G307" s="7" t="s">
        <v>1217</v>
      </c>
      <c r="H307" s="7" t="s">
        <v>1216</v>
      </c>
      <c r="I307" s="7" t="n">
        <v>184</v>
      </c>
      <c r="J307" s="7" t="n">
        <v>18.53</v>
      </c>
      <c r="K307" s="7" t="n">
        <v>15.99</v>
      </c>
      <c r="L307" s="7" t="n">
        <v>29.99</v>
      </c>
      <c r="M307" s="7" t="n">
        <v>23.08</v>
      </c>
      <c r="N307" s="7" t="n">
        <v>0</v>
      </c>
      <c r="O307" s="7"/>
      <c r="P307" s="7"/>
      <c r="Q307" s="7" t="n">
        <v>0</v>
      </c>
      <c r="R307" s="7" t="n">
        <v>55356</v>
      </c>
      <c r="S307" s="7" t="n">
        <v>17112</v>
      </c>
      <c r="T307" s="7" t="n">
        <v>40</v>
      </c>
      <c r="U307" s="7" t="n">
        <v>395</v>
      </c>
      <c r="V307" s="7" t="n">
        <v>57.9</v>
      </c>
      <c r="W307" s="7" t="n">
        <v>4.4</v>
      </c>
      <c r="X307" s="7" t="n">
        <v>386</v>
      </c>
      <c r="Y307" s="7" t="n">
        <v>700</v>
      </c>
    </row>
    <row r="308" customFormat="false" ht="15" hidden="false" customHeight="false" outlineLevel="0" collapsed="false">
      <c r="A308" s="7" t="s">
        <v>761</v>
      </c>
      <c r="B308" s="7" t="s">
        <v>760</v>
      </c>
      <c r="C308" s="7" t="s">
        <v>172</v>
      </c>
      <c r="D308" s="7" t="n">
        <v>151</v>
      </c>
      <c r="E308" s="7" t="s">
        <v>1249</v>
      </c>
      <c r="F308" s="7" t="s">
        <v>1250</v>
      </c>
      <c r="G308" s="7" t="s">
        <v>1218</v>
      </c>
      <c r="H308" s="7" t="s">
        <v>1216</v>
      </c>
      <c r="I308" s="7" t="n">
        <v>61</v>
      </c>
      <c r="J308" s="7" t="n">
        <v>19.34</v>
      </c>
      <c r="K308" s="7" t="n">
        <v>16.99</v>
      </c>
      <c r="L308" s="7" t="n">
        <v>19.99</v>
      </c>
      <c r="M308" s="7" t="n">
        <v>19.98</v>
      </c>
      <c r="N308" s="7" t="n">
        <v>0</v>
      </c>
      <c r="O308" s="7"/>
      <c r="P308" s="7"/>
      <c r="Q308" s="7" t="n">
        <v>0</v>
      </c>
      <c r="R308" s="7" t="n">
        <v>97747</v>
      </c>
      <c r="S308" s="7" t="n">
        <v>52812</v>
      </c>
      <c r="T308" s="7" t="n">
        <v>293</v>
      </c>
      <c r="U308" s="7" t="n">
        <v>395</v>
      </c>
      <c r="V308" s="7" t="n">
        <v>50.2</v>
      </c>
      <c r="W308" s="7" t="n">
        <v>4.4</v>
      </c>
      <c r="X308" s="7" t="n">
        <v>133</v>
      </c>
      <c r="Y308" s="7" t="n">
        <v>200</v>
      </c>
    </row>
    <row r="309" customFormat="false" ht="15" hidden="false" customHeight="false" outlineLevel="0" collapsed="false">
      <c r="A309" s="7" t="s">
        <v>762</v>
      </c>
      <c r="B309" s="7" t="s">
        <v>614</v>
      </c>
      <c r="C309" s="7" t="s">
        <v>172</v>
      </c>
      <c r="D309" s="7" t="n">
        <v>149</v>
      </c>
      <c r="E309" s="7" t="s">
        <v>1251</v>
      </c>
      <c r="F309" s="7" t="s">
        <v>1252</v>
      </c>
      <c r="G309" s="7" t="s">
        <v>1197</v>
      </c>
      <c r="H309" s="7" t="s">
        <v>1198</v>
      </c>
      <c r="I309" s="7" t="n">
        <v>31</v>
      </c>
      <c r="J309" s="7" t="n">
        <v>23.85</v>
      </c>
      <c r="K309" s="7" t="n">
        <v>22.09</v>
      </c>
      <c r="L309" s="7" t="n">
        <v>25.99</v>
      </c>
      <c r="M309" s="7" t="n">
        <v>49.58</v>
      </c>
      <c r="N309" s="7" t="n">
        <v>0</v>
      </c>
      <c r="O309" s="7"/>
      <c r="P309" s="7"/>
      <c r="Q309" s="7" t="n">
        <v>0</v>
      </c>
      <c r="R309" s="7" t="n">
        <v>17253</v>
      </c>
      <c r="S309" s="7" t="n">
        <v>14263</v>
      </c>
      <c r="T309" s="7" t="n">
        <v>11733</v>
      </c>
      <c r="U309" s="7" t="n">
        <v>11794</v>
      </c>
      <c r="V309" s="7" t="n">
        <v>59</v>
      </c>
      <c r="W309" s="7" t="n">
        <v>4.4</v>
      </c>
      <c r="X309" s="7" t="n">
        <v>274</v>
      </c>
      <c r="Y309" s="7" t="n">
        <v>300</v>
      </c>
    </row>
    <row r="310" customFormat="false" ht="15" hidden="false" customHeight="false" outlineLevel="0" collapsed="false">
      <c r="A310" s="7" t="s">
        <v>762</v>
      </c>
      <c r="B310" s="7" t="s">
        <v>614</v>
      </c>
      <c r="C310" s="7" t="s">
        <v>172</v>
      </c>
      <c r="D310" s="7" t="n">
        <v>149</v>
      </c>
      <c r="E310" s="7" t="s">
        <v>1251</v>
      </c>
      <c r="F310" s="7" t="s">
        <v>1252</v>
      </c>
      <c r="G310" s="7" t="s">
        <v>1199</v>
      </c>
      <c r="H310" s="7" t="s">
        <v>1198</v>
      </c>
      <c r="I310" s="7" t="n">
        <v>31</v>
      </c>
      <c r="J310" s="7" t="n">
        <v>22.99</v>
      </c>
      <c r="K310" s="7" t="n">
        <v>22.99</v>
      </c>
      <c r="L310" s="7" t="n">
        <v>22.99</v>
      </c>
      <c r="M310" s="7" t="n">
        <v>49.58</v>
      </c>
      <c r="N310" s="7" t="n">
        <v>0</v>
      </c>
      <c r="O310" s="7"/>
      <c r="P310" s="7"/>
      <c r="Q310" s="7" t="n">
        <v>0</v>
      </c>
      <c r="R310" s="7" t="n">
        <v>17148</v>
      </c>
      <c r="S310" s="7" t="n">
        <v>15582</v>
      </c>
      <c r="T310" s="7" t="n">
        <v>11796</v>
      </c>
      <c r="U310" s="7" t="n">
        <v>11858</v>
      </c>
      <c r="V310" s="7" t="n">
        <v>60</v>
      </c>
      <c r="W310" s="7" t="n">
        <v>4.4</v>
      </c>
      <c r="X310" s="7" t="n">
        <v>245</v>
      </c>
      <c r="Y310" s="7" t="n">
        <v>300</v>
      </c>
    </row>
    <row r="311" customFormat="false" ht="15" hidden="false" customHeight="false" outlineLevel="0" collapsed="false">
      <c r="A311" s="7" t="s">
        <v>762</v>
      </c>
      <c r="B311" s="7" t="s">
        <v>614</v>
      </c>
      <c r="C311" s="7" t="s">
        <v>172</v>
      </c>
      <c r="D311" s="7" t="n">
        <v>149</v>
      </c>
      <c r="E311" s="7" t="s">
        <v>1251</v>
      </c>
      <c r="F311" s="7" t="s">
        <v>1252</v>
      </c>
      <c r="G311" s="7" t="s">
        <v>1200</v>
      </c>
      <c r="H311" s="7" t="s">
        <v>1198</v>
      </c>
      <c r="I311" s="7" t="n">
        <v>30</v>
      </c>
      <c r="J311" s="7" t="n">
        <v>22.99</v>
      </c>
      <c r="K311" s="7" t="n">
        <v>22.99</v>
      </c>
      <c r="L311" s="7" t="n">
        <v>22.99</v>
      </c>
      <c r="M311" s="7" t="n">
        <v>49.58</v>
      </c>
      <c r="N311" s="7" t="n">
        <v>0</v>
      </c>
      <c r="O311" s="7"/>
      <c r="P311" s="7"/>
      <c r="Q311" s="7" t="n">
        <v>0</v>
      </c>
      <c r="R311" s="7" t="n">
        <v>17590</v>
      </c>
      <c r="S311" s="7" t="n">
        <v>14489</v>
      </c>
      <c r="T311" s="7" t="n">
        <v>11862</v>
      </c>
      <c r="U311" s="7" t="n">
        <v>11906</v>
      </c>
      <c r="V311" s="7" t="n">
        <v>44</v>
      </c>
      <c r="W311" s="7" t="n">
        <v>4.4</v>
      </c>
      <c r="X311" s="7" t="n">
        <v>263</v>
      </c>
      <c r="Y311" s="7" t="n">
        <v>300</v>
      </c>
    </row>
    <row r="312" customFormat="false" ht="15" hidden="false" customHeight="false" outlineLevel="0" collapsed="false">
      <c r="A312" s="7" t="s">
        <v>762</v>
      </c>
      <c r="B312" s="7" t="s">
        <v>614</v>
      </c>
      <c r="C312" s="7" t="s">
        <v>172</v>
      </c>
      <c r="D312" s="7" t="n">
        <v>149</v>
      </c>
      <c r="E312" s="7" t="s">
        <v>1251</v>
      </c>
      <c r="F312" s="7" t="s">
        <v>1252</v>
      </c>
      <c r="G312" s="7" t="s">
        <v>1201</v>
      </c>
      <c r="H312" s="7" t="s">
        <v>1198</v>
      </c>
      <c r="I312" s="7" t="n">
        <v>31</v>
      </c>
      <c r="J312" s="7" t="n">
        <v>23.18</v>
      </c>
      <c r="K312" s="7" t="n">
        <v>22.99</v>
      </c>
      <c r="L312" s="7" t="n">
        <v>25.99</v>
      </c>
      <c r="M312" s="7" t="n">
        <v>49.58</v>
      </c>
      <c r="N312" s="7" t="n">
        <v>0</v>
      </c>
      <c r="O312" s="7"/>
      <c r="P312" s="7"/>
      <c r="Q312" s="7" t="n">
        <v>0</v>
      </c>
      <c r="R312" s="7" t="n">
        <v>19584</v>
      </c>
      <c r="S312" s="7" t="n">
        <v>16833</v>
      </c>
      <c r="T312" s="7" t="n">
        <v>11906</v>
      </c>
      <c r="U312" s="7" t="n">
        <v>11976</v>
      </c>
      <c r="V312" s="7" t="n">
        <v>67.7</v>
      </c>
      <c r="W312" s="7" t="n">
        <v>4.4</v>
      </c>
      <c r="X312" s="7" t="n">
        <v>200</v>
      </c>
      <c r="Y312" s="7" t="n">
        <v>200</v>
      </c>
    </row>
    <row r="313" customFormat="false" ht="15" hidden="false" customHeight="false" outlineLevel="0" collapsed="false">
      <c r="A313" s="7" t="s">
        <v>762</v>
      </c>
      <c r="B313" s="7" t="s">
        <v>614</v>
      </c>
      <c r="C313" s="7" t="s">
        <v>172</v>
      </c>
      <c r="D313" s="7" t="n">
        <v>149</v>
      </c>
      <c r="E313" s="7" t="s">
        <v>1251</v>
      </c>
      <c r="F313" s="7" t="s">
        <v>1252</v>
      </c>
      <c r="G313" s="7" t="s">
        <v>1202</v>
      </c>
      <c r="H313" s="7" t="s">
        <v>1198</v>
      </c>
      <c r="I313" s="7" t="n">
        <v>30</v>
      </c>
      <c r="J313" s="7" t="n">
        <v>24.72</v>
      </c>
      <c r="K313" s="7" t="n">
        <v>22.99</v>
      </c>
      <c r="L313" s="7" t="n">
        <v>26.99</v>
      </c>
      <c r="M313" s="7" t="n">
        <v>49.58</v>
      </c>
      <c r="N313" s="7" t="n">
        <v>0</v>
      </c>
      <c r="O313" s="7"/>
      <c r="P313" s="7"/>
      <c r="Q313" s="7" t="n">
        <v>0</v>
      </c>
      <c r="R313" s="7" t="n">
        <v>21090</v>
      </c>
      <c r="S313" s="7" t="n">
        <v>17822</v>
      </c>
      <c r="T313" s="7" t="n">
        <v>11976</v>
      </c>
      <c r="U313" s="7" t="n">
        <v>11811</v>
      </c>
      <c r="V313" s="7" t="n">
        <v>-165</v>
      </c>
      <c r="W313" s="7" t="n">
        <v>4.4</v>
      </c>
      <c r="X313" s="7" t="n">
        <v>273</v>
      </c>
      <c r="Y313" s="7" t="n">
        <v>400</v>
      </c>
    </row>
    <row r="314" customFormat="false" ht="15" hidden="false" customHeight="false" outlineLevel="0" collapsed="false">
      <c r="A314" s="7" t="s">
        <v>762</v>
      </c>
      <c r="B314" s="7" t="s">
        <v>614</v>
      </c>
      <c r="C314" s="7" t="s">
        <v>172</v>
      </c>
      <c r="D314" s="7" t="n">
        <v>149</v>
      </c>
      <c r="E314" s="7" t="s">
        <v>1251</v>
      </c>
      <c r="F314" s="7" t="s">
        <v>1252</v>
      </c>
      <c r="G314" s="7" t="s">
        <v>1203</v>
      </c>
      <c r="H314" s="7" t="s">
        <v>1198</v>
      </c>
      <c r="I314" s="7" t="n">
        <v>31</v>
      </c>
      <c r="J314" s="7" t="n">
        <v>25.96</v>
      </c>
      <c r="K314" s="7" t="n">
        <v>24.99</v>
      </c>
      <c r="L314" s="7" t="n">
        <v>26.99</v>
      </c>
      <c r="M314" s="7" t="n">
        <v>49.58</v>
      </c>
      <c r="N314" s="7" t="n">
        <v>0</v>
      </c>
      <c r="O314" s="7"/>
      <c r="P314" s="7"/>
      <c r="Q314" s="7" t="n">
        <v>0</v>
      </c>
      <c r="R314" s="7" t="n">
        <v>20074</v>
      </c>
      <c r="S314" s="7" t="n">
        <v>15478</v>
      </c>
      <c r="T314" s="7" t="n">
        <v>11811</v>
      </c>
      <c r="U314" s="7" t="n">
        <v>11857</v>
      </c>
      <c r="V314" s="7" t="n">
        <v>44.5</v>
      </c>
      <c r="W314" s="7" t="n">
        <v>4.4</v>
      </c>
      <c r="X314" s="7" t="n">
        <v>465</v>
      </c>
      <c r="Y314" s="7" t="n">
        <v>500</v>
      </c>
    </row>
    <row r="315" customFormat="false" ht="15" hidden="false" customHeight="false" outlineLevel="0" collapsed="false">
      <c r="A315" s="7" t="s">
        <v>762</v>
      </c>
      <c r="B315" s="7" t="s">
        <v>614</v>
      </c>
      <c r="C315" s="7" t="s">
        <v>172</v>
      </c>
      <c r="D315" s="7" t="n">
        <v>149</v>
      </c>
      <c r="E315" s="7" t="s">
        <v>1251</v>
      </c>
      <c r="F315" s="7" t="s">
        <v>1252</v>
      </c>
      <c r="G315" s="7" t="s">
        <v>1204</v>
      </c>
      <c r="H315" s="7" t="s">
        <v>1198</v>
      </c>
      <c r="I315" s="7" t="n">
        <v>31</v>
      </c>
      <c r="J315" s="7" t="n">
        <v>24.34</v>
      </c>
      <c r="K315" s="7" t="n">
        <v>23.39</v>
      </c>
      <c r="L315" s="7" t="n">
        <v>25.99</v>
      </c>
      <c r="M315" s="7" t="n">
        <v>49.58</v>
      </c>
      <c r="N315" s="7" t="n">
        <v>0</v>
      </c>
      <c r="O315" s="7"/>
      <c r="P315" s="7"/>
      <c r="Q315" s="7" t="n">
        <v>0</v>
      </c>
      <c r="R315" s="7" t="n">
        <v>22603</v>
      </c>
      <c r="S315" s="7" t="n">
        <v>19457</v>
      </c>
      <c r="T315" s="7" t="n">
        <v>11857</v>
      </c>
      <c r="U315" s="7" t="n">
        <v>11905</v>
      </c>
      <c r="V315" s="7" t="n">
        <v>46.5</v>
      </c>
      <c r="W315" s="7" t="n">
        <v>4.4</v>
      </c>
      <c r="X315" s="7" t="n">
        <v>258</v>
      </c>
      <c r="Y315" s="7" t="n">
        <v>400</v>
      </c>
    </row>
    <row r="316" customFormat="false" ht="15" hidden="false" customHeight="false" outlineLevel="0" collapsed="false">
      <c r="A316" s="7" t="s">
        <v>762</v>
      </c>
      <c r="B316" s="7" t="s">
        <v>614</v>
      </c>
      <c r="C316" s="7" t="s">
        <v>172</v>
      </c>
      <c r="D316" s="7" t="n">
        <v>149</v>
      </c>
      <c r="E316" s="7" t="s">
        <v>1251</v>
      </c>
      <c r="F316" s="7" t="s">
        <v>1252</v>
      </c>
      <c r="G316" s="7" t="s">
        <v>1205</v>
      </c>
      <c r="H316" s="7" t="s">
        <v>1198</v>
      </c>
      <c r="I316" s="7" t="n">
        <v>28</v>
      </c>
      <c r="J316" s="7" t="n">
        <v>24.13</v>
      </c>
      <c r="K316" s="7" t="n">
        <v>23.99</v>
      </c>
      <c r="L316" s="7" t="n">
        <v>25.99</v>
      </c>
      <c r="M316" s="7" t="n">
        <v>49.58</v>
      </c>
      <c r="N316" s="7" t="n">
        <v>0</v>
      </c>
      <c r="O316" s="7"/>
      <c r="P316" s="7"/>
      <c r="Q316" s="7" t="n">
        <v>0</v>
      </c>
      <c r="R316" s="7" t="n">
        <v>22960</v>
      </c>
      <c r="S316" s="7" t="n">
        <v>18570</v>
      </c>
      <c r="T316" s="7" t="n">
        <v>11904</v>
      </c>
      <c r="U316" s="7" t="n">
        <v>11938</v>
      </c>
      <c r="V316" s="7" t="n">
        <v>36.4</v>
      </c>
      <c r="W316" s="7" t="n">
        <v>4.4</v>
      </c>
      <c r="X316" s="7" t="n">
        <v>168</v>
      </c>
      <c r="Y316" s="7" t="n">
        <v>200</v>
      </c>
    </row>
    <row r="317" customFormat="false" ht="15" hidden="false" customHeight="false" outlineLevel="0" collapsed="false">
      <c r="A317" s="7" t="s">
        <v>762</v>
      </c>
      <c r="B317" s="7" t="s">
        <v>614</v>
      </c>
      <c r="C317" s="7" t="s">
        <v>172</v>
      </c>
      <c r="D317" s="7" t="n">
        <v>149</v>
      </c>
      <c r="E317" s="7" t="s">
        <v>1251</v>
      </c>
      <c r="F317" s="7" t="s">
        <v>1252</v>
      </c>
      <c r="G317" s="7" t="s">
        <v>1206</v>
      </c>
      <c r="H317" s="7" t="s">
        <v>1198</v>
      </c>
      <c r="I317" s="7" t="n">
        <v>31</v>
      </c>
      <c r="J317" s="7" t="n">
        <v>24.51</v>
      </c>
      <c r="K317" s="7" t="n">
        <v>23.99</v>
      </c>
      <c r="L317" s="7" t="n">
        <v>25.99</v>
      </c>
      <c r="M317" s="7" t="n">
        <v>49.58</v>
      </c>
      <c r="N317" s="7" t="n">
        <v>0</v>
      </c>
      <c r="O317" s="7"/>
      <c r="P317" s="7"/>
      <c r="Q317" s="7" t="n">
        <v>0</v>
      </c>
      <c r="R317" s="7" t="n">
        <v>19312</v>
      </c>
      <c r="S317" s="7" t="n">
        <v>14566</v>
      </c>
      <c r="T317" s="7" t="n">
        <v>11938</v>
      </c>
      <c r="U317" s="7" t="n">
        <v>11997</v>
      </c>
      <c r="V317" s="7" t="n">
        <v>57.1</v>
      </c>
      <c r="W317" s="7" t="n">
        <v>4.4</v>
      </c>
      <c r="X317" s="7" t="n">
        <v>200</v>
      </c>
      <c r="Y317" s="7" t="n">
        <v>200</v>
      </c>
    </row>
    <row r="318" customFormat="false" ht="15" hidden="false" customHeight="false" outlineLevel="0" collapsed="false">
      <c r="A318" s="7" t="s">
        <v>762</v>
      </c>
      <c r="B318" s="7" t="s">
        <v>614</v>
      </c>
      <c r="C318" s="7" t="s">
        <v>172</v>
      </c>
      <c r="D318" s="7" t="n">
        <v>149</v>
      </c>
      <c r="E318" s="7" t="s">
        <v>1251</v>
      </c>
      <c r="F318" s="7" t="s">
        <v>1252</v>
      </c>
      <c r="G318" s="7" t="s">
        <v>1207</v>
      </c>
      <c r="H318" s="7" t="s">
        <v>1198</v>
      </c>
      <c r="I318" s="7" t="n">
        <v>30</v>
      </c>
      <c r="J318" s="7" t="n">
        <v>23.56</v>
      </c>
      <c r="K318" s="7" t="n">
        <v>21.99</v>
      </c>
      <c r="L318" s="7" t="n">
        <v>25.99</v>
      </c>
      <c r="M318" s="7" t="n">
        <v>49.58</v>
      </c>
      <c r="N318" s="7" t="n">
        <v>0</v>
      </c>
      <c r="O318" s="7"/>
      <c r="P318" s="7"/>
      <c r="Q318" s="7" t="n">
        <v>0</v>
      </c>
      <c r="R318" s="7" t="n">
        <v>23629</v>
      </c>
      <c r="S318" s="7" t="n">
        <v>19685</v>
      </c>
      <c r="T318" s="7" t="n">
        <v>11998</v>
      </c>
      <c r="U318" s="7" t="n">
        <v>12021</v>
      </c>
      <c r="V318" s="7" t="n">
        <v>23</v>
      </c>
      <c r="W318" s="7" t="n">
        <v>4.4</v>
      </c>
      <c r="X318" s="7" t="n">
        <v>130</v>
      </c>
      <c r="Y318" s="7" t="n">
        <v>200</v>
      </c>
    </row>
    <row r="319" customFormat="false" ht="15" hidden="false" customHeight="false" outlineLevel="0" collapsed="false">
      <c r="A319" s="7" t="s">
        <v>762</v>
      </c>
      <c r="B319" s="7" t="s">
        <v>614</v>
      </c>
      <c r="C319" s="7" t="s">
        <v>172</v>
      </c>
      <c r="D319" s="7" t="n">
        <v>149</v>
      </c>
      <c r="E319" s="7" t="s">
        <v>1251</v>
      </c>
      <c r="F319" s="7" t="s">
        <v>1252</v>
      </c>
      <c r="G319" s="7" t="s">
        <v>1208</v>
      </c>
      <c r="H319" s="7" t="s">
        <v>1198</v>
      </c>
      <c r="I319" s="7" t="n">
        <v>31</v>
      </c>
      <c r="J319" s="7" t="n">
        <v>22.47</v>
      </c>
      <c r="K319" s="7" t="n">
        <v>21.99</v>
      </c>
      <c r="L319" s="7" t="n">
        <v>23.99</v>
      </c>
      <c r="M319" s="7" t="n">
        <v>49.58</v>
      </c>
      <c r="N319" s="7" t="n">
        <v>0</v>
      </c>
      <c r="O319" s="7"/>
      <c r="P319" s="7"/>
      <c r="Q319" s="7" t="n">
        <v>0</v>
      </c>
      <c r="R319" s="7" t="n">
        <v>27456</v>
      </c>
      <c r="S319" s="7" t="n">
        <v>20858</v>
      </c>
      <c r="T319" s="7" t="n">
        <v>12021</v>
      </c>
      <c r="U319" s="7" t="n">
        <v>12021</v>
      </c>
      <c r="V319" s="7" t="n">
        <v>0</v>
      </c>
      <c r="W319" s="7" t="n">
        <v>4.4</v>
      </c>
      <c r="X319" s="7" t="n">
        <v>95</v>
      </c>
      <c r="Y319" s="7" t="n">
        <v>100</v>
      </c>
    </row>
    <row r="320" customFormat="false" ht="15" hidden="false" customHeight="false" outlineLevel="0" collapsed="false">
      <c r="A320" s="7" t="s">
        <v>762</v>
      </c>
      <c r="B320" s="7" t="s">
        <v>614</v>
      </c>
      <c r="C320" s="7" t="s">
        <v>172</v>
      </c>
      <c r="D320" s="7" t="n">
        <v>149</v>
      </c>
      <c r="E320" s="7" t="s">
        <v>1251</v>
      </c>
      <c r="F320" s="7" t="s">
        <v>1252</v>
      </c>
      <c r="G320" s="7" t="s">
        <v>1209</v>
      </c>
      <c r="H320" s="7" t="s">
        <v>1198</v>
      </c>
      <c r="I320" s="7" t="n">
        <v>30</v>
      </c>
      <c r="J320" s="7" t="n">
        <v>24.42</v>
      </c>
      <c r="K320" s="7" t="n">
        <v>22.99</v>
      </c>
      <c r="L320" s="7" t="n">
        <v>25.99</v>
      </c>
      <c r="M320" s="7" t="n">
        <v>49.58</v>
      </c>
      <c r="N320" s="7" t="n">
        <v>0</v>
      </c>
      <c r="O320" s="7"/>
      <c r="P320" s="7"/>
      <c r="Q320" s="7" t="n">
        <v>0</v>
      </c>
      <c r="R320" s="7" t="n">
        <v>29449</v>
      </c>
      <c r="S320" s="7" t="n">
        <v>22936</v>
      </c>
      <c r="T320" s="7" t="n">
        <v>12021</v>
      </c>
      <c r="U320" s="7" t="n">
        <v>12052</v>
      </c>
      <c r="V320" s="7" t="n">
        <v>31</v>
      </c>
      <c r="W320" s="7" t="n">
        <v>4.4</v>
      </c>
      <c r="X320" s="7" t="n">
        <v>90</v>
      </c>
      <c r="Y320" s="7" t="n">
        <v>100</v>
      </c>
    </row>
    <row r="321" customFormat="false" ht="15" hidden="false" customHeight="false" outlineLevel="0" collapsed="false">
      <c r="A321" s="7" t="s">
        <v>762</v>
      </c>
      <c r="B321" s="7" t="s">
        <v>614</v>
      </c>
      <c r="C321" s="7" t="s">
        <v>172</v>
      </c>
      <c r="D321" s="7" t="n">
        <v>149</v>
      </c>
      <c r="E321" s="7" t="s">
        <v>1251</v>
      </c>
      <c r="F321" s="7" t="s">
        <v>1252</v>
      </c>
      <c r="G321" s="7" t="s">
        <v>1210</v>
      </c>
      <c r="H321" s="7" t="s">
        <v>1198</v>
      </c>
      <c r="I321" s="7" t="n">
        <v>31</v>
      </c>
      <c r="J321" s="7" t="n">
        <v>22.99</v>
      </c>
      <c r="K321" s="7" t="n">
        <v>22.99</v>
      </c>
      <c r="L321" s="7" t="n">
        <v>22.99</v>
      </c>
      <c r="M321" s="7" t="n">
        <v>49.58</v>
      </c>
      <c r="N321" s="7" t="n">
        <v>0</v>
      </c>
      <c r="O321" s="7"/>
      <c r="P321" s="7"/>
      <c r="Q321" s="7" t="n">
        <v>0</v>
      </c>
      <c r="R321" s="7" t="n">
        <v>27555</v>
      </c>
      <c r="S321" s="7" t="n">
        <v>22409</v>
      </c>
      <c r="T321" s="7" t="n">
        <v>12061</v>
      </c>
      <c r="U321" s="7" t="n">
        <v>12090</v>
      </c>
      <c r="V321" s="7" t="n">
        <v>28.1</v>
      </c>
      <c r="W321" s="7" t="n">
        <v>4.4</v>
      </c>
      <c r="X321" s="7" t="n">
        <v>100</v>
      </c>
      <c r="Y321" s="7" t="n">
        <v>100</v>
      </c>
    </row>
    <row r="322" customFormat="false" ht="15" hidden="false" customHeight="false" outlineLevel="0" collapsed="false">
      <c r="A322" s="7" t="s">
        <v>762</v>
      </c>
      <c r="B322" s="7" t="s">
        <v>614</v>
      </c>
      <c r="C322" s="7" t="s">
        <v>172</v>
      </c>
      <c r="D322" s="7" t="n">
        <v>149</v>
      </c>
      <c r="E322" s="7" t="s">
        <v>1251</v>
      </c>
      <c r="F322" s="7" t="s">
        <v>1252</v>
      </c>
      <c r="G322" s="7" t="s">
        <v>1211</v>
      </c>
      <c r="H322" s="7" t="s">
        <v>1198</v>
      </c>
      <c r="I322" s="7" t="n">
        <v>31</v>
      </c>
      <c r="J322" s="7" t="n">
        <v>22.99</v>
      </c>
      <c r="K322" s="7" t="n">
        <v>22.99</v>
      </c>
      <c r="L322" s="7" t="n">
        <v>22.99</v>
      </c>
      <c r="M322" s="7" t="n">
        <v>49.58</v>
      </c>
      <c r="N322" s="7" t="n">
        <v>0</v>
      </c>
      <c r="O322" s="7"/>
      <c r="P322" s="7"/>
      <c r="Q322" s="7" t="n">
        <v>0</v>
      </c>
      <c r="R322" s="7" t="n">
        <v>29581</v>
      </c>
      <c r="S322" s="7" t="n">
        <v>23547</v>
      </c>
      <c r="T322" s="7" t="n">
        <v>12090</v>
      </c>
      <c r="U322" s="7" t="n">
        <v>12111</v>
      </c>
      <c r="V322" s="7" t="n">
        <v>20.3</v>
      </c>
      <c r="W322" s="7" t="n">
        <v>4.4</v>
      </c>
      <c r="X322" s="7" t="n">
        <v>100</v>
      </c>
      <c r="Y322" s="7" t="n">
        <v>100</v>
      </c>
    </row>
    <row r="323" customFormat="false" ht="15" hidden="false" customHeight="false" outlineLevel="0" collapsed="false">
      <c r="A323" s="7" t="s">
        <v>762</v>
      </c>
      <c r="B323" s="7" t="s">
        <v>614</v>
      </c>
      <c r="C323" s="7" t="s">
        <v>172</v>
      </c>
      <c r="D323" s="7" t="n">
        <v>149</v>
      </c>
      <c r="E323" s="7" t="s">
        <v>1251</v>
      </c>
      <c r="F323" s="7" t="s">
        <v>1252</v>
      </c>
      <c r="G323" s="7" t="s">
        <v>1212</v>
      </c>
      <c r="H323" s="7" t="s">
        <v>1198</v>
      </c>
      <c r="I323" s="7" t="n">
        <v>30</v>
      </c>
      <c r="J323" s="7" t="n">
        <v>21.99</v>
      </c>
      <c r="K323" s="7" t="n">
        <v>21.99</v>
      </c>
      <c r="L323" s="7" t="n">
        <v>21.99</v>
      </c>
      <c r="M323" s="7" t="n">
        <v>49.58</v>
      </c>
      <c r="N323" s="7" t="n">
        <v>0</v>
      </c>
      <c r="O323" s="7"/>
      <c r="P323" s="7"/>
      <c r="Q323" s="7" t="n">
        <v>0</v>
      </c>
      <c r="R323" s="7" t="n">
        <v>41342</v>
      </c>
      <c r="S323" s="7" t="n">
        <v>25833</v>
      </c>
      <c r="T323" s="7" t="n">
        <v>12111</v>
      </c>
      <c r="U323" s="7" t="n">
        <v>12120</v>
      </c>
      <c r="V323" s="7" t="n">
        <v>9</v>
      </c>
      <c r="W323" s="7" t="n">
        <v>4.4</v>
      </c>
      <c r="X323" s="7" t="n">
        <v>68</v>
      </c>
      <c r="Y323" s="7" t="n">
        <v>100</v>
      </c>
    </row>
    <row r="324" customFormat="false" ht="15" hidden="false" customHeight="false" outlineLevel="0" collapsed="false">
      <c r="A324" s="7" t="s">
        <v>762</v>
      </c>
      <c r="B324" s="7" t="s">
        <v>614</v>
      </c>
      <c r="C324" s="7" t="s">
        <v>172</v>
      </c>
      <c r="D324" s="7" t="n">
        <v>149</v>
      </c>
      <c r="E324" s="7" t="s">
        <v>1251</v>
      </c>
      <c r="F324" s="7" t="s">
        <v>1252</v>
      </c>
      <c r="G324" s="7" t="s">
        <v>1213</v>
      </c>
      <c r="H324" s="7" t="s">
        <v>1214</v>
      </c>
      <c r="I324" s="7" t="n">
        <v>26</v>
      </c>
      <c r="J324" s="7" t="n">
        <v>22.99</v>
      </c>
      <c r="K324" s="7" t="n">
        <v>22.99</v>
      </c>
      <c r="L324" s="7" t="n">
        <v>22.99</v>
      </c>
      <c r="M324" s="7" t="n">
        <v>49.58</v>
      </c>
      <c r="N324" s="7" t="n">
        <v>0</v>
      </c>
      <c r="O324" s="7"/>
      <c r="P324" s="7"/>
      <c r="Q324" s="7" t="n">
        <v>0</v>
      </c>
      <c r="R324" s="7" t="n">
        <v>32857</v>
      </c>
      <c r="S324" s="7" t="n">
        <v>26622</v>
      </c>
      <c r="T324" s="7" t="n">
        <v>12122</v>
      </c>
      <c r="U324" s="7" t="n">
        <v>12132</v>
      </c>
      <c r="V324" s="7" t="n">
        <v>11.5</v>
      </c>
      <c r="W324" s="7" t="n">
        <v>4.4</v>
      </c>
      <c r="X324" s="7" t="n">
        <v>57</v>
      </c>
      <c r="Y324" s="7" t="n">
        <v>100</v>
      </c>
    </row>
    <row r="325" customFormat="false" ht="15" hidden="false" customHeight="false" outlineLevel="0" collapsed="false">
      <c r="A325" s="7" t="s">
        <v>762</v>
      </c>
      <c r="B325" s="7" t="s">
        <v>614</v>
      </c>
      <c r="C325" s="7" t="s">
        <v>172</v>
      </c>
      <c r="D325" s="7" t="n">
        <v>149</v>
      </c>
      <c r="E325" s="7" t="s">
        <v>1251</v>
      </c>
      <c r="F325" s="7" t="s">
        <v>1252</v>
      </c>
      <c r="G325" s="7" t="s">
        <v>1215</v>
      </c>
      <c r="H325" s="7" t="s">
        <v>1216</v>
      </c>
      <c r="I325" s="7" t="n">
        <v>299</v>
      </c>
      <c r="J325" s="7" t="n">
        <v>23.66</v>
      </c>
      <c r="K325" s="7" t="n">
        <v>21.99</v>
      </c>
      <c r="L325" s="7" t="n">
        <v>25.99</v>
      </c>
      <c r="M325" s="7" t="n">
        <v>49.58</v>
      </c>
      <c r="N325" s="7" t="n">
        <v>0</v>
      </c>
      <c r="O325" s="7"/>
      <c r="P325" s="7"/>
      <c r="Q325" s="7" t="n">
        <v>0</v>
      </c>
      <c r="R325" s="7" t="n">
        <v>27597</v>
      </c>
      <c r="S325" s="7" t="n">
        <v>14566</v>
      </c>
      <c r="T325" s="7" t="n">
        <v>11857</v>
      </c>
      <c r="U325" s="7" t="n">
        <v>12132</v>
      </c>
      <c r="V325" s="7" t="n">
        <v>27.6</v>
      </c>
      <c r="W325" s="7" t="n">
        <v>4.4</v>
      </c>
      <c r="X325" s="7" t="n">
        <v>130</v>
      </c>
      <c r="Y325" s="7" t="n">
        <v>400</v>
      </c>
    </row>
    <row r="326" customFormat="false" ht="15" hidden="false" customHeight="false" outlineLevel="0" collapsed="false">
      <c r="A326" s="7" t="s">
        <v>762</v>
      </c>
      <c r="B326" s="7" t="s">
        <v>614</v>
      </c>
      <c r="C326" s="7" t="s">
        <v>172</v>
      </c>
      <c r="D326" s="7" t="n">
        <v>149</v>
      </c>
      <c r="E326" s="7" t="s">
        <v>1251</v>
      </c>
      <c r="F326" s="7" t="s">
        <v>1252</v>
      </c>
      <c r="G326" s="7" t="s">
        <v>1217</v>
      </c>
      <c r="H326" s="7" t="s">
        <v>1216</v>
      </c>
      <c r="I326" s="7" t="n">
        <v>184</v>
      </c>
      <c r="J326" s="7" t="n">
        <v>23.95</v>
      </c>
      <c r="K326" s="7" t="n">
        <v>22.09</v>
      </c>
      <c r="L326" s="7" t="n">
        <v>26.99</v>
      </c>
      <c r="M326" s="7" t="n">
        <v>49.58</v>
      </c>
      <c r="N326" s="7" t="n">
        <v>0</v>
      </c>
      <c r="O326" s="7"/>
      <c r="P326" s="7"/>
      <c r="Q326" s="7" t="n">
        <v>0</v>
      </c>
      <c r="R326" s="7" t="n">
        <v>18784</v>
      </c>
      <c r="S326" s="7" t="n">
        <v>14263</v>
      </c>
      <c r="T326" s="7" t="n">
        <v>11733</v>
      </c>
      <c r="U326" s="7" t="n">
        <v>11857</v>
      </c>
      <c r="V326" s="7" t="n">
        <v>20.2</v>
      </c>
      <c r="W326" s="7" t="n">
        <v>4.4</v>
      </c>
      <c r="X326" s="7" t="n">
        <v>287</v>
      </c>
      <c r="Y326" s="7" t="n">
        <v>500</v>
      </c>
    </row>
    <row r="327" customFormat="false" ht="15" hidden="false" customHeight="false" outlineLevel="0" collapsed="false">
      <c r="A327" s="7" t="s">
        <v>762</v>
      </c>
      <c r="B327" s="7" t="s">
        <v>614</v>
      </c>
      <c r="C327" s="7" t="s">
        <v>172</v>
      </c>
      <c r="D327" s="7" t="n">
        <v>149</v>
      </c>
      <c r="E327" s="7" t="s">
        <v>1251</v>
      </c>
      <c r="F327" s="7" t="s">
        <v>1252</v>
      </c>
      <c r="G327" s="7" t="s">
        <v>1218</v>
      </c>
      <c r="H327" s="7" t="s">
        <v>1216</v>
      </c>
      <c r="I327" s="7" t="n">
        <v>61</v>
      </c>
      <c r="J327" s="7" t="n">
        <v>25.35</v>
      </c>
      <c r="K327" s="7" t="n">
        <v>22.99</v>
      </c>
      <c r="L327" s="7" t="n">
        <v>26.99</v>
      </c>
      <c r="M327" s="7" t="n">
        <v>49.58</v>
      </c>
      <c r="N327" s="7" t="n">
        <v>0</v>
      </c>
      <c r="O327" s="7"/>
      <c r="P327" s="7"/>
      <c r="Q327" s="7" t="n">
        <v>0</v>
      </c>
      <c r="R327" s="7" t="n">
        <v>20574</v>
      </c>
      <c r="S327" s="7" t="n">
        <v>15478</v>
      </c>
      <c r="T327" s="7" t="n">
        <v>11976</v>
      </c>
      <c r="U327" s="7" t="n">
        <v>11857</v>
      </c>
      <c r="V327" s="7" t="n">
        <v>-58.5</v>
      </c>
      <c r="W327" s="7" t="n">
        <v>4.4</v>
      </c>
      <c r="X327" s="7" t="n">
        <v>370</v>
      </c>
      <c r="Y327" s="7" t="n">
        <v>500</v>
      </c>
    </row>
    <row r="328" customFormat="false" ht="15" hidden="false" customHeight="false" outlineLevel="0" collapsed="false">
      <c r="A328" s="7" t="s">
        <v>765</v>
      </c>
      <c r="B328" s="7" t="s">
        <v>764</v>
      </c>
      <c r="C328" s="7" t="s">
        <v>172</v>
      </c>
      <c r="D328" s="7" t="n">
        <v>1535</v>
      </c>
      <c r="E328" s="7" t="s">
        <v>1253</v>
      </c>
      <c r="F328" s="7" t="s">
        <v>1254</v>
      </c>
      <c r="G328" s="7" t="s">
        <v>1197</v>
      </c>
      <c r="H328" s="7" t="s">
        <v>1198</v>
      </c>
      <c r="I328" s="7" t="n">
        <v>31</v>
      </c>
      <c r="J328" s="7" t="n">
        <v>28.99</v>
      </c>
      <c r="K328" s="7" t="n">
        <v>28.99</v>
      </c>
      <c r="L328" s="7" t="n">
        <v>28.99</v>
      </c>
      <c r="M328" s="7" t="n">
        <v>34.99</v>
      </c>
      <c r="N328" s="7" t="n">
        <v>0</v>
      </c>
      <c r="O328" s="7"/>
      <c r="P328" s="7"/>
      <c r="Q328" s="7" t="n">
        <v>0</v>
      </c>
      <c r="R328" s="7" t="n">
        <v>9847</v>
      </c>
      <c r="S328" s="7" t="n">
        <v>5952</v>
      </c>
      <c r="T328" s="7" t="n">
        <v>34602</v>
      </c>
      <c r="U328" s="7" t="n">
        <v>34662</v>
      </c>
      <c r="V328" s="7" t="n">
        <v>58.1</v>
      </c>
      <c r="W328" s="7" t="n">
        <v>4.3</v>
      </c>
      <c r="X328" s="7" t="n">
        <v>200</v>
      </c>
      <c r="Y328" s="7" t="n">
        <v>200</v>
      </c>
    </row>
    <row r="329" customFormat="false" ht="15" hidden="false" customHeight="false" outlineLevel="0" collapsed="false">
      <c r="A329" s="7" t="s">
        <v>765</v>
      </c>
      <c r="B329" s="7" t="s">
        <v>764</v>
      </c>
      <c r="C329" s="7" t="s">
        <v>172</v>
      </c>
      <c r="D329" s="7" t="n">
        <v>1535</v>
      </c>
      <c r="E329" s="7" t="s">
        <v>1253</v>
      </c>
      <c r="F329" s="7" t="s">
        <v>1254</v>
      </c>
      <c r="G329" s="7" t="s">
        <v>1199</v>
      </c>
      <c r="H329" s="7" t="s">
        <v>1198</v>
      </c>
      <c r="I329" s="7" t="n">
        <v>31</v>
      </c>
      <c r="J329" s="7" t="n">
        <v>28.99</v>
      </c>
      <c r="K329" s="7" t="n">
        <v>28.99</v>
      </c>
      <c r="L329" s="7" t="n">
        <v>28.99</v>
      </c>
      <c r="M329" s="7" t="n">
        <v>34.99</v>
      </c>
      <c r="N329" s="7" t="n">
        <v>0</v>
      </c>
      <c r="O329" s="7"/>
      <c r="P329" s="7"/>
      <c r="Q329" s="7" t="n">
        <v>0</v>
      </c>
      <c r="R329" s="7" t="n">
        <v>22870</v>
      </c>
      <c r="S329" s="7" t="n">
        <v>12142</v>
      </c>
      <c r="T329" s="7" t="n">
        <v>34662</v>
      </c>
      <c r="U329" s="7" t="n">
        <v>18876</v>
      </c>
      <c r="V329" s="7" t="n">
        <v>-15276.8</v>
      </c>
      <c r="W329" s="7" t="n">
        <v>4.4</v>
      </c>
      <c r="X329" s="7" t="n">
        <v>174</v>
      </c>
      <c r="Y329" s="7" t="n">
        <v>200</v>
      </c>
    </row>
    <row r="330" customFormat="false" ht="15" hidden="false" customHeight="false" outlineLevel="0" collapsed="false">
      <c r="A330" s="7" t="s">
        <v>765</v>
      </c>
      <c r="B330" s="7" t="s">
        <v>764</v>
      </c>
      <c r="C330" s="7" t="s">
        <v>172</v>
      </c>
      <c r="D330" s="7" t="n">
        <v>1535</v>
      </c>
      <c r="E330" s="7" t="s">
        <v>1253</v>
      </c>
      <c r="F330" s="7" t="s">
        <v>1254</v>
      </c>
      <c r="G330" s="7" t="s">
        <v>1200</v>
      </c>
      <c r="H330" s="7" t="s">
        <v>1198</v>
      </c>
      <c r="I330" s="7" t="n">
        <v>30</v>
      </c>
      <c r="J330" s="7" t="n">
        <v>28.89</v>
      </c>
      <c r="K330" s="7" t="n">
        <v>26.09</v>
      </c>
      <c r="L330" s="7" t="n">
        <v>28.99</v>
      </c>
      <c r="M330" s="7" t="n">
        <v>34.99</v>
      </c>
      <c r="N330" s="7" t="n">
        <v>0</v>
      </c>
      <c r="O330" s="7"/>
      <c r="P330" s="7"/>
      <c r="Q330" s="7" t="n">
        <v>0</v>
      </c>
      <c r="R330" s="7" t="n">
        <v>32270</v>
      </c>
      <c r="S330" s="7" t="n">
        <v>23008</v>
      </c>
      <c r="T330" s="7" t="n">
        <v>18876</v>
      </c>
      <c r="U330" s="7" t="n">
        <v>18906</v>
      </c>
      <c r="V330" s="7" t="n">
        <v>30</v>
      </c>
      <c r="W330" s="7" t="n">
        <v>4.4</v>
      </c>
      <c r="X330" s="7" t="n">
        <v>133</v>
      </c>
      <c r="Y330" s="7" t="n">
        <v>200</v>
      </c>
    </row>
    <row r="331" customFormat="false" ht="15" hidden="false" customHeight="false" outlineLevel="0" collapsed="false">
      <c r="A331" s="7" t="s">
        <v>765</v>
      </c>
      <c r="B331" s="7" t="s">
        <v>764</v>
      </c>
      <c r="C331" s="7" t="s">
        <v>172</v>
      </c>
      <c r="D331" s="7" t="n">
        <v>1535</v>
      </c>
      <c r="E331" s="7" t="s">
        <v>1253</v>
      </c>
      <c r="F331" s="7" t="s">
        <v>1254</v>
      </c>
      <c r="G331" s="7" t="s">
        <v>1201</v>
      </c>
      <c r="H331" s="7" t="s">
        <v>1198</v>
      </c>
      <c r="I331" s="7" t="n">
        <v>31</v>
      </c>
      <c r="J331" s="7" t="n">
        <v>27.9</v>
      </c>
      <c r="K331" s="7" t="n">
        <v>22.25</v>
      </c>
      <c r="L331" s="7" t="n">
        <v>28.99</v>
      </c>
      <c r="M331" s="7" t="n">
        <v>34.99</v>
      </c>
      <c r="N331" s="7" t="n">
        <v>0</v>
      </c>
      <c r="O331" s="7"/>
      <c r="P331" s="7"/>
      <c r="Q331" s="7" t="n">
        <v>0</v>
      </c>
      <c r="R331" s="7" t="n">
        <v>29444</v>
      </c>
      <c r="S331" s="7" t="n">
        <v>15995</v>
      </c>
      <c r="T331" s="7" t="n">
        <v>18906</v>
      </c>
      <c r="U331" s="7" t="n">
        <v>19034</v>
      </c>
      <c r="V331" s="7" t="n">
        <v>123.9</v>
      </c>
      <c r="W331" s="7" t="n">
        <v>4.4</v>
      </c>
      <c r="X331" s="7" t="n">
        <v>60</v>
      </c>
      <c r="Y331" s="7" t="n">
        <v>100</v>
      </c>
    </row>
    <row r="332" customFormat="false" ht="15" hidden="false" customHeight="false" outlineLevel="0" collapsed="false">
      <c r="A332" s="7" t="s">
        <v>765</v>
      </c>
      <c r="B332" s="7" t="s">
        <v>764</v>
      </c>
      <c r="C332" s="7" t="s">
        <v>172</v>
      </c>
      <c r="D332" s="7" t="n">
        <v>1535</v>
      </c>
      <c r="E332" s="7" t="s">
        <v>1253</v>
      </c>
      <c r="F332" s="7" t="s">
        <v>1254</v>
      </c>
      <c r="G332" s="7" t="s">
        <v>1202</v>
      </c>
      <c r="H332" s="7" t="s">
        <v>1198</v>
      </c>
      <c r="I332" s="7" t="n">
        <v>30</v>
      </c>
      <c r="J332" s="7" t="n">
        <v>28.54</v>
      </c>
      <c r="K332" s="7" t="n">
        <v>22.25</v>
      </c>
      <c r="L332" s="7" t="n">
        <v>28.99</v>
      </c>
      <c r="M332" s="7" t="n">
        <v>34.99</v>
      </c>
      <c r="N332" s="7" t="n">
        <v>0</v>
      </c>
      <c r="O332" s="7"/>
      <c r="P332" s="7"/>
      <c r="Q332" s="7" t="n">
        <v>0</v>
      </c>
      <c r="R332" s="7" t="n">
        <v>20990</v>
      </c>
      <c r="S332" s="7" t="n">
        <v>13744</v>
      </c>
      <c r="T332" s="7" t="n">
        <v>19034</v>
      </c>
      <c r="U332" s="7" t="n">
        <v>19071</v>
      </c>
      <c r="V332" s="7" t="n">
        <v>37</v>
      </c>
      <c r="W332" s="7" t="n">
        <v>4.4</v>
      </c>
      <c r="X332" s="7" t="n">
        <v>50</v>
      </c>
      <c r="Y332" s="7" t="n">
        <v>50</v>
      </c>
    </row>
    <row r="333" customFormat="false" ht="15" hidden="false" customHeight="false" outlineLevel="0" collapsed="false">
      <c r="A333" s="7" t="s">
        <v>765</v>
      </c>
      <c r="B333" s="7" t="s">
        <v>764</v>
      </c>
      <c r="C333" s="7" t="s">
        <v>172</v>
      </c>
      <c r="D333" s="7" t="n">
        <v>1535</v>
      </c>
      <c r="E333" s="7" t="s">
        <v>1253</v>
      </c>
      <c r="F333" s="7" t="s">
        <v>1254</v>
      </c>
      <c r="G333" s="7" t="s">
        <v>1203</v>
      </c>
      <c r="H333" s="7" t="s">
        <v>1198</v>
      </c>
      <c r="I333" s="7" t="n">
        <v>31</v>
      </c>
      <c r="J333" s="7" t="n">
        <v>27.49</v>
      </c>
      <c r="K333" s="7" t="n">
        <v>23.19</v>
      </c>
      <c r="L333" s="7" t="n">
        <v>28.99</v>
      </c>
      <c r="M333" s="7" t="n">
        <v>34.99</v>
      </c>
      <c r="N333" s="7" t="n">
        <v>0</v>
      </c>
      <c r="O333" s="7"/>
      <c r="P333" s="7"/>
      <c r="Q333" s="7" t="n">
        <v>0</v>
      </c>
      <c r="R333" s="7" t="n">
        <v>24380</v>
      </c>
      <c r="S333" s="7" t="n">
        <v>16513</v>
      </c>
      <c r="T333" s="7" t="n">
        <v>19071</v>
      </c>
      <c r="U333" s="7" t="n">
        <v>19124</v>
      </c>
      <c r="V333" s="7" t="n">
        <v>51.3</v>
      </c>
      <c r="W333" s="7" t="n">
        <v>4.4</v>
      </c>
      <c r="X333" s="7" t="n">
        <v>84</v>
      </c>
      <c r="Y333" s="7" t="n">
        <v>100</v>
      </c>
    </row>
    <row r="334" customFormat="false" ht="15" hidden="false" customHeight="false" outlineLevel="0" collapsed="false">
      <c r="A334" s="7" t="s">
        <v>765</v>
      </c>
      <c r="B334" s="7" t="s">
        <v>764</v>
      </c>
      <c r="C334" s="7" t="s">
        <v>172</v>
      </c>
      <c r="D334" s="7" t="n">
        <v>1535</v>
      </c>
      <c r="E334" s="7" t="s">
        <v>1253</v>
      </c>
      <c r="F334" s="7" t="s">
        <v>1254</v>
      </c>
      <c r="G334" s="7" t="s">
        <v>1204</v>
      </c>
      <c r="H334" s="7" t="s">
        <v>1198</v>
      </c>
      <c r="I334" s="7" t="n">
        <v>31</v>
      </c>
      <c r="J334" s="7" t="n">
        <v>25.93</v>
      </c>
      <c r="K334" s="7" t="n">
        <v>23.19</v>
      </c>
      <c r="L334" s="7" t="n">
        <v>28.99</v>
      </c>
      <c r="M334" s="7" t="n">
        <v>34.99</v>
      </c>
      <c r="N334" s="7" t="n">
        <v>0</v>
      </c>
      <c r="O334" s="7"/>
      <c r="P334" s="7"/>
      <c r="Q334" s="7" t="n">
        <v>0</v>
      </c>
      <c r="R334" s="7" t="n">
        <v>28052</v>
      </c>
      <c r="S334" s="7" t="n">
        <v>22918</v>
      </c>
      <c r="T334" s="7" t="n">
        <v>19124</v>
      </c>
      <c r="U334" s="7" t="n">
        <v>19184</v>
      </c>
      <c r="V334" s="7" t="n">
        <v>58.1</v>
      </c>
      <c r="W334" s="7" t="n">
        <v>4.4</v>
      </c>
      <c r="X334" s="7" t="n">
        <v>61</v>
      </c>
      <c r="Y334" s="7" t="n">
        <v>100</v>
      </c>
    </row>
    <row r="335" customFormat="false" ht="15" hidden="false" customHeight="false" outlineLevel="0" collapsed="false">
      <c r="A335" s="7" t="s">
        <v>765</v>
      </c>
      <c r="B335" s="7" t="s">
        <v>764</v>
      </c>
      <c r="C335" s="7" t="s">
        <v>172</v>
      </c>
      <c r="D335" s="7" t="n">
        <v>1535</v>
      </c>
      <c r="E335" s="7" t="s">
        <v>1253</v>
      </c>
      <c r="F335" s="7" t="s">
        <v>1254</v>
      </c>
      <c r="G335" s="7" t="s">
        <v>1205</v>
      </c>
      <c r="H335" s="7" t="s">
        <v>1198</v>
      </c>
      <c r="I335" s="7" t="n">
        <v>28</v>
      </c>
      <c r="J335" s="7" t="n">
        <v>26.62</v>
      </c>
      <c r="K335" s="7" t="n">
        <v>25.99</v>
      </c>
      <c r="L335" s="7" t="n">
        <v>26.99</v>
      </c>
      <c r="M335" s="7" t="n">
        <v>34.99</v>
      </c>
      <c r="N335" s="7" t="n">
        <v>0</v>
      </c>
      <c r="O335" s="7"/>
      <c r="P335" s="7"/>
      <c r="Q335" s="7" t="n">
        <v>0</v>
      </c>
      <c r="R335" s="7" t="n">
        <v>18178</v>
      </c>
      <c r="S335" s="7" t="n">
        <v>9287</v>
      </c>
      <c r="T335" s="7" t="n">
        <v>19184</v>
      </c>
      <c r="U335" s="7" t="n">
        <v>19228</v>
      </c>
      <c r="V335" s="7" t="n">
        <v>47.1</v>
      </c>
      <c r="W335" s="7" t="n">
        <v>4.4</v>
      </c>
      <c r="X335" s="7" t="n">
        <v>50</v>
      </c>
      <c r="Y335" s="7" t="n">
        <v>50</v>
      </c>
    </row>
    <row r="336" customFormat="false" ht="15" hidden="false" customHeight="false" outlineLevel="0" collapsed="false">
      <c r="A336" s="7" t="s">
        <v>765</v>
      </c>
      <c r="B336" s="7" t="s">
        <v>764</v>
      </c>
      <c r="C336" s="7" t="s">
        <v>172</v>
      </c>
      <c r="D336" s="7" t="n">
        <v>1535</v>
      </c>
      <c r="E336" s="7" t="s">
        <v>1253</v>
      </c>
      <c r="F336" s="7" t="s">
        <v>1254</v>
      </c>
      <c r="G336" s="7" t="s">
        <v>1206</v>
      </c>
      <c r="H336" s="7" t="s">
        <v>1198</v>
      </c>
      <c r="I336" s="7" t="n">
        <v>31</v>
      </c>
      <c r="J336" s="7" t="n">
        <v>26.28</v>
      </c>
      <c r="K336" s="7" t="n">
        <v>25.98</v>
      </c>
      <c r="L336" s="7" t="n">
        <v>28.99</v>
      </c>
      <c r="M336" s="7" t="n">
        <v>34.99</v>
      </c>
      <c r="N336" s="7" t="n">
        <v>0</v>
      </c>
      <c r="O336" s="7"/>
      <c r="P336" s="7"/>
      <c r="Q336" s="7" t="n">
        <v>0</v>
      </c>
      <c r="R336" s="7" t="n">
        <v>17733</v>
      </c>
      <c r="S336" s="7" t="n">
        <v>4743</v>
      </c>
      <c r="T336" s="7" t="n">
        <v>19228</v>
      </c>
      <c r="U336" s="7" t="n">
        <v>19259</v>
      </c>
      <c r="V336" s="7" t="n">
        <v>30</v>
      </c>
      <c r="W336" s="7" t="n">
        <v>4.4</v>
      </c>
      <c r="X336" s="7" t="n">
        <v>58</v>
      </c>
      <c r="Y336" s="7" t="n">
        <v>100</v>
      </c>
    </row>
    <row r="337" customFormat="false" ht="15" hidden="false" customHeight="false" outlineLevel="0" collapsed="false">
      <c r="A337" s="7" t="s">
        <v>765</v>
      </c>
      <c r="B337" s="7" t="s">
        <v>764</v>
      </c>
      <c r="C337" s="7" t="s">
        <v>172</v>
      </c>
      <c r="D337" s="7" t="n">
        <v>1535</v>
      </c>
      <c r="E337" s="7" t="s">
        <v>1253</v>
      </c>
      <c r="F337" s="7" t="s">
        <v>1254</v>
      </c>
      <c r="G337" s="7" t="s">
        <v>1207</v>
      </c>
      <c r="H337" s="7" t="s">
        <v>1198</v>
      </c>
      <c r="I337" s="7" t="n">
        <v>30</v>
      </c>
      <c r="J337" s="7" t="n">
        <v>25.39</v>
      </c>
      <c r="K337" s="7" t="n">
        <v>24.99</v>
      </c>
      <c r="L337" s="7" t="n">
        <v>28.99</v>
      </c>
      <c r="M337" s="7" t="n">
        <v>34.99</v>
      </c>
      <c r="N337" s="7" t="n">
        <v>0</v>
      </c>
      <c r="O337" s="7"/>
      <c r="P337" s="7"/>
      <c r="Q337" s="7" t="n">
        <v>0</v>
      </c>
      <c r="R337" s="7" t="n">
        <v>11911</v>
      </c>
      <c r="S337" s="7" t="n">
        <v>3150</v>
      </c>
      <c r="T337" s="7" t="n">
        <v>19259</v>
      </c>
      <c r="U337" s="7" t="n">
        <v>19309</v>
      </c>
      <c r="V337" s="7" t="n">
        <v>50</v>
      </c>
      <c r="W337" s="7" t="n">
        <v>4.4</v>
      </c>
      <c r="X337" s="7" t="n">
        <v>82</v>
      </c>
      <c r="Y337" s="7" t="n">
        <v>100</v>
      </c>
    </row>
    <row r="338" customFormat="false" ht="15" hidden="false" customHeight="false" outlineLevel="0" collapsed="false">
      <c r="A338" s="7" t="s">
        <v>765</v>
      </c>
      <c r="B338" s="7" t="s">
        <v>764</v>
      </c>
      <c r="C338" s="7" t="s">
        <v>172</v>
      </c>
      <c r="D338" s="7" t="n">
        <v>1535</v>
      </c>
      <c r="E338" s="7" t="s">
        <v>1253</v>
      </c>
      <c r="F338" s="7" t="s">
        <v>1254</v>
      </c>
      <c r="G338" s="7" t="s">
        <v>1208</v>
      </c>
      <c r="H338" s="7" t="s">
        <v>1198</v>
      </c>
      <c r="I338" s="7" t="n">
        <v>31</v>
      </c>
      <c r="J338" s="7" t="n">
        <v>27.28</v>
      </c>
      <c r="K338" s="7" t="n">
        <v>24.99</v>
      </c>
      <c r="L338" s="7" t="n">
        <v>28.99</v>
      </c>
      <c r="M338" s="7" t="n">
        <v>34.99</v>
      </c>
      <c r="N338" s="7" t="n">
        <v>0</v>
      </c>
      <c r="O338" s="7"/>
      <c r="P338" s="7"/>
      <c r="Q338" s="7" t="n">
        <v>0</v>
      </c>
      <c r="R338" s="7" t="n">
        <v>10421</v>
      </c>
      <c r="S338" s="7" t="n">
        <v>6579</v>
      </c>
      <c r="T338" s="7" t="n">
        <v>19309</v>
      </c>
      <c r="U338" s="7" t="n">
        <v>19214</v>
      </c>
      <c r="V338" s="7" t="n">
        <v>-91.9</v>
      </c>
      <c r="W338" s="7" t="n">
        <v>4.4</v>
      </c>
      <c r="X338" s="7" t="n">
        <v>61</v>
      </c>
      <c r="Y338" s="7" t="n">
        <v>100</v>
      </c>
    </row>
    <row r="339" customFormat="false" ht="15" hidden="false" customHeight="false" outlineLevel="0" collapsed="false">
      <c r="A339" s="7" t="s">
        <v>765</v>
      </c>
      <c r="B339" s="7" t="s">
        <v>764</v>
      </c>
      <c r="C339" s="7" t="s">
        <v>172</v>
      </c>
      <c r="D339" s="7" t="n">
        <v>1535</v>
      </c>
      <c r="E339" s="7" t="s">
        <v>1253</v>
      </c>
      <c r="F339" s="7" t="s">
        <v>1254</v>
      </c>
      <c r="G339" s="7" t="s">
        <v>1209</v>
      </c>
      <c r="H339" s="7" t="s">
        <v>1198</v>
      </c>
      <c r="I339" s="7" t="n">
        <v>30</v>
      </c>
      <c r="J339" s="7" t="n">
        <v>25.58</v>
      </c>
      <c r="K339" s="7" t="n">
        <v>23.74</v>
      </c>
      <c r="L339" s="7" t="n">
        <v>28.99</v>
      </c>
      <c r="M339" s="7" t="n">
        <v>34.99</v>
      </c>
      <c r="N339" s="7" t="n">
        <v>0</v>
      </c>
      <c r="O339" s="7"/>
      <c r="P339" s="7"/>
      <c r="Q339" s="7" t="n">
        <v>0</v>
      </c>
      <c r="R339" s="7" t="n">
        <v>16696</v>
      </c>
      <c r="S339" s="7" t="n">
        <v>9709</v>
      </c>
      <c r="T339" s="7" t="n">
        <v>19218</v>
      </c>
      <c r="U339" s="7" t="n">
        <v>19255</v>
      </c>
      <c r="V339" s="7" t="n">
        <v>37</v>
      </c>
      <c r="W339" s="7" t="n">
        <v>4.4</v>
      </c>
      <c r="X339" s="7" t="n">
        <v>50</v>
      </c>
      <c r="Y339" s="7" t="n">
        <v>50</v>
      </c>
    </row>
    <row r="340" customFormat="false" ht="15" hidden="false" customHeight="false" outlineLevel="0" collapsed="false">
      <c r="A340" s="7" t="s">
        <v>765</v>
      </c>
      <c r="B340" s="7" t="s">
        <v>764</v>
      </c>
      <c r="C340" s="7" t="s">
        <v>172</v>
      </c>
      <c r="D340" s="7" t="n">
        <v>1535</v>
      </c>
      <c r="E340" s="7" t="s">
        <v>1253</v>
      </c>
      <c r="F340" s="7" t="s">
        <v>1254</v>
      </c>
      <c r="G340" s="7" t="s">
        <v>1210</v>
      </c>
      <c r="H340" s="7" t="s">
        <v>1198</v>
      </c>
      <c r="I340" s="7" t="n">
        <v>31</v>
      </c>
      <c r="J340" s="7" t="n">
        <v>24.12</v>
      </c>
      <c r="K340" s="7" t="n">
        <v>22.49</v>
      </c>
      <c r="L340" s="7" t="n">
        <v>26.99</v>
      </c>
      <c r="M340" s="7" t="n">
        <v>34.99</v>
      </c>
      <c r="N340" s="7" t="n">
        <v>0</v>
      </c>
      <c r="O340" s="7"/>
      <c r="P340" s="7"/>
      <c r="Q340" s="7" t="n">
        <v>0</v>
      </c>
      <c r="R340" s="7" t="n">
        <v>27624</v>
      </c>
      <c r="S340" s="7" t="n">
        <v>14083</v>
      </c>
      <c r="T340" s="7" t="n">
        <v>19254</v>
      </c>
      <c r="U340" s="7" t="n">
        <v>19317</v>
      </c>
      <c r="V340" s="7" t="n">
        <v>61</v>
      </c>
      <c r="W340" s="7" t="n">
        <v>4.4</v>
      </c>
      <c r="X340" s="7" t="n">
        <v>52</v>
      </c>
      <c r="Y340" s="7" t="n">
        <v>100</v>
      </c>
    </row>
    <row r="341" customFormat="false" ht="15" hidden="false" customHeight="false" outlineLevel="0" collapsed="false">
      <c r="A341" s="7" t="s">
        <v>765</v>
      </c>
      <c r="B341" s="7" t="s">
        <v>764</v>
      </c>
      <c r="C341" s="7" t="s">
        <v>172</v>
      </c>
      <c r="D341" s="7" t="n">
        <v>1535</v>
      </c>
      <c r="E341" s="7" t="s">
        <v>1253</v>
      </c>
      <c r="F341" s="7" t="s">
        <v>1254</v>
      </c>
      <c r="G341" s="7" t="s">
        <v>1211</v>
      </c>
      <c r="H341" s="7" t="s">
        <v>1198</v>
      </c>
      <c r="I341" s="7" t="n">
        <v>31</v>
      </c>
      <c r="J341" s="7" t="n">
        <v>24.38</v>
      </c>
      <c r="K341" s="7" t="n">
        <v>22.49</v>
      </c>
      <c r="L341" s="7" t="n">
        <v>26.99</v>
      </c>
      <c r="M341" s="7" t="n">
        <v>34.99</v>
      </c>
      <c r="N341" s="7" t="n">
        <v>0</v>
      </c>
      <c r="O341" s="7"/>
      <c r="P341" s="7"/>
      <c r="Q341" s="7" t="n">
        <v>0</v>
      </c>
      <c r="R341" s="7" t="n">
        <v>13979</v>
      </c>
      <c r="S341" s="7" t="n">
        <v>2982</v>
      </c>
      <c r="T341" s="7" t="n">
        <v>3528</v>
      </c>
      <c r="U341" s="7" t="n">
        <v>3531</v>
      </c>
      <c r="V341" s="7" t="n">
        <v>2.9</v>
      </c>
      <c r="W341" s="7" t="n">
        <v>4.4</v>
      </c>
      <c r="X341" s="7" t="n">
        <v>94</v>
      </c>
      <c r="Y341" s="7" t="n">
        <v>100</v>
      </c>
    </row>
    <row r="342" customFormat="false" ht="15" hidden="false" customHeight="false" outlineLevel="0" collapsed="false">
      <c r="A342" s="7" t="s">
        <v>765</v>
      </c>
      <c r="B342" s="7" t="s">
        <v>764</v>
      </c>
      <c r="C342" s="7" t="s">
        <v>172</v>
      </c>
      <c r="D342" s="7" t="n">
        <v>1535</v>
      </c>
      <c r="E342" s="7" t="s">
        <v>1253</v>
      </c>
      <c r="F342" s="7" t="s">
        <v>1254</v>
      </c>
      <c r="G342" s="7" t="s">
        <v>1212</v>
      </c>
      <c r="H342" s="7" t="s">
        <v>1198</v>
      </c>
      <c r="I342" s="7" t="n">
        <v>30</v>
      </c>
      <c r="J342" s="7" t="n">
        <v>23.46</v>
      </c>
      <c r="K342" s="7" t="n">
        <v>22.27</v>
      </c>
      <c r="L342" s="7" t="n">
        <v>26.99</v>
      </c>
      <c r="M342" s="7" t="n">
        <v>34.99</v>
      </c>
      <c r="N342" s="7" t="n">
        <v>0</v>
      </c>
      <c r="O342" s="7"/>
      <c r="P342" s="7"/>
      <c r="Q342" s="7" t="n">
        <v>0</v>
      </c>
      <c r="R342" s="7" t="n">
        <v>19541</v>
      </c>
      <c r="S342" s="7" t="n">
        <v>12651</v>
      </c>
      <c r="T342" s="7" t="n">
        <v>3531</v>
      </c>
      <c r="U342" s="7" t="n">
        <v>3537</v>
      </c>
      <c r="V342" s="7" t="n">
        <v>6</v>
      </c>
      <c r="W342" s="7" t="n">
        <v>4.4</v>
      </c>
      <c r="X342" s="7" t="n">
        <v>50</v>
      </c>
      <c r="Y342" s="7" t="n">
        <v>50</v>
      </c>
    </row>
    <row r="343" customFormat="false" ht="15" hidden="false" customHeight="false" outlineLevel="0" collapsed="false">
      <c r="A343" s="7" t="s">
        <v>765</v>
      </c>
      <c r="B343" s="7" t="s">
        <v>764</v>
      </c>
      <c r="C343" s="7" t="s">
        <v>172</v>
      </c>
      <c r="D343" s="7" t="n">
        <v>1535</v>
      </c>
      <c r="E343" s="7" t="s">
        <v>1253</v>
      </c>
      <c r="F343" s="7" t="s">
        <v>1254</v>
      </c>
      <c r="G343" s="7" t="s">
        <v>1213</v>
      </c>
      <c r="H343" s="7" t="s">
        <v>1214</v>
      </c>
      <c r="I343" s="7" t="n">
        <v>26</v>
      </c>
      <c r="J343" s="7" t="n">
        <v>26.08</v>
      </c>
      <c r="K343" s="7" t="n">
        <v>22.27</v>
      </c>
      <c r="L343" s="7" t="n">
        <v>26.99</v>
      </c>
      <c r="M343" s="7" t="n">
        <v>34.99</v>
      </c>
      <c r="N343" s="7" t="n">
        <v>0</v>
      </c>
      <c r="O343" s="7"/>
      <c r="P343" s="7"/>
      <c r="Q343" s="7" t="n">
        <v>0</v>
      </c>
      <c r="R343" s="7" t="n">
        <v>40926</v>
      </c>
      <c r="S343" s="7" t="n">
        <v>21066</v>
      </c>
      <c r="T343" s="7" t="n">
        <v>3537</v>
      </c>
      <c r="U343" s="7" t="n">
        <v>3543</v>
      </c>
      <c r="V343" s="7" t="n">
        <v>6.9</v>
      </c>
      <c r="W343" s="7" t="n">
        <v>4.4</v>
      </c>
      <c r="X343" s="7" t="n">
        <v>50</v>
      </c>
      <c r="Y343" s="7" t="n">
        <v>50</v>
      </c>
    </row>
    <row r="344" customFormat="false" ht="15" hidden="false" customHeight="false" outlineLevel="0" collapsed="false">
      <c r="A344" s="7" t="s">
        <v>765</v>
      </c>
      <c r="B344" s="7" t="s">
        <v>764</v>
      </c>
      <c r="C344" s="7" t="s">
        <v>172</v>
      </c>
      <c r="D344" s="7" t="n">
        <v>1535</v>
      </c>
      <c r="E344" s="7" t="s">
        <v>1253</v>
      </c>
      <c r="F344" s="7" t="s">
        <v>1254</v>
      </c>
      <c r="G344" s="7" t="s">
        <v>1215</v>
      </c>
      <c r="H344" s="7" t="s">
        <v>1216</v>
      </c>
      <c r="I344" s="7" t="n">
        <v>299</v>
      </c>
      <c r="J344" s="7" t="n">
        <v>25.49</v>
      </c>
      <c r="K344" s="7" t="n">
        <v>22.27</v>
      </c>
      <c r="L344" s="7" t="n">
        <v>28.99</v>
      </c>
      <c r="M344" s="7" t="n">
        <v>34.99</v>
      </c>
      <c r="N344" s="7" t="n">
        <v>0</v>
      </c>
      <c r="O344" s="7"/>
      <c r="P344" s="7"/>
      <c r="Q344" s="7" t="n">
        <v>0</v>
      </c>
      <c r="R344" s="7" t="n">
        <v>20233</v>
      </c>
      <c r="S344" s="7" t="n">
        <v>2982</v>
      </c>
      <c r="T344" s="7" t="n">
        <v>19124</v>
      </c>
      <c r="U344" s="7" t="n">
        <v>3543</v>
      </c>
      <c r="V344" s="7" t="n">
        <v>-1563.3</v>
      </c>
      <c r="W344" s="7" t="n">
        <v>4.4</v>
      </c>
      <c r="X344" s="7" t="n">
        <v>61</v>
      </c>
      <c r="Y344" s="7" t="n">
        <v>100</v>
      </c>
    </row>
    <row r="345" customFormat="false" ht="15" hidden="false" customHeight="false" outlineLevel="0" collapsed="false">
      <c r="A345" s="7" t="s">
        <v>765</v>
      </c>
      <c r="B345" s="7" t="s">
        <v>764</v>
      </c>
      <c r="C345" s="7" t="s">
        <v>172</v>
      </c>
      <c r="D345" s="7" t="n">
        <v>1535</v>
      </c>
      <c r="E345" s="7" t="s">
        <v>1253</v>
      </c>
      <c r="F345" s="7" t="s">
        <v>1254</v>
      </c>
      <c r="G345" s="7" t="s">
        <v>1217</v>
      </c>
      <c r="H345" s="7" t="s">
        <v>1216</v>
      </c>
      <c r="I345" s="7" t="n">
        <v>184</v>
      </c>
      <c r="J345" s="7" t="n">
        <v>28.46</v>
      </c>
      <c r="K345" s="7" t="n">
        <v>22.25</v>
      </c>
      <c r="L345" s="7" t="n">
        <v>28.99</v>
      </c>
      <c r="M345" s="7" t="n">
        <v>34.99</v>
      </c>
      <c r="N345" s="7" t="n">
        <v>0</v>
      </c>
      <c r="O345" s="7"/>
      <c r="P345" s="7"/>
      <c r="Q345" s="7" t="n">
        <v>0</v>
      </c>
      <c r="R345" s="7" t="n">
        <v>23264</v>
      </c>
      <c r="S345" s="7" t="n">
        <v>5952</v>
      </c>
      <c r="T345" s="7" t="n">
        <v>34602</v>
      </c>
      <c r="U345" s="7" t="n">
        <v>19124</v>
      </c>
      <c r="V345" s="7" t="n">
        <v>-2523.6</v>
      </c>
      <c r="W345" s="7" t="n">
        <v>4.4</v>
      </c>
      <c r="X345" s="7" t="n">
        <v>117</v>
      </c>
      <c r="Y345" s="7" t="n">
        <v>200</v>
      </c>
    </row>
    <row r="346" customFormat="false" ht="15" hidden="false" customHeight="false" outlineLevel="0" collapsed="false">
      <c r="A346" s="7" t="s">
        <v>765</v>
      </c>
      <c r="B346" s="7" t="s">
        <v>764</v>
      </c>
      <c r="C346" s="7" t="s">
        <v>172</v>
      </c>
      <c r="D346" s="7" t="n">
        <v>1535</v>
      </c>
      <c r="E346" s="7" t="s">
        <v>1253</v>
      </c>
      <c r="F346" s="7" t="s">
        <v>1254</v>
      </c>
      <c r="G346" s="7" t="s">
        <v>1218</v>
      </c>
      <c r="H346" s="7" t="s">
        <v>1216</v>
      </c>
      <c r="I346" s="7" t="n">
        <v>61</v>
      </c>
      <c r="J346" s="7" t="n">
        <v>28.01</v>
      </c>
      <c r="K346" s="7" t="n">
        <v>22.25</v>
      </c>
      <c r="L346" s="7" t="n">
        <v>28.99</v>
      </c>
      <c r="M346" s="7" t="n">
        <v>34.99</v>
      </c>
      <c r="N346" s="7" t="n">
        <v>0</v>
      </c>
      <c r="O346" s="7"/>
      <c r="P346" s="7"/>
      <c r="Q346" s="7" t="n">
        <v>0</v>
      </c>
      <c r="R346" s="7" t="n">
        <v>22713</v>
      </c>
      <c r="S346" s="7" t="n">
        <v>13744</v>
      </c>
      <c r="T346" s="7" t="n">
        <v>19034</v>
      </c>
      <c r="U346" s="7" t="n">
        <v>19124</v>
      </c>
      <c r="V346" s="7" t="n">
        <v>44.3</v>
      </c>
      <c r="W346" s="7" t="n">
        <v>4.4</v>
      </c>
      <c r="X346" s="7" t="n">
        <v>67</v>
      </c>
      <c r="Y346" s="7" t="n">
        <v>100</v>
      </c>
    </row>
    <row r="347" customFormat="false" ht="15" hidden="false" customHeight="false" outlineLevel="0" collapsed="false">
      <c r="A347" s="7" t="s">
        <v>767</v>
      </c>
      <c r="B347" s="7" t="s">
        <v>766</v>
      </c>
      <c r="C347" s="7" t="s">
        <v>172</v>
      </c>
      <c r="D347" s="7" t="n">
        <v>625</v>
      </c>
      <c r="E347" s="7" t="s">
        <v>1255</v>
      </c>
      <c r="F347" s="7" t="s">
        <v>1256</v>
      </c>
      <c r="G347" s="7" t="s">
        <v>1197</v>
      </c>
      <c r="H347" s="7" t="s">
        <v>1198</v>
      </c>
      <c r="I347" s="7" t="n">
        <v>31</v>
      </c>
      <c r="J347" s="7" t="n">
        <v>25.76</v>
      </c>
      <c r="K347" s="7" t="n">
        <v>18.97</v>
      </c>
      <c r="L347" s="7" t="n">
        <v>25.99</v>
      </c>
      <c r="M347" s="7" t="n">
        <v>37.99</v>
      </c>
      <c r="N347" s="7" t="n">
        <v>0.613</v>
      </c>
      <c r="O347" s="7" t="n">
        <v>5</v>
      </c>
      <c r="P347" s="7"/>
      <c r="Q347" s="7" t="n">
        <v>0</v>
      </c>
      <c r="R347" s="7" t="n">
        <v>10971</v>
      </c>
      <c r="S347" s="7" t="n">
        <v>6346</v>
      </c>
      <c r="T347" s="7" t="n">
        <v>3027</v>
      </c>
      <c r="U347" s="7" t="n">
        <v>3091</v>
      </c>
      <c r="V347" s="7" t="n">
        <v>61.9</v>
      </c>
      <c r="W347" s="7" t="n">
        <v>4.4</v>
      </c>
      <c r="X347" s="7" t="n">
        <v>287</v>
      </c>
      <c r="Y347" s="7" t="n">
        <v>300</v>
      </c>
    </row>
    <row r="348" customFormat="false" ht="15" hidden="false" customHeight="false" outlineLevel="0" collapsed="false">
      <c r="A348" s="7" t="s">
        <v>767</v>
      </c>
      <c r="B348" s="7" t="s">
        <v>766</v>
      </c>
      <c r="C348" s="7" t="s">
        <v>172</v>
      </c>
      <c r="D348" s="7" t="n">
        <v>625</v>
      </c>
      <c r="E348" s="7" t="s">
        <v>1255</v>
      </c>
      <c r="F348" s="7" t="s">
        <v>1256</v>
      </c>
      <c r="G348" s="7" t="s">
        <v>1199</v>
      </c>
      <c r="H348" s="7" t="s">
        <v>1198</v>
      </c>
      <c r="I348" s="7" t="n">
        <v>31</v>
      </c>
      <c r="J348" s="7" t="n">
        <v>24.69</v>
      </c>
      <c r="K348" s="7" t="n">
        <v>17.93</v>
      </c>
      <c r="L348" s="7" t="n">
        <v>25.99</v>
      </c>
      <c r="M348" s="7" t="n">
        <v>37.99</v>
      </c>
      <c r="N348" s="7" t="n">
        <v>0.774</v>
      </c>
      <c r="O348" s="7" t="n">
        <v>5</v>
      </c>
      <c r="P348" s="7"/>
      <c r="Q348" s="7" t="n">
        <v>0</v>
      </c>
      <c r="R348" s="7" t="n">
        <v>8181</v>
      </c>
      <c r="S348" s="7" t="n">
        <v>3192</v>
      </c>
      <c r="T348" s="7" t="n">
        <v>3091</v>
      </c>
      <c r="U348" s="7" t="n">
        <v>3149</v>
      </c>
      <c r="V348" s="7" t="n">
        <v>56.1</v>
      </c>
      <c r="W348" s="7" t="n">
        <v>4.4</v>
      </c>
      <c r="X348" s="7" t="n">
        <v>287</v>
      </c>
      <c r="Y348" s="7" t="n">
        <v>300</v>
      </c>
    </row>
    <row r="349" customFormat="false" ht="15" hidden="false" customHeight="false" outlineLevel="0" collapsed="false">
      <c r="A349" s="7" t="s">
        <v>767</v>
      </c>
      <c r="B349" s="7" t="s">
        <v>766</v>
      </c>
      <c r="C349" s="7" t="s">
        <v>172</v>
      </c>
      <c r="D349" s="7" t="n">
        <v>625</v>
      </c>
      <c r="E349" s="7" t="s">
        <v>1255</v>
      </c>
      <c r="F349" s="7" t="s">
        <v>1256</v>
      </c>
      <c r="G349" s="7" t="s">
        <v>1200</v>
      </c>
      <c r="H349" s="7" t="s">
        <v>1198</v>
      </c>
      <c r="I349" s="7" t="n">
        <v>30</v>
      </c>
      <c r="J349" s="7" t="n">
        <v>25.18</v>
      </c>
      <c r="K349" s="7" t="n">
        <v>17.93</v>
      </c>
      <c r="L349" s="7" t="n">
        <v>25.99</v>
      </c>
      <c r="M349" s="7" t="n">
        <v>37.99</v>
      </c>
      <c r="N349" s="7" t="n">
        <v>0.633</v>
      </c>
      <c r="O349" s="7" t="n">
        <v>5</v>
      </c>
      <c r="P349" s="7"/>
      <c r="Q349" s="7" t="n">
        <v>1</v>
      </c>
      <c r="R349" s="7" t="n">
        <v>9730</v>
      </c>
      <c r="S349" s="7" t="n">
        <v>6583</v>
      </c>
      <c r="T349" s="7" t="n">
        <v>3149</v>
      </c>
      <c r="U349" s="7" t="n">
        <v>3219</v>
      </c>
      <c r="V349" s="7" t="n">
        <v>70</v>
      </c>
      <c r="W349" s="7" t="n">
        <v>4.4</v>
      </c>
      <c r="X349" s="7" t="n">
        <v>303</v>
      </c>
      <c r="Y349" s="7" t="n">
        <v>400</v>
      </c>
    </row>
    <row r="350" customFormat="false" ht="15" hidden="false" customHeight="false" outlineLevel="0" collapsed="false">
      <c r="A350" s="7" t="s">
        <v>767</v>
      </c>
      <c r="B350" s="7" t="s">
        <v>766</v>
      </c>
      <c r="C350" s="7" t="s">
        <v>172</v>
      </c>
      <c r="D350" s="7" t="n">
        <v>625</v>
      </c>
      <c r="E350" s="7" t="s">
        <v>1255</v>
      </c>
      <c r="F350" s="7" t="s">
        <v>1256</v>
      </c>
      <c r="G350" s="7" t="s">
        <v>1201</v>
      </c>
      <c r="H350" s="7" t="s">
        <v>1198</v>
      </c>
      <c r="I350" s="7" t="n">
        <v>31</v>
      </c>
      <c r="J350" s="7" t="n">
        <v>25.47</v>
      </c>
      <c r="K350" s="7" t="n">
        <v>17.93</v>
      </c>
      <c r="L350" s="7" t="n">
        <v>25.99</v>
      </c>
      <c r="M350" s="7" t="n">
        <v>37.99</v>
      </c>
      <c r="N350" s="7" t="n">
        <v>0.677</v>
      </c>
      <c r="O350" s="7" t="n">
        <v>5</v>
      </c>
      <c r="P350" s="7"/>
      <c r="Q350" s="7" t="n">
        <v>1</v>
      </c>
      <c r="R350" s="7" t="n">
        <v>12706</v>
      </c>
      <c r="S350" s="7" t="n">
        <v>9614</v>
      </c>
      <c r="T350" s="7" t="n">
        <v>3219</v>
      </c>
      <c r="U350" s="7" t="n">
        <v>3285</v>
      </c>
      <c r="V350" s="7" t="n">
        <v>63.9</v>
      </c>
      <c r="W350" s="7" t="n">
        <v>4.4</v>
      </c>
      <c r="X350" s="7" t="n">
        <v>274</v>
      </c>
      <c r="Y350" s="7" t="n">
        <v>300</v>
      </c>
    </row>
    <row r="351" customFormat="false" ht="15" hidden="false" customHeight="false" outlineLevel="0" collapsed="false">
      <c r="A351" s="7" t="s">
        <v>767</v>
      </c>
      <c r="B351" s="7" t="s">
        <v>766</v>
      </c>
      <c r="C351" s="7" t="s">
        <v>172</v>
      </c>
      <c r="D351" s="7" t="n">
        <v>625</v>
      </c>
      <c r="E351" s="7" t="s">
        <v>1255</v>
      </c>
      <c r="F351" s="7" t="s">
        <v>1256</v>
      </c>
      <c r="G351" s="7" t="s">
        <v>1202</v>
      </c>
      <c r="H351" s="7" t="s">
        <v>1198</v>
      </c>
      <c r="I351" s="7" t="n">
        <v>30</v>
      </c>
      <c r="J351" s="7" t="n">
        <v>22.77</v>
      </c>
      <c r="K351" s="7" t="n">
        <v>17.93</v>
      </c>
      <c r="L351" s="7" t="n">
        <v>25.99</v>
      </c>
      <c r="M351" s="7" t="n">
        <v>37.99</v>
      </c>
      <c r="N351" s="7" t="n">
        <v>1</v>
      </c>
      <c r="O351" s="7" t="n">
        <v>6.5</v>
      </c>
      <c r="P351" s="7"/>
      <c r="Q351" s="7" t="n">
        <v>0</v>
      </c>
      <c r="R351" s="7" t="n">
        <v>8902</v>
      </c>
      <c r="S351" s="7" t="n">
        <v>3088</v>
      </c>
      <c r="T351" s="7" t="n">
        <v>3285</v>
      </c>
      <c r="U351" s="7" t="n">
        <v>3345</v>
      </c>
      <c r="V351" s="7" t="n">
        <v>60</v>
      </c>
      <c r="W351" s="7" t="n">
        <v>4.4</v>
      </c>
      <c r="X351" s="7" t="n">
        <v>367</v>
      </c>
      <c r="Y351" s="7" t="n">
        <v>400</v>
      </c>
    </row>
    <row r="352" customFormat="false" ht="15" hidden="false" customHeight="false" outlineLevel="0" collapsed="false">
      <c r="A352" s="7" t="s">
        <v>767</v>
      </c>
      <c r="B352" s="7" t="s">
        <v>766</v>
      </c>
      <c r="C352" s="7" t="s">
        <v>172</v>
      </c>
      <c r="D352" s="7" t="n">
        <v>625</v>
      </c>
      <c r="E352" s="7" t="s">
        <v>1255</v>
      </c>
      <c r="F352" s="7" t="s">
        <v>1256</v>
      </c>
      <c r="G352" s="7" t="s">
        <v>1203</v>
      </c>
      <c r="H352" s="7" t="s">
        <v>1198</v>
      </c>
      <c r="I352" s="7" t="n">
        <v>31</v>
      </c>
      <c r="J352" s="7" t="n">
        <v>25.73</v>
      </c>
      <c r="K352" s="7" t="n">
        <v>17.93</v>
      </c>
      <c r="L352" s="7" t="n">
        <v>25.99</v>
      </c>
      <c r="M352" s="7" t="n">
        <v>37.99</v>
      </c>
      <c r="N352" s="7" t="n">
        <v>1</v>
      </c>
      <c r="O352" s="7" t="n">
        <v>10</v>
      </c>
      <c r="P352" s="7"/>
      <c r="Q352" s="7" t="n">
        <v>0</v>
      </c>
      <c r="R352" s="7" t="n">
        <v>10863</v>
      </c>
      <c r="S352" s="7" t="n">
        <v>8081</v>
      </c>
      <c r="T352" s="7" t="n">
        <v>3345</v>
      </c>
      <c r="U352" s="7" t="n">
        <v>3391</v>
      </c>
      <c r="V352" s="7" t="n">
        <v>44.5</v>
      </c>
      <c r="W352" s="7" t="n">
        <v>4.4</v>
      </c>
      <c r="X352" s="7" t="n">
        <v>313</v>
      </c>
      <c r="Y352" s="7" t="n">
        <v>400</v>
      </c>
    </row>
    <row r="353" customFormat="false" ht="15" hidden="false" customHeight="false" outlineLevel="0" collapsed="false">
      <c r="A353" s="7" t="s">
        <v>767</v>
      </c>
      <c r="B353" s="7" t="s">
        <v>766</v>
      </c>
      <c r="C353" s="7" t="s">
        <v>172</v>
      </c>
      <c r="D353" s="7" t="n">
        <v>625</v>
      </c>
      <c r="E353" s="7" t="s">
        <v>1255</v>
      </c>
      <c r="F353" s="7" t="s">
        <v>1256</v>
      </c>
      <c r="G353" s="7" t="s">
        <v>1204</v>
      </c>
      <c r="H353" s="7" t="s">
        <v>1198</v>
      </c>
      <c r="I353" s="7" t="n">
        <v>31</v>
      </c>
      <c r="J353" s="7" t="n">
        <v>25.99</v>
      </c>
      <c r="K353" s="7" t="n">
        <v>25.99</v>
      </c>
      <c r="L353" s="7" t="n">
        <v>25.99</v>
      </c>
      <c r="M353" s="7" t="n">
        <v>37.99</v>
      </c>
      <c r="N353" s="7" t="n">
        <v>0.484</v>
      </c>
      <c r="O353" s="7" t="n">
        <v>10</v>
      </c>
      <c r="P353" s="7"/>
      <c r="Q353" s="7" t="n">
        <v>0</v>
      </c>
      <c r="R353" s="7" t="n">
        <v>14841</v>
      </c>
      <c r="S353" s="7" t="n">
        <v>11605</v>
      </c>
      <c r="T353" s="7" t="n">
        <v>3391</v>
      </c>
      <c r="U353" s="7" t="n">
        <v>3534</v>
      </c>
      <c r="V353" s="7" t="n">
        <v>138.4</v>
      </c>
      <c r="W353" s="7" t="n">
        <v>4.4</v>
      </c>
      <c r="X353" s="7" t="n">
        <v>245</v>
      </c>
      <c r="Y353" s="7" t="n">
        <v>300</v>
      </c>
    </row>
    <row r="354" customFormat="false" ht="15" hidden="false" customHeight="false" outlineLevel="0" collapsed="false">
      <c r="A354" s="7" t="s">
        <v>767</v>
      </c>
      <c r="B354" s="7" t="s">
        <v>766</v>
      </c>
      <c r="C354" s="7" t="s">
        <v>172</v>
      </c>
      <c r="D354" s="7" t="n">
        <v>625</v>
      </c>
      <c r="E354" s="7" t="s">
        <v>1255</v>
      </c>
      <c r="F354" s="7" t="s">
        <v>1256</v>
      </c>
      <c r="G354" s="7" t="s">
        <v>1205</v>
      </c>
      <c r="H354" s="7" t="s">
        <v>1198</v>
      </c>
      <c r="I354" s="7" t="n">
        <v>28</v>
      </c>
      <c r="J354" s="7" t="n">
        <v>25.8</v>
      </c>
      <c r="K354" s="7" t="n">
        <v>23.39</v>
      </c>
      <c r="L354" s="7" t="n">
        <v>25.99</v>
      </c>
      <c r="M354" s="7" t="n">
        <v>37.99</v>
      </c>
      <c r="N354" s="7" t="n">
        <v>0</v>
      </c>
      <c r="O354" s="7"/>
      <c r="P354" s="7"/>
      <c r="Q354" s="7" t="n">
        <v>0</v>
      </c>
      <c r="R354" s="7" t="n">
        <v>15305</v>
      </c>
      <c r="S354" s="7" t="n">
        <v>12130</v>
      </c>
      <c r="T354" s="7" t="n">
        <v>3534</v>
      </c>
      <c r="U354" s="7" t="n">
        <v>3571</v>
      </c>
      <c r="V354" s="7" t="n">
        <v>39.6</v>
      </c>
      <c r="W354" s="7" t="n">
        <v>4.4</v>
      </c>
      <c r="X354" s="7" t="n">
        <v>132</v>
      </c>
      <c r="Y354" s="7" t="n">
        <v>200</v>
      </c>
    </row>
    <row r="355" customFormat="false" ht="15" hidden="false" customHeight="false" outlineLevel="0" collapsed="false">
      <c r="A355" s="7" t="s">
        <v>767</v>
      </c>
      <c r="B355" s="7" t="s">
        <v>766</v>
      </c>
      <c r="C355" s="7" t="s">
        <v>172</v>
      </c>
      <c r="D355" s="7" t="n">
        <v>625</v>
      </c>
      <c r="E355" s="7" t="s">
        <v>1255</v>
      </c>
      <c r="F355" s="7" t="s">
        <v>1256</v>
      </c>
      <c r="G355" s="7" t="s">
        <v>1206</v>
      </c>
      <c r="H355" s="7" t="s">
        <v>1198</v>
      </c>
      <c r="I355" s="7" t="n">
        <v>31</v>
      </c>
      <c r="J355" s="7" t="n">
        <v>25.03</v>
      </c>
      <c r="K355" s="7" t="n">
        <v>22.09</v>
      </c>
      <c r="L355" s="7" t="n">
        <v>25.99</v>
      </c>
      <c r="M355" s="7" t="n">
        <v>37.99</v>
      </c>
      <c r="N355" s="7" t="n">
        <v>0</v>
      </c>
      <c r="O355" s="7"/>
      <c r="P355" s="7"/>
      <c r="Q355" s="7" t="n">
        <v>0</v>
      </c>
      <c r="R355" s="7" t="n">
        <v>14620</v>
      </c>
      <c r="S355" s="7" t="n">
        <v>10840</v>
      </c>
      <c r="T355" s="7" t="n">
        <v>3571</v>
      </c>
      <c r="U355" s="7" t="n">
        <v>3604</v>
      </c>
      <c r="V355" s="7" t="n">
        <v>31.9</v>
      </c>
      <c r="W355" s="7" t="n">
        <v>4.4</v>
      </c>
      <c r="X355" s="7" t="n">
        <v>187</v>
      </c>
      <c r="Y355" s="7" t="n">
        <v>200</v>
      </c>
    </row>
    <row r="356" customFormat="false" ht="15" hidden="false" customHeight="false" outlineLevel="0" collapsed="false">
      <c r="A356" s="7" t="s">
        <v>767</v>
      </c>
      <c r="B356" s="7" t="s">
        <v>766</v>
      </c>
      <c r="C356" s="7" t="s">
        <v>172</v>
      </c>
      <c r="D356" s="7" t="n">
        <v>625</v>
      </c>
      <c r="E356" s="7" t="s">
        <v>1255</v>
      </c>
      <c r="F356" s="7" t="s">
        <v>1256</v>
      </c>
      <c r="G356" s="7" t="s">
        <v>1207</v>
      </c>
      <c r="H356" s="7" t="s">
        <v>1198</v>
      </c>
      <c r="I356" s="7" t="n">
        <v>30</v>
      </c>
      <c r="J356" s="7" t="n">
        <v>25.6</v>
      </c>
      <c r="K356" s="7" t="n">
        <v>22.09</v>
      </c>
      <c r="L356" s="7" t="n">
        <v>25.99</v>
      </c>
      <c r="M356" s="7" t="n">
        <v>37.99</v>
      </c>
      <c r="N356" s="7" t="n">
        <v>0</v>
      </c>
      <c r="O356" s="7"/>
      <c r="P356" s="7"/>
      <c r="Q356" s="7" t="n">
        <v>0</v>
      </c>
      <c r="R356" s="7" t="n">
        <v>16840</v>
      </c>
      <c r="S356" s="7" t="n">
        <v>11209</v>
      </c>
      <c r="T356" s="7" t="n">
        <v>3604</v>
      </c>
      <c r="U356" s="7" t="n">
        <v>3713</v>
      </c>
      <c r="V356" s="7" t="n">
        <v>109</v>
      </c>
      <c r="W356" s="7" t="n">
        <v>4.4</v>
      </c>
      <c r="X356" s="7" t="n">
        <v>153</v>
      </c>
      <c r="Y356" s="7" t="n">
        <v>200</v>
      </c>
    </row>
    <row r="357" customFormat="false" ht="15" hidden="false" customHeight="false" outlineLevel="0" collapsed="false">
      <c r="A357" s="7" t="s">
        <v>767</v>
      </c>
      <c r="B357" s="7" t="s">
        <v>766</v>
      </c>
      <c r="C357" s="7" t="s">
        <v>172</v>
      </c>
      <c r="D357" s="7" t="n">
        <v>625</v>
      </c>
      <c r="E357" s="7" t="s">
        <v>1255</v>
      </c>
      <c r="F357" s="7" t="s">
        <v>1256</v>
      </c>
      <c r="G357" s="7" t="s">
        <v>1208</v>
      </c>
      <c r="H357" s="7" t="s">
        <v>1198</v>
      </c>
      <c r="I357" s="7" t="n">
        <v>31</v>
      </c>
      <c r="J357" s="7" t="n">
        <v>25.86</v>
      </c>
      <c r="K357" s="7" t="n">
        <v>22.09</v>
      </c>
      <c r="L357" s="7" t="n">
        <v>25.99</v>
      </c>
      <c r="M357" s="7" t="n">
        <v>37.99</v>
      </c>
      <c r="N357" s="7" t="n">
        <v>0.645</v>
      </c>
      <c r="O357" s="7" t="n">
        <v>10</v>
      </c>
      <c r="P357" s="7"/>
      <c r="Q357" s="7" t="n">
        <v>0</v>
      </c>
      <c r="R357" s="7" t="n">
        <v>21378</v>
      </c>
      <c r="S357" s="7" t="n">
        <v>18876</v>
      </c>
      <c r="T357" s="7" t="n">
        <v>3713</v>
      </c>
      <c r="U357" s="7" t="n">
        <v>3742</v>
      </c>
      <c r="V357" s="7" t="n">
        <v>28.1</v>
      </c>
      <c r="W357" s="7" t="n">
        <v>4.4</v>
      </c>
      <c r="X357" s="7" t="n">
        <v>100</v>
      </c>
      <c r="Y357" s="7" t="n">
        <v>100</v>
      </c>
    </row>
    <row r="358" customFormat="false" ht="15" hidden="false" customHeight="false" outlineLevel="0" collapsed="false">
      <c r="A358" s="7" t="s">
        <v>767</v>
      </c>
      <c r="B358" s="7" t="s">
        <v>766</v>
      </c>
      <c r="C358" s="7" t="s">
        <v>172</v>
      </c>
      <c r="D358" s="7" t="n">
        <v>625</v>
      </c>
      <c r="E358" s="7" t="s">
        <v>1255</v>
      </c>
      <c r="F358" s="7" t="s">
        <v>1256</v>
      </c>
      <c r="G358" s="7" t="s">
        <v>1209</v>
      </c>
      <c r="H358" s="7" t="s">
        <v>1198</v>
      </c>
      <c r="I358" s="7" t="n">
        <v>30</v>
      </c>
      <c r="J358" s="7" t="n">
        <v>25.99</v>
      </c>
      <c r="K358" s="7" t="n">
        <v>25.99</v>
      </c>
      <c r="L358" s="7" t="n">
        <v>25.99</v>
      </c>
      <c r="M358" s="7" t="n">
        <v>37.99</v>
      </c>
      <c r="N358" s="7" t="n">
        <v>0.733</v>
      </c>
      <c r="O358" s="7" t="n">
        <v>10</v>
      </c>
      <c r="P358" s="7"/>
      <c r="Q358" s="7" t="n">
        <v>0</v>
      </c>
      <c r="R358" s="7" t="n">
        <v>21111</v>
      </c>
      <c r="S358" s="7" t="n">
        <v>18829</v>
      </c>
      <c r="T358" s="7" t="n">
        <v>3764</v>
      </c>
      <c r="U358" s="7" t="n">
        <v>3794</v>
      </c>
      <c r="V358" s="7" t="n">
        <v>30</v>
      </c>
      <c r="W358" s="7" t="n">
        <v>4.4</v>
      </c>
      <c r="X358" s="7" t="n">
        <v>125</v>
      </c>
      <c r="Y358" s="7" t="n">
        <v>200</v>
      </c>
    </row>
    <row r="359" customFormat="false" ht="15" hidden="false" customHeight="false" outlineLevel="0" collapsed="false">
      <c r="A359" s="7" t="s">
        <v>767</v>
      </c>
      <c r="B359" s="7" t="s">
        <v>766</v>
      </c>
      <c r="C359" s="7" t="s">
        <v>172</v>
      </c>
      <c r="D359" s="7" t="n">
        <v>625</v>
      </c>
      <c r="E359" s="7" t="s">
        <v>1255</v>
      </c>
      <c r="F359" s="7" t="s">
        <v>1256</v>
      </c>
      <c r="G359" s="7" t="s">
        <v>1210</v>
      </c>
      <c r="H359" s="7" t="s">
        <v>1198</v>
      </c>
      <c r="I359" s="7" t="n">
        <v>31</v>
      </c>
      <c r="J359" s="7" t="n">
        <v>21.05</v>
      </c>
      <c r="K359" s="7" t="n">
        <v>16.99</v>
      </c>
      <c r="L359" s="7" t="n">
        <v>25.99</v>
      </c>
      <c r="M359" s="7" t="n">
        <v>37.99</v>
      </c>
      <c r="N359" s="7" t="n">
        <v>0.065</v>
      </c>
      <c r="O359" s="7" t="n">
        <v>10</v>
      </c>
      <c r="P359" s="7"/>
      <c r="Q359" s="7" t="n">
        <v>0</v>
      </c>
      <c r="R359" s="7" t="n">
        <v>17598</v>
      </c>
      <c r="S359" s="7" t="n">
        <v>14570</v>
      </c>
      <c r="T359" s="7" t="n">
        <v>3794</v>
      </c>
      <c r="U359" s="7" t="n">
        <v>1260</v>
      </c>
      <c r="V359" s="7" t="n">
        <v>-2452.3</v>
      </c>
      <c r="W359" s="7" t="n">
        <v>4.4</v>
      </c>
      <c r="X359" s="7" t="n">
        <v>126</v>
      </c>
      <c r="Y359" s="7" t="n">
        <v>200</v>
      </c>
    </row>
    <row r="360" customFormat="false" ht="15" hidden="false" customHeight="false" outlineLevel="0" collapsed="false">
      <c r="A360" s="7" t="s">
        <v>767</v>
      </c>
      <c r="B360" s="7" t="s">
        <v>766</v>
      </c>
      <c r="C360" s="7" t="s">
        <v>172</v>
      </c>
      <c r="D360" s="7" t="n">
        <v>625</v>
      </c>
      <c r="E360" s="7" t="s">
        <v>1255</v>
      </c>
      <c r="F360" s="7" t="s">
        <v>1256</v>
      </c>
      <c r="G360" s="7" t="s">
        <v>1211</v>
      </c>
      <c r="H360" s="7" t="s">
        <v>1198</v>
      </c>
      <c r="I360" s="7" t="n">
        <v>31</v>
      </c>
      <c r="J360" s="7" t="n">
        <v>16.99</v>
      </c>
      <c r="K360" s="7" t="n">
        <v>16.99</v>
      </c>
      <c r="L360" s="7" t="n">
        <v>16.99</v>
      </c>
      <c r="M360" s="7" t="n">
        <v>37.99</v>
      </c>
      <c r="N360" s="7" t="n">
        <v>0</v>
      </c>
      <c r="O360" s="7"/>
      <c r="P360" s="7"/>
      <c r="Q360" s="7" t="n">
        <v>0</v>
      </c>
      <c r="R360" s="7" t="n">
        <v>18747</v>
      </c>
      <c r="S360" s="7" t="n">
        <v>12185</v>
      </c>
      <c r="T360" s="7" t="n">
        <v>1260</v>
      </c>
      <c r="U360" s="7" t="n">
        <v>1290</v>
      </c>
      <c r="V360" s="7" t="n">
        <v>29</v>
      </c>
      <c r="W360" s="7" t="n">
        <v>4.4</v>
      </c>
      <c r="X360" s="7" t="n">
        <v>139</v>
      </c>
      <c r="Y360" s="7" t="n">
        <v>200</v>
      </c>
    </row>
    <row r="361" customFormat="false" ht="15" hidden="false" customHeight="false" outlineLevel="0" collapsed="false">
      <c r="A361" s="7" t="s">
        <v>767</v>
      </c>
      <c r="B361" s="7" t="s">
        <v>766</v>
      </c>
      <c r="C361" s="7" t="s">
        <v>172</v>
      </c>
      <c r="D361" s="7" t="n">
        <v>625</v>
      </c>
      <c r="E361" s="7" t="s">
        <v>1255</v>
      </c>
      <c r="F361" s="7" t="s">
        <v>1256</v>
      </c>
      <c r="G361" s="7" t="s">
        <v>1212</v>
      </c>
      <c r="H361" s="7" t="s">
        <v>1198</v>
      </c>
      <c r="I361" s="7" t="n">
        <v>30</v>
      </c>
      <c r="J361" s="7" t="n">
        <v>16.99</v>
      </c>
      <c r="K361" s="7" t="n">
        <v>16.99</v>
      </c>
      <c r="L361" s="7" t="n">
        <v>16.99</v>
      </c>
      <c r="M361" s="7" t="n">
        <v>37.99</v>
      </c>
      <c r="N361" s="7" t="n">
        <v>0</v>
      </c>
      <c r="O361" s="7"/>
      <c r="P361" s="7"/>
      <c r="Q361" s="7" t="n">
        <v>0</v>
      </c>
      <c r="R361" s="7" t="n">
        <v>30019</v>
      </c>
      <c r="S361" s="7" t="n">
        <v>24967</v>
      </c>
      <c r="T361" s="7" t="n">
        <v>1290</v>
      </c>
      <c r="U361" s="7" t="n">
        <v>1305</v>
      </c>
      <c r="V361" s="7" t="n">
        <v>15</v>
      </c>
      <c r="W361" s="7" t="n">
        <v>4.4</v>
      </c>
      <c r="X361" s="7" t="n">
        <v>100</v>
      </c>
      <c r="Y361" s="7" t="n">
        <v>100</v>
      </c>
    </row>
    <row r="362" customFormat="false" ht="15" hidden="false" customHeight="false" outlineLevel="0" collapsed="false">
      <c r="A362" s="7" t="s">
        <v>767</v>
      </c>
      <c r="B362" s="7" t="s">
        <v>766</v>
      </c>
      <c r="C362" s="7" t="s">
        <v>172</v>
      </c>
      <c r="D362" s="7" t="n">
        <v>625</v>
      </c>
      <c r="E362" s="7" t="s">
        <v>1255</v>
      </c>
      <c r="F362" s="7" t="s">
        <v>1256</v>
      </c>
      <c r="G362" s="7" t="s">
        <v>1213</v>
      </c>
      <c r="H362" s="7" t="s">
        <v>1214</v>
      </c>
      <c r="I362" s="7" t="n">
        <v>26</v>
      </c>
      <c r="J362" s="7" t="n">
        <v>22.18</v>
      </c>
      <c r="K362" s="7" t="n">
        <v>16.99</v>
      </c>
      <c r="L362" s="7" t="n">
        <v>25.99</v>
      </c>
      <c r="M362" s="7" t="n">
        <v>37.99</v>
      </c>
      <c r="N362" s="7" t="n">
        <v>0</v>
      </c>
      <c r="O362" s="7"/>
      <c r="P362" s="7"/>
      <c r="Q362" s="7" t="n">
        <v>0</v>
      </c>
      <c r="R362" s="7" t="n">
        <v>25318</v>
      </c>
      <c r="S362" s="7" t="n">
        <v>19545</v>
      </c>
      <c r="T362" s="7" t="n">
        <v>1305</v>
      </c>
      <c r="U362" s="7" t="n">
        <v>3963</v>
      </c>
      <c r="V362" s="7" t="n">
        <v>3066.9</v>
      </c>
      <c r="W362" s="7" t="n">
        <v>4.4</v>
      </c>
      <c r="X362" s="7" t="n">
        <v>127</v>
      </c>
      <c r="Y362" s="7" t="n">
        <v>200</v>
      </c>
    </row>
    <row r="363" customFormat="false" ht="15" hidden="false" customHeight="false" outlineLevel="0" collapsed="false">
      <c r="A363" s="7" t="s">
        <v>767</v>
      </c>
      <c r="B363" s="7" t="s">
        <v>766</v>
      </c>
      <c r="C363" s="7" t="s">
        <v>172</v>
      </c>
      <c r="D363" s="7" t="n">
        <v>625</v>
      </c>
      <c r="E363" s="7" t="s">
        <v>1255</v>
      </c>
      <c r="F363" s="7" t="s">
        <v>1256</v>
      </c>
      <c r="G363" s="7" t="s">
        <v>1215</v>
      </c>
      <c r="H363" s="7" t="s">
        <v>1216</v>
      </c>
      <c r="I363" s="7" t="n">
        <v>299</v>
      </c>
      <c r="J363" s="7" t="n">
        <v>23.13</v>
      </c>
      <c r="K363" s="7" t="n">
        <v>16.99</v>
      </c>
      <c r="L363" s="7" t="n">
        <v>25.99</v>
      </c>
      <c r="M363" s="7" t="n">
        <v>37.99</v>
      </c>
      <c r="N363" s="7" t="n">
        <v>0.197</v>
      </c>
      <c r="O363" s="7" t="n">
        <v>10</v>
      </c>
      <c r="P363" s="7"/>
      <c r="Q363" s="7" t="n">
        <v>0</v>
      </c>
      <c r="R363" s="7" t="n">
        <v>19494</v>
      </c>
      <c r="S363" s="7" t="n">
        <v>10840</v>
      </c>
      <c r="T363" s="7" t="n">
        <v>3391</v>
      </c>
      <c r="U363" s="7" t="n">
        <v>3963</v>
      </c>
      <c r="V363" s="7" t="n">
        <v>57.4</v>
      </c>
      <c r="W363" s="7" t="n">
        <v>4.4</v>
      </c>
      <c r="X363" s="7" t="n">
        <v>144</v>
      </c>
      <c r="Y363" s="7" t="n">
        <v>300</v>
      </c>
    </row>
    <row r="364" customFormat="false" ht="15" hidden="false" customHeight="false" outlineLevel="0" collapsed="false">
      <c r="A364" s="7" t="s">
        <v>767</v>
      </c>
      <c r="B364" s="7" t="s">
        <v>766</v>
      </c>
      <c r="C364" s="7" t="s">
        <v>172</v>
      </c>
      <c r="D364" s="7" t="n">
        <v>625</v>
      </c>
      <c r="E364" s="7" t="s">
        <v>1255</v>
      </c>
      <c r="F364" s="7" t="s">
        <v>1256</v>
      </c>
      <c r="G364" s="7" t="s">
        <v>1217</v>
      </c>
      <c r="H364" s="7" t="s">
        <v>1216</v>
      </c>
      <c r="I364" s="7" t="n">
        <v>184</v>
      </c>
      <c r="J364" s="7" t="n">
        <v>24.94</v>
      </c>
      <c r="K364" s="7" t="n">
        <v>17.93</v>
      </c>
      <c r="L364" s="7" t="n">
        <v>25.99</v>
      </c>
      <c r="M364" s="7" t="n">
        <v>37.99</v>
      </c>
      <c r="N364" s="7" t="n">
        <v>0.783</v>
      </c>
      <c r="O364" s="7" t="n">
        <v>6.4</v>
      </c>
      <c r="P364" s="7"/>
      <c r="Q364" s="7" t="n">
        <v>2</v>
      </c>
      <c r="R364" s="7" t="n">
        <v>10235</v>
      </c>
      <c r="S364" s="7" t="n">
        <v>3088</v>
      </c>
      <c r="T364" s="7" t="n">
        <v>3027</v>
      </c>
      <c r="U364" s="7" t="n">
        <v>3391</v>
      </c>
      <c r="V364" s="7" t="n">
        <v>59.3</v>
      </c>
      <c r="W364" s="7" t="n">
        <v>4.4</v>
      </c>
      <c r="X364" s="7" t="n">
        <v>305</v>
      </c>
      <c r="Y364" s="7" t="n">
        <v>400</v>
      </c>
    </row>
    <row r="365" customFormat="false" ht="15" hidden="false" customHeight="false" outlineLevel="0" collapsed="false">
      <c r="A365" s="7" t="s">
        <v>767</v>
      </c>
      <c r="B365" s="7" t="s">
        <v>766</v>
      </c>
      <c r="C365" s="7" t="s">
        <v>172</v>
      </c>
      <c r="D365" s="7" t="n">
        <v>625</v>
      </c>
      <c r="E365" s="7" t="s">
        <v>1255</v>
      </c>
      <c r="F365" s="7" t="s">
        <v>1256</v>
      </c>
      <c r="G365" s="7" t="s">
        <v>1218</v>
      </c>
      <c r="H365" s="7" t="s">
        <v>1216</v>
      </c>
      <c r="I365" s="7" t="n">
        <v>61</v>
      </c>
      <c r="J365" s="7" t="n">
        <v>24.27</v>
      </c>
      <c r="K365" s="7" t="n">
        <v>17.93</v>
      </c>
      <c r="L365" s="7" t="n">
        <v>25.99</v>
      </c>
      <c r="M365" s="7" t="n">
        <v>37.99</v>
      </c>
      <c r="N365" s="7" t="n">
        <v>1</v>
      </c>
      <c r="O365" s="7" t="n">
        <v>8.3</v>
      </c>
      <c r="P365" s="7"/>
      <c r="Q365" s="7" t="n">
        <v>0</v>
      </c>
      <c r="R365" s="7" t="n">
        <v>9898</v>
      </c>
      <c r="S365" s="7" t="n">
        <v>3088</v>
      </c>
      <c r="T365" s="7" t="n">
        <v>3285</v>
      </c>
      <c r="U365" s="7" t="n">
        <v>3391</v>
      </c>
      <c r="V365" s="7" t="n">
        <v>52.1</v>
      </c>
      <c r="W365" s="7" t="n">
        <v>4.4</v>
      </c>
      <c r="X365" s="7" t="n">
        <v>339</v>
      </c>
      <c r="Y365" s="7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5" hidden="false" customHeight="false" outlineLevel="0" collapsed="false">
      <c r="A2" s="4" t="s">
        <v>1258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46.25" hidden="false" customHeight="false" outlineLevel="0" collapsed="false">
      <c r="A4" s="5" t="s">
        <v>263</v>
      </c>
      <c r="B4" s="5" t="s">
        <v>264</v>
      </c>
      <c r="C4" s="5" t="s">
        <v>153</v>
      </c>
      <c r="D4" s="5" t="s">
        <v>155</v>
      </c>
      <c r="E4" s="5" t="s">
        <v>1174</v>
      </c>
      <c r="F4" s="5" t="s">
        <v>433</v>
      </c>
      <c r="G4" s="5" t="s">
        <v>818</v>
      </c>
      <c r="H4" s="5" t="s">
        <v>822</v>
      </c>
      <c r="I4" s="5" t="s">
        <v>840</v>
      </c>
      <c r="J4" s="5" t="s">
        <v>842</v>
      </c>
      <c r="K4" s="5" t="s">
        <v>843</v>
      </c>
      <c r="L4" s="5" t="s">
        <v>1259</v>
      </c>
      <c r="M4" s="5" t="s">
        <v>1260</v>
      </c>
      <c r="N4" s="5" t="s">
        <v>1261</v>
      </c>
      <c r="O4" s="5" t="s">
        <v>1262</v>
      </c>
      <c r="P4" s="5" t="s">
        <v>1263</v>
      </c>
      <c r="Q4" s="5" t="s">
        <v>1264</v>
      </c>
      <c r="R4" s="5" t="s">
        <v>1265</v>
      </c>
      <c r="S4" s="5" t="s">
        <v>1266</v>
      </c>
      <c r="T4" s="5" t="s">
        <v>1267</v>
      </c>
      <c r="U4" s="5" t="s">
        <v>1268</v>
      </c>
      <c r="V4" s="5" t="s">
        <v>1269</v>
      </c>
      <c r="W4" s="5" t="s">
        <v>1270</v>
      </c>
      <c r="X4" s="5" t="s">
        <v>1271</v>
      </c>
      <c r="Y4" s="5" t="s">
        <v>1272</v>
      </c>
      <c r="Z4" s="5" t="s">
        <v>1273</v>
      </c>
      <c r="AA4" s="5" t="s">
        <v>1274</v>
      </c>
      <c r="AB4" s="5" t="s">
        <v>1275</v>
      </c>
      <c r="AC4" s="5" t="s">
        <v>1276</v>
      </c>
    </row>
    <row r="5" customFormat="false" ht="15" hidden="false" customHeight="false" outlineLevel="0" collapsed="false">
      <c r="A5" s="7" t="s">
        <v>1277</v>
      </c>
      <c r="B5" s="7" t="s">
        <v>166</v>
      </c>
      <c r="C5" s="7" t="s">
        <v>167</v>
      </c>
      <c r="D5" s="7" t="s">
        <v>169</v>
      </c>
      <c r="E5" s="7" t="s">
        <v>1278</v>
      </c>
      <c r="F5" s="7" t="s">
        <v>453</v>
      </c>
      <c r="G5" s="7" t="s">
        <v>1279</v>
      </c>
      <c r="H5" s="7" t="n">
        <v>109.99</v>
      </c>
      <c r="I5" s="7" t="n">
        <v>23581</v>
      </c>
      <c r="J5" s="7" t="n">
        <v>4.5</v>
      </c>
      <c r="K5" s="7" t="n">
        <v>152</v>
      </c>
      <c r="L5" s="7" t="n">
        <v>44855</v>
      </c>
      <c r="M5" s="7" t="n">
        <v>4933601.45</v>
      </c>
      <c r="N5" s="7" t="s">
        <v>1280</v>
      </c>
      <c r="O5" s="7" t="s">
        <v>1281</v>
      </c>
      <c r="P5" s="7" t="s">
        <v>69</v>
      </c>
      <c r="Q5" s="7" t="n">
        <v>234</v>
      </c>
      <c r="R5" s="7" t="n">
        <v>298</v>
      </c>
      <c r="S5" s="7" t="n">
        <v>321877</v>
      </c>
      <c r="T5" s="7" t="n">
        <v>233</v>
      </c>
      <c r="U5" s="7" t="n">
        <v>47562</v>
      </c>
      <c r="V5" s="7" t="s">
        <v>1282</v>
      </c>
      <c r="W5" s="7"/>
      <c r="X5" s="7"/>
      <c r="Y5" s="7"/>
      <c r="Z5" s="7"/>
      <c r="AA5" s="7"/>
      <c r="AB5" s="7"/>
      <c r="AC5" s="7"/>
    </row>
    <row r="6" customFormat="false" ht="15" hidden="false" customHeight="false" outlineLevel="0" collapsed="false">
      <c r="A6" s="7" t="s">
        <v>1277</v>
      </c>
      <c r="B6" s="7" t="s">
        <v>166</v>
      </c>
      <c r="C6" s="7" t="s">
        <v>167</v>
      </c>
      <c r="D6" s="7" t="s">
        <v>169</v>
      </c>
      <c r="E6" s="7" t="s">
        <v>1283</v>
      </c>
      <c r="F6" s="7" t="s">
        <v>459</v>
      </c>
      <c r="G6" s="7" t="s">
        <v>1224</v>
      </c>
      <c r="H6" s="7" t="n">
        <v>134.99</v>
      </c>
      <c r="I6" s="7" t="n">
        <v>5938</v>
      </c>
      <c r="J6" s="7" t="n">
        <v>4.4</v>
      </c>
      <c r="K6" s="7" t="n">
        <v>2487</v>
      </c>
      <c r="L6" s="7" t="n">
        <v>10465</v>
      </c>
      <c r="M6" s="7" t="n">
        <v>1412670.35</v>
      </c>
      <c r="N6" s="7" t="s">
        <v>1284</v>
      </c>
      <c r="O6" s="7" t="s">
        <v>1281</v>
      </c>
      <c r="P6" s="7" t="s">
        <v>69</v>
      </c>
      <c r="Q6" s="7" t="n">
        <v>258</v>
      </c>
      <c r="R6" s="7" t="n">
        <v>230</v>
      </c>
      <c r="S6" s="7" t="n">
        <v>246600</v>
      </c>
      <c r="T6" s="7" t="n">
        <v>28</v>
      </c>
      <c r="U6" s="7" t="n">
        <v>69196</v>
      </c>
      <c r="V6" s="7" t="s">
        <v>1282</v>
      </c>
      <c r="W6" s="7"/>
      <c r="X6" s="7"/>
      <c r="Y6" s="7"/>
      <c r="Z6" s="7"/>
      <c r="AA6" s="7"/>
      <c r="AB6" s="7"/>
      <c r="AC6" s="7"/>
    </row>
    <row r="7" customFormat="false" ht="15" hidden="false" customHeight="false" outlineLevel="0" collapsed="false">
      <c r="A7" s="7" t="s">
        <v>1277</v>
      </c>
      <c r="B7" s="7" t="s">
        <v>166</v>
      </c>
      <c r="C7" s="7" t="s">
        <v>167</v>
      </c>
      <c r="D7" s="7" t="s">
        <v>169</v>
      </c>
      <c r="E7" s="7" t="s">
        <v>462</v>
      </c>
      <c r="F7" s="7" t="s">
        <v>461</v>
      </c>
      <c r="G7" s="7" t="s">
        <v>1285</v>
      </c>
      <c r="H7" s="7" t="n">
        <v>79.99</v>
      </c>
      <c r="I7" s="7" t="n">
        <v>37110</v>
      </c>
      <c r="J7" s="7" t="n">
        <v>4.4</v>
      </c>
      <c r="K7" s="7" t="n">
        <v>4858</v>
      </c>
      <c r="L7" s="7" t="n">
        <v>6096</v>
      </c>
      <c r="M7" s="7" t="n">
        <v>487619.04</v>
      </c>
      <c r="N7" s="7" t="s">
        <v>1286</v>
      </c>
      <c r="O7" s="7" t="s">
        <v>1281</v>
      </c>
      <c r="P7" s="7" t="s">
        <v>69</v>
      </c>
      <c r="Q7" s="7" t="n">
        <v>63</v>
      </c>
      <c r="R7" s="7" t="n">
        <v>311</v>
      </c>
      <c r="S7" s="7" t="n">
        <v>329924</v>
      </c>
      <c r="T7" s="7" t="n">
        <v>0</v>
      </c>
      <c r="U7" s="7" t="n">
        <v>231530</v>
      </c>
      <c r="V7" s="7" t="s">
        <v>1282</v>
      </c>
      <c r="W7" s="7"/>
      <c r="X7" s="7"/>
      <c r="Y7" s="7"/>
      <c r="Z7" s="7"/>
      <c r="AA7" s="7"/>
      <c r="AB7" s="7"/>
      <c r="AC7" s="7"/>
    </row>
    <row r="8" customFormat="false" ht="15" hidden="false" customHeight="false" outlineLevel="0" collapsed="false">
      <c r="A8" s="7" t="s">
        <v>1277</v>
      </c>
      <c r="B8" s="7" t="s">
        <v>166</v>
      </c>
      <c r="C8" s="7" t="s">
        <v>167</v>
      </c>
      <c r="D8" s="7" t="s">
        <v>169</v>
      </c>
      <c r="E8" s="7" t="s">
        <v>464</v>
      </c>
      <c r="F8" s="7" t="s">
        <v>463</v>
      </c>
      <c r="G8" s="7" t="s">
        <v>1287</v>
      </c>
      <c r="H8" s="7" t="n">
        <v>55</v>
      </c>
      <c r="I8" s="7" t="n">
        <v>1915</v>
      </c>
      <c r="J8" s="7" t="n">
        <v>4.4</v>
      </c>
      <c r="K8" s="7" t="n">
        <v>5363</v>
      </c>
      <c r="L8" s="7" t="n">
        <v>5559</v>
      </c>
      <c r="M8" s="7" t="n">
        <v>305745</v>
      </c>
      <c r="N8" s="7" t="s">
        <v>1288</v>
      </c>
      <c r="O8" s="7" t="s">
        <v>1281</v>
      </c>
      <c r="P8" s="7" t="s">
        <v>69</v>
      </c>
      <c r="Q8" s="7" t="n">
        <v>193</v>
      </c>
      <c r="R8" s="7" t="n">
        <v>281</v>
      </c>
      <c r="S8" s="7" t="n">
        <v>329315</v>
      </c>
      <c r="T8" s="7" t="n">
        <v>0</v>
      </c>
      <c r="U8" s="7" t="n">
        <v>130865</v>
      </c>
      <c r="V8" s="7" t="s">
        <v>1282</v>
      </c>
      <c r="W8" s="7"/>
      <c r="X8" s="7"/>
      <c r="Y8" s="7"/>
      <c r="Z8" s="7"/>
      <c r="AA8" s="7"/>
      <c r="AB8" s="7"/>
      <c r="AC8" s="7"/>
    </row>
    <row r="9" customFormat="false" ht="15" hidden="false" customHeight="false" outlineLevel="0" collapsed="false">
      <c r="A9" s="7" t="s">
        <v>1277</v>
      </c>
      <c r="B9" s="7" t="s">
        <v>166</v>
      </c>
      <c r="C9" s="7" t="s">
        <v>167</v>
      </c>
      <c r="D9" s="7" t="s">
        <v>169</v>
      </c>
      <c r="E9" s="7" t="s">
        <v>473</v>
      </c>
      <c r="F9" s="7" t="s">
        <v>472</v>
      </c>
      <c r="G9" s="7" t="s">
        <v>1289</v>
      </c>
      <c r="H9" s="7" t="n">
        <v>69.99</v>
      </c>
      <c r="I9" s="7" t="n">
        <v>3787</v>
      </c>
      <c r="J9" s="7" t="n">
        <v>4.5</v>
      </c>
      <c r="K9" s="7" t="n">
        <v>9927</v>
      </c>
      <c r="L9" s="7" t="n">
        <v>3788</v>
      </c>
      <c r="M9" s="7" t="n">
        <v>265122.12</v>
      </c>
      <c r="N9" s="7" t="s">
        <v>1290</v>
      </c>
      <c r="O9" s="7" t="s">
        <v>1281</v>
      </c>
      <c r="P9" s="7" t="s">
        <v>1291</v>
      </c>
      <c r="Q9" s="7" t="n">
        <v>38</v>
      </c>
      <c r="R9" s="7" t="n">
        <v>288</v>
      </c>
      <c r="S9" s="7" t="n">
        <v>301987</v>
      </c>
      <c r="T9" s="7" t="n">
        <v>0</v>
      </c>
      <c r="U9" s="7" t="n">
        <v>39038</v>
      </c>
      <c r="V9" s="7" t="s">
        <v>1282</v>
      </c>
      <c r="W9" s="7"/>
      <c r="X9" s="7"/>
      <c r="Y9" s="7"/>
      <c r="Z9" s="7"/>
      <c r="AA9" s="7"/>
      <c r="AB9" s="7"/>
      <c r="AC9" s="7"/>
    </row>
    <row r="10" customFormat="false" ht="15" hidden="false" customHeight="false" outlineLevel="0" collapsed="false">
      <c r="A10" s="7" t="s">
        <v>1277</v>
      </c>
      <c r="B10" s="7" t="s">
        <v>166</v>
      </c>
      <c r="C10" s="7" t="s">
        <v>167</v>
      </c>
      <c r="D10" s="7" t="s">
        <v>169</v>
      </c>
      <c r="E10" s="7" t="s">
        <v>1292</v>
      </c>
      <c r="F10" s="7" t="s">
        <v>482</v>
      </c>
      <c r="G10" s="7" t="s">
        <v>1293</v>
      </c>
      <c r="H10" s="7" t="n">
        <v>89.99</v>
      </c>
      <c r="I10" s="7" t="n">
        <v>2782</v>
      </c>
      <c r="J10" s="7" t="n">
        <v>4.3</v>
      </c>
      <c r="K10" s="7" t="n">
        <v>11638</v>
      </c>
      <c r="L10" s="7" t="n">
        <v>3328</v>
      </c>
      <c r="M10" s="7" t="n">
        <v>299486.72</v>
      </c>
      <c r="N10" s="7" t="s">
        <v>1294</v>
      </c>
      <c r="O10" s="7" t="s">
        <v>1281</v>
      </c>
      <c r="P10" s="7" t="s">
        <v>1295</v>
      </c>
      <c r="Q10" s="7" t="n">
        <v>112</v>
      </c>
      <c r="R10" s="7" t="n">
        <v>280</v>
      </c>
      <c r="S10" s="7" t="n">
        <v>316737</v>
      </c>
      <c r="T10" s="7" t="n">
        <v>7</v>
      </c>
      <c r="U10" s="7" t="n">
        <v>352325</v>
      </c>
      <c r="V10" s="7" t="s">
        <v>1282</v>
      </c>
      <c r="W10" s="7"/>
      <c r="X10" s="7"/>
      <c r="Y10" s="7"/>
      <c r="Z10" s="7"/>
      <c r="AA10" s="7"/>
      <c r="AB10" s="7"/>
      <c r="AC10" s="7"/>
    </row>
    <row r="11" customFormat="false" ht="15" hidden="false" customHeight="false" outlineLevel="0" collapsed="false">
      <c r="A11" s="7" t="s">
        <v>1277</v>
      </c>
      <c r="B11" s="7" t="s">
        <v>166</v>
      </c>
      <c r="C11" s="7" t="s">
        <v>167</v>
      </c>
      <c r="D11" s="7" t="s">
        <v>169</v>
      </c>
      <c r="E11" s="7" t="s">
        <v>1296</v>
      </c>
      <c r="F11" s="7" t="s">
        <v>1297</v>
      </c>
      <c r="G11" s="7" t="s">
        <v>1298</v>
      </c>
      <c r="H11" s="7" t="n">
        <v>94.99</v>
      </c>
      <c r="I11" s="7" t="n">
        <v>3178</v>
      </c>
      <c r="J11" s="7" t="n">
        <v>4.4</v>
      </c>
      <c r="K11" s="7" t="n">
        <v>20126</v>
      </c>
      <c r="L11" s="7" t="n">
        <v>2034</v>
      </c>
      <c r="M11" s="7" t="n">
        <v>193209.66</v>
      </c>
      <c r="N11" s="7" t="s">
        <v>1299</v>
      </c>
      <c r="O11" s="7" t="s">
        <v>1281</v>
      </c>
      <c r="P11" s="7" t="s">
        <v>69</v>
      </c>
      <c r="Q11" s="7" t="n">
        <v>72</v>
      </c>
      <c r="R11" s="7" t="n">
        <v>236</v>
      </c>
      <c r="S11" s="7" t="n">
        <v>266199</v>
      </c>
      <c r="T11" s="7" t="n">
        <v>0</v>
      </c>
      <c r="U11" s="7" t="n">
        <v>257722</v>
      </c>
      <c r="V11" s="7" t="s">
        <v>1282</v>
      </c>
      <c r="W11" s="7"/>
      <c r="X11" s="7"/>
      <c r="Y11" s="7"/>
      <c r="Z11" s="7"/>
      <c r="AA11" s="7"/>
      <c r="AB11" s="7"/>
      <c r="AC11" s="7"/>
    </row>
    <row r="12" customFormat="false" ht="15" hidden="false" customHeight="false" outlineLevel="0" collapsed="false">
      <c r="A12" s="7" t="s">
        <v>1277</v>
      </c>
      <c r="B12" s="7" t="s">
        <v>166</v>
      </c>
      <c r="C12" s="7" t="s">
        <v>167</v>
      </c>
      <c r="D12" s="7" t="s">
        <v>169</v>
      </c>
      <c r="E12" s="7" t="s">
        <v>911</v>
      </c>
      <c r="F12" s="7" t="s">
        <v>472</v>
      </c>
      <c r="G12" s="7" t="s">
        <v>1300</v>
      </c>
      <c r="H12" s="7" t="n">
        <v>59.99</v>
      </c>
      <c r="I12" s="7" t="n">
        <v>3920</v>
      </c>
      <c r="J12" s="7" t="n">
        <v>4.5</v>
      </c>
      <c r="K12" s="7" t="n">
        <v>24225</v>
      </c>
      <c r="L12" s="7" t="n">
        <v>1876</v>
      </c>
      <c r="M12" s="7" t="n">
        <v>112541.24</v>
      </c>
      <c r="N12" s="7" t="s">
        <v>1301</v>
      </c>
      <c r="O12" s="7" t="s">
        <v>1281</v>
      </c>
      <c r="P12" s="7" t="s">
        <v>1291</v>
      </c>
      <c r="Q12" s="7" t="n">
        <v>42</v>
      </c>
      <c r="R12" s="7" t="n">
        <v>271</v>
      </c>
      <c r="S12" s="7" t="n">
        <v>354725</v>
      </c>
      <c r="T12" s="7" t="n">
        <v>0</v>
      </c>
      <c r="U12" s="7" t="n">
        <v>191066</v>
      </c>
      <c r="V12" s="7" t="s">
        <v>1282</v>
      </c>
      <c r="W12" s="7"/>
      <c r="X12" s="7"/>
      <c r="Y12" s="7"/>
      <c r="Z12" s="7"/>
      <c r="AA12" s="7"/>
      <c r="AB12" s="7"/>
      <c r="AC12" s="7"/>
    </row>
    <row r="13" customFormat="false" ht="15" hidden="false" customHeight="false" outlineLevel="0" collapsed="false">
      <c r="A13" s="7" t="s">
        <v>1277</v>
      </c>
      <c r="B13" s="7" t="s">
        <v>166</v>
      </c>
      <c r="C13" s="7" t="s">
        <v>167</v>
      </c>
      <c r="D13" s="7" t="s">
        <v>169</v>
      </c>
      <c r="E13" s="7" t="s">
        <v>492</v>
      </c>
      <c r="F13" s="7" t="s">
        <v>491</v>
      </c>
      <c r="G13" s="7" t="s">
        <v>1302</v>
      </c>
      <c r="H13" s="7" t="n">
        <v>129</v>
      </c>
      <c r="I13" s="7" t="n">
        <v>441</v>
      </c>
      <c r="J13" s="7" t="n">
        <v>4.4</v>
      </c>
      <c r="K13" s="7" t="n">
        <v>32853</v>
      </c>
      <c r="L13" s="7" t="n">
        <v>1519</v>
      </c>
      <c r="M13" s="7" t="n">
        <v>195951</v>
      </c>
      <c r="N13" s="7" t="s">
        <v>1303</v>
      </c>
      <c r="O13" s="7" t="s">
        <v>1304</v>
      </c>
      <c r="P13" s="7"/>
      <c r="Q13" s="7" t="n">
        <v>41</v>
      </c>
      <c r="R13" s="7" t="n">
        <v>90</v>
      </c>
      <c r="S13" s="7" t="n">
        <v>90501</v>
      </c>
      <c r="T13" s="7" t="n">
        <v>0</v>
      </c>
      <c r="U13" s="7" t="n">
        <v>109443</v>
      </c>
      <c r="V13" s="7" t="s">
        <v>1282</v>
      </c>
      <c r="W13" s="7"/>
      <c r="X13" s="7"/>
      <c r="Y13" s="7"/>
      <c r="Z13" s="7"/>
      <c r="AA13" s="7"/>
      <c r="AB13" s="7"/>
      <c r="AC13" s="7"/>
    </row>
    <row r="14" customFormat="false" ht="15" hidden="false" customHeight="false" outlineLevel="0" collapsed="false">
      <c r="A14" s="7" t="s">
        <v>1277</v>
      </c>
      <c r="B14" s="7" t="s">
        <v>166</v>
      </c>
      <c r="C14" s="7" t="s">
        <v>167</v>
      </c>
      <c r="D14" s="7" t="s">
        <v>169</v>
      </c>
      <c r="E14" s="7" t="s">
        <v>1305</v>
      </c>
      <c r="F14" s="7" t="s">
        <v>1297</v>
      </c>
      <c r="G14" s="7" t="s">
        <v>1306</v>
      </c>
      <c r="H14" s="7" t="n">
        <v>94.99</v>
      </c>
      <c r="I14" s="7" t="n">
        <v>5955</v>
      </c>
      <c r="J14" s="7" t="n">
        <v>4.5</v>
      </c>
      <c r="K14" s="7" t="n">
        <v>31192</v>
      </c>
      <c r="L14" s="7" t="n">
        <v>1491</v>
      </c>
      <c r="M14" s="7" t="n">
        <v>141630.09</v>
      </c>
      <c r="N14" s="7" t="s">
        <v>1307</v>
      </c>
      <c r="O14" s="7" t="s">
        <v>1281</v>
      </c>
      <c r="P14" s="7" t="s">
        <v>69</v>
      </c>
      <c r="Q14" s="7" t="n">
        <v>71</v>
      </c>
      <c r="R14" s="7" t="n">
        <v>187</v>
      </c>
      <c r="S14" s="7" t="n">
        <v>205023</v>
      </c>
      <c r="T14" s="7" t="n">
        <v>0</v>
      </c>
      <c r="U14" s="7" t="n">
        <v>257722</v>
      </c>
      <c r="V14" s="7" t="s">
        <v>1282</v>
      </c>
      <c r="W14" s="7"/>
      <c r="X14" s="7"/>
      <c r="Y14" s="7"/>
      <c r="Z14" s="7"/>
      <c r="AA14" s="7"/>
      <c r="AB14" s="7"/>
      <c r="AC14" s="7"/>
    </row>
    <row r="15" customFormat="false" ht="15" hidden="false" customHeight="false" outlineLevel="0" collapsed="false">
      <c r="A15" s="7" t="s">
        <v>1277</v>
      </c>
      <c r="B15" s="7" t="s">
        <v>166</v>
      </c>
      <c r="C15" s="7" t="s">
        <v>167</v>
      </c>
      <c r="D15" s="7" t="s">
        <v>169</v>
      </c>
      <c r="E15" s="7" t="s">
        <v>549</v>
      </c>
      <c r="F15" s="7" t="s">
        <v>476</v>
      </c>
      <c r="G15" s="7" t="s">
        <v>1308</v>
      </c>
      <c r="H15" s="7" t="n">
        <v>54.9</v>
      </c>
      <c r="I15" s="7" t="n">
        <v>6633</v>
      </c>
      <c r="J15" s="7" t="n">
        <v>4.4</v>
      </c>
      <c r="K15" s="7" t="n">
        <v>31526</v>
      </c>
      <c r="L15" s="7" t="n">
        <v>1445</v>
      </c>
      <c r="M15" s="7" t="n">
        <v>79330.5</v>
      </c>
      <c r="N15" s="7" t="s">
        <v>1309</v>
      </c>
      <c r="O15" s="7" t="s">
        <v>1281</v>
      </c>
      <c r="P15" s="7" t="s">
        <v>1291</v>
      </c>
      <c r="Q15" s="7" t="n">
        <v>78</v>
      </c>
      <c r="R15" s="7" t="n">
        <v>156</v>
      </c>
      <c r="S15" s="7" t="n">
        <v>165575</v>
      </c>
      <c r="T15" s="7" t="n">
        <v>0</v>
      </c>
      <c r="U15" s="7" t="n">
        <v>187800</v>
      </c>
      <c r="V15" s="7" t="s">
        <v>1282</v>
      </c>
      <c r="W15" s="7"/>
      <c r="X15" s="7"/>
      <c r="Y15" s="7"/>
      <c r="Z15" s="7"/>
      <c r="AA15" s="7"/>
      <c r="AB15" s="7"/>
      <c r="AC15" s="7"/>
    </row>
    <row r="16" customFormat="false" ht="15" hidden="false" customHeight="false" outlineLevel="0" collapsed="false">
      <c r="A16" s="7" t="s">
        <v>1277</v>
      </c>
      <c r="B16" s="7" t="s">
        <v>166</v>
      </c>
      <c r="C16" s="7" t="s">
        <v>167</v>
      </c>
      <c r="D16" s="7" t="s">
        <v>169</v>
      </c>
      <c r="E16" s="7" t="s">
        <v>942</v>
      </c>
      <c r="F16" s="7" t="s">
        <v>476</v>
      </c>
      <c r="G16" s="7" t="s">
        <v>1310</v>
      </c>
      <c r="H16" s="7" t="n">
        <v>84.99</v>
      </c>
      <c r="I16" s="7" t="n">
        <v>2950</v>
      </c>
      <c r="J16" s="7" t="n">
        <v>4.6</v>
      </c>
      <c r="K16" s="7" t="n">
        <v>35257</v>
      </c>
      <c r="L16" s="7" t="n">
        <v>1366</v>
      </c>
      <c r="M16" s="7" t="n">
        <v>116096.34</v>
      </c>
      <c r="N16" s="7" t="s">
        <v>1311</v>
      </c>
      <c r="O16" s="7" t="s">
        <v>1281</v>
      </c>
      <c r="P16" s="7" t="s">
        <v>1291</v>
      </c>
      <c r="Q16" s="7" t="n">
        <v>32</v>
      </c>
      <c r="R16" s="7" t="n">
        <v>182</v>
      </c>
      <c r="S16" s="7" t="n">
        <v>149341</v>
      </c>
      <c r="T16" s="7" t="n">
        <v>0</v>
      </c>
      <c r="U16" s="7" t="n">
        <v>38746</v>
      </c>
      <c r="V16" s="7" t="s">
        <v>1282</v>
      </c>
      <c r="W16" s="7"/>
      <c r="X16" s="7"/>
      <c r="Y16" s="7"/>
      <c r="Z16" s="7"/>
      <c r="AA16" s="7"/>
      <c r="AB16" s="7"/>
      <c r="AC16" s="7"/>
    </row>
    <row r="17" customFormat="false" ht="15" hidden="false" customHeight="false" outlineLevel="0" collapsed="false">
      <c r="A17" s="7" t="s">
        <v>1277</v>
      </c>
      <c r="B17" s="7" t="s">
        <v>166</v>
      </c>
      <c r="C17" s="7" t="s">
        <v>167</v>
      </c>
      <c r="D17" s="7" t="s">
        <v>169</v>
      </c>
      <c r="E17" s="7" t="s">
        <v>1312</v>
      </c>
      <c r="F17" s="7" t="s">
        <v>484</v>
      </c>
      <c r="G17" s="7" t="s">
        <v>1313</v>
      </c>
      <c r="H17" s="7" t="n">
        <v>88.99</v>
      </c>
      <c r="I17" s="7" t="n">
        <v>707</v>
      </c>
      <c r="J17" s="7" t="n">
        <v>4.6</v>
      </c>
      <c r="K17" s="7" t="n">
        <v>38138</v>
      </c>
      <c r="L17" s="7" t="n">
        <v>1237</v>
      </c>
      <c r="M17" s="7" t="n">
        <v>110080.63</v>
      </c>
      <c r="N17" s="7" t="s">
        <v>1314</v>
      </c>
      <c r="O17" s="7" t="s">
        <v>1281</v>
      </c>
      <c r="P17" s="7" t="s">
        <v>69</v>
      </c>
      <c r="Q17" s="7" t="n">
        <v>123</v>
      </c>
      <c r="R17" s="7" t="n">
        <v>76</v>
      </c>
      <c r="S17" s="7" t="n">
        <v>51347</v>
      </c>
      <c r="T17" s="7" t="n">
        <v>0</v>
      </c>
      <c r="U17" s="7" t="n">
        <v>346641</v>
      </c>
      <c r="V17" s="7" t="s">
        <v>1282</v>
      </c>
      <c r="W17" s="7"/>
      <c r="X17" s="7"/>
      <c r="Y17" s="7"/>
      <c r="Z17" s="7"/>
      <c r="AA17" s="7"/>
      <c r="AB17" s="7"/>
      <c r="AC17" s="7"/>
    </row>
    <row r="18" customFormat="false" ht="15" hidden="false" customHeight="false" outlineLevel="0" collapsed="false">
      <c r="A18" s="7" t="s">
        <v>1277</v>
      </c>
      <c r="B18" s="7" t="s">
        <v>166</v>
      </c>
      <c r="C18" s="7" t="s">
        <v>167</v>
      </c>
      <c r="D18" s="7" t="s">
        <v>169</v>
      </c>
      <c r="E18" s="7" t="s">
        <v>909</v>
      </c>
      <c r="F18" s="7" t="s">
        <v>465</v>
      </c>
      <c r="G18" s="7" t="s">
        <v>1315</v>
      </c>
      <c r="H18" s="7" t="n">
        <v>79.99</v>
      </c>
      <c r="I18" s="7" t="n">
        <v>8488</v>
      </c>
      <c r="J18" s="7" t="n">
        <v>4.4</v>
      </c>
      <c r="K18" s="7" t="n">
        <v>41946</v>
      </c>
      <c r="L18" s="7" t="n">
        <v>1131</v>
      </c>
      <c r="M18" s="7" t="n">
        <v>90468.69</v>
      </c>
      <c r="N18" s="7" t="s">
        <v>1316</v>
      </c>
      <c r="O18" s="7" t="s">
        <v>1281</v>
      </c>
      <c r="P18" s="7" t="s">
        <v>69</v>
      </c>
      <c r="Q18" s="7" t="n">
        <v>34</v>
      </c>
      <c r="R18" s="7" t="n">
        <v>101</v>
      </c>
      <c r="S18" s="7" t="n">
        <v>155929</v>
      </c>
      <c r="T18" s="7" t="n">
        <v>0</v>
      </c>
      <c r="U18" s="7" t="n">
        <v>381341</v>
      </c>
      <c r="V18" s="7" t="s">
        <v>1282</v>
      </c>
      <c r="W18" s="7"/>
      <c r="X18" s="7"/>
      <c r="Y18" s="7"/>
      <c r="Z18" s="7"/>
      <c r="AA18" s="7"/>
      <c r="AB18" s="7"/>
      <c r="AC18" s="7"/>
    </row>
    <row r="19" customFormat="false" ht="15" hidden="false" customHeight="false" outlineLevel="0" collapsed="false">
      <c r="A19" s="7" t="s">
        <v>1277</v>
      </c>
      <c r="B19" s="7" t="s">
        <v>166</v>
      </c>
      <c r="C19" s="7" t="s">
        <v>167</v>
      </c>
      <c r="D19" s="7" t="s">
        <v>169</v>
      </c>
      <c r="E19" s="7" t="s">
        <v>517</v>
      </c>
      <c r="F19" s="7" t="s">
        <v>516</v>
      </c>
      <c r="G19" s="7" t="s">
        <v>1317</v>
      </c>
      <c r="H19" s="7" t="n">
        <v>19.9</v>
      </c>
      <c r="I19" s="7" t="n">
        <v>39</v>
      </c>
      <c r="J19" s="7" t="n">
        <v>4.7</v>
      </c>
      <c r="K19" s="7" t="n">
        <v>48094</v>
      </c>
      <c r="L19" s="7" t="n">
        <v>1028</v>
      </c>
      <c r="M19" s="7" t="n">
        <v>299.94</v>
      </c>
      <c r="N19" s="7" t="s">
        <v>1318</v>
      </c>
      <c r="O19" s="7" t="s">
        <v>1304</v>
      </c>
      <c r="P19" s="7"/>
      <c r="Q19" s="7" t="n">
        <v>17</v>
      </c>
      <c r="R19" s="7" t="n">
        <v>277</v>
      </c>
      <c r="S19" s="7" t="n">
        <v>318350</v>
      </c>
      <c r="T19" s="7" t="n">
        <v>0</v>
      </c>
      <c r="U19" s="7" t="n">
        <v>37157</v>
      </c>
      <c r="V19" s="7" t="s">
        <v>1282</v>
      </c>
      <c r="W19" s="7"/>
      <c r="X19" s="7"/>
      <c r="Y19" s="7"/>
      <c r="Z19" s="7"/>
      <c r="AA19" s="7"/>
      <c r="AB19" s="7"/>
      <c r="AC19" s="7"/>
    </row>
    <row r="20" customFormat="false" ht="15" hidden="false" customHeight="false" outlineLevel="0" collapsed="false">
      <c r="A20" s="7" t="s">
        <v>1277</v>
      </c>
      <c r="B20" s="7" t="s">
        <v>166</v>
      </c>
      <c r="C20" s="7" t="s">
        <v>167</v>
      </c>
      <c r="D20" s="7" t="s">
        <v>169</v>
      </c>
      <c r="E20" s="7" t="s">
        <v>511</v>
      </c>
      <c r="F20" s="7" t="s">
        <v>510</v>
      </c>
      <c r="G20" s="7" t="s">
        <v>1319</v>
      </c>
      <c r="H20" s="7" t="n">
        <v>74.99</v>
      </c>
      <c r="I20" s="7" t="n">
        <v>1053</v>
      </c>
      <c r="J20" s="7" t="n">
        <v>4.3</v>
      </c>
      <c r="K20" s="7" t="n">
        <v>62277</v>
      </c>
      <c r="L20" s="7" t="n">
        <v>849</v>
      </c>
      <c r="M20" s="7" t="n">
        <v>63666.51</v>
      </c>
      <c r="N20" s="7" t="s">
        <v>1320</v>
      </c>
      <c r="O20" s="7" t="s">
        <v>1281</v>
      </c>
      <c r="P20" s="7" t="s">
        <v>1291</v>
      </c>
      <c r="Q20" s="7" t="n">
        <v>52</v>
      </c>
      <c r="R20" s="7" t="n">
        <v>131</v>
      </c>
      <c r="S20" s="7" t="n">
        <v>127023</v>
      </c>
      <c r="T20" s="7" t="n">
        <v>0</v>
      </c>
      <c r="U20" s="7" t="n">
        <v>106740</v>
      </c>
      <c r="V20" s="7" t="s">
        <v>1282</v>
      </c>
      <c r="W20" s="7"/>
      <c r="X20" s="7"/>
      <c r="Y20" s="7"/>
      <c r="Z20" s="7"/>
      <c r="AA20" s="7"/>
      <c r="AB20" s="7"/>
      <c r="AC20" s="7"/>
    </row>
    <row r="21" customFormat="false" ht="15" hidden="false" customHeight="false" outlineLevel="0" collapsed="false">
      <c r="A21" s="7" t="s">
        <v>1277</v>
      </c>
      <c r="B21" s="7" t="s">
        <v>166</v>
      </c>
      <c r="C21" s="7" t="s">
        <v>167</v>
      </c>
      <c r="D21" s="7" t="s">
        <v>169</v>
      </c>
      <c r="E21" s="7" t="s">
        <v>1321</v>
      </c>
      <c r="F21" s="7" t="s">
        <v>502</v>
      </c>
      <c r="G21" s="7" t="s">
        <v>1322</v>
      </c>
      <c r="H21" s="7" t="n">
        <v>129.94</v>
      </c>
      <c r="I21" s="7" t="n">
        <v>517</v>
      </c>
      <c r="J21" s="7" t="n">
        <v>4.5</v>
      </c>
      <c r="K21" s="7" t="n">
        <v>59671</v>
      </c>
      <c r="L21" s="7" t="n">
        <v>799</v>
      </c>
      <c r="M21" s="7" t="n">
        <v>103822.06</v>
      </c>
      <c r="N21" s="7" t="s">
        <v>1323</v>
      </c>
      <c r="O21" s="7" t="s">
        <v>1281</v>
      </c>
      <c r="P21" s="7" t="s">
        <v>69</v>
      </c>
      <c r="Q21" s="7" t="n">
        <v>77</v>
      </c>
      <c r="R21" s="7" t="n">
        <v>78</v>
      </c>
      <c r="S21" s="7" t="n">
        <v>97008</v>
      </c>
      <c r="T21" s="7" t="n">
        <v>0</v>
      </c>
      <c r="U21" s="7" t="n">
        <v>205740</v>
      </c>
      <c r="V21" s="7" t="s">
        <v>1282</v>
      </c>
      <c r="W21" s="7"/>
      <c r="X21" s="7"/>
      <c r="Y21" s="7"/>
      <c r="Z21" s="7"/>
      <c r="AA21" s="7"/>
      <c r="AB21" s="7"/>
      <c r="AC21" s="7"/>
    </row>
    <row r="22" customFormat="false" ht="15" hidden="false" customHeight="false" outlineLevel="0" collapsed="false">
      <c r="A22" s="7" t="s">
        <v>1277</v>
      </c>
      <c r="B22" s="7" t="s">
        <v>166</v>
      </c>
      <c r="C22" s="7" t="s">
        <v>167</v>
      </c>
      <c r="D22" s="7" t="s">
        <v>169</v>
      </c>
      <c r="E22" s="7" t="s">
        <v>528</v>
      </c>
      <c r="F22" s="7" t="s">
        <v>527</v>
      </c>
      <c r="G22" s="7" t="s">
        <v>1324</v>
      </c>
      <c r="H22" s="7" t="n">
        <v>54.99</v>
      </c>
      <c r="I22" s="7" t="n">
        <v>2265</v>
      </c>
      <c r="J22" s="7" t="n">
        <v>4.5</v>
      </c>
      <c r="K22" s="7" t="n">
        <v>74092</v>
      </c>
      <c r="L22" s="7" t="n">
        <v>626</v>
      </c>
      <c r="M22" s="7" t="n">
        <v>34423.74</v>
      </c>
      <c r="N22" s="7" t="s">
        <v>1325</v>
      </c>
      <c r="O22" s="7" t="s">
        <v>1281</v>
      </c>
      <c r="P22" s="7" t="s">
        <v>69</v>
      </c>
      <c r="Q22" s="7" t="n">
        <v>30</v>
      </c>
      <c r="R22" s="7" t="n">
        <v>174</v>
      </c>
      <c r="S22" s="7" t="n">
        <v>197986</v>
      </c>
      <c r="T22" s="7" t="n">
        <v>0</v>
      </c>
      <c r="U22" s="7" t="n">
        <v>264038</v>
      </c>
      <c r="V22" s="7" t="s">
        <v>1282</v>
      </c>
      <c r="W22" s="7"/>
      <c r="X22" s="7"/>
      <c r="Y22" s="7"/>
      <c r="Z22" s="7"/>
      <c r="AA22" s="7"/>
      <c r="AB22" s="7"/>
      <c r="AC22" s="7"/>
    </row>
    <row r="23" customFormat="false" ht="15" hidden="false" customHeight="false" outlineLevel="0" collapsed="false">
      <c r="A23" s="7" t="s">
        <v>1277</v>
      </c>
      <c r="B23" s="7" t="s">
        <v>166</v>
      </c>
      <c r="C23" s="7" t="s">
        <v>167</v>
      </c>
      <c r="D23" s="7" t="s">
        <v>169</v>
      </c>
      <c r="E23" s="7" t="s">
        <v>1326</v>
      </c>
      <c r="F23" s="7" t="s">
        <v>529</v>
      </c>
      <c r="G23" s="7" t="s">
        <v>1327</v>
      </c>
      <c r="H23" s="7" t="n">
        <v>136.99</v>
      </c>
      <c r="I23" s="7" t="n">
        <v>2692</v>
      </c>
      <c r="J23" s="7" t="n">
        <v>4.5</v>
      </c>
      <c r="K23" s="7" t="n">
        <v>133420</v>
      </c>
      <c r="L23" s="7" t="n">
        <v>273</v>
      </c>
      <c r="M23" s="7" t="n">
        <v>37398.27</v>
      </c>
      <c r="N23" s="7" t="s">
        <v>1328</v>
      </c>
      <c r="O23" s="7" t="s">
        <v>1281</v>
      </c>
      <c r="P23" s="7" t="s">
        <v>69</v>
      </c>
      <c r="Q23" s="7" t="n">
        <v>33</v>
      </c>
      <c r="R23" s="7" t="n">
        <v>42</v>
      </c>
      <c r="S23" s="7" t="n">
        <v>83676</v>
      </c>
      <c r="T23" s="7" t="n">
        <v>0</v>
      </c>
      <c r="U23" s="7" t="n">
        <v>171401</v>
      </c>
      <c r="V23" s="7" t="s">
        <v>1282</v>
      </c>
      <c r="W23" s="7"/>
      <c r="X23" s="7"/>
      <c r="Y23" s="7"/>
      <c r="Z23" s="7"/>
      <c r="AA23" s="7"/>
      <c r="AB23" s="7"/>
      <c r="AC23" s="7"/>
    </row>
    <row r="24" customFormat="false" ht="15" hidden="false" customHeight="false" outlineLevel="0" collapsed="false">
      <c r="A24" s="7" t="s">
        <v>1277</v>
      </c>
      <c r="B24" s="7" t="s">
        <v>166</v>
      </c>
      <c r="C24" s="7" t="s">
        <v>167</v>
      </c>
      <c r="D24" s="7" t="s">
        <v>169</v>
      </c>
      <c r="E24" s="7" t="s">
        <v>541</v>
      </c>
      <c r="F24" s="7" t="s">
        <v>540</v>
      </c>
      <c r="G24" s="7" t="s">
        <v>1329</v>
      </c>
      <c r="H24" s="7" t="n">
        <v>169.97</v>
      </c>
      <c r="I24" s="7" t="n">
        <v>1613</v>
      </c>
      <c r="J24" s="7" t="n">
        <v>4.4</v>
      </c>
      <c r="K24" s="7" t="n">
        <v>1024827</v>
      </c>
      <c r="L24" s="7" t="n">
        <v>21</v>
      </c>
      <c r="M24" s="7" t="n">
        <v>1621.2</v>
      </c>
      <c r="N24" s="7" t="s">
        <v>1330</v>
      </c>
      <c r="O24" s="7" t="s">
        <v>1304</v>
      </c>
      <c r="P24" s="7"/>
      <c r="Q24" s="7" t="n">
        <v>2</v>
      </c>
      <c r="R24" s="7" t="n">
        <v>0</v>
      </c>
      <c r="S24" s="7" t="n">
        <v>0</v>
      </c>
      <c r="T24" s="7" t="n">
        <v>0</v>
      </c>
      <c r="U24" s="7" t="n">
        <v>167169</v>
      </c>
      <c r="V24" s="7" t="s">
        <v>1282</v>
      </c>
      <c r="W24" s="7"/>
      <c r="X24" s="7"/>
      <c r="Y24" s="7"/>
      <c r="Z24" s="7"/>
      <c r="AA24" s="7"/>
      <c r="AB24" s="7"/>
      <c r="AC24" s="7"/>
    </row>
    <row r="25" customFormat="false" ht="15" hidden="false" customHeight="false" outlineLevel="0" collapsed="false">
      <c r="A25" s="7" t="s">
        <v>1277</v>
      </c>
      <c r="B25" s="7" t="s">
        <v>166</v>
      </c>
      <c r="C25" s="7" t="s">
        <v>167</v>
      </c>
      <c r="D25" s="7" t="s">
        <v>169</v>
      </c>
      <c r="E25" s="7" t="s">
        <v>605</v>
      </c>
      <c r="F25" s="7" t="s">
        <v>522</v>
      </c>
      <c r="G25" s="7" t="s">
        <v>1331</v>
      </c>
      <c r="H25" s="7" t="n">
        <v>199</v>
      </c>
      <c r="I25" s="7" t="n">
        <v>40</v>
      </c>
      <c r="J25" s="7" t="n">
        <v>3.6</v>
      </c>
      <c r="K25" s="7" t="n">
        <v>1495567</v>
      </c>
      <c r="L25" s="7" t="n">
        <v>11</v>
      </c>
      <c r="M25" s="7" t="n">
        <v>880</v>
      </c>
      <c r="N25" s="7" t="s">
        <v>1332</v>
      </c>
      <c r="O25" s="7" t="s">
        <v>1304</v>
      </c>
      <c r="P25" s="7"/>
      <c r="Q25" s="7" t="n">
        <v>1</v>
      </c>
      <c r="R25" s="7" t="n">
        <v>0</v>
      </c>
      <c r="S25" s="7" t="n">
        <v>0</v>
      </c>
      <c r="T25" s="7" t="n">
        <v>0</v>
      </c>
      <c r="U25" s="7" t="n">
        <v>90633</v>
      </c>
      <c r="V25" s="7" t="s">
        <v>1282</v>
      </c>
      <c r="W25" s="7"/>
      <c r="X25" s="7"/>
      <c r="Y25" s="7"/>
      <c r="Z25" s="7"/>
      <c r="AA25" s="7"/>
      <c r="AB25" s="7"/>
      <c r="AC25" s="7"/>
    </row>
    <row r="26" customFormat="false" ht="15" hidden="false" customHeight="false" outlineLevel="0" collapsed="false">
      <c r="A26" s="7" t="s">
        <v>1333</v>
      </c>
      <c r="B26" s="7" t="s">
        <v>191</v>
      </c>
      <c r="C26" s="7" t="s">
        <v>167</v>
      </c>
      <c r="D26" s="7" t="s">
        <v>185</v>
      </c>
      <c r="E26" s="7" t="s">
        <v>1334</v>
      </c>
      <c r="F26" s="7" t="s">
        <v>453</v>
      </c>
      <c r="G26" s="7" t="s">
        <v>1335</v>
      </c>
      <c r="H26" s="7" t="n">
        <v>109.99</v>
      </c>
      <c r="I26" s="7" t="n">
        <v>24631</v>
      </c>
      <c r="J26" s="7" t="n">
        <v>4.5</v>
      </c>
      <c r="K26" s="7" t="n">
        <v>251</v>
      </c>
      <c r="L26" s="7" t="n">
        <v>33580</v>
      </c>
      <c r="M26" s="7" t="n">
        <v>3693464.2</v>
      </c>
      <c r="N26" s="7" t="s">
        <v>1336</v>
      </c>
      <c r="O26" s="7" t="s">
        <v>1281</v>
      </c>
      <c r="P26" s="7" t="s">
        <v>69</v>
      </c>
      <c r="Q26" s="7" t="n">
        <v>233</v>
      </c>
      <c r="R26" s="7" t="n">
        <v>343</v>
      </c>
      <c r="S26" s="7" t="n">
        <v>615826</v>
      </c>
      <c r="T26" s="7" t="n">
        <v>19</v>
      </c>
      <c r="U26" s="7" t="n">
        <v>322259</v>
      </c>
      <c r="V26" s="7" t="s">
        <v>1282</v>
      </c>
      <c r="W26" s="7"/>
      <c r="X26" s="7"/>
      <c r="Y26" s="7"/>
      <c r="Z26" s="7"/>
      <c r="AA26" s="7"/>
      <c r="AB26" s="7"/>
      <c r="AC26" s="7"/>
    </row>
    <row r="27" customFormat="false" ht="15" hidden="false" customHeight="false" outlineLevel="0" collapsed="false">
      <c r="A27" s="7" t="s">
        <v>1333</v>
      </c>
      <c r="B27" s="7" t="s">
        <v>191</v>
      </c>
      <c r="C27" s="7" t="s">
        <v>167</v>
      </c>
      <c r="D27" s="7" t="s">
        <v>185</v>
      </c>
      <c r="E27" s="7" t="s">
        <v>460</v>
      </c>
      <c r="F27" s="7" t="s">
        <v>459</v>
      </c>
      <c r="G27" s="7" t="s">
        <v>1224</v>
      </c>
      <c r="H27" s="7" t="n">
        <v>134.99</v>
      </c>
      <c r="I27" s="7" t="n">
        <v>5883</v>
      </c>
      <c r="J27" s="7" t="n">
        <v>4.4</v>
      </c>
      <c r="K27" s="7" t="n">
        <v>1988</v>
      </c>
      <c r="L27" s="7" t="n">
        <v>11107</v>
      </c>
      <c r="M27" s="7" t="n">
        <v>1721473.93</v>
      </c>
      <c r="N27" s="7" t="s">
        <v>1337</v>
      </c>
      <c r="O27" s="7" t="s">
        <v>1281</v>
      </c>
      <c r="P27" s="7" t="s">
        <v>69</v>
      </c>
      <c r="Q27" s="7" t="n">
        <v>259</v>
      </c>
      <c r="R27" s="7" t="n">
        <v>236</v>
      </c>
      <c r="S27" s="7" t="n">
        <v>470353</v>
      </c>
      <c r="T27" s="7" t="n">
        <v>253</v>
      </c>
      <c r="U27" s="7" t="n">
        <v>459456</v>
      </c>
      <c r="V27" s="7" t="s">
        <v>1282</v>
      </c>
      <c r="W27" s="7"/>
      <c r="X27" s="7"/>
      <c r="Y27" s="7"/>
      <c r="Z27" s="7"/>
      <c r="AA27" s="7"/>
      <c r="AB27" s="7"/>
      <c r="AC27" s="7"/>
    </row>
    <row r="28" customFormat="false" ht="15" hidden="false" customHeight="false" outlineLevel="0" collapsed="false">
      <c r="A28" s="7" t="s">
        <v>1333</v>
      </c>
      <c r="B28" s="7" t="s">
        <v>191</v>
      </c>
      <c r="C28" s="7" t="s">
        <v>167</v>
      </c>
      <c r="D28" s="7" t="s">
        <v>185</v>
      </c>
      <c r="E28" s="7" t="s">
        <v>464</v>
      </c>
      <c r="F28" s="7" t="s">
        <v>463</v>
      </c>
      <c r="G28" s="7" t="s">
        <v>1287</v>
      </c>
      <c r="H28" s="7" t="n">
        <v>55</v>
      </c>
      <c r="I28" s="7" t="n">
        <v>1912</v>
      </c>
      <c r="J28" s="7" t="n">
        <v>4.4</v>
      </c>
      <c r="K28" s="7" t="n">
        <v>3916</v>
      </c>
      <c r="L28" s="7" t="n">
        <v>5508</v>
      </c>
      <c r="M28" s="7" t="n">
        <v>302940</v>
      </c>
      <c r="N28" s="7" t="s">
        <v>1288</v>
      </c>
      <c r="O28" s="7" t="s">
        <v>1281</v>
      </c>
      <c r="P28" s="7" t="s">
        <v>69</v>
      </c>
      <c r="Q28" s="7" t="n">
        <v>193</v>
      </c>
      <c r="R28" s="7" t="n">
        <v>290</v>
      </c>
      <c r="S28" s="7" t="n">
        <v>279974</v>
      </c>
      <c r="T28" s="7" t="n">
        <v>2</v>
      </c>
      <c r="U28" s="7" t="n">
        <v>286193</v>
      </c>
      <c r="V28" s="7" t="s">
        <v>1282</v>
      </c>
      <c r="W28" s="7"/>
      <c r="X28" s="7"/>
      <c r="Y28" s="7"/>
      <c r="Z28" s="7"/>
      <c r="AA28" s="7"/>
      <c r="AB28" s="7"/>
      <c r="AC28" s="7"/>
    </row>
    <row r="29" customFormat="false" ht="15" hidden="false" customHeight="false" outlineLevel="0" collapsed="false">
      <c r="A29" s="7" t="s">
        <v>1333</v>
      </c>
      <c r="B29" s="7" t="s">
        <v>191</v>
      </c>
      <c r="C29" s="7" t="s">
        <v>167</v>
      </c>
      <c r="D29" s="7" t="s">
        <v>185</v>
      </c>
      <c r="E29" s="7" t="s">
        <v>1338</v>
      </c>
      <c r="F29" s="7" t="s">
        <v>459</v>
      </c>
      <c r="G29" s="7" t="s">
        <v>1339</v>
      </c>
      <c r="H29" s="7" t="n">
        <v>54.99</v>
      </c>
      <c r="I29" s="7" t="n">
        <v>335</v>
      </c>
      <c r="J29" s="7" t="n">
        <v>4.5</v>
      </c>
      <c r="K29" s="7" t="n">
        <v>8939</v>
      </c>
      <c r="L29" s="7" t="n">
        <v>3998</v>
      </c>
      <c r="M29" s="7" t="n">
        <v>239840.02</v>
      </c>
      <c r="N29" s="7" t="s">
        <v>1340</v>
      </c>
      <c r="O29" s="7" t="s">
        <v>1281</v>
      </c>
      <c r="P29" s="7" t="s">
        <v>69</v>
      </c>
      <c r="Q29" s="7" t="n">
        <v>126</v>
      </c>
      <c r="R29" s="7" t="n">
        <v>122</v>
      </c>
      <c r="S29" s="7" t="n">
        <v>126896</v>
      </c>
      <c r="T29" s="7" t="n">
        <v>8</v>
      </c>
      <c r="U29" s="7" t="n">
        <v>526271</v>
      </c>
      <c r="V29" s="7" t="s">
        <v>1341</v>
      </c>
      <c r="W29" s="7"/>
      <c r="X29" s="7"/>
      <c r="Y29" s="7"/>
      <c r="Z29" s="7"/>
      <c r="AA29" s="7"/>
      <c r="AB29" s="7"/>
      <c r="AC29" s="7"/>
    </row>
    <row r="30" customFormat="false" ht="15" hidden="false" customHeight="false" outlineLevel="0" collapsed="false">
      <c r="A30" s="7" t="s">
        <v>1333</v>
      </c>
      <c r="B30" s="7" t="s">
        <v>191</v>
      </c>
      <c r="C30" s="7" t="s">
        <v>167</v>
      </c>
      <c r="D30" s="7" t="s">
        <v>185</v>
      </c>
      <c r="E30" s="7" t="s">
        <v>613</v>
      </c>
      <c r="F30" s="7" t="s">
        <v>612</v>
      </c>
      <c r="G30" s="7" t="s">
        <v>1342</v>
      </c>
      <c r="H30" s="7" t="n">
        <v>29.99</v>
      </c>
      <c r="I30" s="7" t="n">
        <v>1049</v>
      </c>
      <c r="J30" s="7" t="n">
        <v>4.3</v>
      </c>
      <c r="K30" s="7" t="n">
        <v>10233</v>
      </c>
      <c r="L30" s="7" t="n">
        <v>3647</v>
      </c>
      <c r="M30" s="7" t="n">
        <v>109373.53</v>
      </c>
      <c r="N30" s="7" t="s">
        <v>1343</v>
      </c>
      <c r="O30" s="7" t="s">
        <v>1281</v>
      </c>
      <c r="P30" s="7" t="s">
        <v>1291</v>
      </c>
      <c r="Q30" s="7" t="n">
        <v>79</v>
      </c>
      <c r="R30" s="7" t="n">
        <v>171</v>
      </c>
      <c r="S30" s="7" t="n">
        <v>178042</v>
      </c>
      <c r="T30" s="7" t="n">
        <v>0</v>
      </c>
      <c r="U30" s="7" t="n">
        <v>348012</v>
      </c>
      <c r="V30" s="7" t="s">
        <v>1341</v>
      </c>
      <c r="W30" s="7"/>
      <c r="X30" s="7"/>
      <c r="Y30" s="7"/>
      <c r="Z30" s="7"/>
      <c r="AA30" s="7"/>
      <c r="AB30" s="7"/>
      <c r="AC30" s="7"/>
    </row>
    <row r="31" customFormat="false" ht="15" hidden="false" customHeight="false" outlineLevel="0" collapsed="false">
      <c r="A31" s="7" t="s">
        <v>1333</v>
      </c>
      <c r="B31" s="7" t="s">
        <v>191</v>
      </c>
      <c r="C31" s="7" t="s">
        <v>167</v>
      </c>
      <c r="D31" s="7" t="s">
        <v>185</v>
      </c>
      <c r="E31" s="7" t="s">
        <v>483</v>
      </c>
      <c r="F31" s="7" t="s">
        <v>482</v>
      </c>
      <c r="G31" s="7" t="s">
        <v>1344</v>
      </c>
      <c r="H31" s="7" t="n">
        <v>89.99</v>
      </c>
      <c r="I31" s="7" t="n">
        <v>2771</v>
      </c>
      <c r="J31" s="7" t="n">
        <v>4.3</v>
      </c>
      <c r="K31" s="7" t="n">
        <v>10732</v>
      </c>
      <c r="L31" s="7" t="n">
        <v>3494</v>
      </c>
      <c r="M31" s="7" t="n">
        <v>314425.06</v>
      </c>
      <c r="N31" s="7" t="s">
        <v>1345</v>
      </c>
      <c r="O31" s="7" t="s">
        <v>1281</v>
      </c>
      <c r="P31" s="7" t="s">
        <v>1295</v>
      </c>
      <c r="Q31" s="7" t="n">
        <v>112</v>
      </c>
      <c r="R31" s="7" t="n">
        <v>225</v>
      </c>
      <c r="S31" s="7" t="n">
        <v>467499</v>
      </c>
      <c r="T31" s="7" t="n">
        <v>1</v>
      </c>
      <c r="U31" s="7" t="n">
        <v>900918</v>
      </c>
      <c r="V31" s="7" t="s">
        <v>1282</v>
      </c>
      <c r="W31" s="7"/>
      <c r="X31" s="7"/>
      <c r="Y31" s="7"/>
      <c r="Z31" s="7"/>
      <c r="AA31" s="7"/>
      <c r="AB31" s="7"/>
      <c r="AC31" s="7"/>
    </row>
    <row r="32" customFormat="false" ht="15" hidden="false" customHeight="false" outlineLevel="0" collapsed="false">
      <c r="A32" s="7" t="s">
        <v>1333</v>
      </c>
      <c r="B32" s="7" t="s">
        <v>191</v>
      </c>
      <c r="C32" s="7" t="s">
        <v>167</v>
      </c>
      <c r="D32" s="7" t="s">
        <v>185</v>
      </c>
      <c r="E32" s="7" t="s">
        <v>1346</v>
      </c>
      <c r="F32" s="7" t="s">
        <v>465</v>
      </c>
      <c r="G32" s="7" t="s">
        <v>1347</v>
      </c>
      <c r="H32" s="7" t="n">
        <v>72.23</v>
      </c>
      <c r="I32" s="7" t="n">
        <v>4098</v>
      </c>
      <c r="J32" s="7" t="n">
        <v>4.4</v>
      </c>
      <c r="K32" s="7" t="n">
        <v>20718</v>
      </c>
      <c r="L32" s="7" t="n">
        <v>2194</v>
      </c>
      <c r="M32" s="7" t="n">
        <v>158472.62</v>
      </c>
      <c r="N32" s="7" t="s">
        <v>1348</v>
      </c>
      <c r="O32" s="7" t="s">
        <v>1281</v>
      </c>
      <c r="P32" s="7" t="s">
        <v>69</v>
      </c>
      <c r="Q32" s="7" t="n">
        <v>42</v>
      </c>
      <c r="R32" s="7" t="n">
        <v>141</v>
      </c>
      <c r="S32" s="7" t="n">
        <v>300137</v>
      </c>
      <c r="T32" s="7" t="n">
        <v>0</v>
      </c>
      <c r="U32" s="7" t="n">
        <v>719613</v>
      </c>
      <c r="V32" s="7" t="s">
        <v>1282</v>
      </c>
      <c r="W32" s="7"/>
      <c r="X32" s="7"/>
      <c r="Y32" s="7"/>
      <c r="Z32" s="7"/>
      <c r="AA32" s="7"/>
      <c r="AB32" s="7"/>
      <c r="AC32" s="7"/>
    </row>
    <row r="33" customFormat="false" ht="15" hidden="false" customHeight="false" outlineLevel="0" collapsed="false">
      <c r="A33" s="7" t="s">
        <v>1333</v>
      </c>
      <c r="B33" s="7" t="s">
        <v>191</v>
      </c>
      <c r="C33" s="7" t="s">
        <v>167</v>
      </c>
      <c r="D33" s="7" t="s">
        <v>185</v>
      </c>
      <c r="E33" s="7" t="s">
        <v>1349</v>
      </c>
      <c r="F33" s="7" t="s">
        <v>484</v>
      </c>
      <c r="G33" s="7" t="s">
        <v>1313</v>
      </c>
      <c r="H33" s="7" t="n">
        <v>84.99</v>
      </c>
      <c r="I33" s="7" t="n">
        <v>701</v>
      </c>
      <c r="J33" s="7" t="n">
        <v>4.6</v>
      </c>
      <c r="K33" s="7" t="n">
        <v>33583</v>
      </c>
      <c r="L33" s="7" t="n">
        <v>1709</v>
      </c>
      <c r="M33" s="7" t="n">
        <v>148665.91</v>
      </c>
      <c r="N33" s="7" t="s">
        <v>1314</v>
      </c>
      <c r="O33" s="7" t="s">
        <v>1281</v>
      </c>
      <c r="P33" s="7" t="s">
        <v>69</v>
      </c>
      <c r="Q33" s="7" t="n">
        <v>124</v>
      </c>
      <c r="R33" s="7" t="n">
        <v>88</v>
      </c>
      <c r="S33" s="7" t="n">
        <v>50343</v>
      </c>
      <c r="T33" s="7" t="n">
        <v>0</v>
      </c>
      <c r="U33" s="7" t="n">
        <v>834911</v>
      </c>
      <c r="V33" s="7" t="s">
        <v>1282</v>
      </c>
      <c r="W33" s="7"/>
      <c r="X33" s="7"/>
      <c r="Y33" s="7"/>
      <c r="Z33" s="7"/>
      <c r="AA33" s="7"/>
      <c r="AB33" s="7"/>
      <c r="AC33" s="7"/>
    </row>
    <row r="34" customFormat="false" ht="15" hidden="false" customHeight="false" outlineLevel="0" collapsed="false">
      <c r="A34" s="7" t="s">
        <v>1333</v>
      </c>
      <c r="B34" s="7" t="s">
        <v>191</v>
      </c>
      <c r="C34" s="7" t="s">
        <v>167</v>
      </c>
      <c r="D34" s="7" t="s">
        <v>185</v>
      </c>
      <c r="E34" s="7" t="s">
        <v>621</v>
      </c>
      <c r="F34" s="7" t="s">
        <v>448</v>
      </c>
      <c r="G34" s="7" t="s">
        <v>1350</v>
      </c>
      <c r="H34" s="7" t="n">
        <v>49.99</v>
      </c>
      <c r="I34" s="7" t="n">
        <v>170</v>
      </c>
      <c r="J34" s="7" t="n">
        <v>4.4</v>
      </c>
      <c r="K34" s="7" t="n">
        <v>25757</v>
      </c>
      <c r="L34" s="7" t="n">
        <v>1582</v>
      </c>
      <c r="M34" s="7" t="n">
        <v>79084.18</v>
      </c>
      <c r="N34" s="7" t="s">
        <v>1351</v>
      </c>
      <c r="O34" s="7" t="s">
        <v>1281</v>
      </c>
      <c r="P34" s="7" t="s">
        <v>69</v>
      </c>
      <c r="Q34" s="7" t="n">
        <v>24</v>
      </c>
      <c r="R34" s="7" t="n">
        <v>93</v>
      </c>
      <c r="S34" s="7" t="n">
        <v>61532</v>
      </c>
      <c r="T34" s="7" t="n">
        <v>0</v>
      </c>
      <c r="U34" s="7" t="n">
        <v>174015</v>
      </c>
      <c r="V34" s="7" t="s">
        <v>1341</v>
      </c>
      <c r="W34" s="7"/>
      <c r="X34" s="7"/>
      <c r="Y34" s="7"/>
      <c r="Z34" s="7"/>
      <c r="AA34" s="7"/>
      <c r="AB34" s="7"/>
      <c r="AC34" s="7"/>
    </row>
    <row r="35" customFormat="false" ht="15" hidden="false" customHeight="false" outlineLevel="0" collapsed="false">
      <c r="A35" s="7" t="s">
        <v>1333</v>
      </c>
      <c r="B35" s="7" t="s">
        <v>191</v>
      </c>
      <c r="C35" s="7" t="s">
        <v>167</v>
      </c>
      <c r="D35" s="7" t="s">
        <v>185</v>
      </c>
      <c r="E35" s="7" t="s">
        <v>1352</v>
      </c>
      <c r="F35" s="7" t="s">
        <v>487</v>
      </c>
      <c r="G35" s="7" t="s">
        <v>1353</v>
      </c>
      <c r="H35" s="7" t="n">
        <v>49.3</v>
      </c>
      <c r="I35" s="7" t="n">
        <v>976</v>
      </c>
      <c r="J35" s="7" t="n">
        <v>4.6</v>
      </c>
      <c r="K35" s="7" t="n">
        <v>36761</v>
      </c>
      <c r="L35" s="7" t="n">
        <v>1304</v>
      </c>
      <c r="M35" s="7" t="n">
        <v>64287.2</v>
      </c>
      <c r="N35" s="7" t="s">
        <v>1354</v>
      </c>
      <c r="O35" s="7" t="s">
        <v>1281</v>
      </c>
      <c r="P35" s="7" t="s">
        <v>1355</v>
      </c>
      <c r="Q35" s="7" t="n">
        <v>79</v>
      </c>
      <c r="R35" s="7" t="n">
        <v>68</v>
      </c>
      <c r="S35" s="7" t="n">
        <v>91078</v>
      </c>
      <c r="T35" s="7" t="n">
        <v>0</v>
      </c>
      <c r="U35" s="7" t="n">
        <v>352815</v>
      </c>
      <c r="V35" s="7" t="s">
        <v>1341</v>
      </c>
      <c r="W35" s="7"/>
      <c r="X35" s="7"/>
      <c r="Y35" s="7"/>
      <c r="Z35" s="7"/>
      <c r="AA35" s="7"/>
      <c r="AB35" s="7"/>
      <c r="AC35" s="7"/>
    </row>
    <row r="36" customFormat="false" ht="15" hidden="false" customHeight="false" outlineLevel="0" collapsed="false">
      <c r="A36" s="7" t="s">
        <v>1333</v>
      </c>
      <c r="B36" s="7" t="s">
        <v>191</v>
      </c>
      <c r="C36" s="7" t="s">
        <v>167</v>
      </c>
      <c r="D36" s="7" t="s">
        <v>185</v>
      </c>
      <c r="E36" s="7" t="s">
        <v>1356</v>
      </c>
      <c r="F36" s="7" t="s">
        <v>484</v>
      </c>
      <c r="G36" s="7" t="s">
        <v>1357</v>
      </c>
      <c r="H36" s="7" t="n">
        <v>50.99</v>
      </c>
      <c r="I36" s="7" t="n">
        <v>221</v>
      </c>
      <c r="J36" s="7" t="n">
        <v>4.5</v>
      </c>
      <c r="K36" s="7" t="n">
        <v>69568</v>
      </c>
      <c r="L36" s="7" t="n">
        <v>704</v>
      </c>
      <c r="M36" s="7" t="n">
        <v>35896.96</v>
      </c>
      <c r="N36" s="7" t="s">
        <v>1314</v>
      </c>
      <c r="O36" s="7" t="s">
        <v>1281</v>
      </c>
      <c r="P36" s="7" t="s">
        <v>69</v>
      </c>
      <c r="Q36" s="7" t="n">
        <v>53</v>
      </c>
      <c r="R36" s="7" t="n">
        <v>59</v>
      </c>
      <c r="S36" s="7" t="n">
        <v>56009</v>
      </c>
      <c r="T36" s="7" t="n">
        <v>3</v>
      </c>
      <c r="U36" s="7" t="n">
        <v>937628</v>
      </c>
      <c r="V36" s="7" t="s">
        <v>1341</v>
      </c>
      <c r="W36" s="7"/>
      <c r="X36" s="7"/>
      <c r="Y36" s="7"/>
      <c r="Z36" s="7"/>
      <c r="AA36" s="7"/>
      <c r="AB36" s="7"/>
      <c r="AC36" s="7"/>
    </row>
    <row r="37" customFormat="false" ht="15" hidden="false" customHeight="false" outlineLevel="0" collapsed="false">
      <c r="A37" s="7" t="s">
        <v>1333</v>
      </c>
      <c r="B37" s="7" t="s">
        <v>191</v>
      </c>
      <c r="C37" s="7" t="s">
        <v>167</v>
      </c>
      <c r="D37" s="7" t="s">
        <v>185</v>
      </c>
      <c r="E37" s="7" t="s">
        <v>1358</v>
      </c>
      <c r="F37" s="7" t="s">
        <v>1359</v>
      </c>
      <c r="G37" s="7" t="s">
        <v>1360</v>
      </c>
      <c r="H37" s="7" t="n">
        <v>32.99</v>
      </c>
      <c r="I37" s="7" t="n">
        <v>607</v>
      </c>
      <c r="J37" s="7" t="n">
        <v>4.3</v>
      </c>
      <c r="K37" s="7" t="n">
        <v>72593</v>
      </c>
      <c r="L37" s="7" t="n">
        <v>673</v>
      </c>
      <c r="M37" s="7" t="n">
        <v>22202.27</v>
      </c>
      <c r="N37" s="7" t="s">
        <v>1361</v>
      </c>
      <c r="O37" s="7" t="s">
        <v>1281</v>
      </c>
      <c r="P37" s="7" t="s">
        <v>1291</v>
      </c>
      <c r="Q37" s="7" t="n">
        <v>21</v>
      </c>
      <c r="R37" s="7" t="n">
        <v>59</v>
      </c>
      <c r="S37" s="7" t="n">
        <v>31689</v>
      </c>
      <c r="T37" s="7" t="n">
        <v>0</v>
      </c>
      <c r="U37" s="7" t="n">
        <v>374686</v>
      </c>
      <c r="V37" s="7" t="s">
        <v>1341</v>
      </c>
      <c r="W37" s="7"/>
      <c r="X37" s="7"/>
      <c r="Y37" s="7"/>
      <c r="Z37" s="7"/>
      <c r="AA37" s="7"/>
      <c r="AB37" s="7"/>
      <c r="AC37" s="7"/>
    </row>
    <row r="38" customFormat="false" ht="15" hidden="false" customHeight="false" outlineLevel="0" collapsed="false">
      <c r="A38" s="7" t="s">
        <v>1333</v>
      </c>
      <c r="B38" s="7" t="s">
        <v>191</v>
      </c>
      <c r="C38" s="7" t="s">
        <v>167</v>
      </c>
      <c r="D38" s="7" t="s">
        <v>185</v>
      </c>
      <c r="E38" s="7" t="s">
        <v>1362</v>
      </c>
      <c r="F38" s="7" t="s">
        <v>1363</v>
      </c>
      <c r="G38" s="7" t="s">
        <v>1364</v>
      </c>
      <c r="H38" s="7" t="n">
        <v>24.69</v>
      </c>
      <c r="I38" s="7" t="n">
        <v>793</v>
      </c>
      <c r="J38" s="7" t="n">
        <v>4.4</v>
      </c>
      <c r="K38" s="7" t="n">
        <v>95029</v>
      </c>
      <c r="L38" s="7" t="n">
        <v>620</v>
      </c>
      <c r="M38" s="7" t="n">
        <v>15307.8</v>
      </c>
      <c r="N38" s="7" t="s">
        <v>1365</v>
      </c>
      <c r="O38" s="7" t="s">
        <v>1281</v>
      </c>
      <c r="P38" s="7" t="s">
        <v>1291</v>
      </c>
      <c r="Q38" s="7" t="n">
        <v>65</v>
      </c>
      <c r="R38" s="7" t="n">
        <v>51</v>
      </c>
      <c r="S38" s="7" t="n">
        <v>24476</v>
      </c>
      <c r="T38" s="7" t="n">
        <v>0</v>
      </c>
      <c r="U38" s="7" t="n">
        <v>356760</v>
      </c>
      <c r="V38" s="7" t="s">
        <v>1341</v>
      </c>
      <c r="W38" s="7"/>
      <c r="X38" s="7"/>
      <c r="Y38" s="7"/>
      <c r="Z38" s="7"/>
      <c r="AA38" s="7"/>
      <c r="AB38" s="7"/>
      <c r="AC38" s="7"/>
    </row>
    <row r="39" customFormat="false" ht="15" hidden="false" customHeight="false" outlineLevel="0" collapsed="false">
      <c r="A39" s="7" t="s">
        <v>1333</v>
      </c>
      <c r="B39" s="7" t="s">
        <v>191</v>
      </c>
      <c r="C39" s="7" t="s">
        <v>167</v>
      </c>
      <c r="D39" s="7" t="s">
        <v>185</v>
      </c>
      <c r="E39" s="7" t="s">
        <v>1366</v>
      </c>
      <c r="F39" s="7" t="s">
        <v>1367</v>
      </c>
      <c r="G39" s="7" t="s">
        <v>1368</v>
      </c>
      <c r="H39" s="7" t="n">
        <v>31.99</v>
      </c>
      <c r="I39" s="7" t="n">
        <v>86</v>
      </c>
      <c r="J39" s="7" t="n">
        <v>4.4</v>
      </c>
      <c r="K39" s="7" t="n">
        <v>160923</v>
      </c>
      <c r="L39" s="7" t="n">
        <v>206</v>
      </c>
      <c r="M39" s="7" t="n">
        <v>6589.94</v>
      </c>
      <c r="N39" s="7" t="s">
        <v>1369</v>
      </c>
      <c r="O39" s="7" t="s">
        <v>1281</v>
      </c>
      <c r="P39" s="7" t="s">
        <v>69</v>
      </c>
      <c r="Q39" s="7" t="n">
        <v>55</v>
      </c>
      <c r="R39" s="7" t="n">
        <v>53</v>
      </c>
      <c r="S39" s="7" t="n">
        <v>26898</v>
      </c>
      <c r="T39" s="7" t="n">
        <v>0</v>
      </c>
      <c r="U39" s="7" t="n">
        <v>172393</v>
      </c>
      <c r="V39" s="7" t="s">
        <v>1341</v>
      </c>
      <c r="W39" s="7"/>
      <c r="X39" s="7"/>
      <c r="Y39" s="7"/>
      <c r="Z39" s="7"/>
      <c r="AA39" s="7"/>
      <c r="AB39" s="7"/>
      <c r="AC39" s="7"/>
    </row>
    <row r="40" customFormat="false" ht="15" hidden="false" customHeight="false" outlineLevel="0" collapsed="false">
      <c r="A40" s="7" t="s">
        <v>1333</v>
      </c>
      <c r="B40" s="7" t="s">
        <v>191</v>
      </c>
      <c r="C40" s="7" t="s">
        <v>167</v>
      </c>
      <c r="D40" s="7" t="s">
        <v>185</v>
      </c>
      <c r="E40" s="7" t="s">
        <v>1370</v>
      </c>
      <c r="F40" s="7" t="s">
        <v>599</v>
      </c>
      <c r="G40" s="7" t="s">
        <v>1371</v>
      </c>
      <c r="H40" s="7" t="n">
        <v>29.99</v>
      </c>
      <c r="I40" s="7" t="n">
        <v>169</v>
      </c>
      <c r="J40" s="7" t="n">
        <v>4.4</v>
      </c>
      <c r="K40" s="7" t="n">
        <v>365066</v>
      </c>
      <c r="L40" s="7" t="n">
        <v>92</v>
      </c>
      <c r="M40" s="7" t="n">
        <v>2759.08</v>
      </c>
      <c r="N40" s="7" t="s">
        <v>1372</v>
      </c>
      <c r="O40" s="7" t="s">
        <v>1281</v>
      </c>
      <c r="P40" s="7" t="s">
        <v>1373</v>
      </c>
      <c r="Q40" s="7" t="n">
        <v>12</v>
      </c>
      <c r="R40" s="7" t="n">
        <v>55</v>
      </c>
      <c r="S40" s="7" t="n">
        <v>30671</v>
      </c>
      <c r="T40" s="7" t="n">
        <v>0</v>
      </c>
      <c r="U40" s="7" t="n">
        <v>179300</v>
      </c>
      <c r="V40" s="7" t="s">
        <v>1341</v>
      </c>
      <c r="W40" s="7"/>
      <c r="X40" s="7"/>
      <c r="Y40" s="7"/>
      <c r="Z40" s="7"/>
      <c r="AA40" s="7"/>
      <c r="AB40" s="7"/>
      <c r="AC40" s="7"/>
    </row>
    <row r="41" customFormat="false" ht="15" hidden="false" customHeight="false" outlineLevel="0" collapsed="false">
      <c r="A41" s="7" t="s">
        <v>1333</v>
      </c>
      <c r="B41" s="7" t="s">
        <v>191</v>
      </c>
      <c r="C41" s="7" t="s">
        <v>167</v>
      </c>
      <c r="D41" s="7" t="s">
        <v>185</v>
      </c>
      <c r="E41" s="7" t="s">
        <v>1374</v>
      </c>
      <c r="F41" s="7" t="s">
        <v>1375</v>
      </c>
      <c r="G41" s="7" t="s">
        <v>1376</v>
      </c>
      <c r="H41" s="7" t="n">
        <v>44.99</v>
      </c>
      <c r="I41" s="7" t="n">
        <v>53</v>
      </c>
      <c r="J41" s="7" t="n">
        <v>4.2</v>
      </c>
      <c r="K41" s="7" t="n">
        <v>1501693</v>
      </c>
      <c r="L41" s="7" t="n">
        <v>90</v>
      </c>
      <c r="M41" s="7" t="n">
        <v>4049.1</v>
      </c>
      <c r="N41" s="7" t="s">
        <v>1377</v>
      </c>
      <c r="O41" s="7" t="s">
        <v>1304</v>
      </c>
      <c r="P41" s="7" t="s">
        <v>69</v>
      </c>
      <c r="Q41" s="7" t="n">
        <v>102</v>
      </c>
      <c r="R41" s="7" t="n">
        <v>1</v>
      </c>
      <c r="S41" s="7" t="n">
        <v>250</v>
      </c>
      <c r="T41" s="7" t="n">
        <v>0</v>
      </c>
      <c r="U41" s="7" t="n">
        <v>478472</v>
      </c>
      <c r="V41" s="7" t="s">
        <v>1341</v>
      </c>
      <c r="W41" s="7"/>
      <c r="X41" s="7"/>
      <c r="Y41" s="7"/>
      <c r="Z41" s="7"/>
      <c r="AA41" s="7"/>
      <c r="AB41" s="7"/>
      <c r="AC41" s="7"/>
    </row>
    <row r="42" customFormat="false" ht="15" hidden="false" customHeight="false" outlineLevel="0" collapsed="false">
      <c r="A42" s="7" t="s">
        <v>1333</v>
      </c>
      <c r="B42" s="7" t="s">
        <v>191</v>
      </c>
      <c r="C42" s="7" t="s">
        <v>167</v>
      </c>
      <c r="D42" s="7" t="s">
        <v>185</v>
      </c>
      <c r="E42" s="7" t="s">
        <v>1378</v>
      </c>
      <c r="F42" s="7" t="s">
        <v>1379</v>
      </c>
      <c r="G42" s="7" t="s">
        <v>1380</v>
      </c>
      <c r="H42" s="7" t="n">
        <v>39.98</v>
      </c>
      <c r="I42" s="7" t="n">
        <v>469</v>
      </c>
      <c r="J42" s="7" t="n">
        <v>4.2</v>
      </c>
      <c r="K42" s="7" t="n">
        <v>437940</v>
      </c>
      <c r="L42" s="7" t="n">
        <v>60</v>
      </c>
      <c r="M42" s="7" t="n">
        <v>1799.4</v>
      </c>
      <c r="N42" s="7" t="s">
        <v>1337</v>
      </c>
      <c r="O42" s="7" t="s">
        <v>1304</v>
      </c>
      <c r="P42" s="7" t="s">
        <v>1381</v>
      </c>
      <c r="Q42" s="7" t="n">
        <v>69</v>
      </c>
      <c r="R42" s="7" t="n">
        <v>7</v>
      </c>
      <c r="S42" s="7" t="n">
        <v>6617</v>
      </c>
      <c r="T42" s="7" t="n">
        <v>0</v>
      </c>
      <c r="U42" s="7" t="n">
        <v>244153</v>
      </c>
      <c r="V42" s="7" t="s">
        <v>1341</v>
      </c>
      <c r="W42" s="7"/>
      <c r="X42" s="7"/>
      <c r="Y42" s="7"/>
      <c r="Z42" s="7"/>
      <c r="AA42" s="7"/>
      <c r="AB42" s="7"/>
      <c r="AC42" s="7"/>
    </row>
    <row r="43" customFormat="false" ht="15" hidden="false" customHeight="false" outlineLevel="0" collapsed="false">
      <c r="A43" s="7" t="s">
        <v>1333</v>
      </c>
      <c r="B43" s="7" t="s">
        <v>191</v>
      </c>
      <c r="C43" s="7" t="s">
        <v>167</v>
      </c>
      <c r="D43" s="7" t="s">
        <v>185</v>
      </c>
      <c r="E43" s="7" t="s">
        <v>1382</v>
      </c>
      <c r="F43" s="7" t="s">
        <v>1383</v>
      </c>
      <c r="G43" s="7" t="s">
        <v>1384</v>
      </c>
      <c r="H43" s="7" t="n">
        <v>22.99</v>
      </c>
      <c r="I43" s="7" t="n">
        <v>82</v>
      </c>
      <c r="J43" s="7" t="n">
        <v>4</v>
      </c>
      <c r="K43" s="7" t="n">
        <v>606193</v>
      </c>
      <c r="L43" s="7" t="n">
        <v>52</v>
      </c>
      <c r="M43" s="7" t="n">
        <v>2224.11</v>
      </c>
      <c r="N43" s="7" t="s">
        <v>1385</v>
      </c>
      <c r="O43" s="7" t="s">
        <v>1304</v>
      </c>
      <c r="P43" s="7"/>
      <c r="Q43" s="7" t="n">
        <v>9</v>
      </c>
      <c r="R43" s="7" t="n">
        <v>16</v>
      </c>
      <c r="S43" s="7" t="n">
        <v>7775</v>
      </c>
      <c r="T43" s="7" t="n">
        <v>0</v>
      </c>
      <c r="U43" s="7" t="n">
        <v>300416</v>
      </c>
      <c r="V43" s="7" t="s">
        <v>1341</v>
      </c>
      <c r="W43" s="7"/>
      <c r="X43" s="7"/>
      <c r="Y43" s="7"/>
      <c r="Z43" s="7"/>
      <c r="AA43" s="7"/>
      <c r="AB43" s="7"/>
      <c r="AC43" s="7"/>
    </row>
    <row r="44" customFormat="false" ht="15" hidden="false" customHeight="false" outlineLevel="0" collapsed="false">
      <c r="A44" s="7" t="s">
        <v>1333</v>
      </c>
      <c r="B44" s="7" t="s">
        <v>191</v>
      </c>
      <c r="C44" s="7" t="s">
        <v>167</v>
      </c>
      <c r="D44" s="7" t="s">
        <v>185</v>
      </c>
      <c r="E44" s="7" t="s">
        <v>1386</v>
      </c>
      <c r="F44" s="7" t="s">
        <v>498</v>
      </c>
      <c r="G44" s="7" t="s">
        <v>1387</v>
      </c>
      <c r="H44" s="7" t="n">
        <v>58.95</v>
      </c>
      <c r="I44" s="7" t="n">
        <v>28</v>
      </c>
      <c r="J44" s="7" t="n">
        <v>4</v>
      </c>
      <c r="K44" s="7" t="n">
        <v>523821</v>
      </c>
      <c r="L44" s="7" t="n">
        <v>27</v>
      </c>
      <c r="M44" s="7" t="n">
        <v>1002.15</v>
      </c>
      <c r="N44" s="7" t="s">
        <v>1388</v>
      </c>
      <c r="O44" s="7" t="s">
        <v>1304</v>
      </c>
      <c r="P44" s="7"/>
      <c r="Q44" s="7" t="n">
        <v>51</v>
      </c>
      <c r="R44" s="7" t="n">
        <v>2</v>
      </c>
      <c r="S44" s="7" t="n">
        <v>5081</v>
      </c>
      <c r="T44" s="7" t="n">
        <v>0</v>
      </c>
      <c r="U44" s="7" t="n">
        <v>197706</v>
      </c>
      <c r="V44" s="7" t="s">
        <v>1341</v>
      </c>
      <c r="W44" s="7"/>
      <c r="X44" s="7"/>
      <c r="Y44" s="7"/>
      <c r="Z44" s="7"/>
      <c r="AA44" s="7"/>
      <c r="AB44" s="7"/>
      <c r="AC44" s="7"/>
    </row>
    <row r="45" customFormat="false" ht="15" hidden="false" customHeight="false" outlineLevel="0" collapsed="false">
      <c r="A45" s="7" t="s">
        <v>1333</v>
      </c>
      <c r="B45" s="7" t="s">
        <v>191</v>
      </c>
      <c r="C45" s="7" t="s">
        <v>167</v>
      </c>
      <c r="D45" s="7" t="s">
        <v>185</v>
      </c>
      <c r="E45" s="7" t="s">
        <v>1389</v>
      </c>
      <c r="F45" s="7" t="s">
        <v>1390</v>
      </c>
      <c r="G45" s="7" t="s">
        <v>1391</v>
      </c>
      <c r="H45" s="7" t="n">
        <v>49.99</v>
      </c>
      <c r="I45" s="7" t="n">
        <v>224</v>
      </c>
      <c r="J45" s="7" t="n">
        <v>4.4</v>
      </c>
      <c r="K45" s="7" t="n">
        <v>906602</v>
      </c>
      <c r="L45" s="7" t="n">
        <v>23</v>
      </c>
      <c r="M45" s="7" t="n">
        <v>1149.77</v>
      </c>
      <c r="N45" s="7" t="s">
        <v>1392</v>
      </c>
      <c r="O45" s="7" t="s">
        <v>1281</v>
      </c>
      <c r="P45" s="7" t="s">
        <v>69</v>
      </c>
      <c r="Q45" s="7" t="n">
        <v>87</v>
      </c>
      <c r="R45" s="7" t="n">
        <v>2</v>
      </c>
      <c r="S45" s="7" t="n">
        <v>500</v>
      </c>
      <c r="T45" s="7" t="n">
        <v>0</v>
      </c>
      <c r="U45" s="7" t="n">
        <v>313981</v>
      </c>
      <c r="V45" s="7" t="s">
        <v>1341</v>
      </c>
      <c r="W45" s="7"/>
      <c r="X45" s="7"/>
      <c r="Y45" s="7"/>
      <c r="Z45" s="7"/>
      <c r="AA45" s="7"/>
      <c r="AB45" s="7"/>
      <c r="AC45" s="7"/>
    </row>
    <row r="46" customFormat="false" ht="15" hidden="false" customHeight="false" outlineLevel="0" collapsed="false">
      <c r="A46" s="7" t="s">
        <v>1333</v>
      </c>
      <c r="B46" s="7" t="s">
        <v>191</v>
      </c>
      <c r="C46" s="7" t="s">
        <v>167</v>
      </c>
      <c r="D46" s="7" t="s">
        <v>185</v>
      </c>
      <c r="E46" s="7" t="s">
        <v>1393</v>
      </c>
      <c r="F46" s="7" t="s">
        <v>1394</v>
      </c>
      <c r="G46" s="7" t="s">
        <v>1395</v>
      </c>
      <c r="H46" s="7" t="n">
        <v>49.99</v>
      </c>
      <c r="I46" s="7" t="n">
        <v>26</v>
      </c>
      <c r="J46" s="7" t="n">
        <v>4.8</v>
      </c>
      <c r="K46" s="7" t="n">
        <v>1240312</v>
      </c>
      <c r="L46" s="7" t="n">
        <v>18</v>
      </c>
      <c r="M46" s="7" t="n">
        <v>8307.23</v>
      </c>
      <c r="N46" s="7" t="s">
        <v>1396</v>
      </c>
      <c r="O46" s="7" t="s">
        <v>1304</v>
      </c>
      <c r="P46" s="7"/>
      <c r="Q46" s="7" t="n">
        <v>22</v>
      </c>
      <c r="R46" s="7" t="n">
        <v>2</v>
      </c>
      <c r="S46" s="7" t="n">
        <v>500</v>
      </c>
      <c r="T46" s="7" t="n">
        <v>0</v>
      </c>
      <c r="U46" s="7" t="n">
        <v>146346</v>
      </c>
      <c r="V46" s="7" t="s">
        <v>1341</v>
      </c>
      <c r="W46" s="7"/>
      <c r="X46" s="7"/>
      <c r="Y46" s="7"/>
      <c r="Z46" s="7"/>
      <c r="AA46" s="7"/>
      <c r="AB46" s="7"/>
      <c r="AC46" s="7"/>
    </row>
    <row r="47" customFormat="false" ht="15" hidden="false" customHeight="false" outlineLevel="0" collapsed="false">
      <c r="A47" s="7" t="s">
        <v>1333</v>
      </c>
      <c r="B47" s="7" t="s">
        <v>191</v>
      </c>
      <c r="C47" s="7" t="s">
        <v>167</v>
      </c>
      <c r="D47" s="7" t="s">
        <v>185</v>
      </c>
      <c r="E47" s="7" t="s">
        <v>1397</v>
      </c>
      <c r="F47" s="7" t="s">
        <v>1398</v>
      </c>
      <c r="G47" s="7" t="s">
        <v>1399</v>
      </c>
      <c r="H47" s="7" t="n">
        <v>39.99</v>
      </c>
      <c r="I47" s="7" t="n">
        <v>120</v>
      </c>
      <c r="J47" s="7" t="n">
        <v>4.3</v>
      </c>
      <c r="K47" s="7" t="n">
        <v>1567681</v>
      </c>
      <c r="L47" s="7" t="n">
        <v>12</v>
      </c>
      <c r="M47" s="7" t="n">
        <v>645.81</v>
      </c>
      <c r="N47" s="7" t="s">
        <v>1400</v>
      </c>
      <c r="O47" s="7" t="s">
        <v>1304</v>
      </c>
      <c r="P47" s="7"/>
      <c r="Q47" s="7" t="n">
        <v>3</v>
      </c>
      <c r="R47" s="7" t="n">
        <v>0</v>
      </c>
      <c r="S47" s="7" t="n">
        <v>0</v>
      </c>
      <c r="T47" s="7" t="n">
        <v>0</v>
      </c>
      <c r="U47" s="7" t="n">
        <v>346892</v>
      </c>
      <c r="V47" s="7" t="s">
        <v>1341</v>
      </c>
      <c r="W47" s="7"/>
      <c r="X47" s="7"/>
      <c r="Y47" s="7"/>
      <c r="Z47" s="7"/>
      <c r="AA47" s="7"/>
      <c r="AB47" s="7"/>
      <c r="AC47" s="7"/>
    </row>
    <row r="48" customFormat="false" ht="15" hidden="false" customHeight="false" outlineLevel="0" collapsed="false">
      <c r="A48" s="7" t="s">
        <v>1333</v>
      </c>
      <c r="B48" s="7" t="s">
        <v>191</v>
      </c>
      <c r="C48" s="7" t="s">
        <v>167</v>
      </c>
      <c r="D48" s="7" t="s">
        <v>185</v>
      </c>
      <c r="E48" s="7" t="s">
        <v>1401</v>
      </c>
      <c r="F48" s="7" t="s">
        <v>1402</v>
      </c>
      <c r="G48" s="7" t="s">
        <v>1403</v>
      </c>
      <c r="H48" s="7" t="n">
        <v>29.8</v>
      </c>
      <c r="I48" s="7" t="n">
        <v>52</v>
      </c>
      <c r="J48" s="7" t="n">
        <v>4.1</v>
      </c>
      <c r="K48" s="7" t="n">
        <v>1792947</v>
      </c>
      <c r="L48" s="7" t="n">
        <v>7</v>
      </c>
      <c r="M48" s="7" t="n">
        <v>223.47</v>
      </c>
      <c r="N48" s="7" t="s">
        <v>1404</v>
      </c>
      <c r="O48" s="7" t="s">
        <v>1304</v>
      </c>
      <c r="P48" s="7"/>
      <c r="Q48" s="7" t="n">
        <v>8</v>
      </c>
      <c r="R48" s="7" t="n">
        <v>0</v>
      </c>
      <c r="S48" s="7" t="n">
        <v>0</v>
      </c>
      <c r="T48" s="7" t="n">
        <v>0</v>
      </c>
      <c r="U48" s="7" t="n">
        <v>206093</v>
      </c>
      <c r="V48" s="7" t="s">
        <v>1341</v>
      </c>
      <c r="W48" s="7"/>
      <c r="X48" s="7"/>
      <c r="Y48" s="7"/>
      <c r="Z48" s="7"/>
      <c r="AA48" s="7"/>
      <c r="AB48" s="7"/>
      <c r="AC48" s="7"/>
    </row>
    <row r="49" customFormat="false" ht="15" hidden="false" customHeight="false" outlineLevel="0" collapsed="false">
      <c r="A49" s="7" t="s">
        <v>1333</v>
      </c>
      <c r="B49" s="7" t="s">
        <v>191</v>
      </c>
      <c r="C49" s="7" t="s">
        <v>167</v>
      </c>
      <c r="D49" s="7" t="s">
        <v>185</v>
      </c>
      <c r="E49" s="7" t="s">
        <v>1405</v>
      </c>
      <c r="F49" s="7" t="s">
        <v>1406</v>
      </c>
      <c r="G49" s="7" t="s">
        <v>1407</v>
      </c>
      <c r="H49" s="7" t="n">
        <v>69.99</v>
      </c>
      <c r="I49" s="7" t="n">
        <v>9</v>
      </c>
      <c r="J49" s="7" t="n">
        <v>4.1</v>
      </c>
      <c r="K49" s="7" t="n">
        <v>1003505</v>
      </c>
      <c r="L49" s="7" t="n">
        <v>4</v>
      </c>
      <c r="M49" s="7" t="n">
        <v>139.95</v>
      </c>
      <c r="N49" s="7" t="s">
        <v>1408</v>
      </c>
      <c r="O49" s="7" t="s">
        <v>1304</v>
      </c>
      <c r="P49" s="7"/>
      <c r="Q49" s="7" t="n">
        <v>4</v>
      </c>
      <c r="R49" s="7" t="n">
        <v>0</v>
      </c>
      <c r="S49" s="7" t="n">
        <v>0</v>
      </c>
      <c r="T49" s="7" t="n">
        <v>0</v>
      </c>
      <c r="U49" s="7" t="n">
        <v>240341</v>
      </c>
      <c r="V49" s="7" t="s">
        <v>1341</v>
      </c>
      <c r="W49" s="7"/>
      <c r="X49" s="7"/>
      <c r="Y49" s="7"/>
      <c r="Z49" s="7"/>
      <c r="AA49" s="7"/>
      <c r="AB49" s="7"/>
      <c r="AC49" s="7"/>
    </row>
    <row r="50" customFormat="false" ht="15" hidden="false" customHeight="false" outlineLevel="0" collapsed="false">
      <c r="A50" s="7" t="s">
        <v>1333</v>
      </c>
      <c r="B50" s="7" t="s">
        <v>191</v>
      </c>
      <c r="C50" s="7" t="s">
        <v>167</v>
      </c>
      <c r="D50" s="7" t="s">
        <v>185</v>
      </c>
      <c r="E50" s="7" t="s">
        <v>1409</v>
      </c>
      <c r="F50" s="7" t="s">
        <v>768</v>
      </c>
      <c r="G50" s="7" t="s">
        <v>1410</v>
      </c>
      <c r="H50" s="7" t="n">
        <v>29.99</v>
      </c>
      <c r="I50" s="7" t="n">
        <v>2</v>
      </c>
      <c r="J50" s="7" t="n">
        <v>3.5</v>
      </c>
      <c r="K50" s="7" t="n">
        <v>3743188</v>
      </c>
      <c r="L50" s="7" t="n">
        <v>4</v>
      </c>
      <c r="M50" s="7" t="n">
        <v>389.74</v>
      </c>
      <c r="N50" s="7" t="s">
        <v>1411</v>
      </c>
      <c r="O50" s="7" t="s">
        <v>1304</v>
      </c>
      <c r="P50" s="7"/>
      <c r="Q50" s="7" t="n">
        <v>1</v>
      </c>
      <c r="R50" s="7" t="n">
        <v>0</v>
      </c>
      <c r="S50" s="7" t="n">
        <v>0</v>
      </c>
      <c r="T50" s="7" t="n">
        <v>0</v>
      </c>
      <c r="U50" s="7" t="n">
        <v>437746</v>
      </c>
      <c r="V50" s="7" t="s">
        <v>1341</v>
      </c>
      <c r="W50" s="7"/>
      <c r="X50" s="7"/>
      <c r="Y50" s="7"/>
      <c r="Z50" s="7"/>
      <c r="AA50" s="7"/>
      <c r="AB50" s="7"/>
      <c r="AC50" s="7"/>
    </row>
    <row r="51" customFormat="false" ht="15" hidden="false" customHeight="false" outlineLevel="0" collapsed="false">
      <c r="A51" s="7" t="s">
        <v>1412</v>
      </c>
      <c r="B51" s="7" t="s">
        <v>179</v>
      </c>
      <c r="C51" s="7" t="s">
        <v>167</v>
      </c>
      <c r="D51" s="7" t="s">
        <v>169</v>
      </c>
      <c r="E51" s="7" t="s">
        <v>1413</v>
      </c>
      <c r="F51" s="7" t="s">
        <v>525</v>
      </c>
      <c r="G51" s="7" t="s">
        <v>1414</v>
      </c>
      <c r="H51" s="7" t="n">
        <v>19.99</v>
      </c>
      <c r="I51" s="7" t="n">
        <v>1879</v>
      </c>
      <c r="J51" s="7" t="n">
        <v>4.4</v>
      </c>
      <c r="K51" s="7" t="n">
        <v>3747</v>
      </c>
      <c r="L51" s="7" t="n">
        <v>7336</v>
      </c>
      <c r="M51" s="7" t="n">
        <v>146646.64</v>
      </c>
      <c r="N51" s="7" t="s">
        <v>1415</v>
      </c>
      <c r="O51" s="7" t="s">
        <v>1281</v>
      </c>
      <c r="P51" s="7" t="s">
        <v>1291</v>
      </c>
      <c r="Q51" s="7" t="n">
        <v>108</v>
      </c>
      <c r="R51" s="7" t="n">
        <v>108</v>
      </c>
      <c r="S51" s="7" t="n">
        <v>101427</v>
      </c>
      <c r="T51" s="7" t="n">
        <v>47</v>
      </c>
      <c r="U51" s="7" t="n">
        <v>46834</v>
      </c>
      <c r="V51" s="7" t="s">
        <v>1282</v>
      </c>
      <c r="W51" s="7"/>
      <c r="X51" s="7"/>
      <c r="Y51" s="7"/>
      <c r="Z51" s="7"/>
      <c r="AA51" s="7"/>
      <c r="AB51" s="7"/>
      <c r="AC51" s="7"/>
    </row>
    <row r="52" customFormat="false" ht="15" hidden="false" customHeight="false" outlineLevel="0" collapsed="false">
      <c r="A52" s="7" t="s">
        <v>1412</v>
      </c>
      <c r="B52" s="7" t="s">
        <v>179</v>
      </c>
      <c r="C52" s="7" t="s">
        <v>167</v>
      </c>
      <c r="D52" s="7" t="s">
        <v>169</v>
      </c>
      <c r="E52" s="7" t="s">
        <v>1416</v>
      </c>
      <c r="F52" s="7" t="s">
        <v>1297</v>
      </c>
      <c r="G52" s="7" t="s">
        <v>1417</v>
      </c>
      <c r="H52" s="7" t="n">
        <v>29.95</v>
      </c>
      <c r="I52" s="7" t="n">
        <v>18673</v>
      </c>
      <c r="J52" s="7" t="n">
        <v>4.4</v>
      </c>
      <c r="K52" s="7" t="n">
        <v>11779</v>
      </c>
      <c r="L52" s="7" t="n">
        <v>3377</v>
      </c>
      <c r="M52" s="7" t="n">
        <v>101141.15</v>
      </c>
      <c r="N52" s="7" t="s">
        <v>1418</v>
      </c>
      <c r="O52" s="7" t="s">
        <v>1281</v>
      </c>
      <c r="P52" s="7" t="s">
        <v>69</v>
      </c>
      <c r="Q52" s="7" t="n">
        <v>101</v>
      </c>
      <c r="R52" s="7" t="n">
        <v>84</v>
      </c>
      <c r="S52" s="7" t="n">
        <v>84780</v>
      </c>
      <c r="T52" s="7" t="n">
        <v>27</v>
      </c>
      <c r="U52" s="7" t="n">
        <v>87924</v>
      </c>
      <c r="V52" s="7" t="s">
        <v>1282</v>
      </c>
      <c r="W52" s="7"/>
      <c r="X52" s="7"/>
      <c r="Y52" s="7"/>
      <c r="Z52" s="7"/>
      <c r="AA52" s="7"/>
      <c r="AB52" s="7"/>
      <c r="AC52" s="7"/>
    </row>
    <row r="53" customFormat="false" ht="15" hidden="false" customHeight="false" outlineLevel="0" collapsed="false">
      <c r="A53" s="7" t="s">
        <v>1412</v>
      </c>
      <c r="B53" s="7" t="s">
        <v>179</v>
      </c>
      <c r="C53" s="7" t="s">
        <v>167</v>
      </c>
      <c r="D53" s="7" t="s">
        <v>169</v>
      </c>
      <c r="E53" s="7" t="s">
        <v>615</v>
      </c>
      <c r="F53" s="7" t="s">
        <v>614</v>
      </c>
      <c r="G53" s="7" t="s">
        <v>1419</v>
      </c>
      <c r="H53" s="7" t="n">
        <v>13.99</v>
      </c>
      <c r="I53" s="7" t="n">
        <v>678</v>
      </c>
      <c r="J53" s="7" t="n">
        <v>4.4</v>
      </c>
      <c r="K53" s="7" t="n">
        <v>15864</v>
      </c>
      <c r="L53" s="7" t="n">
        <v>2673</v>
      </c>
      <c r="M53" s="7" t="n">
        <v>37395.27</v>
      </c>
      <c r="N53" s="7" t="s">
        <v>1420</v>
      </c>
      <c r="O53" s="7" t="s">
        <v>1281</v>
      </c>
      <c r="P53" s="7" t="s">
        <v>1291</v>
      </c>
      <c r="Q53" s="7" t="n">
        <v>116</v>
      </c>
      <c r="R53" s="7" t="n">
        <v>107</v>
      </c>
      <c r="S53" s="7" t="n">
        <v>99351</v>
      </c>
      <c r="T53" s="7" t="n">
        <v>0</v>
      </c>
      <c r="U53" s="7" t="n">
        <v>25218</v>
      </c>
      <c r="V53" s="7" t="s">
        <v>1341</v>
      </c>
      <c r="W53" s="7"/>
      <c r="X53" s="7"/>
      <c r="Y53" s="7"/>
      <c r="Z53" s="7"/>
      <c r="AA53" s="7"/>
      <c r="AB53" s="7"/>
      <c r="AC53" s="7"/>
    </row>
    <row r="54" customFormat="false" ht="15" hidden="false" customHeight="false" outlineLevel="0" collapsed="false">
      <c r="A54" s="7" t="s">
        <v>1412</v>
      </c>
      <c r="B54" s="7" t="s">
        <v>179</v>
      </c>
      <c r="C54" s="7" t="s">
        <v>167</v>
      </c>
      <c r="D54" s="7" t="s">
        <v>169</v>
      </c>
      <c r="E54" s="7" t="s">
        <v>1421</v>
      </c>
      <c r="F54" s="7" t="s">
        <v>500</v>
      </c>
      <c r="G54" s="7" t="s">
        <v>1422</v>
      </c>
      <c r="H54" s="7" t="n">
        <v>18.99</v>
      </c>
      <c r="I54" s="7" t="n">
        <v>662</v>
      </c>
      <c r="J54" s="7" t="n">
        <v>4.4</v>
      </c>
      <c r="K54" s="7" t="n">
        <v>18923</v>
      </c>
      <c r="L54" s="7" t="n">
        <v>2251</v>
      </c>
      <c r="M54" s="7" t="n">
        <v>42746.49</v>
      </c>
      <c r="N54" s="7" t="s">
        <v>1423</v>
      </c>
      <c r="O54" s="7" t="s">
        <v>1281</v>
      </c>
      <c r="P54" s="7" t="s">
        <v>1373</v>
      </c>
      <c r="Q54" s="7" t="n">
        <v>130</v>
      </c>
      <c r="R54" s="7" t="n">
        <v>60</v>
      </c>
      <c r="S54" s="7" t="n">
        <v>45808</v>
      </c>
      <c r="T54" s="7" t="n">
        <v>30</v>
      </c>
      <c r="U54" s="7" t="n">
        <v>20379</v>
      </c>
      <c r="V54" s="7" t="s">
        <v>1341</v>
      </c>
      <c r="W54" s="7"/>
      <c r="X54" s="7"/>
      <c r="Y54" s="7"/>
      <c r="Z54" s="7"/>
      <c r="AA54" s="7"/>
      <c r="AB54" s="7"/>
      <c r="AC54" s="7"/>
    </row>
    <row r="55" customFormat="false" ht="15" hidden="false" customHeight="false" outlineLevel="0" collapsed="false">
      <c r="A55" s="7" t="s">
        <v>1412</v>
      </c>
      <c r="B55" s="7" t="s">
        <v>179</v>
      </c>
      <c r="C55" s="7" t="s">
        <v>167</v>
      </c>
      <c r="D55" s="7" t="s">
        <v>169</v>
      </c>
      <c r="E55" s="7" t="s">
        <v>1424</v>
      </c>
      <c r="F55" s="7" t="s">
        <v>772</v>
      </c>
      <c r="G55" s="7" t="s">
        <v>1425</v>
      </c>
      <c r="H55" s="7" t="n">
        <v>16.99</v>
      </c>
      <c r="I55" s="7" t="n">
        <v>1544</v>
      </c>
      <c r="J55" s="7" t="n">
        <v>4.5</v>
      </c>
      <c r="K55" s="7" t="n">
        <v>26700</v>
      </c>
      <c r="L55" s="7" t="n">
        <v>1672</v>
      </c>
      <c r="M55" s="7" t="n">
        <v>28407.28</v>
      </c>
      <c r="N55" s="7" t="s">
        <v>1426</v>
      </c>
      <c r="O55" s="7" t="s">
        <v>1281</v>
      </c>
      <c r="P55" s="7" t="s">
        <v>1291</v>
      </c>
      <c r="Q55" s="7" t="n">
        <v>66</v>
      </c>
      <c r="R55" s="7" t="n">
        <v>95</v>
      </c>
      <c r="S55" s="7" t="n">
        <v>93873</v>
      </c>
      <c r="T55" s="7" t="n">
        <v>0</v>
      </c>
      <c r="U55" s="7" t="n">
        <v>20936</v>
      </c>
      <c r="V55" s="7" t="s">
        <v>1282</v>
      </c>
      <c r="W55" s="7"/>
      <c r="X55" s="7"/>
      <c r="Y55" s="7"/>
      <c r="Z55" s="7"/>
      <c r="AA55" s="7"/>
      <c r="AB55" s="7"/>
      <c r="AC55" s="7"/>
    </row>
    <row r="56" customFormat="false" ht="15" hidden="false" customHeight="false" outlineLevel="0" collapsed="false">
      <c r="A56" s="7" t="s">
        <v>1412</v>
      </c>
      <c r="B56" s="7" t="s">
        <v>179</v>
      </c>
      <c r="C56" s="7" t="s">
        <v>167</v>
      </c>
      <c r="D56" s="7" t="s">
        <v>169</v>
      </c>
      <c r="E56" s="7" t="s">
        <v>1427</v>
      </c>
      <c r="F56" s="7" t="s">
        <v>758</v>
      </c>
      <c r="G56" s="7" t="s">
        <v>1428</v>
      </c>
      <c r="H56" s="7" t="n">
        <v>15.74</v>
      </c>
      <c r="I56" s="7" t="n">
        <v>4369</v>
      </c>
      <c r="J56" s="7" t="n">
        <v>4.3</v>
      </c>
      <c r="K56" s="7" t="n">
        <v>28927</v>
      </c>
      <c r="L56" s="7" t="n">
        <v>1600</v>
      </c>
      <c r="M56" s="7" t="n">
        <v>19376</v>
      </c>
      <c r="N56" s="7" t="s">
        <v>1429</v>
      </c>
      <c r="O56" s="7" t="s">
        <v>1281</v>
      </c>
      <c r="P56" s="7" t="s">
        <v>1291</v>
      </c>
      <c r="Q56" s="7" t="n">
        <v>107</v>
      </c>
      <c r="R56" s="7" t="n">
        <v>67</v>
      </c>
      <c r="S56" s="7" t="n">
        <v>46460</v>
      </c>
      <c r="T56" s="7" t="n">
        <v>0</v>
      </c>
      <c r="U56" s="7" t="n">
        <v>31901</v>
      </c>
      <c r="V56" s="7" t="s">
        <v>1341</v>
      </c>
      <c r="W56" s="7"/>
      <c r="X56" s="7"/>
      <c r="Y56" s="7"/>
      <c r="Z56" s="7"/>
      <c r="AA56" s="7"/>
      <c r="AB56" s="7"/>
      <c r="AC56" s="7"/>
    </row>
    <row r="57" customFormat="false" ht="15" hidden="false" customHeight="false" outlineLevel="0" collapsed="false">
      <c r="A57" s="7" t="s">
        <v>1412</v>
      </c>
      <c r="B57" s="7" t="s">
        <v>179</v>
      </c>
      <c r="C57" s="7" t="s">
        <v>167</v>
      </c>
      <c r="D57" s="7" t="s">
        <v>169</v>
      </c>
      <c r="E57" s="7" t="s">
        <v>1430</v>
      </c>
      <c r="F57" s="7" t="s">
        <v>1297</v>
      </c>
      <c r="G57" s="7" t="s">
        <v>1431</v>
      </c>
      <c r="H57" s="7" t="n">
        <v>20.95</v>
      </c>
      <c r="I57" s="7" t="n">
        <v>1297</v>
      </c>
      <c r="J57" s="7" t="n">
        <v>4.5</v>
      </c>
      <c r="K57" s="7" t="n">
        <v>38964</v>
      </c>
      <c r="L57" s="7" t="n">
        <v>1349</v>
      </c>
      <c r="M57" s="7" t="n">
        <v>28261.55</v>
      </c>
      <c r="N57" s="7" t="s">
        <v>1432</v>
      </c>
      <c r="O57" s="7" t="s">
        <v>1281</v>
      </c>
      <c r="P57" s="7" t="s">
        <v>69</v>
      </c>
      <c r="Q57" s="7" t="n">
        <v>53</v>
      </c>
      <c r="R57" s="7" t="n">
        <v>58</v>
      </c>
      <c r="S57" s="7" t="n">
        <v>54460</v>
      </c>
      <c r="T57" s="7" t="n">
        <v>0</v>
      </c>
      <c r="U57" s="7" t="n">
        <v>38652</v>
      </c>
      <c r="V57" s="7" t="s">
        <v>1341</v>
      </c>
      <c r="W57" s="7"/>
      <c r="X57" s="7"/>
      <c r="Y57" s="7"/>
      <c r="Z57" s="7"/>
      <c r="AA57" s="7"/>
      <c r="AB57" s="7"/>
      <c r="AC57" s="7"/>
    </row>
    <row r="58" customFormat="false" ht="15" hidden="false" customHeight="false" outlineLevel="0" collapsed="false">
      <c r="A58" s="7" t="s">
        <v>1412</v>
      </c>
      <c r="B58" s="7" t="s">
        <v>179</v>
      </c>
      <c r="C58" s="7" t="s">
        <v>167</v>
      </c>
      <c r="D58" s="7" t="s">
        <v>169</v>
      </c>
      <c r="E58" s="7" t="s">
        <v>617</v>
      </c>
      <c r="F58" s="7" t="s">
        <v>616</v>
      </c>
      <c r="G58" s="7" t="s">
        <v>1433</v>
      </c>
      <c r="H58" s="7" t="n">
        <v>18.99</v>
      </c>
      <c r="I58" s="7" t="n">
        <v>757</v>
      </c>
      <c r="J58" s="7" t="n">
        <v>4.2</v>
      </c>
      <c r="K58" s="7" t="n">
        <v>41497</v>
      </c>
      <c r="L58" s="7" t="n">
        <v>1078</v>
      </c>
      <c r="M58" s="7" t="n">
        <v>20471.22</v>
      </c>
      <c r="N58" s="7" t="s">
        <v>1434</v>
      </c>
      <c r="O58" s="7" t="s">
        <v>1281</v>
      </c>
      <c r="P58" s="7" t="s">
        <v>1291</v>
      </c>
      <c r="Q58" s="7" t="n">
        <v>40</v>
      </c>
      <c r="R58" s="7" t="n">
        <v>30</v>
      </c>
      <c r="S58" s="7" t="n">
        <v>19973</v>
      </c>
      <c r="T58" s="7" t="n">
        <v>0</v>
      </c>
      <c r="U58" s="7" t="n">
        <v>22050</v>
      </c>
      <c r="V58" s="7" t="s">
        <v>1282</v>
      </c>
      <c r="W58" s="7"/>
      <c r="X58" s="7"/>
      <c r="Y58" s="7"/>
      <c r="Z58" s="7"/>
      <c r="AA58" s="7"/>
      <c r="AB58" s="7"/>
      <c r="AC58" s="7"/>
    </row>
    <row r="59" customFormat="false" ht="15" hidden="false" customHeight="false" outlineLevel="0" collapsed="false">
      <c r="A59" s="7" t="s">
        <v>1412</v>
      </c>
      <c r="B59" s="7" t="s">
        <v>179</v>
      </c>
      <c r="C59" s="7" t="s">
        <v>167</v>
      </c>
      <c r="D59" s="7" t="s">
        <v>169</v>
      </c>
      <c r="E59" s="7" t="s">
        <v>1435</v>
      </c>
      <c r="F59" s="7" t="s">
        <v>1436</v>
      </c>
      <c r="G59" s="7" t="s">
        <v>1437</v>
      </c>
      <c r="H59" s="7" t="n">
        <v>21.99</v>
      </c>
      <c r="I59" s="7" t="n">
        <v>624</v>
      </c>
      <c r="J59" s="7" t="n">
        <v>4.4</v>
      </c>
      <c r="K59" s="7" t="n">
        <v>48503</v>
      </c>
      <c r="L59" s="7" t="n">
        <v>1021</v>
      </c>
      <c r="M59" s="7" t="n">
        <v>15846.09</v>
      </c>
      <c r="N59" s="7" t="s">
        <v>1438</v>
      </c>
      <c r="O59" s="7" t="s">
        <v>1304</v>
      </c>
      <c r="P59" s="7"/>
      <c r="Q59" s="7" t="n">
        <v>48</v>
      </c>
      <c r="R59" s="7" t="n">
        <v>41</v>
      </c>
      <c r="S59" s="7" t="n">
        <v>35663</v>
      </c>
      <c r="T59" s="7" t="n">
        <v>0</v>
      </c>
      <c r="U59" s="7" t="n">
        <v>22275</v>
      </c>
      <c r="V59" s="7" t="s">
        <v>1341</v>
      </c>
      <c r="W59" s="7"/>
      <c r="X59" s="7"/>
      <c r="Y59" s="7"/>
      <c r="Z59" s="7"/>
      <c r="AA59" s="7"/>
      <c r="AB59" s="7"/>
      <c r="AC59" s="7"/>
    </row>
    <row r="60" customFormat="false" ht="15" hidden="false" customHeight="false" outlineLevel="0" collapsed="false">
      <c r="A60" s="7" t="s">
        <v>1412</v>
      </c>
      <c r="B60" s="7" t="s">
        <v>179</v>
      </c>
      <c r="C60" s="7" t="s">
        <v>167</v>
      </c>
      <c r="D60" s="7" t="s">
        <v>169</v>
      </c>
      <c r="E60" s="7" t="s">
        <v>623</v>
      </c>
      <c r="F60" s="7" t="s">
        <v>622</v>
      </c>
      <c r="G60" s="7" t="s">
        <v>1439</v>
      </c>
      <c r="H60" s="7" t="n">
        <v>14.99</v>
      </c>
      <c r="I60" s="7" t="n">
        <v>609</v>
      </c>
      <c r="J60" s="7" t="n">
        <v>4.4</v>
      </c>
      <c r="K60" s="7" t="n">
        <v>69322</v>
      </c>
      <c r="L60" s="7" t="n">
        <v>718</v>
      </c>
      <c r="M60" s="7" t="n">
        <v>10762.82</v>
      </c>
      <c r="N60" s="7" t="s">
        <v>1440</v>
      </c>
      <c r="O60" s="7" t="s">
        <v>1281</v>
      </c>
      <c r="P60" s="7" t="s">
        <v>1291</v>
      </c>
      <c r="Q60" s="7" t="n">
        <v>25</v>
      </c>
      <c r="R60" s="7" t="n">
        <v>73</v>
      </c>
      <c r="S60" s="7" t="n">
        <v>74188</v>
      </c>
      <c r="T60" s="7" t="n">
        <v>0</v>
      </c>
      <c r="U60" s="7" t="n">
        <v>18106</v>
      </c>
      <c r="V60" s="7" t="s">
        <v>1341</v>
      </c>
      <c r="W60" s="7"/>
      <c r="X60" s="7"/>
      <c r="Y60" s="7"/>
      <c r="Z60" s="7"/>
      <c r="AA60" s="7"/>
      <c r="AB60" s="7"/>
      <c r="AC60" s="7"/>
    </row>
    <row r="61" customFormat="false" ht="15" hidden="false" customHeight="false" outlineLevel="0" collapsed="false">
      <c r="A61" s="7" t="s">
        <v>1412</v>
      </c>
      <c r="B61" s="7" t="s">
        <v>179</v>
      </c>
      <c r="C61" s="7" t="s">
        <v>167</v>
      </c>
      <c r="D61" s="7" t="s">
        <v>169</v>
      </c>
      <c r="E61" s="7" t="s">
        <v>1441</v>
      </c>
      <c r="F61" s="7" t="s">
        <v>778</v>
      </c>
      <c r="G61" s="7" t="s">
        <v>1442</v>
      </c>
      <c r="H61" s="7" t="n">
        <v>16.99</v>
      </c>
      <c r="I61" s="7" t="n">
        <v>615</v>
      </c>
      <c r="J61" s="7" t="n">
        <v>4.3</v>
      </c>
      <c r="K61" s="7" t="n">
        <v>117081</v>
      </c>
      <c r="L61" s="7" t="n">
        <v>457</v>
      </c>
      <c r="M61" s="7" t="n">
        <v>7764.43</v>
      </c>
      <c r="N61" s="7" t="s">
        <v>1443</v>
      </c>
      <c r="O61" s="7" t="s">
        <v>1281</v>
      </c>
      <c r="P61" s="7" t="s">
        <v>1291</v>
      </c>
      <c r="Q61" s="7" t="n">
        <v>36</v>
      </c>
      <c r="R61" s="7" t="n">
        <v>68</v>
      </c>
      <c r="S61" s="7" t="n">
        <v>53327</v>
      </c>
      <c r="T61" s="7" t="n">
        <v>0</v>
      </c>
      <c r="U61" s="7" t="n">
        <v>40498</v>
      </c>
      <c r="V61" s="7" t="s">
        <v>1341</v>
      </c>
      <c r="W61" s="7"/>
      <c r="X61" s="7"/>
      <c r="Y61" s="7"/>
      <c r="Z61" s="7"/>
      <c r="AA61" s="7"/>
      <c r="AB61" s="7"/>
      <c r="AC61" s="7"/>
    </row>
    <row r="62" customFormat="false" ht="15" hidden="false" customHeight="false" outlineLevel="0" collapsed="false">
      <c r="A62" s="7" t="s">
        <v>1412</v>
      </c>
      <c r="B62" s="7" t="s">
        <v>179</v>
      </c>
      <c r="C62" s="7" t="s">
        <v>167</v>
      </c>
      <c r="D62" s="7" t="s">
        <v>169</v>
      </c>
      <c r="E62" s="7" t="s">
        <v>1444</v>
      </c>
      <c r="F62" s="7" t="s">
        <v>1445</v>
      </c>
      <c r="G62" s="7" t="s">
        <v>1446</v>
      </c>
      <c r="H62" s="7" t="n">
        <v>16.78</v>
      </c>
      <c r="I62" s="7" t="n">
        <v>1664</v>
      </c>
      <c r="J62" s="7" t="n">
        <v>4.3</v>
      </c>
      <c r="K62" s="7" t="n">
        <v>171299</v>
      </c>
      <c r="L62" s="7" t="n">
        <v>273</v>
      </c>
      <c r="M62" s="7" t="n">
        <v>4580.94</v>
      </c>
      <c r="N62" s="7" t="s">
        <v>1447</v>
      </c>
      <c r="O62" s="7" t="s">
        <v>1281</v>
      </c>
      <c r="P62" s="7" t="s">
        <v>1291</v>
      </c>
      <c r="Q62" s="7" t="n">
        <v>48</v>
      </c>
      <c r="R62" s="7" t="n">
        <v>36</v>
      </c>
      <c r="S62" s="7" t="n">
        <v>21532</v>
      </c>
      <c r="T62" s="7" t="n">
        <v>0</v>
      </c>
      <c r="U62" s="7" t="n">
        <v>31319</v>
      </c>
      <c r="V62" s="7" t="s">
        <v>1341</v>
      </c>
      <c r="W62" s="7"/>
      <c r="X62" s="7"/>
      <c r="Y62" s="7"/>
      <c r="Z62" s="7"/>
      <c r="AA62" s="7"/>
      <c r="AB62" s="7"/>
      <c r="AC62" s="7"/>
    </row>
    <row r="63" customFormat="false" ht="15" hidden="false" customHeight="false" outlineLevel="0" collapsed="false">
      <c r="A63" s="7" t="s">
        <v>1412</v>
      </c>
      <c r="B63" s="7" t="s">
        <v>179</v>
      </c>
      <c r="C63" s="7" t="s">
        <v>167</v>
      </c>
      <c r="D63" s="7" t="s">
        <v>169</v>
      </c>
      <c r="E63" s="7" t="s">
        <v>626</v>
      </c>
      <c r="F63" s="7" t="s">
        <v>625</v>
      </c>
      <c r="G63" s="7" t="s">
        <v>1448</v>
      </c>
      <c r="H63" s="7" t="n">
        <v>14.99</v>
      </c>
      <c r="I63" s="7" t="n">
        <v>413</v>
      </c>
      <c r="J63" s="7" t="n">
        <v>4.4</v>
      </c>
      <c r="K63" s="7" t="n">
        <v>188162</v>
      </c>
      <c r="L63" s="7" t="n">
        <v>217</v>
      </c>
      <c r="M63" s="7" t="n">
        <v>3252.83</v>
      </c>
      <c r="N63" s="7" t="s">
        <v>1449</v>
      </c>
      <c r="O63" s="7" t="s">
        <v>1281</v>
      </c>
      <c r="P63" s="7" t="s">
        <v>1291</v>
      </c>
      <c r="Q63" s="7" t="n">
        <v>19</v>
      </c>
      <c r="R63" s="7" t="n">
        <v>44</v>
      </c>
      <c r="S63" s="7" t="n">
        <v>29993</v>
      </c>
      <c r="T63" s="7" t="n">
        <v>0</v>
      </c>
      <c r="U63" s="7" t="n">
        <v>18177</v>
      </c>
      <c r="V63" s="7" t="s">
        <v>1341</v>
      </c>
      <c r="W63" s="7"/>
      <c r="X63" s="7"/>
      <c r="Y63" s="7"/>
      <c r="Z63" s="7"/>
      <c r="AA63" s="7"/>
      <c r="AB63" s="7"/>
      <c r="AC63" s="7"/>
    </row>
    <row r="64" customFormat="false" ht="15" hidden="false" customHeight="false" outlineLevel="0" collapsed="false">
      <c r="A64" s="7" t="s">
        <v>1412</v>
      </c>
      <c r="B64" s="7" t="s">
        <v>179</v>
      </c>
      <c r="C64" s="7" t="s">
        <v>167</v>
      </c>
      <c r="D64" s="7" t="s">
        <v>169</v>
      </c>
      <c r="E64" s="7" t="s">
        <v>1450</v>
      </c>
      <c r="F64" s="7" t="s">
        <v>627</v>
      </c>
      <c r="G64" s="7" t="s">
        <v>1451</v>
      </c>
      <c r="H64" s="7" t="n">
        <v>12.99</v>
      </c>
      <c r="I64" s="7" t="n">
        <v>256</v>
      </c>
      <c r="J64" s="7" t="n">
        <v>4.4</v>
      </c>
      <c r="K64" s="7" t="n">
        <v>206010</v>
      </c>
      <c r="L64" s="7" t="n">
        <v>214</v>
      </c>
      <c r="M64" s="7" t="n">
        <v>2779.86</v>
      </c>
      <c r="N64" s="7" t="s">
        <v>1452</v>
      </c>
      <c r="O64" s="7" t="s">
        <v>1281</v>
      </c>
      <c r="P64" s="7" t="s">
        <v>1291</v>
      </c>
      <c r="Q64" s="7" t="n">
        <v>25</v>
      </c>
      <c r="R64" s="7" t="n">
        <v>29</v>
      </c>
      <c r="S64" s="7" t="n">
        <v>17767</v>
      </c>
      <c r="T64" s="7" t="n">
        <v>0</v>
      </c>
      <c r="U64" s="7" t="n">
        <v>10654</v>
      </c>
      <c r="V64" s="7" t="s">
        <v>1341</v>
      </c>
      <c r="W64" s="7"/>
      <c r="X64" s="7"/>
      <c r="Y64" s="7"/>
      <c r="Z64" s="7"/>
      <c r="AA64" s="7"/>
      <c r="AB64" s="7"/>
      <c r="AC64" s="7"/>
    </row>
    <row r="65" customFormat="false" ht="15" hidden="false" customHeight="false" outlineLevel="0" collapsed="false">
      <c r="A65" s="7" t="s">
        <v>1412</v>
      </c>
      <c r="B65" s="7" t="s">
        <v>179</v>
      </c>
      <c r="C65" s="7" t="s">
        <v>167</v>
      </c>
      <c r="D65" s="7" t="s">
        <v>169</v>
      </c>
      <c r="E65" s="7" t="s">
        <v>1453</v>
      </c>
      <c r="F65" s="7" t="s">
        <v>512</v>
      </c>
      <c r="G65" s="7" t="s">
        <v>1454</v>
      </c>
      <c r="H65" s="7" t="n">
        <v>17.99</v>
      </c>
      <c r="I65" s="7" t="n">
        <v>468</v>
      </c>
      <c r="J65" s="7" t="n">
        <v>4.4</v>
      </c>
      <c r="K65" s="7" t="n">
        <v>397442</v>
      </c>
      <c r="L65" s="7" t="n">
        <v>39</v>
      </c>
      <c r="M65" s="7" t="n">
        <v>2697.3</v>
      </c>
      <c r="N65" s="7" t="s">
        <v>1455</v>
      </c>
      <c r="O65" s="7" t="s">
        <v>1304</v>
      </c>
      <c r="P65" s="7"/>
      <c r="Q65" s="7" t="n">
        <v>2</v>
      </c>
      <c r="R65" s="7" t="n">
        <v>0</v>
      </c>
      <c r="S65" s="7" t="n">
        <v>0</v>
      </c>
      <c r="T65" s="7" t="n">
        <v>0</v>
      </c>
      <c r="U65" s="7" t="n">
        <v>28149</v>
      </c>
      <c r="V65" s="7" t="s">
        <v>1341</v>
      </c>
      <c r="W65" s="7"/>
      <c r="X65" s="7"/>
      <c r="Y65" s="7"/>
      <c r="Z65" s="7"/>
      <c r="AA65" s="7"/>
      <c r="AB65" s="7"/>
      <c r="AC65" s="7"/>
    </row>
    <row r="66" customFormat="false" ht="15" hidden="false" customHeight="false" outlineLevel="0" collapsed="false">
      <c r="A66" s="7" t="s">
        <v>1412</v>
      </c>
      <c r="B66" s="7" t="s">
        <v>179</v>
      </c>
      <c r="C66" s="7" t="s">
        <v>167</v>
      </c>
      <c r="D66" s="7" t="s">
        <v>169</v>
      </c>
      <c r="E66" s="7" t="s">
        <v>1456</v>
      </c>
      <c r="F66" s="7" t="s">
        <v>1457</v>
      </c>
      <c r="G66" s="7" t="s">
        <v>1458</v>
      </c>
      <c r="H66" s="7" t="n">
        <v>15.99</v>
      </c>
      <c r="I66" s="7" t="n">
        <v>375</v>
      </c>
      <c r="J66" s="7" t="n">
        <v>4.4</v>
      </c>
      <c r="K66" s="7" t="n">
        <v>487505</v>
      </c>
      <c r="L66" s="7" t="n">
        <v>38</v>
      </c>
      <c r="M66" s="7" t="n">
        <v>607.62</v>
      </c>
      <c r="N66" s="7" t="s">
        <v>1438</v>
      </c>
      <c r="O66" s="7" t="s">
        <v>1281</v>
      </c>
      <c r="P66" s="7" t="s">
        <v>1291</v>
      </c>
      <c r="Q66" s="7" t="n">
        <v>23</v>
      </c>
      <c r="R66" s="7" t="n">
        <v>23</v>
      </c>
      <c r="S66" s="7" t="n">
        <v>16258</v>
      </c>
      <c r="T66" s="7" t="n">
        <v>0</v>
      </c>
      <c r="U66" s="7" t="n">
        <v>27234</v>
      </c>
      <c r="V66" s="7" t="s">
        <v>1341</v>
      </c>
      <c r="W66" s="7"/>
      <c r="X66" s="7"/>
      <c r="Y66" s="7"/>
      <c r="Z66" s="7"/>
      <c r="AA66" s="7"/>
      <c r="AB66" s="7"/>
      <c r="AC66" s="7"/>
    </row>
    <row r="67" customFormat="false" ht="15" hidden="false" customHeight="false" outlineLevel="0" collapsed="false">
      <c r="A67" s="7" t="s">
        <v>1412</v>
      </c>
      <c r="B67" s="7" t="s">
        <v>179</v>
      </c>
      <c r="C67" s="7" t="s">
        <v>167</v>
      </c>
      <c r="D67" s="7" t="s">
        <v>169</v>
      </c>
      <c r="E67" s="7" t="s">
        <v>1459</v>
      </c>
      <c r="F67" s="7" t="s">
        <v>1460</v>
      </c>
      <c r="G67" s="7" t="s">
        <v>1461</v>
      </c>
      <c r="H67" s="7" t="n">
        <v>18.99</v>
      </c>
      <c r="I67" s="7" t="n">
        <v>250</v>
      </c>
      <c r="J67" s="7" t="n">
        <v>4.3</v>
      </c>
      <c r="K67" s="7" t="n">
        <v>752327</v>
      </c>
      <c r="L67" s="7" t="n">
        <v>25</v>
      </c>
      <c r="M67" s="7" t="n">
        <v>474.75</v>
      </c>
      <c r="N67" s="7" t="s">
        <v>1462</v>
      </c>
      <c r="O67" s="7" t="s">
        <v>1281</v>
      </c>
      <c r="P67" s="7" t="s">
        <v>1291</v>
      </c>
      <c r="Q67" s="7" t="n">
        <v>45</v>
      </c>
      <c r="R67" s="7" t="n">
        <v>3</v>
      </c>
      <c r="S67" s="7" t="n">
        <v>1323</v>
      </c>
      <c r="T67" s="7" t="n">
        <v>0</v>
      </c>
      <c r="U67" s="7" t="n">
        <v>18191</v>
      </c>
      <c r="V67" s="7" t="s">
        <v>1341</v>
      </c>
      <c r="W67" s="7"/>
      <c r="X67" s="7"/>
      <c r="Y67" s="7"/>
      <c r="Z67" s="7"/>
      <c r="AA67" s="7"/>
      <c r="AB67" s="7"/>
      <c r="AC67" s="7"/>
    </row>
    <row r="68" customFormat="false" ht="15" hidden="false" customHeight="false" outlineLevel="0" collapsed="false">
      <c r="A68" s="7" t="s">
        <v>1412</v>
      </c>
      <c r="B68" s="7" t="s">
        <v>179</v>
      </c>
      <c r="C68" s="7" t="s">
        <v>167</v>
      </c>
      <c r="D68" s="7" t="s">
        <v>169</v>
      </c>
      <c r="E68" s="7" t="s">
        <v>1463</v>
      </c>
      <c r="F68" s="7" t="s">
        <v>448</v>
      </c>
      <c r="G68" s="7" t="s">
        <v>1464</v>
      </c>
      <c r="H68" s="7" t="n">
        <v>99.99</v>
      </c>
      <c r="I68" s="7" t="n">
        <v>222</v>
      </c>
      <c r="J68" s="7" t="n">
        <v>4.3</v>
      </c>
      <c r="K68" s="7" t="n">
        <v>745060</v>
      </c>
      <c r="L68" s="7" t="n">
        <v>23</v>
      </c>
      <c r="M68" s="7" t="n">
        <v>167.79</v>
      </c>
      <c r="N68" s="7" t="s">
        <v>1465</v>
      </c>
      <c r="O68" s="7" t="s">
        <v>1304</v>
      </c>
      <c r="P68" s="7"/>
      <c r="Q68" s="7" t="n">
        <v>2</v>
      </c>
      <c r="R68" s="7" t="n">
        <v>0</v>
      </c>
      <c r="S68" s="7" t="n">
        <v>0</v>
      </c>
      <c r="T68" s="7" t="n">
        <v>0</v>
      </c>
      <c r="U68" s="7" t="n">
        <v>38076</v>
      </c>
      <c r="V68" s="7" t="s">
        <v>1341</v>
      </c>
      <c r="W68" s="7"/>
      <c r="X68" s="7"/>
      <c r="Y68" s="7"/>
      <c r="Z68" s="7"/>
      <c r="AA68" s="7"/>
      <c r="AB68" s="7"/>
      <c r="AC68" s="7"/>
    </row>
    <row r="69" customFormat="false" ht="15" hidden="false" customHeight="false" outlineLevel="0" collapsed="false">
      <c r="A69" s="7" t="s">
        <v>1412</v>
      </c>
      <c r="B69" s="7" t="s">
        <v>179</v>
      </c>
      <c r="C69" s="7" t="s">
        <v>167</v>
      </c>
      <c r="D69" s="7" t="s">
        <v>169</v>
      </c>
      <c r="E69" s="7" t="s">
        <v>1466</v>
      </c>
      <c r="F69" s="7" t="s">
        <v>1467</v>
      </c>
      <c r="G69" s="7" t="s">
        <v>1468</v>
      </c>
      <c r="H69" s="7" t="n">
        <v>24.59</v>
      </c>
      <c r="I69" s="7" t="n">
        <v>1549</v>
      </c>
      <c r="J69" s="7" t="n">
        <v>4.3</v>
      </c>
      <c r="K69" s="7" t="n">
        <v>1326419</v>
      </c>
      <c r="L69" s="7" t="n">
        <v>16</v>
      </c>
      <c r="M69" s="7" t="n">
        <v>200.9</v>
      </c>
      <c r="N69" s="7" t="s">
        <v>1469</v>
      </c>
      <c r="O69" s="7" t="s">
        <v>1304</v>
      </c>
      <c r="P69" s="7"/>
      <c r="Q69" s="7" t="n">
        <v>2</v>
      </c>
      <c r="R69" s="7" t="n">
        <v>0</v>
      </c>
      <c r="S69" s="7" t="n">
        <v>0</v>
      </c>
      <c r="T69" s="7" t="n">
        <v>0</v>
      </c>
      <c r="U69" s="7" t="n">
        <v>24000</v>
      </c>
      <c r="V69" s="7" t="s">
        <v>1282</v>
      </c>
      <c r="W69" s="7"/>
      <c r="X69" s="7"/>
      <c r="Y69" s="7"/>
      <c r="Z69" s="7"/>
      <c r="AA69" s="7"/>
      <c r="AB69" s="7"/>
      <c r="AC69" s="7"/>
    </row>
    <row r="70" customFormat="false" ht="15" hidden="false" customHeight="false" outlineLevel="0" collapsed="false">
      <c r="A70" s="7" t="s">
        <v>1412</v>
      </c>
      <c r="B70" s="7" t="s">
        <v>179</v>
      </c>
      <c r="C70" s="7" t="s">
        <v>167</v>
      </c>
      <c r="D70" s="7" t="s">
        <v>169</v>
      </c>
      <c r="E70" s="7" t="s">
        <v>1470</v>
      </c>
      <c r="F70" s="7" t="s">
        <v>1471</v>
      </c>
      <c r="G70" s="7" t="s">
        <v>1472</v>
      </c>
      <c r="H70" s="7" t="n">
        <v>26.99</v>
      </c>
      <c r="I70" s="7" t="n">
        <v>9</v>
      </c>
      <c r="J70" s="7" t="n">
        <v>3.5</v>
      </c>
      <c r="K70" s="7" t="n">
        <v>1728908</v>
      </c>
      <c r="L70" s="7"/>
      <c r="M70" s="7"/>
      <c r="N70" s="7" t="s">
        <v>1473</v>
      </c>
      <c r="O70" s="7" t="s">
        <v>1304</v>
      </c>
      <c r="P70" s="7"/>
      <c r="Q70" s="7" t="n">
        <v>1</v>
      </c>
      <c r="R70" s="7" t="n">
        <v>0</v>
      </c>
      <c r="S70" s="7" t="n">
        <v>0</v>
      </c>
      <c r="T70" s="7" t="n">
        <v>0</v>
      </c>
      <c r="U70" s="7" t="n">
        <v>24261</v>
      </c>
      <c r="V70" s="7" t="s">
        <v>1341</v>
      </c>
      <c r="W70" s="7"/>
      <c r="X70" s="7"/>
      <c r="Y70" s="7"/>
      <c r="Z70" s="7"/>
      <c r="AA70" s="7"/>
      <c r="AB70" s="7"/>
      <c r="AC70" s="7"/>
    </row>
    <row r="71" customFormat="false" ht="15" hidden="false" customHeight="false" outlineLevel="0" collapsed="false">
      <c r="A71" s="7" t="s">
        <v>1474</v>
      </c>
      <c r="B71" s="7" t="s">
        <v>183</v>
      </c>
      <c r="C71" s="7" t="s">
        <v>167</v>
      </c>
      <c r="D71" s="7" t="s">
        <v>185</v>
      </c>
      <c r="E71" s="7" t="s">
        <v>1475</v>
      </c>
      <c r="F71" s="7" t="s">
        <v>469</v>
      </c>
      <c r="G71" s="7" t="s">
        <v>1476</v>
      </c>
      <c r="H71" s="7" t="n">
        <v>37.99</v>
      </c>
      <c r="I71" s="7" t="n">
        <v>463613</v>
      </c>
      <c r="J71" s="7" t="n">
        <v>4.5</v>
      </c>
      <c r="K71" s="7" t="n">
        <v>1</v>
      </c>
      <c r="L71" s="7" t="n">
        <v>242757</v>
      </c>
      <c r="M71" s="7" t="n">
        <v>9222338.43</v>
      </c>
      <c r="N71" s="7" t="s">
        <v>1477</v>
      </c>
      <c r="O71" s="7" t="s">
        <v>1281</v>
      </c>
      <c r="P71" s="7" t="s">
        <v>69</v>
      </c>
      <c r="Q71" s="7" t="n">
        <v>839</v>
      </c>
      <c r="R71" s="7" t="n">
        <v>495</v>
      </c>
      <c r="S71" s="7" t="n">
        <v>2957369</v>
      </c>
      <c r="T71" s="7" t="n">
        <v>230</v>
      </c>
      <c r="U71" s="7" t="n">
        <v>1326430</v>
      </c>
      <c r="V71" s="7" t="s">
        <v>1282</v>
      </c>
      <c r="W71" s="7"/>
      <c r="X71" s="7"/>
      <c r="Y71" s="7"/>
      <c r="Z71" s="7"/>
      <c r="AA71" s="7"/>
      <c r="AB71" s="7"/>
      <c r="AC71" s="7"/>
    </row>
    <row r="72" customFormat="false" ht="15" hidden="false" customHeight="false" outlineLevel="0" collapsed="false">
      <c r="A72" s="7" t="s">
        <v>1474</v>
      </c>
      <c r="B72" s="7" t="s">
        <v>183</v>
      </c>
      <c r="C72" s="7" t="s">
        <v>167</v>
      </c>
      <c r="D72" s="7" t="s">
        <v>185</v>
      </c>
      <c r="E72" s="7" t="s">
        <v>1478</v>
      </c>
      <c r="F72" s="7" t="s">
        <v>489</v>
      </c>
      <c r="G72" s="7" t="s">
        <v>1479</v>
      </c>
      <c r="H72" s="7" t="n">
        <v>17.07</v>
      </c>
      <c r="I72" s="7" t="n">
        <v>480563</v>
      </c>
      <c r="J72" s="7" t="n">
        <v>4.5</v>
      </c>
      <c r="K72" s="7" t="n">
        <v>6</v>
      </c>
      <c r="L72" s="7" t="n">
        <v>116030</v>
      </c>
      <c r="M72" s="7" t="n">
        <v>1980632.1</v>
      </c>
      <c r="N72" s="7" t="s">
        <v>1480</v>
      </c>
      <c r="O72" s="7" t="s">
        <v>1481</v>
      </c>
      <c r="P72" s="7" t="s">
        <v>1482</v>
      </c>
      <c r="Q72" s="7" t="n">
        <v>152</v>
      </c>
      <c r="R72" s="7" t="n">
        <v>189</v>
      </c>
      <c r="S72" s="7" t="n">
        <v>2200503</v>
      </c>
      <c r="T72" s="7" t="n">
        <v>0</v>
      </c>
      <c r="U72" s="7" t="n">
        <v>995448</v>
      </c>
      <c r="V72" s="7" t="s">
        <v>1282</v>
      </c>
      <c r="W72" s="7"/>
      <c r="X72" s="7"/>
      <c r="Y72" s="7"/>
      <c r="Z72" s="7"/>
      <c r="AA72" s="7"/>
      <c r="AB72" s="7"/>
      <c r="AC72" s="7"/>
    </row>
    <row r="73" customFormat="false" ht="15" hidden="false" customHeight="false" outlineLevel="0" collapsed="false">
      <c r="A73" s="7" t="s">
        <v>1474</v>
      </c>
      <c r="B73" s="7" t="s">
        <v>183</v>
      </c>
      <c r="C73" s="7" t="s">
        <v>167</v>
      </c>
      <c r="D73" s="7" t="s">
        <v>185</v>
      </c>
      <c r="E73" s="7" t="s">
        <v>1483</v>
      </c>
      <c r="F73" s="7" t="s">
        <v>1484</v>
      </c>
      <c r="G73" s="7" t="s">
        <v>1485</v>
      </c>
      <c r="H73" s="7" t="n">
        <v>13.31</v>
      </c>
      <c r="I73" s="7" t="n">
        <v>245214</v>
      </c>
      <c r="J73" s="7" t="n">
        <v>4.6</v>
      </c>
      <c r="K73" s="7" t="n">
        <v>26</v>
      </c>
      <c r="L73" s="7" t="n">
        <v>73028</v>
      </c>
      <c r="M73" s="7" t="n">
        <v>972002.68</v>
      </c>
      <c r="N73" s="7" t="s">
        <v>1486</v>
      </c>
      <c r="O73" s="7" t="s">
        <v>1281</v>
      </c>
      <c r="P73" s="7" t="s">
        <v>69</v>
      </c>
      <c r="Q73" s="7" t="n">
        <v>205</v>
      </c>
      <c r="R73" s="7" t="n">
        <v>280</v>
      </c>
      <c r="S73" s="7" t="n">
        <v>2039024</v>
      </c>
      <c r="T73" s="7" t="n">
        <v>0</v>
      </c>
      <c r="U73" s="7" t="n">
        <v>2228112</v>
      </c>
      <c r="V73" s="7" t="s">
        <v>1487</v>
      </c>
      <c r="W73" s="7"/>
      <c r="X73" s="7"/>
      <c r="Y73" s="7"/>
      <c r="Z73" s="7"/>
      <c r="AA73" s="7"/>
      <c r="AB73" s="7"/>
      <c r="AC73" s="7"/>
    </row>
    <row r="74" customFormat="false" ht="15" hidden="false" customHeight="false" outlineLevel="0" collapsed="false">
      <c r="A74" s="7" t="s">
        <v>1474</v>
      </c>
      <c r="B74" s="7" t="s">
        <v>183</v>
      </c>
      <c r="C74" s="7" t="s">
        <v>167</v>
      </c>
      <c r="D74" s="7" t="s">
        <v>185</v>
      </c>
      <c r="E74" s="7" t="s">
        <v>1488</v>
      </c>
      <c r="F74" s="7" t="s">
        <v>469</v>
      </c>
      <c r="G74" s="7" t="s">
        <v>1489</v>
      </c>
      <c r="H74" s="7" t="n">
        <v>49.99</v>
      </c>
      <c r="I74" s="7" t="n">
        <v>105969</v>
      </c>
      <c r="J74" s="7" t="n">
        <v>4.4</v>
      </c>
      <c r="K74" s="7" t="n">
        <v>62</v>
      </c>
      <c r="L74" s="7" t="n">
        <v>57951</v>
      </c>
      <c r="M74" s="7" t="n">
        <v>2896970.49</v>
      </c>
      <c r="N74" s="7" t="s">
        <v>1490</v>
      </c>
      <c r="O74" s="7" t="s">
        <v>1281</v>
      </c>
      <c r="P74" s="7" t="s">
        <v>69</v>
      </c>
      <c r="Q74" s="7" t="n">
        <v>329</v>
      </c>
      <c r="R74" s="7" t="n">
        <v>397</v>
      </c>
      <c r="S74" s="7" t="n">
        <v>2669159</v>
      </c>
      <c r="T74" s="7" t="n">
        <v>0</v>
      </c>
      <c r="U74" s="7" t="n">
        <v>1095118</v>
      </c>
      <c r="V74" s="7" t="s">
        <v>1491</v>
      </c>
      <c r="W74" s="7"/>
      <c r="X74" s="7"/>
      <c r="Y74" s="7"/>
      <c r="Z74" s="7"/>
      <c r="AA74" s="7"/>
      <c r="AB74" s="7"/>
      <c r="AC74" s="7"/>
    </row>
    <row r="75" customFormat="false" ht="15" hidden="false" customHeight="false" outlineLevel="0" collapsed="false">
      <c r="A75" s="7" t="s">
        <v>1474</v>
      </c>
      <c r="B75" s="7" t="s">
        <v>183</v>
      </c>
      <c r="C75" s="7" t="s">
        <v>167</v>
      </c>
      <c r="D75" s="7" t="s">
        <v>185</v>
      </c>
      <c r="E75" s="7" t="s">
        <v>1492</v>
      </c>
      <c r="F75" s="7" t="s">
        <v>493</v>
      </c>
      <c r="G75" s="7" t="s">
        <v>1493</v>
      </c>
      <c r="H75" s="7" t="n">
        <v>49.99</v>
      </c>
      <c r="I75" s="7" t="n">
        <v>47801</v>
      </c>
      <c r="J75" s="7" t="n">
        <v>4.5</v>
      </c>
      <c r="K75" s="7" t="n">
        <v>116</v>
      </c>
      <c r="L75" s="7" t="n">
        <v>43759</v>
      </c>
      <c r="M75" s="7" t="n">
        <v>2187512.41</v>
      </c>
      <c r="N75" s="7" t="s">
        <v>1494</v>
      </c>
      <c r="O75" s="7" t="s">
        <v>1281</v>
      </c>
      <c r="P75" s="7" t="s">
        <v>69</v>
      </c>
      <c r="Q75" s="7" t="n">
        <v>282</v>
      </c>
      <c r="R75" s="7" t="n">
        <v>278</v>
      </c>
      <c r="S75" s="7" t="n">
        <v>2416832</v>
      </c>
      <c r="T75" s="7" t="n">
        <v>0</v>
      </c>
      <c r="U75" s="7" t="n">
        <v>2263775</v>
      </c>
      <c r="V75" s="7" t="s">
        <v>1282</v>
      </c>
      <c r="W75" s="7"/>
      <c r="X75" s="7"/>
      <c r="Y75" s="7"/>
      <c r="Z75" s="7"/>
      <c r="AA75" s="7"/>
      <c r="AB75" s="7"/>
      <c r="AC75" s="7"/>
    </row>
    <row r="76" customFormat="false" ht="15" hidden="false" customHeight="false" outlineLevel="0" collapsed="false">
      <c r="A76" s="7" t="s">
        <v>1474</v>
      </c>
      <c r="B76" s="7" t="s">
        <v>183</v>
      </c>
      <c r="C76" s="7" t="s">
        <v>167</v>
      </c>
      <c r="D76" s="7" t="s">
        <v>185</v>
      </c>
      <c r="E76" s="7" t="s">
        <v>1495</v>
      </c>
      <c r="F76" s="7" t="s">
        <v>448</v>
      </c>
      <c r="G76" s="7" t="s">
        <v>1496</v>
      </c>
      <c r="H76" s="7" t="n">
        <v>17.99</v>
      </c>
      <c r="I76" s="7" t="n">
        <v>103164</v>
      </c>
      <c r="J76" s="7" t="n">
        <v>4.6</v>
      </c>
      <c r="K76" s="7" t="n">
        <v>166</v>
      </c>
      <c r="L76" s="7" t="n">
        <v>38195</v>
      </c>
      <c r="M76" s="7" t="n">
        <v>687128.05</v>
      </c>
      <c r="N76" s="7" t="s">
        <v>1497</v>
      </c>
      <c r="O76" s="7" t="s">
        <v>1281</v>
      </c>
      <c r="P76" s="7" t="s">
        <v>69</v>
      </c>
      <c r="Q76" s="7" t="n">
        <v>158</v>
      </c>
      <c r="R76" s="7" t="n">
        <v>447</v>
      </c>
      <c r="S76" s="7" t="n">
        <v>2651933</v>
      </c>
      <c r="T76" s="7" t="n">
        <v>0</v>
      </c>
      <c r="U76" s="7" t="n">
        <v>2598035</v>
      </c>
      <c r="V76" s="7" t="s">
        <v>1498</v>
      </c>
      <c r="W76" s="7"/>
      <c r="X76" s="7"/>
      <c r="Y76" s="7"/>
      <c r="Z76" s="7"/>
      <c r="AA76" s="7"/>
      <c r="AB76" s="7"/>
      <c r="AC76" s="7"/>
    </row>
    <row r="77" customFormat="false" ht="15" hidden="false" customHeight="false" outlineLevel="0" collapsed="false">
      <c r="A77" s="7" t="s">
        <v>1474</v>
      </c>
      <c r="B77" s="7" t="s">
        <v>183</v>
      </c>
      <c r="C77" s="7" t="s">
        <v>167</v>
      </c>
      <c r="D77" s="7" t="s">
        <v>185</v>
      </c>
      <c r="E77" s="7" t="s">
        <v>1278</v>
      </c>
      <c r="F77" s="7" t="s">
        <v>453</v>
      </c>
      <c r="G77" s="7" t="s">
        <v>1499</v>
      </c>
      <c r="H77" s="7" t="n">
        <v>109.99</v>
      </c>
      <c r="I77" s="7" t="n">
        <v>24631</v>
      </c>
      <c r="J77" s="7" t="n">
        <v>4.5</v>
      </c>
      <c r="K77" s="7" t="n">
        <v>249</v>
      </c>
      <c r="L77" s="7" t="n">
        <v>33846</v>
      </c>
      <c r="M77" s="7" t="n">
        <v>3722721.54</v>
      </c>
      <c r="N77" s="7" t="s">
        <v>1280</v>
      </c>
      <c r="O77" s="7" t="s">
        <v>1281</v>
      </c>
      <c r="P77" s="7" t="s">
        <v>69</v>
      </c>
      <c r="Q77" s="7" t="n">
        <v>233</v>
      </c>
      <c r="R77" s="7" t="n">
        <v>272</v>
      </c>
      <c r="S77" s="7" t="n">
        <v>967635</v>
      </c>
      <c r="T77" s="7" t="n">
        <v>1</v>
      </c>
      <c r="U77" s="7" t="n">
        <v>1451366</v>
      </c>
      <c r="V77" s="7" t="s">
        <v>1282</v>
      </c>
      <c r="W77" s="7"/>
      <c r="X77" s="7"/>
      <c r="Y77" s="7"/>
      <c r="Z77" s="7"/>
      <c r="AA77" s="7"/>
      <c r="AB77" s="7"/>
      <c r="AC77" s="7"/>
    </row>
    <row r="78" customFormat="false" ht="15" hidden="false" customHeight="false" outlineLevel="0" collapsed="false">
      <c r="A78" s="7" t="s">
        <v>1474</v>
      </c>
      <c r="B78" s="7" t="s">
        <v>183</v>
      </c>
      <c r="C78" s="7" t="s">
        <v>167</v>
      </c>
      <c r="D78" s="7" t="s">
        <v>185</v>
      </c>
      <c r="E78" s="7" t="s">
        <v>1500</v>
      </c>
      <c r="F78" s="7" t="s">
        <v>448</v>
      </c>
      <c r="G78" s="7" t="s">
        <v>1501</v>
      </c>
      <c r="H78" s="7" t="n">
        <v>81.99</v>
      </c>
      <c r="I78" s="7" t="n">
        <v>65128</v>
      </c>
      <c r="J78" s="7" t="n">
        <v>4.4</v>
      </c>
      <c r="K78" s="7" t="n">
        <v>434</v>
      </c>
      <c r="L78" s="7" t="n">
        <v>26654</v>
      </c>
      <c r="M78" s="7" t="n">
        <v>2185361.46</v>
      </c>
      <c r="N78" s="7" t="s">
        <v>1502</v>
      </c>
      <c r="O78" s="7" t="s">
        <v>1281</v>
      </c>
      <c r="P78" s="7" t="s">
        <v>69</v>
      </c>
      <c r="Q78" s="7" t="n">
        <v>150</v>
      </c>
      <c r="R78" s="7" t="n">
        <v>487</v>
      </c>
      <c r="S78" s="7" t="n">
        <v>2925171</v>
      </c>
      <c r="T78" s="7" t="n">
        <v>0</v>
      </c>
      <c r="U78" s="7" t="n">
        <v>2525684</v>
      </c>
      <c r="V78" s="7" t="s">
        <v>1282</v>
      </c>
      <c r="W78" s="7"/>
      <c r="X78" s="7"/>
      <c r="Y78" s="7"/>
      <c r="Z78" s="7"/>
      <c r="AA78" s="7"/>
      <c r="AB78" s="7"/>
      <c r="AC78" s="7"/>
    </row>
    <row r="79" customFormat="false" ht="15" hidden="false" customHeight="false" outlineLevel="0" collapsed="false">
      <c r="A79" s="7" t="s">
        <v>1474</v>
      </c>
      <c r="B79" s="7" t="s">
        <v>183</v>
      </c>
      <c r="C79" s="7" t="s">
        <v>167</v>
      </c>
      <c r="D79" s="7" t="s">
        <v>185</v>
      </c>
      <c r="E79" s="7" t="s">
        <v>1503</v>
      </c>
      <c r="F79" s="7" t="s">
        <v>448</v>
      </c>
      <c r="G79" s="7" t="s">
        <v>1501</v>
      </c>
      <c r="H79" s="7" t="n">
        <v>76.99</v>
      </c>
      <c r="I79" s="7" t="n">
        <v>65128</v>
      </c>
      <c r="J79" s="7" t="n">
        <v>4.4</v>
      </c>
      <c r="K79" s="7" t="n">
        <v>434</v>
      </c>
      <c r="L79" s="7" t="n">
        <v>26596</v>
      </c>
      <c r="M79" s="7" t="n">
        <v>2047626.04</v>
      </c>
      <c r="N79" s="7" t="s">
        <v>1504</v>
      </c>
      <c r="O79" s="7" t="s">
        <v>1281</v>
      </c>
      <c r="P79" s="7" t="s">
        <v>69</v>
      </c>
      <c r="Q79" s="7" t="n">
        <v>150</v>
      </c>
      <c r="R79" s="7" t="n">
        <v>487</v>
      </c>
      <c r="S79" s="7" t="n">
        <v>2925171</v>
      </c>
      <c r="T79" s="7" t="n">
        <v>0</v>
      </c>
      <c r="U79" s="7" t="n">
        <v>2525684</v>
      </c>
      <c r="V79" s="7" t="s">
        <v>1282</v>
      </c>
      <c r="W79" s="7"/>
      <c r="X79" s="7"/>
      <c r="Y79" s="7"/>
      <c r="Z79" s="7"/>
      <c r="AA79" s="7"/>
      <c r="AB79" s="7"/>
      <c r="AC79" s="7"/>
    </row>
    <row r="80" customFormat="false" ht="15" hidden="false" customHeight="false" outlineLevel="0" collapsed="false">
      <c r="A80" s="7" t="s">
        <v>1474</v>
      </c>
      <c r="B80" s="7" t="s">
        <v>183</v>
      </c>
      <c r="C80" s="7" t="s">
        <v>167</v>
      </c>
      <c r="D80" s="7" t="s">
        <v>185</v>
      </c>
      <c r="E80" s="7" t="s">
        <v>1505</v>
      </c>
      <c r="F80" s="7" t="s">
        <v>1506</v>
      </c>
      <c r="G80" s="7" t="s">
        <v>1507</v>
      </c>
      <c r="H80" s="7" t="n">
        <v>40.97</v>
      </c>
      <c r="I80" s="7" t="n">
        <v>380180</v>
      </c>
      <c r="J80" s="7" t="n">
        <v>4.4</v>
      </c>
      <c r="K80" s="7" t="n">
        <v>357</v>
      </c>
      <c r="L80" s="7" t="n">
        <v>25687</v>
      </c>
      <c r="M80" s="7" t="n">
        <v>1052396.39</v>
      </c>
      <c r="N80" s="7" t="s">
        <v>1508</v>
      </c>
      <c r="O80" s="7" t="s">
        <v>1281</v>
      </c>
      <c r="P80" s="7" t="s">
        <v>69</v>
      </c>
      <c r="Q80" s="7" t="n">
        <v>459</v>
      </c>
      <c r="R80" s="7" t="n">
        <v>311</v>
      </c>
      <c r="S80" s="7" t="n">
        <v>2120108</v>
      </c>
      <c r="T80" s="7" t="n">
        <v>0</v>
      </c>
      <c r="U80" s="7" t="n">
        <v>990224</v>
      </c>
      <c r="V80" s="7" t="s">
        <v>1282</v>
      </c>
      <c r="W80" s="7"/>
      <c r="X80" s="7"/>
      <c r="Y80" s="7"/>
      <c r="Z80" s="7"/>
      <c r="AA80" s="7"/>
      <c r="AB80" s="7"/>
      <c r="AC80" s="7"/>
    </row>
    <row r="81" customFormat="false" ht="15" hidden="false" customHeight="false" outlineLevel="0" collapsed="false">
      <c r="A81" s="7" t="s">
        <v>1474</v>
      </c>
      <c r="B81" s="7" t="s">
        <v>183</v>
      </c>
      <c r="C81" s="7" t="s">
        <v>167</v>
      </c>
      <c r="D81" s="7" t="s">
        <v>185</v>
      </c>
      <c r="E81" s="7" t="s">
        <v>609</v>
      </c>
      <c r="F81" s="7" t="s">
        <v>525</v>
      </c>
      <c r="G81" s="7" t="s">
        <v>1238</v>
      </c>
      <c r="H81" s="7" t="n">
        <v>19.99</v>
      </c>
      <c r="I81" s="7" t="n">
        <v>6732</v>
      </c>
      <c r="J81" s="7" t="n">
        <v>4.3</v>
      </c>
      <c r="K81" s="7" t="n">
        <v>539</v>
      </c>
      <c r="L81" s="7" t="n">
        <v>23973</v>
      </c>
      <c r="M81" s="7" t="n">
        <v>479220.27</v>
      </c>
      <c r="N81" s="7" t="s">
        <v>1415</v>
      </c>
      <c r="O81" s="7" t="s">
        <v>1281</v>
      </c>
      <c r="P81" s="7" t="s">
        <v>1291</v>
      </c>
      <c r="Q81" s="7" t="n">
        <v>206</v>
      </c>
      <c r="R81" s="7" t="n">
        <v>277</v>
      </c>
      <c r="S81" s="7" t="n">
        <v>1922640</v>
      </c>
      <c r="T81" s="7" t="n">
        <v>0</v>
      </c>
      <c r="U81" s="7" t="n">
        <v>1973293</v>
      </c>
      <c r="V81" s="7" t="s">
        <v>1282</v>
      </c>
      <c r="W81" s="7"/>
      <c r="X81" s="7"/>
      <c r="Y81" s="7"/>
      <c r="Z81" s="7"/>
      <c r="AA81" s="7"/>
      <c r="AB81" s="7"/>
      <c r="AC81" s="7"/>
    </row>
    <row r="82" customFormat="false" ht="15" hidden="false" customHeight="false" outlineLevel="0" collapsed="false">
      <c r="A82" s="7" t="s">
        <v>1474</v>
      </c>
      <c r="B82" s="7" t="s">
        <v>183</v>
      </c>
      <c r="C82" s="7" t="s">
        <v>167</v>
      </c>
      <c r="D82" s="7" t="s">
        <v>185</v>
      </c>
      <c r="E82" s="7" t="s">
        <v>1509</v>
      </c>
      <c r="F82" s="7" t="s">
        <v>456</v>
      </c>
      <c r="G82" s="7" t="s">
        <v>1510</v>
      </c>
      <c r="H82" s="7" t="n">
        <v>42.99</v>
      </c>
      <c r="I82" s="7" t="n">
        <v>1934</v>
      </c>
      <c r="J82" s="7" t="n">
        <v>4.4</v>
      </c>
      <c r="K82" s="7" t="n">
        <v>631</v>
      </c>
      <c r="L82" s="7" t="n">
        <v>22374</v>
      </c>
      <c r="M82" s="7" t="n">
        <v>961858.26</v>
      </c>
      <c r="N82" s="7" t="s">
        <v>1511</v>
      </c>
      <c r="O82" s="7" t="s">
        <v>1281</v>
      </c>
      <c r="P82" s="7" t="s">
        <v>1291</v>
      </c>
      <c r="Q82" s="7" t="n">
        <v>176</v>
      </c>
      <c r="R82" s="7" t="n">
        <v>179</v>
      </c>
      <c r="S82" s="7" t="n">
        <v>520010</v>
      </c>
      <c r="T82" s="7" t="n">
        <v>0</v>
      </c>
      <c r="U82" s="7" t="n">
        <v>1965634</v>
      </c>
      <c r="V82" s="7" t="s">
        <v>1282</v>
      </c>
      <c r="W82" s="7"/>
      <c r="X82" s="7"/>
      <c r="Y82" s="7"/>
      <c r="Z82" s="7"/>
      <c r="AA82" s="7"/>
      <c r="AB82" s="7"/>
      <c r="AC82" s="7"/>
    </row>
    <row r="83" customFormat="false" ht="15" hidden="false" customHeight="false" outlineLevel="0" collapsed="false">
      <c r="A83" s="7" t="s">
        <v>1474</v>
      </c>
      <c r="B83" s="7" t="s">
        <v>183</v>
      </c>
      <c r="C83" s="7" t="s">
        <v>167</v>
      </c>
      <c r="D83" s="7" t="s">
        <v>185</v>
      </c>
      <c r="E83" s="7" t="s">
        <v>1512</v>
      </c>
      <c r="F83" s="7" t="s">
        <v>469</v>
      </c>
      <c r="G83" s="7" t="s">
        <v>1513</v>
      </c>
      <c r="H83" s="7" t="n">
        <v>34.99</v>
      </c>
      <c r="I83" s="7" t="n">
        <v>129633</v>
      </c>
      <c r="J83" s="7" t="n">
        <v>4.4</v>
      </c>
      <c r="K83" s="7" t="n">
        <v>741</v>
      </c>
      <c r="L83" s="7" t="n">
        <v>21913</v>
      </c>
      <c r="M83" s="7" t="n">
        <v>766735.87</v>
      </c>
      <c r="N83" s="7" t="s">
        <v>1514</v>
      </c>
      <c r="O83" s="7" t="s">
        <v>1281</v>
      </c>
      <c r="P83" s="7" t="s">
        <v>69</v>
      </c>
      <c r="Q83" s="7" t="n">
        <v>404</v>
      </c>
      <c r="R83" s="7" t="n">
        <v>178</v>
      </c>
      <c r="S83" s="7" t="n">
        <v>192060</v>
      </c>
      <c r="T83" s="7" t="n">
        <v>0</v>
      </c>
      <c r="U83" s="7" t="n">
        <v>880575</v>
      </c>
      <c r="V83" s="7" t="s">
        <v>1515</v>
      </c>
      <c r="W83" s="7"/>
      <c r="X83" s="7"/>
      <c r="Y83" s="7"/>
      <c r="Z83" s="7"/>
      <c r="AA83" s="7"/>
      <c r="AB83" s="7"/>
      <c r="AC83" s="7"/>
    </row>
    <row r="84" customFormat="false" ht="15" hidden="false" customHeight="false" outlineLevel="0" collapsed="false">
      <c r="A84" s="7" t="s">
        <v>1474</v>
      </c>
      <c r="B84" s="7" t="s">
        <v>183</v>
      </c>
      <c r="C84" s="7" t="s">
        <v>167</v>
      </c>
      <c r="D84" s="7" t="s">
        <v>185</v>
      </c>
      <c r="E84" s="7" t="s">
        <v>1516</v>
      </c>
      <c r="F84" s="7" t="s">
        <v>1517</v>
      </c>
      <c r="G84" s="7" t="s">
        <v>1518</v>
      </c>
      <c r="H84" s="7" t="n">
        <v>17.99</v>
      </c>
      <c r="I84" s="7" t="n">
        <v>13552</v>
      </c>
      <c r="J84" s="7" t="n">
        <v>4.6</v>
      </c>
      <c r="K84" s="7" t="n">
        <v>649</v>
      </c>
      <c r="L84" s="7" t="n">
        <v>21104</v>
      </c>
      <c r="M84" s="7" t="n">
        <v>379660.96</v>
      </c>
      <c r="N84" s="7" t="s">
        <v>1519</v>
      </c>
      <c r="O84" s="7" t="s">
        <v>1281</v>
      </c>
      <c r="P84" s="7" t="s">
        <v>1291</v>
      </c>
      <c r="Q84" s="7" t="n">
        <v>17</v>
      </c>
      <c r="R84" s="7" t="n">
        <v>348</v>
      </c>
      <c r="S84" s="7" t="n">
        <v>2492541</v>
      </c>
      <c r="T84" s="7" t="n">
        <v>0</v>
      </c>
      <c r="U84" s="7" t="n">
        <v>2749028</v>
      </c>
      <c r="V84" s="7" t="s">
        <v>1282</v>
      </c>
      <c r="W84" s="7"/>
      <c r="X84" s="7"/>
      <c r="Y84" s="7"/>
      <c r="Z84" s="7"/>
      <c r="AA84" s="7"/>
      <c r="AB84" s="7"/>
      <c r="AC84" s="7"/>
    </row>
    <row r="85" customFormat="false" ht="15" hidden="false" customHeight="false" outlineLevel="0" collapsed="false">
      <c r="A85" s="7" t="s">
        <v>1474</v>
      </c>
      <c r="B85" s="7" t="s">
        <v>183</v>
      </c>
      <c r="C85" s="7" t="s">
        <v>167</v>
      </c>
      <c r="D85" s="7" t="s">
        <v>185</v>
      </c>
      <c r="E85" s="7" t="s">
        <v>1520</v>
      </c>
      <c r="F85" s="7" t="s">
        <v>1521</v>
      </c>
      <c r="G85" s="7" t="s">
        <v>1522</v>
      </c>
      <c r="H85" s="7" t="n">
        <v>24.3</v>
      </c>
      <c r="I85" s="7" t="n">
        <v>46758</v>
      </c>
      <c r="J85" s="7" t="n">
        <v>4.5</v>
      </c>
      <c r="K85" s="7" t="n">
        <v>719</v>
      </c>
      <c r="L85" s="7" t="n">
        <v>20593</v>
      </c>
      <c r="M85" s="7" t="n">
        <v>500409.9</v>
      </c>
      <c r="N85" s="7" t="s">
        <v>1523</v>
      </c>
      <c r="O85" s="7" t="s">
        <v>1481</v>
      </c>
      <c r="P85" s="7" t="s">
        <v>1482</v>
      </c>
      <c r="Q85" s="7" t="n">
        <v>425</v>
      </c>
      <c r="R85" s="7" t="n">
        <v>134</v>
      </c>
      <c r="S85" s="7" t="n">
        <v>774514</v>
      </c>
      <c r="T85" s="7" t="n">
        <v>0</v>
      </c>
      <c r="U85" s="7" t="n">
        <v>2249984</v>
      </c>
      <c r="V85" s="7" t="s">
        <v>1282</v>
      </c>
      <c r="W85" s="7"/>
      <c r="X85" s="7"/>
      <c r="Y85" s="7"/>
      <c r="Z85" s="7"/>
      <c r="AA85" s="7"/>
      <c r="AB85" s="7"/>
      <c r="AC85" s="7"/>
    </row>
    <row r="86" customFormat="false" ht="15" hidden="false" customHeight="false" outlineLevel="0" collapsed="false">
      <c r="A86" s="7" t="s">
        <v>1474</v>
      </c>
      <c r="B86" s="7" t="s">
        <v>183</v>
      </c>
      <c r="C86" s="7" t="s">
        <v>167</v>
      </c>
      <c r="D86" s="7" t="s">
        <v>185</v>
      </c>
      <c r="E86" s="7" t="s">
        <v>1524</v>
      </c>
      <c r="F86" s="7" t="s">
        <v>1525</v>
      </c>
      <c r="G86" s="7" t="s">
        <v>1526</v>
      </c>
      <c r="H86" s="7" t="n">
        <v>75.99</v>
      </c>
      <c r="I86" s="7" t="n">
        <v>15247</v>
      </c>
      <c r="J86" s="7" t="n">
        <v>4.4</v>
      </c>
      <c r="K86" s="7" t="n">
        <v>1719</v>
      </c>
      <c r="L86" s="7" t="n">
        <v>12227</v>
      </c>
      <c r="M86" s="7" t="n">
        <v>929129.73</v>
      </c>
      <c r="N86" s="7" t="s">
        <v>1527</v>
      </c>
      <c r="O86" s="7" t="s">
        <v>1281</v>
      </c>
      <c r="P86" s="7" t="s">
        <v>69</v>
      </c>
      <c r="Q86" s="7" t="n">
        <v>175</v>
      </c>
      <c r="R86" s="7" t="n">
        <v>72</v>
      </c>
      <c r="S86" s="7" t="n">
        <v>595037</v>
      </c>
      <c r="T86" s="7" t="n">
        <v>0</v>
      </c>
      <c r="U86" s="7" t="n">
        <v>2619535</v>
      </c>
      <c r="V86" s="7" t="s">
        <v>1282</v>
      </c>
      <c r="W86" s="7"/>
      <c r="X86" s="7"/>
      <c r="Y86" s="7"/>
      <c r="Z86" s="7"/>
      <c r="AA86" s="7"/>
      <c r="AB86" s="7"/>
      <c r="AC86" s="7"/>
    </row>
    <row r="87" customFormat="false" ht="15" hidden="false" customHeight="false" outlineLevel="0" collapsed="false">
      <c r="A87" s="7" t="s">
        <v>1474</v>
      </c>
      <c r="B87" s="7" t="s">
        <v>183</v>
      </c>
      <c r="C87" s="7" t="s">
        <v>167</v>
      </c>
      <c r="D87" s="7" t="s">
        <v>185</v>
      </c>
      <c r="E87" s="7" t="s">
        <v>1528</v>
      </c>
      <c r="F87" s="7" t="s">
        <v>527</v>
      </c>
      <c r="G87" s="7" t="s">
        <v>1529</v>
      </c>
      <c r="H87" s="7" t="n">
        <v>29.99</v>
      </c>
      <c r="I87" s="7" t="n">
        <v>32300</v>
      </c>
      <c r="J87" s="7" t="n">
        <v>4.6</v>
      </c>
      <c r="K87" s="7" t="n">
        <v>1938</v>
      </c>
      <c r="L87" s="7" t="n">
        <v>11289</v>
      </c>
      <c r="M87" s="7" t="n">
        <v>321510.72</v>
      </c>
      <c r="N87" s="7" t="s">
        <v>1530</v>
      </c>
      <c r="O87" s="7" t="s">
        <v>1281</v>
      </c>
      <c r="P87" s="7" t="s">
        <v>69</v>
      </c>
      <c r="Q87" s="7" t="n">
        <v>160</v>
      </c>
      <c r="R87" s="7" t="n">
        <v>302</v>
      </c>
      <c r="S87" s="7" t="n">
        <v>1393324</v>
      </c>
      <c r="T87" s="7" t="n">
        <v>0</v>
      </c>
      <c r="U87" s="7" t="n">
        <v>2675486</v>
      </c>
      <c r="V87" s="7" t="s">
        <v>1282</v>
      </c>
      <c r="W87" s="7"/>
      <c r="X87" s="7"/>
      <c r="Y87" s="7"/>
      <c r="Z87" s="7"/>
      <c r="AA87" s="7"/>
      <c r="AB87" s="7"/>
      <c r="AC87" s="7"/>
    </row>
    <row r="88" customFormat="false" ht="15" hidden="false" customHeight="false" outlineLevel="0" collapsed="false">
      <c r="A88" s="7" t="s">
        <v>1474</v>
      </c>
      <c r="B88" s="7" t="s">
        <v>183</v>
      </c>
      <c r="C88" s="7" t="s">
        <v>167</v>
      </c>
      <c r="D88" s="7" t="s">
        <v>185</v>
      </c>
      <c r="E88" s="7" t="s">
        <v>1531</v>
      </c>
      <c r="F88" s="7" t="s">
        <v>459</v>
      </c>
      <c r="G88" s="7" t="s">
        <v>1532</v>
      </c>
      <c r="H88" s="7" t="n">
        <v>134.99</v>
      </c>
      <c r="I88" s="7" t="n">
        <v>5917</v>
      </c>
      <c r="J88" s="7" t="n">
        <v>4.4</v>
      </c>
      <c r="K88" s="7" t="n">
        <v>1985</v>
      </c>
      <c r="L88" s="7" t="n">
        <v>11107</v>
      </c>
      <c r="M88" s="7" t="n">
        <v>1499333.93</v>
      </c>
      <c r="N88" s="7" t="s">
        <v>1533</v>
      </c>
      <c r="O88" s="7" t="s">
        <v>1281</v>
      </c>
      <c r="P88" s="7" t="s">
        <v>69</v>
      </c>
      <c r="Q88" s="7" t="n">
        <v>259</v>
      </c>
      <c r="R88" s="7" t="n">
        <v>148</v>
      </c>
      <c r="S88" s="7" t="n">
        <v>508852</v>
      </c>
      <c r="T88" s="7" t="n">
        <v>0</v>
      </c>
      <c r="U88" s="7" t="n">
        <v>1951357</v>
      </c>
      <c r="V88" s="7" t="s">
        <v>1282</v>
      </c>
      <c r="W88" s="7"/>
      <c r="X88" s="7"/>
      <c r="Y88" s="7"/>
      <c r="Z88" s="7"/>
      <c r="AA88" s="7"/>
      <c r="AB88" s="7"/>
      <c r="AC88" s="7"/>
    </row>
    <row r="89" customFormat="false" ht="15" hidden="false" customHeight="false" outlineLevel="0" collapsed="false">
      <c r="A89" s="7" t="s">
        <v>1474</v>
      </c>
      <c r="B89" s="7" t="s">
        <v>183</v>
      </c>
      <c r="C89" s="7" t="s">
        <v>167</v>
      </c>
      <c r="D89" s="7" t="s">
        <v>185</v>
      </c>
      <c r="E89" s="7" t="s">
        <v>1534</v>
      </c>
      <c r="F89" s="7" t="s">
        <v>461</v>
      </c>
      <c r="G89" s="7" t="s">
        <v>1535</v>
      </c>
      <c r="H89" s="7" t="n">
        <v>94.99</v>
      </c>
      <c r="I89" s="7" t="n">
        <v>37189</v>
      </c>
      <c r="J89" s="7" t="n">
        <v>4.4</v>
      </c>
      <c r="K89" s="7" t="n">
        <v>4432</v>
      </c>
      <c r="L89" s="7" t="n">
        <v>6607</v>
      </c>
      <c r="M89" s="7" t="n">
        <v>627598.93</v>
      </c>
      <c r="N89" s="7" t="s">
        <v>1536</v>
      </c>
      <c r="O89" s="7" t="s">
        <v>1281</v>
      </c>
      <c r="P89" s="7" t="s">
        <v>69</v>
      </c>
      <c r="Q89" s="7" t="n">
        <v>64</v>
      </c>
      <c r="R89" s="7" t="n">
        <v>223</v>
      </c>
      <c r="S89" s="7" t="n">
        <v>858848</v>
      </c>
      <c r="T89" s="7" t="n">
        <v>0</v>
      </c>
      <c r="U89" s="7" t="n">
        <v>2517211</v>
      </c>
      <c r="V89" s="7" t="s">
        <v>1282</v>
      </c>
      <c r="W89" s="7"/>
      <c r="X89" s="7"/>
      <c r="Y89" s="7"/>
      <c r="Z89" s="7"/>
      <c r="AA89" s="7"/>
      <c r="AB89" s="7"/>
      <c r="AC89" s="7"/>
    </row>
    <row r="90" customFormat="false" ht="15" hidden="false" customHeight="false" outlineLevel="0" collapsed="false">
      <c r="A90" s="7" t="s">
        <v>1474</v>
      </c>
      <c r="B90" s="7" t="s">
        <v>183</v>
      </c>
      <c r="C90" s="7" t="s">
        <v>167</v>
      </c>
      <c r="D90" s="7" t="s">
        <v>185</v>
      </c>
      <c r="E90" s="7" t="s">
        <v>1537</v>
      </c>
      <c r="F90" s="7" t="s">
        <v>463</v>
      </c>
      <c r="G90" s="7" t="s">
        <v>1287</v>
      </c>
      <c r="H90" s="7" t="n">
        <v>65</v>
      </c>
      <c r="I90" s="7" t="n">
        <v>1567</v>
      </c>
      <c r="J90" s="7" t="n">
        <v>4.4</v>
      </c>
      <c r="K90" s="7" t="n">
        <v>3932</v>
      </c>
      <c r="L90" s="7" t="n">
        <v>5501</v>
      </c>
      <c r="M90" s="7" t="n">
        <v>357565</v>
      </c>
      <c r="N90" s="7" t="s">
        <v>1288</v>
      </c>
      <c r="O90" s="7" t="s">
        <v>1281</v>
      </c>
      <c r="P90" s="7" t="s">
        <v>69</v>
      </c>
      <c r="Q90" s="7" t="n">
        <v>193</v>
      </c>
      <c r="R90" s="7" t="n">
        <v>150</v>
      </c>
      <c r="S90" s="7" t="n">
        <v>175778</v>
      </c>
      <c r="T90" s="7" t="n">
        <v>0</v>
      </c>
      <c r="U90" s="7" t="n">
        <v>1086959</v>
      </c>
      <c r="V90" s="7" t="s">
        <v>1282</v>
      </c>
      <c r="W90" s="7"/>
      <c r="X90" s="7"/>
      <c r="Y90" s="7"/>
      <c r="Z90" s="7"/>
      <c r="AA90" s="7"/>
      <c r="AB90" s="7"/>
      <c r="AC90" s="7"/>
    </row>
    <row r="91" customFormat="false" ht="15" hidden="false" customHeight="false" outlineLevel="0" collapsed="false">
      <c r="A91" s="7" t="s">
        <v>1474</v>
      </c>
      <c r="B91" s="7" t="s">
        <v>183</v>
      </c>
      <c r="C91" s="7" t="s">
        <v>167</v>
      </c>
      <c r="D91" s="7" t="s">
        <v>185</v>
      </c>
      <c r="E91" s="7" t="s">
        <v>475</v>
      </c>
      <c r="F91" s="7" t="s">
        <v>474</v>
      </c>
      <c r="G91" s="7" t="s">
        <v>1234</v>
      </c>
      <c r="H91" s="7" t="n">
        <v>79.99</v>
      </c>
      <c r="I91" s="7" t="n">
        <v>274</v>
      </c>
      <c r="J91" s="7" t="n">
        <v>4.5</v>
      </c>
      <c r="K91" s="7" t="n">
        <v>7300</v>
      </c>
      <c r="L91" s="7" t="n">
        <v>4526</v>
      </c>
      <c r="M91" s="7" t="n">
        <v>362034.74</v>
      </c>
      <c r="N91" s="7" t="s">
        <v>1538</v>
      </c>
      <c r="O91" s="7" t="s">
        <v>1281</v>
      </c>
      <c r="P91" s="7" t="s">
        <v>1373</v>
      </c>
      <c r="Q91" s="7" t="n">
        <v>48</v>
      </c>
      <c r="R91" s="7" t="n">
        <v>320</v>
      </c>
      <c r="S91" s="7" t="n">
        <v>555617</v>
      </c>
      <c r="T91" s="7" t="n">
        <v>0</v>
      </c>
      <c r="U91" s="7" t="n">
        <v>1791058</v>
      </c>
      <c r="V91" s="7" t="s">
        <v>1282</v>
      </c>
      <c r="W91" s="7"/>
      <c r="X91" s="7"/>
      <c r="Y91" s="7"/>
      <c r="Z91" s="7"/>
      <c r="AA91" s="7"/>
      <c r="AB91" s="7"/>
      <c r="AC91" s="7"/>
    </row>
    <row r="92" customFormat="false" ht="15" hidden="false" customHeight="false" outlineLevel="0" collapsed="false">
      <c r="A92" s="7" t="s">
        <v>1474</v>
      </c>
      <c r="B92" s="7" t="s">
        <v>183</v>
      </c>
      <c r="C92" s="7" t="s">
        <v>167</v>
      </c>
      <c r="D92" s="7" t="s">
        <v>185</v>
      </c>
      <c r="E92" s="7" t="s">
        <v>613</v>
      </c>
      <c r="F92" s="7" t="s">
        <v>612</v>
      </c>
      <c r="G92" s="7" t="s">
        <v>1342</v>
      </c>
      <c r="H92" s="7" t="n">
        <v>29.99</v>
      </c>
      <c r="I92" s="7" t="n">
        <v>1049</v>
      </c>
      <c r="J92" s="7" t="n">
        <v>4.3</v>
      </c>
      <c r="K92" s="7" t="n">
        <v>10233</v>
      </c>
      <c r="L92" s="7" t="n">
        <v>3647</v>
      </c>
      <c r="M92" s="7" t="n">
        <v>109373.53</v>
      </c>
      <c r="N92" s="7" t="s">
        <v>1343</v>
      </c>
      <c r="O92" s="7" t="s">
        <v>1281</v>
      </c>
      <c r="P92" s="7" t="s">
        <v>1291</v>
      </c>
      <c r="Q92" s="7" t="n">
        <v>79</v>
      </c>
      <c r="R92" s="7" t="n">
        <v>74</v>
      </c>
      <c r="S92" s="7" t="n">
        <v>46081</v>
      </c>
      <c r="T92" s="7" t="n">
        <v>0</v>
      </c>
      <c r="U92" s="7" t="n">
        <v>914433</v>
      </c>
      <c r="V92" s="7" t="s">
        <v>1341</v>
      </c>
      <c r="W92" s="7"/>
      <c r="X92" s="7"/>
      <c r="Y92" s="7"/>
      <c r="Z92" s="7"/>
      <c r="AA92" s="7"/>
      <c r="AB92" s="7"/>
      <c r="AC92" s="7"/>
    </row>
    <row r="93" customFormat="false" ht="15" hidden="false" customHeight="false" outlineLevel="0" collapsed="false">
      <c r="A93" s="7" t="s">
        <v>1474</v>
      </c>
      <c r="B93" s="7" t="s">
        <v>183</v>
      </c>
      <c r="C93" s="7" t="s">
        <v>167</v>
      </c>
      <c r="D93" s="7" t="s">
        <v>185</v>
      </c>
      <c r="E93" s="7" t="s">
        <v>1539</v>
      </c>
      <c r="F93" s="7" t="s">
        <v>482</v>
      </c>
      <c r="G93" s="7" t="s">
        <v>1540</v>
      </c>
      <c r="H93" s="7" t="n">
        <v>99.99</v>
      </c>
      <c r="I93" s="7" t="n">
        <v>2771</v>
      </c>
      <c r="J93" s="7" t="n">
        <v>4.3</v>
      </c>
      <c r="K93" s="7" t="n">
        <v>10792</v>
      </c>
      <c r="L93" s="7" t="n">
        <v>3494</v>
      </c>
      <c r="M93" s="7" t="n">
        <v>349365.06</v>
      </c>
      <c r="N93" s="7" t="s">
        <v>1345</v>
      </c>
      <c r="O93" s="7" t="s">
        <v>1281</v>
      </c>
      <c r="P93" s="7" t="s">
        <v>1295</v>
      </c>
      <c r="Q93" s="7" t="n">
        <v>112</v>
      </c>
      <c r="R93" s="7" t="n">
        <v>193</v>
      </c>
      <c r="S93" s="7" t="n">
        <v>454530</v>
      </c>
      <c r="T93" s="7" t="n">
        <v>0</v>
      </c>
      <c r="U93" s="7" t="n">
        <v>2293934</v>
      </c>
      <c r="V93" s="7" t="s">
        <v>1282</v>
      </c>
      <c r="W93" s="7"/>
      <c r="X93" s="7"/>
      <c r="Y93" s="7"/>
      <c r="Z93" s="7"/>
      <c r="AA93" s="7"/>
      <c r="AB93" s="7"/>
      <c r="AC93" s="7"/>
    </row>
    <row r="94" customFormat="false" ht="15" hidden="false" customHeight="false" outlineLevel="0" collapsed="false">
      <c r="A94" s="7" t="s">
        <v>1474</v>
      </c>
      <c r="B94" s="7" t="s">
        <v>183</v>
      </c>
      <c r="C94" s="7" t="s">
        <v>167</v>
      </c>
      <c r="D94" s="7" t="s">
        <v>185</v>
      </c>
      <c r="E94" s="7" t="s">
        <v>1296</v>
      </c>
      <c r="F94" s="7" t="s">
        <v>1297</v>
      </c>
      <c r="G94" s="7" t="s">
        <v>1298</v>
      </c>
      <c r="H94" s="7" t="n">
        <v>99.99</v>
      </c>
      <c r="I94" s="7" t="n">
        <v>3167</v>
      </c>
      <c r="J94" s="7" t="n">
        <v>4.4</v>
      </c>
      <c r="K94" s="7" t="n">
        <v>22653</v>
      </c>
      <c r="L94" s="7" t="n">
        <v>2238</v>
      </c>
      <c r="M94" s="7" t="n">
        <v>223777.62</v>
      </c>
      <c r="N94" s="7" t="s">
        <v>1299</v>
      </c>
      <c r="O94" s="7" t="s">
        <v>1281</v>
      </c>
      <c r="P94" s="7" t="s">
        <v>69</v>
      </c>
      <c r="Q94" s="7" t="n">
        <v>72</v>
      </c>
      <c r="R94" s="7" t="n">
        <v>138</v>
      </c>
      <c r="S94" s="7" t="n">
        <v>585890</v>
      </c>
      <c r="T94" s="7" t="n">
        <v>0</v>
      </c>
      <c r="U94" s="7" t="n">
        <v>2905199</v>
      </c>
      <c r="V94" s="7" t="s">
        <v>1282</v>
      </c>
      <c r="W94" s="7"/>
      <c r="X94" s="7"/>
      <c r="Y94" s="7"/>
      <c r="Z94" s="7"/>
      <c r="AA94" s="7"/>
      <c r="AB94" s="7"/>
      <c r="AC94" s="7"/>
    </row>
    <row r="95" customFormat="false" ht="15" hidden="false" customHeight="false" outlineLevel="0" collapsed="false">
      <c r="A95" s="7" t="s">
        <v>1474</v>
      </c>
      <c r="B95" s="7" t="s">
        <v>183</v>
      </c>
      <c r="C95" s="7" t="s">
        <v>167</v>
      </c>
      <c r="D95" s="7" t="s">
        <v>185</v>
      </c>
      <c r="E95" s="7" t="s">
        <v>1541</v>
      </c>
      <c r="F95" s="7" t="s">
        <v>522</v>
      </c>
      <c r="G95" s="7" t="s">
        <v>1542</v>
      </c>
      <c r="H95" s="7" t="n">
        <v>109</v>
      </c>
      <c r="I95" s="7" t="n">
        <v>47</v>
      </c>
      <c r="J95" s="7" t="n">
        <v>3.6</v>
      </c>
      <c r="K95" s="7" t="n">
        <v>1313941</v>
      </c>
      <c r="L95" s="7" t="n">
        <v>15</v>
      </c>
      <c r="M95" s="7" t="n">
        <v>8374</v>
      </c>
      <c r="N95" s="7" t="s">
        <v>1543</v>
      </c>
      <c r="O95" s="7" t="s">
        <v>1304</v>
      </c>
      <c r="P95" s="7"/>
      <c r="Q95" s="7" t="n">
        <v>1</v>
      </c>
      <c r="R95" s="7" t="n">
        <v>0</v>
      </c>
      <c r="S95" s="7" t="n">
        <v>0</v>
      </c>
      <c r="T95" s="7" t="n">
        <v>0</v>
      </c>
      <c r="U95" s="7" t="n">
        <v>2073775</v>
      </c>
      <c r="V95" s="7" t="s">
        <v>1282</v>
      </c>
      <c r="W95" s="7"/>
      <c r="X95" s="7"/>
      <c r="Y95" s="7"/>
      <c r="Z95" s="7"/>
      <c r="AA95" s="7"/>
      <c r="AB95" s="7"/>
      <c r="AC95" s="7"/>
    </row>
    <row r="96" customFormat="false" ht="15" hidden="false" customHeight="false" outlineLevel="0" collapsed="false">
      <c r="A96" s="7" t="s">
        <v>1544</v>
      </c>
      <c r="B96" s="7" t="s">
        <v>176</v>
      </c>
      <c r="C96" s="7" t="s">
        <v>167</v>
      </c>
      <c r="D96" s="7" t="s">
        <v>177</v>
      </c>
      <c r="E96" s="7" t="s">
        <v>1545</v>
      </c>
      <c r="F96" s="7" t="s">
        <v>469</v>
      </c>
      <c r="G96" s="7" t="s">
        <v>1546</v>
      </c>
      <c r="H96" s="7" t="n">
        <v>49.99</v>
      </c>
      <c r="I96" s="7" t="n">
        <v>104771</v>
      </c>
      <c r="J96" s="7" t="n">
        <v>4.4</v>
      </c>
      <c r="K96" s="7" t="n">
        <v>49</v>
      </c>
      <c r="L96" s="7" t="n">
        <v>71227</v>
      </c>
      <c r="M96" s="7" t="n">
        <v>3560637.73</v>
      </c>
      <c r="N96" s="7" t="s">
        <v>1547</v>
      </c>
      <c r="O96" s="7" t="s">
        <v>1281</v>
      </c>
      <c r="P96" s="7" t="s">
        <v>69</v>
      </c>
      <c r="Q96" s="7" t="n">
        <v>316</v>
      </c>
      <c r="R96" s="7" t="n">
        <v>50</v>
      </c>
      <c r="S96" s="7" t="n">
        <v>38362</v>
      </c>
      <c r="T96" s="7" t="n">
        <v>14</v>
      </c>
      <c r="U96" s="7" t="n">
        <v>0</v>
      </c>
      <c r="V96" s="7" t="s">
        <v>1491</v>
      </c>
      <c r="W96" s="7"/>
      <c r="X96" s="7"/>
      <c r="Y96" s="7"/>
      <c r="Z96" s="7"/>
      <c r="AA96" s="7"/>
      <c r="AB96" s="7"/>
      <c r="AC96" s="7"/>
    </row>
    <row r="97" customFormat="false" ht="15" hidden="false" customHeight="false" outlineLevel="0" collapsed="false">
      <c r="A97" s="7" t="s">
        <v>1544</v>
      </c>
      <c r="B97" s="7" t="s">
        <v>176</v>
      </c>
      <c r="C97" s="7" t="s">
        <v>167</v>
      </c>
      <c r="D97" s="7" t="s">
        <v>177</v>
      </c>
      <c r="E97" s="7" t="s">
        <v>609</v>
      </c>
      <c r="F97" s="7" t="s">
        <v>525</v>
      </c>
      <c r="G97" s="7" t="s">
        <v>1238</v>
      </c>
      <c r="H97" s="7" t="n">
        <v>19.99</v>
      </c>
      <c r="I97" s="7" t="n">
        <v>6048</v>
      </c>
      <c r="J97" s="7" t="n">
        <v>4.3</v>
      </c>
      <c r="K97" s="7" t="n">
        <v>597</v>
      </c>
      <c r="L97" s="7" t="n">
        <v>26954</v>
      </c>
      <c r="M97" s="7" t="n">
        <v>538810.46</v>
      </c>
      <c r="N97" s="7" t="s">
        <v>1415</v>
      </c>
      <c r="O97" s="7" t="s">
        <v>1281</v>
      </c>
      <c r="P97" s="7" t="s">
        <v>1291</v>
      </c>
      <c r="Q97" s="7" t="n">
        <v>141</v>
      </c>
      <c r="R97" s="7" t="n">
        <v>457</v>
      </c>
      <c r="S97" s="7" t="n">
        <v>638907</v>
      </c>
      <c r="T97" s="7" t="n">
        <v>0</v>
      </c>
      <c r="U97" s="7" t="n">
        <v>430443</v>
      </c>
      <c r="V97" s="7" t="s">
        <v>1282</v>
      </c>
      <c r="W97" s="7"/>
      <c r="X97" s="7"/>
      <c r="Y97" s="7"/>
      <c r="Z97" s="7"/>
      <c r="AA97" s="7"/>
      <c r="AB97" s="7"/>
      <c r="AC97" s="7"/>
    </row>
    <row r="98" customFormat="false" ht="15" hidden="false" customHeight="false" outlineLevel="0" collapsed="false">
      <c r="A98" s="7" t="s">
        <v>1544</v>
      </c>
      <c r="B98" s="7" t="s">
        <v>176</v>
      </c>
      <c r="C98" s="7" t="s">
        <v>167</v>
      </c>
      <c r="D98" s="7" t="s">
        <v>177</v>
      </c>
      <c r="E98" s="7" t="s">
        <v>611</v>
      </c>
      <c r="F98" s="7" t="s">
        <v>500</v>
      </c>
      <c r="G98" s="7" t="s">
        <v>1242</v>
      </c>
      <c r="H98" s="7" t="n">
        <v>27.99</v>
      </c>
      <c r="I98" s="7" t="n">
        <v>17737</v>
      </c>
      <c r="J98" s="7" t="n">
        <v>4.4</v>
      </c>
      <c r="K98" s="7" t="n">
        <v>669</v>
      </c>
      <c r="L98" s="7" t="n">
        <v>25725</v>
      </c>
      <c r="M98" s="7" t="n">
        <v>720042.75</v>
      </c>
      <c r="N98" s="7" t="s">
        <v>1548</v>
      </c>
      <c r="O98" s="7" t="s">
        <v>1281</v>
      </c>
      <c r="P98" s="7" t="s">
        <v>1373</v>
      </c>
      <c r="Q98" s="7" t="n">
        <v>183</v>
      </c>
      <c r="R98" s="7" t="n">
        <v>452</v>
      </c>
      <c r="S98" s="7" t="n">
        <v>645402</v>
      </c>
      <c r="T98" s="7" t="n">
        <v>197</v>
      </c>
      <c r="U98" s="7" t="n">
        <v>420647</v>
      </c>
      <c r="V98" s="7" t="s">
        <v>1282</v>
      </c>
      <c r="W98" s="7"/>
      <c r="X98" s="7"/>
      <c r="Y98" s="7"/>
      <c r="Z98" s="7"/>
      <c r="AA98" s="7"/>
      <c r="AB98" s="7"/>
      <c r="AC98" s="7"/>
    </row>
    <row r="99" customFormat="false" ht="15" hidden="false" customHeight="false" outlineLevel="0" collapsed="false">
      <c r="A99" s="7" t="s">
        <v>1544</v>
      </c>
      <c r="B99" s="7" t="s">
        <v>176</v>
      </c>
      <c r="C99" s="7" t="s">
        <v>167</v>
      </c>
      <c r="D99" s="7" t="s">
        <v>177</v>
      </c>
      <c r="E99" s="7" t="s">
        <v>610</v>
      </c>
      <c r="F99" s="7" t="s">
        <v>456</v>
      </c>
      <c r="G99" s="7" t="s">
        <v>1240</v>
      </c>
      <c r="H99" s="7" t="n">
        <v>16.13</v>
      </c>
      <c r="I99" s="7" t="n">
        <v>5602</v>
      </c>
      <c r="J99" s="7" t="n">
        <v>4.4</v>
      </c>
      <c r="K99" s="7" t="n">
        <v>1457</v>
      </c>
      <c r="L99" s="7" t="n">
        <v>15843</v>
      </c>
      <c r="M99" s="7" t="n">
        <v>255547.59</v>
      </c>
      <c r="N99" s="7" t="s">
        <v>1549</v>
      </c>
      <c r="O99" s="7" t="s">
        <v>1281</v>
      </c>
      <c r="P99" s="7" t="s">
        <v>1291</v>
      </c>
      <c r="Q99" s="7" t="n">
        <v>128</v>
      </c>
      <c r="R99" s="7" t="n">
        <v>423</v>
      </c>
      <c r="S99" s="7" t="n">
        <v>580757</v>
      </c>
      <c r="T99" s="7" t="n">
        <v>1</v>
      </c>
      <c r="U99" s="7" t="n">
        <v>307368</v>
      </c>
      <c r="V99" s="7" t="s">
        <v>1282</v>
      </c>
      <c r="W99" s="7"/>
      <c r="X99" s="7"/>
      <c r="Y99" s="7"/>
      <c r="Z99" s="7"/>
      <c r="AA99" s="7"/>
      <c r="AB99" s="7"/>
      <c r="AC99" s="7"/>
    </row>
    <row r="100" customFormat="false" ht="15" hidden="false" customHeight="false" outlineLevel="0" collapsed="false">
      <c r="A100" s="7" t="s">
        <v>1544</v>
      </c>
      <c r="B100" s="7" t="s">
        <v>176</v>
      </c>
      <c r="C100" s="7" t="s">
        <v>167</v>
      </c>
      <c r="D100" s="7" t="s">
        <v>177</v>
      </c>
      <c r="E100" s="7" t="s">
        <v>1550</v>
      </c>
      <c r="F100" s="7" t="s">
        <v>758</v>
      </c>
      <c r="G100" s="7" t="s">
        <v>1551</v>
      </c>
      <c r="H100" s="7" t="n">
        <v>18.89</v>
      </c>
      <c r="I100" s="7" t="n">
        <v>4163</v>
      </c>
      <c r="J100" s="7" t="n">
        <v>4.4</v>
      </c>
      <c r="K100" s="7" t="n">
        <v>4528</v>
      </c>
      <c r="L100" s="7" t="n">
        <v>7763</v>
      </c>
      <c r="M100" s="7" t="n">
        <v>146643.07</v>
      </c>
      <c r="N100" s="7" t="s">
        <v>1552</v>
      </c>
      <c r="O100" s="7" t="s">
        <v>1281</v>
      </c>
      <c r="P100" s="7" t="s">
        <v>1291</v>
      </c>
      <c r="Q100" s="7" t="n">
        <v>154</v>
      </c>
      <c r="R100" s="7" t="n">
        <v>377</v>
      </c>
      <c r="S100" s="7" t="n">
        <v>552166</v>
      </c>
      <c r="T100" s="7" t="n">
        <v>0</v>
      </c>
      <c r="U100" s="7" t="n">
        <v>473425</v>
      </c>
      <c r="V100" s="7" t="s">
        <v>1282</v>
      </c>
      <c r="W100" s="7"/>
      <c r="X100" s="7"/>
      <c r="Y100" s="7"/>
      <c r="Z100" s="7"/>
      <c r="AA100" s="7"/>
      <c r="AB100" s="7"/>
      <c r="AC100" s="7"/>
    </row>
    <row r="101" customFormat="false" ht="15" hidden="false" customHeight="false" outlineLevel="0" collapsed="false">
      <c r="A101" s="7" t="s">
        <v>1544</v>
      </c>
      <c r="B101" s="7" t="s">
        <v>176</v>
      </c>
      <c r="C101" s="7" t="s">
        <v>167</v>
      </c>
      <c r="D101" s="7" t="s">
        <v>177</v>
      </c>
      <c r="E101" s="7" t="s">
        <v>1553</v>
      </c>
      <c r="F101" s="7" t="s">
        <v>1297</v>
      </c>
      <c r="G101" s="7" t="s">
        <v>1554</v>
      </c>
      <c r="H101" s="7" t="n">
        <v>29.95</v>
      </c>
      <c r="I101" s="7" t="n">
        <v>18538</v>
      </c>
      <c r="J101" s="7" t="n">
        <v>4.4</v>
      </c>
      <c r="K101" s="7" t="n">
        <v>7353</v>
      </c>
      <c r="L101" s="7" t="n">
        <v>5551</v>
      </c>
      <c r="M101" s="7" t="n">
        <v>166252.45</v>
      </c>
      <c r="N101" s="7" t="s">
        <v>1418</v>
      </c>
      <c r="O101" s="7" t="s">
        <v>1281</v>
      </c>
      <c r="P101" s="7" t="s">
        <v>69</v>
      </c>
      <c r="Q101" s="7" t="n">
        <v>106</v>
      </c>
      <c r="R101" s="7" t="n">
        <v>400</v>
      </c>
      <c r="S101" s="7" t="n">
        <v>591758</v>
      </c>
      <c r="T101" s="7" t="n">
        <v>0</v>
      </c>
      <c r="U101" s="7" t="n">
        <v>556397</v>
      </c>
      <c r="V101" s="7" t="s">
        <v>1282</v>
      </c>
      <c r="W101" s="7"/>
      <c r="X101" s="7"/>
      <c r="Y101" s="7"/>
      <c r="Z101" s="7"/>
      <c r="AA101" s="7"/>
      <c r="AB101" s="7"/>
      <c r="AC101" s="7"/>
    </row>
    <row r="102" customFormat="false" ht="15" hidden="false" customHeight="false" outlineLevel="0" collapsed="false">
      <c r="A102" s="7" t="s">
        <v>1544</v>
      </c>
      <c r="B102" s="7" t="s">
        <v>176</v>
      </c>
      <c r="C102" s="7" t="s">
        <v>167</v>
      </c>
      <c r="D102" s="7" t="s">
        <v>177</v>
      </c>
      <c r="E102" s="7" t="s">
        <v>776</v>
      </c>
      <c r="F102" s="7" t="s">
        <v>625</v>
      </c>
      <c r="G102" s="7" t="s">
        <v>1555</v>
      </c>
      <c r="H102" s="7" t="n">
        <v>31.99</v>
      </c>
      <c r="I102" s="7" t="n">
        <v>4002</v>
      </c>
      <c r="J102" s="7" t="n">
        <v>4.4</v>
      </c>
      <c r="K102" s="7" t="n">
        <v>16089</v>
      </c>
      <c r="L102" s="7" t="n">
        <v>3213</v>
      </c>
      <c r="M102" s="7" t="n">
        <v>102783.87</v>
      </c>
      <c r="N102" s="7" t="s">
        <v>1556</v>
      </c>
      <c r="O102" s="7" t="s">
        <v>1281</v>
      </c>
      <c r="P102" s="7" t="s">
        <v>1291</v>
      </c>
      <c r="Q102" s="7" t="n">
        <v>47</v>
      </c>
      <c r="R102" s="7" t="n">
        <v>304</v>
      </c>
      <c r="S102" s="7" t="n">
        <v>491324</v>
      </c>
      <c r="T102" s="7" t="n">
        <v>0</v>
      </c>
      <c r="U102" s="7" t="n">
        <v>301562</v>
      </c>
      <c r="V102" s="7" t="s">
        <v>1282</v>
      </c>
      <c r="W102" s="7"/>
      <c r="X102" s="7"/>
      <c r="Y102" s="7"/>
      <c r="Z102" s="7"/>
      <c r="AA102" s="7"/>
      <c r="AB102" s="7"/>
      <c r="AC102" s="7"/>
    </row>
    <row r="103" customFormat="false" ht="15" hidden="false" customHeight="false" outlineLevel="0" collapsed="false">
      <c r="A103" s="7" t="s">
        <v>1544</v>
      </c>
      <c r="B103" s="7" t="s">
        <v>176</v>
      </c>
      <c r="C103" s="7" t="s">
        <v>167</v>
      </c>
      <c r="D103" s="7" t="s">
        <v>177</v>
      </c>
      <c r="E103" s="7" t="s">
        <v>1557</v>
      </c>
      <c r="F103" s="7" t="s">
        <v>780</v>
      </c>
      <c r="G103" s="7" t="s">
        <v>1558</v>
      </c>
      <c r="H103" s="7" t="n">
        <v>28.99</v>
      </c>
      <c r="I103" s="7" t="n">
        <v>18554</v>
      </c>
      <c r="J103" s="7" t="n">
        <v>4.4</v>
      </c>
      <c r="K103" s="7" t="n">
        <v>17217</v>
      </c>
      <c r="L103" s="7" t="n">
        <v>3059</v>
      </c>
      <c r="M103" s="7" t="n">
        <v>88680.41</v>
      </c>
      <c r="N103" s="7" t="s">
        <v>1559</v>
      </c>
      <c r="O103" s="7" t="s">
        <v>1281</v>
      </c>
      <c r="P103" s="7" t="s">
        <v>1291</v>
      </c>
      <c r="Q103" s="7" t="n">
        <v>175</v>
      </c>
      <c r="R103" s="7" t="n">
        <v>200</v>
      </c>
      <c r="S103" s="7" t="n">
        <v>216725</v>
      </c>
      <c r="T103" s="7" t="n">
        <v>0</v>
      </c>
      <c r="U103" s="7" t="n">
        <v>317442</v>
      </c>
      <c r="V103" s="7" t="s">
        <v>1282</v>
      </c>
      <c r="W103" s="7"/>
      <c r="X103" s="7"/>
      <c r="Y103" s="7"/>
      <c r="Z103" s="7"/>
      <c r="AA103" s="7"/>
      <c r="AB103" s="7"/>
      <c r="AC103" s="7"/>
    </row>
    <row r="104" customFormat="false" ht="15" hidden="false" customHeight="false" outlineLevel="0" collapsed="false">
      <c r="A104" s="7" t="s">
        <v>1544</v>
      </c>
      <c r="B104" s="7" t="s">
        <v>176</v>
      </c>
      <c r="C104" s="7" t="s">
        <v>167</v>
      </c>
      <c r="D104" s="7" t="s">
        <v>177</v>
      </c>
      <c r="E104" s="7" t="s">
        <v>773</v>
      </c>
      <c r="F104" s="7" t="s">
        <v>772</v>
      </c>
      <c r="G104" s="7" t="s">
        <v>1560</v>
      </c>
      <c r="H104" s="7" t="n">
        <v>22.99</v>
      </c>
      <c r="I104" s="7" t="n">
        <v>6936</v>
      </c>
      <c r="J104" s="7" t="n">
        <v>4.4</v>
      </c>
      <c r="K104" s="7" t="n">
        <v>19411</v>
      </c>
      <c r="L104" s="7" t="n">
        <v>2778</v>
      </c>
      <c r="M104" s="7" t="n">
        <v>63866.22</v>
      </c>
      <c r="N104" s="7" t="s">
        <v>1561</v>
      </c>
      <c r="O104" s="7" t="s">
        <v>1281</v>
      </c>
      <c r="P104" s="7" t="s">
        <v>1291</v>
      </c>
      <c r="Q104" s="7" t="n">
        <v>96</v>
      </c>
      <c r="R104" s="7" t="n">
        <v>350</v>
      </c>
      <c r="S104" s="7" t="n">
        <v>460616</v>
      </c>
      <c r="T104" s="7" t="n">
        <v>0</v>
      </c>
      <c r="U104" s="7" t="n">
        <v>219956</v>
      </c>
      <c r="V104" s="7" t="s">
        <v>1282</v>
      </c>
      <c r="W104" s="7"/>
      <c r="X104" s="7"/>
      <c r="Y104" s="7"/>
      <c r="Z104" s="7"/>
      <c r="AA104" s="7"/>
      <c r="AB104" s="7"/>
      <c r="AC104" s="7"/>
    </row>
    <row r="105" customFormat="false" ht="15" hidden="false" customHeight="false" outlineLevel="0" collapsed="false">
      <c r="A105" s="7" t="s">
        <v>1544</v>
      </c>
      <c r="B105" s="7" t="s">
        <v>176</v>
      </c>
      <c r="C105" s="7" t="s">
        <v>167</v>
      </c>
      <c r="D105" s="7" t="s">
        <v>177</v>
      </c>
      <c r="E105" s="7" t="s">
        <v>769</v>
      </c>
      <c r="F105" s="7" t="s">
        <v>768</v>
      </c>
      <c r="G105" s="7" t="s">
        <v>1562</v>
      </c>
      <c r="H105" s="7" t="n">
        <v>26.99</v>
      </c>
      <c r="I105" s="7" t="n">
        <v>724</v>
      </c>
      <c r="J105" s="7" t="n">
        <v>4.3</v>
      </c>
      <c r="K105" s="7" t="n">
        <v>20814</v>
      </c>
      <c r="L105" s="7" t="n">
        <v>2581</v>
      </c>
      <c r="M105" s="7" t="n">
        <v>69661.19</v>
      </c>
      <c r="N105" s="7" t="s">
        <v>1563</v>
      </c>
      <c r="O105" s="7" t="s">
        <v>1281</v>
      </c>
      <c r="P105" s="7" t="s">
        <v>1291</v>
      </c>
      <c r="Q105" s="7" t="n">
        <v>90</v>
      </c>
      <c r="R105" s="7" t="n">
        <v>372</v>
      </c>
      <c r="S105" s="7" t="n">
        <v>507919</v>
      </c>
      <c r="T105" s="7" t="n">
        <v>0</v>
      </c>
      <c r="U105" s="7" t="n">
        <v>598662</v>
      </c>
      <c r="V105" s="7" t="s">
        <v>1282</v>
      </c>
      <c r="W105" s="7"/>
      <c r="X105" s="7"/>
      <c r="Y105" s="7"/>
      <c r="Z105" s="7"/>
      <c r="AA105" s="7"/>
      <c r="AB105" s="7"/>
      <c r="AC105" s="7"/>
    </row>
    <row r="106" customFormat="false" ht="15" hidden="false" customHeight="false" outlineLevel="0" collapsed="false">
      <c r="A106" s="7" t="s">
        <v>1544</v>
      </c>
      <c r="B106" s="7" t="s">
        <v>176</v>
      </c>
      <c r="C106" s="7" t="s">
        <v>167</v>
      </c>
      <c r="D106" s="7" t="s">
        <v>177</v>
      </c>
      <c r="E106" s="7" t="s">
        <v>1564</v>
      </c>
      <c r="F106" s="7" t="s">
        <v>448</v>
      </c>
      <c r="G106" s="7" t="s">
        <v>1565</v>
      </c>
      <c r="H106" s="7" t="n">
        <v>22.99</v>
      </c>
      <c r="I106" s="7" t="n">
        <v>2690</v>
      </c>
      <c r="J106" s="7" t="n">
        <v>4.3</v>
      </c>
      <c r="K106" s="7" t="n">
        <v>22971</v>
      </c>
      <c r="L106" s="7" t="n">
        <v>2386</v>
      </c>
      <c r="M106" s="7" t="n">
        <v>54854.14</v>
      </c>
      <c r="N106" s="7" t="s">
        <v>1566</v>
      </c>
      <c r="O106" s="7" t="s">
        <v>1281</v>
      </c>
      <c r="P106" s="7" t="s">
        <v>69</v>
      </c>
      <c r="Q106" s="7" t="n">
        <v>38</v>
      </c>
      <c r="R106" s="7" t="n">
        <v>323</v>
      </c>
      <c r="S106" s="7" t="n">
        <v>401451</v>
      </c>
      <c r="T106" s="7" t="n">
        <v>0</v>
      </c>
      <c r="U106" s="7" t="n">
        <v>282436</v>
      </c>
      <c r="V106" s="7" t="s">
        <v>1282</v>
      </c>
      <c r="W106" s="7"/>
      <c r="X106" s="7"/>
      <c r="Y106" s="7"/>
      <c r="Z106" s="7"/>
      <c r="AA106" s="7"/>
      <c r="AB106" s="7"/>
      <c r="AC106" s="7"/>
    </row>
    <row r="107" customFormat="false" ht="15" hidden="false" customHeight="false" outlineLevel="0" collapsed="false">
      <c r="A107" s="7" t="s">
        <v>1544</v>
      </c>
      <c r="B107" s="7" t="s">
        <v>176</v>
      </c>
      <c r="C107" s="7" t="s">
        <v>167</v>
      </c>
      <c r="D107" s="7" t="s">
        <v>177</v>
      </c>
      <c r="E107" s="7" t="s">
        <v>1567</v>
      </c>
      <c r="F107" s="7" t="s">
        <v>766</v>
      </c>
      <c r="G107" s="7" t="s">
        <v>1568</v>
      </c>
      <c r="H107" s="7" t="n">
        <v>16.99</v>
      </c>
      <c r="I107" s="7" t="n">
        <v>1074</v>
      </c>
      <c r="J107" s="7" t="n">
        <v>4.4</v>
      </c>
      <c r="K107" s="7" t="n">
        <v>24691</v>
      </c>
      <c r="L107" s="7" t="n">
        <v>2237</v>
      </c>
      <c r="M107" s="7" t="n">
        <v>38006.63</v>
      </c>
      <c r="N107" s="7" t="s">
        <v>1569</v>
      </c>
      <c r="O107" s="7" t="s">
        <v>1281</v>
      </c>
      <c r="P107" s="7" t="s">
        <v>1291</v>
      </c>
      <c r="Q107" s="7" t="n">
        <v>94</v>
      </c>
      <c r="R107" s="7" t="n">
        <v>296</v>
      </c>
      <c r="S107" s="7" t="n">
        <v>313077</v>
      </c>
      <c r="T107" s="7" t="n">
        <v>0</v>
      </c>
      <c r="U107" s="7" t="n">
        <v>492480</v>
      </c>
      <c r="V107" s="7" t="s">
        <v>1282</v>
      </c>
      <c r="W107" s="7"/>
      <c r="X107" s="7"/>
      <c r="Y107" s="7"/>
      <c r="Z107" s="7"/>
      <c r="AA107" s="7"/>
      <c r="AB107" s="7"/>
      <c r="AC107" s="7"/>
    </row>
    <row r="108" customFormat="false" ht="15" hidden="false" customHeight="false" outlineLevel="0" collapsed="false">
      <c r="A108" s="7" t="s">
        <v>1544</v>
      </c>
      <c r="B108" s="7" t="s">
        <v>176</v>
      </c>
      <c r="C108" s="7" t="s">
        <v>167</v>
      </c>
      <c r="D108" s="7" t="s">
        <v>177</v>
      </c>
      <c r="E108" s="7" t="s">
        <v>1570</v>
      </c>
      <c r="F108" s="7" t="s">
        <v>1571</v>
      </c>
      <c r="G108" s="7" t="s">
        <v>1572</v>
      </c>
      <c r="H108" s="7" t="n">
        <v>47.95</v>
      </c>
      <c r="I108" s="7" t="n">
        <v>1008</v>
      </c>
      <c r="J108" s="7" t="n">
        <v>4.4</v>
      </c>
      <c r="K108" s="7" t="n">
        <v>27013</v>
      </c>
      <c r="L108" s="7" t="n">
        <v>1959</v>
      </c>
      <c r="M108" s="7" t="n">
        <v>118960.8</v>
      </c>
      <c r="N108" s="7" t="s">
        <v>1573</v>
      </c>
      <c r="O108" s="7" t="s">
        <v>1304</v>
      </c>
      <c r="P108" s="7"/>
      <c r="Q108" s="7" t="n">
        <v>90</v>
      </c>
      <c r="R108" s="7" t="n">
        <v>237</v>
      </c>
      <c r="S108" s="7" t="n">
        <v>420443</v>
      </c>
      <c r="T108" s="7" t="n">
        <v>0</v>
      </c>
      <c r="U108" s="7" t="n">
        <v>446318</v>
      </c>
      <c r="V108" s="7" t="s">
        <v>1282</v>
      </c>
      <c r="W108" s="7"/>
      <c r="X108" s="7"/>
      <c r="Y108" s="7"/>
      <c r="Z108" s="7"/>
      <c r="AA108" s="7"/>
      <c r="AB108" s="7"/>
      <c r="AC108" s="7"/>
    </row>
    <row r="109" customFormat="false" ht="15" hidden="false" customHeight="false" outlineLevel="0" collapsed="false">
      <c r="A109" s="7" t="s">
        <v>1544</v>
      </c>
      <c r="B109" s="7" t="s">
        <v>176</v>
      </c>
      <c r="C109" s="7" t="s">
        <v>167</v>
      </c>
      <c r="D109" s="7" t="s">
        <v>177</v>
      </c>
      <c r="E109" s="7" t="s">
        <v>762</v>
      </c>
      <c r="F109" s="7" t="s">
        <v>614</v>
      </c>
      <c r="G109" s="7" t="s">
        <v>1252</v>
      </c>
      <c r="H109" s="7" t="n">
        <v>21.99</v>
      </c>
      <c r="I109" s="7" t="n">
        <v>12118</v>
      </c>
      <c r="J109" s="7" t="n">
        <v>4.4</v>
      </c>
      <c r="K109" s="7" t="n">
        <v>30906</v>
      </c>
      <c r="L109" s="7" t="n">
        <v>1817</v>
      </c>
      <c r="M109" s="7" t="n">
        <v>39955.83</v>
      </c>
      <c r="N109" s="7" t="s">
        <v>1574</v>
      </c>
      <c r="O109" s="7" t="s">
        <v>1281</v>
      </c>
      <c r="P109" s="7" t="s">
        <v>1291</v>
      </c>
      <c r="Q109" s="7" t="n">
        <v>138</v>
      </c>
      <c r="R109" s="7" t="n">
        <v>93</v>
      </c>
      <c r="S109" s="7" t="n">
        <v>135021</v>
      </c>
      <c r="T109" s="7" t="n">
        <v>0</v>
      </c>
      <c r="U109" s="7" t="n">
        <v>189174</v>
      </c>
      <c r="V109" s="7" t="s">
        <v>1282</v>
      </c>
      <c r="W109" s="7"/>
      <c r="X109" s="7"/>
      <c r="Y109" s="7"/>
      <c r="Z109" s="7"/>
      <c r="AA109" s="7"/>
      <c r="AB109" s="7"/>
      <c r="AC109" s="7"/>
    </row>
    <row r="110" customFormat="false" ht="15" hidden="false" customHeight="false" outlineLevel="0" collapsed="false">
      <c r="A110" s="7" t="s">
        <v>1544</v>
      </c>
      <c r="B110" s="7" t="s">
        <v>176</v>
      </c>
      <c r="C110" s="7" t="s">
        <v>167</v>
      </c>
      <c r="D110" s="7" t="s">
        <v>177</v>
      </c>
      <c r="E110" s="7" t="s">
        <v>787</v>
      </c>
      <c r="F110" s="7" t="s">
        <v>1575</v>
      </c>
      <c r="G110" s="7" t="s">
        <v>1576</v>
      </c>
      <c r="H110" s="7" t="n">
        <v>31.04</v>
      </c>
      <c r="I110" s="7" t="n">
        <v>451</v>
      </c>
      <c r="J110" s="7" t="n">
        <v>4.4</v>
      </c>
      <c r="K110" s="7" t="n">
        <v>54153</v>
      </c>
      <c r="L110" s="7" t="n">
        <v>1048</v>
      </c>
      <c r="M110" s="7" t="n">
        <v>32529.92</v>
      </c>
      <c r="N110" s="7" t="s">
        <v>1577</v>
      </c>
      <c r="O110" s="7" t="s">
        <v>1481</v>
      </c>
      <c r="P110" s="7" t="s">
        <v>1482</v>
      </c>
      <c r="Q110" s="7" t="n">
        <v>116</v>
      </c>
      <c r="R110" s="7" t="n">
        <v>171</v>
      </c>
      <c r="S110" s="7" t="n">
        <v>157169</v>
      </c>
      <c r="T110" s="7" t="n">
        <v>0</v>
      </c>
      <c r="U110" s="7" t="n">
        <v>194352</v>
      </c>
      <c r="V110" s="7" t="s">
        <v>1282</v>
      </c>
      <c r="W110" s="7"/>
      <c r="X110" s="7"/>
      <c r="Y110" s="7"/>
      <c r="Z110" s="7"/>
      <c r="AA110" s="7"/>
      <c r="AB110" s="7"/>
      <c r="AC110" s="7"/>
    </row>
    <row r="111" customFormat="false" ht="15" hidden="false" customHeight="false" outlineLevel="0" collapsed="false">
      <c r="A111" s="7" t="s">
        <v>1544</v>
      </c>
      <c r="B111" s="7" t="s">
        <v>176</v>
      </c>
      <c r="C111" s="7" t="s">
        <v>167</v>
      </c>
      <c r="D111" s="7" t="s">
        <v>177</v>
      </c>
      <c r="E111" s="7" t="s">
        <v>1578</v>
      </c>
      <c r="F111" s="7" t="s">
        <v>770</v>
      </c>
      <c r="G111" s="7" t="s">
        <v>1579</v>
      </c>
      <c r="H111" s="7" t="n">
        <v>38.84</v>
      </c>
      <c r="I111" s="7" t="n">
        <v>105</v>
      </c>
      <c r="J111" s="7" t="n">
        <v>4.6</v>
      </c>
      <c r="K111" s="7" t="n">
        <v>62223</v>
      </c>
      <c r="L111" s="7" t="n">
        <v>889</v>
      </c>
      <c r="M111" s="7" t="n">
        <v>26216.61</v>
      </c>
      <c r="N111" s="7" t="s">
        <v>1580</v>
      </c>
      <c r="O111" s="7" t="s">
        <v>1481</v>
      </c>
      <c r="P111" s="7" t="s">
        <v>1482</v>
      </c>
      <c r="Q111" s="7" t="n">
        <v>120</v>
      </c>
      <c r="R111" s="7" t="n">
        <v>197</v>
      </c>
      <c r="S111" s="7" t="n">
        <v>265050</v>
      </c>
      <c r="T111" s="7" t="n">
        <v>0</v>
      </c>
      <c r="U111" s="7" t="n">
        <v>197527</v>
      </c>
      <c r="V111" s="7" t="s">
        <v>1282</v>
      </c>
      <c r="W111" s="7"/>
      <c r="X111" s="7"/>
      <c r="Y111" s="7"/>
      <c r="Z111" s="7"/>
      <c r="AA111" s="7"/>
      <c r="AB111" s="7"/>
      <c r="AC111" s="7"/>
    </row>
    <row r="112" customFormat="false" ht="15" hidden="false" customHeight="false" outlineLevel="0" collapsed="false">
      <c r="A112" s="7" t="s">
        <v>1544</v>
      </c>
      <c r="B112" s="7" t="s">
        <v>176</v>
      </c>
      <c r="C112" s="7" t="s">
        <v>167</v>
      </c>
      <c r="D112" s="7" t="s">
        <v>177</v>
      </c>
      <c r="E112" s="7" t="s">
        <v>1581</v>
      </c>
      <c r="F112" s="7" t="s">
        <v>782</v>
      </c>
      <c r="G112" s="7" t="s">
        <v>1582</v>
      </c>
      <c r="H112" s="7" t="n">
        <v>24.99</v>
      </c>
      <c r="I112" s="7" t="n">
        <v>2830</v>
      </c>
      <c r="J112" s="7" t="n">
        <v>4.4</v>
      </c>
      <c r="K112" s="7" t="n">
        <v>66318</v>
      </c>
      <c r="L112" s="7" t="n">
        <v>823</v>
      </c>
      <c r="M112" s="7" t="n">
        <v>20566.77</v>
      </c>
      <c r="N112" s="7" t="s">
        <v>1583</v>
      </c>
      <c r="O112" s="7" t="s">
        <v>1281</v>
      </c>
      <c r="P112" s="7" t="s">
        <v>1291</v>
      </c>
      <c r="Q112" s="7" t="n">
        <v>26</v>
      </c>
      <c r="R112" s="7" t="n">
        <v>137</v>
      </c>
      <c r="S112" s="7" t="n">
        <v>159517</v>
      </c>
      <c r="T112" s="7" t="n">
        <v>0</v>
      </c>
      <c r="U112" s="7" t="n">
        <v>426305</v>
      </c>
      <c r="V112" s="7" t="s">
        <v>1282</v>
      </c>
      <c r="W112" s="7"/>
      <c r="X112" s="7"/>
      <c r="Y112" s="7"/>
      <c r="Z112" s="7"/>
      <c r="AA112" s="7"/>
      <c r="AB112" s="7"/>
      <c r="AC112" s="7"/>
    </row>
    <row r="113" customFormat="false" ht="15" hidden="false" customHeight="false" outlineLevel="0" collapsed="false">
      <c r="A113" s="7" t="s">
        <v>1544</v>
      </c>
      <c r="B113" s="7" t="s">
        <v>176</v>
      </c>
      <c r="C113" s="7" t="s">
        <v>167</v>
      </c>
      <c r="D113" s="7" t="s">
        <v>177</v>
      </c>
      <c r="E113" s="7" t="s">
        <v>1584</v>
      </c>
      <c r="F113" s="7" t="s">
        <v>790</v>
      </c>
      <c r="G113" s="7" t="s">
        <v>1585</v>
      </c>
      <c r="H113" s="7" t="n">
        <v>27.99</v>
      </c>
      <c r="I113" s="7" t="n">
        <v>338</v>
      </c>
      <c r="J113" s="7" t="n">
        <v>4.2</v>
      </c>
      <c r="K113" s="7" t="n">
        <v>68824</v>
      </c>
      <c r="L113" s="7" t="n">
        <v>807</v>
      </c>
      <c r="M113" s="7" t="n">
        <v>22587.93</v>
      </c>
      <c r="N113" s="7" t="s">
        <v>1586</v>
      </c>
      <c r="O113" s="7" t="s">
        <v>1281</v>
      </c>
      <c r="P113" s="7" t="s">
        <v>1291</v>
      </c>
      <c r="Q113" s="7" t="n">
        <v>74</v>
      </c>
      <c r="R113" s="7" t="n">
        <v>155</v>
      </c>
      <c r="S113" s="7" t="n">
        <v>105155</v>
      </c>
      <c r="T113" s="7" t="n">
        <v>0</v>
      </c>
      <c r="U113" s="7" t="n">
        <v>371529</v>
      </c>
      <c r="V113" s="7" t="s">
        <v>1282</v>
      </c>
      <c r="W113" s="7"/>
      <c r="X113" s="7"/>
      <c r="Y113" s="7"/>
      <c r="Z113" s="7"/>
      <c r="AA113" s="7"/>
      <c r="AB113" s="7"/>
      <c r="AC113" s="7"/>
    </row>
    <row r="114" customFormat="false" ht="15" hidden="false" customHeight="false" outlineLevel="0" collapsed="false">
      <c r="A114" s="7" t="s">
        <v>1544</v>
      </c>
      <c r="B114" s="7" t="s">
        <v>176</v>
      </c>
      <c r="C114" s="7" t="s">
        <v>167</v>
      </c>
      <c r="D114" s="7" t="s">
        <v>177</v>
      </c>
      <c r="E114" s="7" t="s">
        <v>1587</v>
      </c>
      <c r="F114" s="7" t="s">
        <v>788</v>
      </c>
      <c r="G114" s="7" t="s">
        <v>1588</v>
      </c>
      <c r="H114" s="7" t="n">
        <v>18.24</v>
      </c>
      <c r="I114" s="7" t="n">
        <v>2250</v>
      </c>
      <c r="J114" s="7" t="n">
        <v>4.3</v>
      </c>
      <c r="K114" s="7" t="n">
        <v>77073</v>
      </c>
      <c r="L114" s="7" t="n">
        <v>683</v>
      </c>
      <c r="M114" s="7" t="n">
        <v>12457.92</v>
      </c>
      <c r="N114" s="7" t="s">
        <v>1589</v>
      </c>
      <c r="O114" s="7" t="s">
        <v>1481</v>
      </c>
      <c r="P114" s="7" t="s">
        <v>1482</v>
      </c>
      <c r="Q114" s="7" t="n">
        <v>25</v>
      </c>
      <c r="R114" s="7" t="n">
        <v>93</v>
      </c>
      <c r="S114" s="7" t="n">
        <v>108737</v>
      </c>
      <c r="T114" s="7" t="n">
        <v>0</v>
      </c>
      <c r="U114" s="7" t="n">
        <v>202117</v>
      </c>
      <c r="V114" s="7" t="s">
        <v>1282</v>
      </c>
      <c r="W114" s="7"/>
      <c r="X114" s="7"/>
      <c r="Y114" s="7"/>
      <c r="Z114" s="7"/>
      <c r="AA114" s="7"/>
      <c r="AB114" s="7"/>
      <c r="AC114" s="7"/>
    </row>
    <row r="115" customFormat="false" ht="15" hidden="false" customHeight="false" outlineLevel="0" collapsed="false">
      <c r="A115" s="7" t="s">
        <v>1544</v>
      </c>
      <c r="B115" s="7" t="s">
        <v>176</v>
      </c>
      <c r="C115" s="7" t="s">
        <v>167</v>
      </c>
      <c r="D115" s="7" t="s">
        <v>177</v>
      </c>
      <c r="E115" s="7" t="s">
        <v>1590</v>
      </c>
      <c r="F115" s="7" t="s">
        <v>792</v>
      </c>
      <c r="G115" s="7" t="s">
        <v>1591</v>
      </c>
      <c r="H115" s="7" t="n">
        <v>22.99</v>
      </c>
      <c r="I115" s="7" t="n">
        <v>966</v>
      </c>
      <c r="J115" s="7" t="n">
        <v>4.5</v>
      </c>
      <c r="K115" s="7" t="n">
        <v>121055</v>
      </c>
      <c r="L115" s="7" t="n">
        <v>403</v>
      </c>
      <c r="M115" s="7" t="n">
        <v>9264.97</v>
      </c>
      <c r="N115" s="7" t="s">
        <v>1592</v>
      </c>
      <c r="O115" s="7" t="s">
        <v>1281</v>
      </c>
      <c r="P115" s="7" t="s">
        <v>1291</v>
      </c>
      <c r="Q115" s="7" t="n">
        <v>35</v>
      </c>
      <c r="R115" s="7" t="n">
        <v>83</v>
      </c>
      <c r="S115" s="7" t="n">
        <v>101282</v>
      </c>
      <c r="T115" s="7" t="n">
        <v>0</v>
      </c>
      <c r="U115" s="7" t="n">
        <v>175406</v>
      </c>
      <c r="V115" s="7" t="s">
        <v>1282</v>
      </c>
      <c r="W115" s="7"/>
      <c r="X115" s="7"/>
      <c r="Y115" s="7"/>
      <c r="Z115" s="7"/>
      <c r="AA115" s="7"/>
      <c r="AB115" s="7"/>
      <c r="AC115" s="7"/>
    </row>
    <row r="116" customFormat="false" ht="15" hidden="false" customHeight="false" outlineLevel="0" collapsed="false">
      <c r="A116" s="7" t="s">
        <v>1544</v>
      </c>
      <c r="B116" s="7" t="s">
        <v>176</v>
      </c>
      <c r="C116" s="7" t="s">
        <v>167</v>
      </c>
      <c r="D116" s="7" t="s">
        <v>177</v>
      </c>
      <c r="E116" s="7" t="s">
        <v>1593</v>
      </c>
      <c r="F116" s="7" t="s">
        <v>1594</v>
      </c>
      <c r="G116" s="7" t="s">
        <v>1595</v>
      </c>
      <c r="H116" s="7" t="n">
        <v>29.99</v>
      </c>
      <c r="I116" s="7" t="n">
        <v>165</v>
      </c>
      <c r="J116" s="7" t="n">
        <v>4.4</v>
      </c>
      <c r="K116" s="7" t="n">
        <v>129595</v>
      </c>
      <c r="L116" s="7" t="n">
        <v>374</v>
      </c>
      <c r="M116" s="7" t="n">
        <v>11216.26</v>
      </c>
      <c r="N116" s="7" t="s">
        <v>1596</v>
      </c>
      <c r="O116" s="7" t="s">
        <v>1281</v>
      </c>
      <c r="P116" s="7" t="s">
        <v>1373</v>
      </c>
      <c r="Q116" s="7" t="n">
        <v>73</v>
      </c>
      <c r="R116" s="7" t="n">
        <v>67</v>
      </c>
      <c r="S116" s="7" t="n">
        <v>44401</v>
      </c>
      <c r="T116" s="7" t="n">
        <v>0</v>
      </c>
      <c r="U116" s="7" t="n">
        <v>227127</v>
      </c>
      <c r="V116" s="7" t="s">
        <v>1282</v>
      </c>
      <c r="W116" s="7"/>
      <c r="X116" s="7"/>
      <c r="Y116" s="7"/>
      <c r="Z116" s="7"/>
      <c r="AA116" s="7"/>
      <c r="AB116" s="7"/>
      <c r="AC116" s="7"/>
    </row>
    <row r="117" customFormat="false" ht="15" hidden="false" customHeight="false" outlineLevel="0" collapsed="false">
      <c r="A117" s="7" t="s">
        <v>1544</v>
      </c>
      <c r="B117" s="7" t="s">
        <v>176</v>
      </c>
      <c r="C117" s="7" t="s">
        <v>167</v>
      </c>
      <c r="D117" s="7" t="s">
        <v>177</v>
      </c>
      <c r="E117" s="7" t="s">
        <v>761</v>
      </c>
      <c r="F117" s="7" t="s">
        <v>760</v>
      </c>
      <c r="G117" s="7" t="s">
        <v>1597</v>
      </c>
      <c r="H117" s="7" t="n">
        <v>15.99</v>
      </c>
      <c r="I117" s="7" t="n">
        <v>904</v>
      </c>
      <c r="J117" s="7" t="n">
        <v>4.4</v>
      </c>
      <c r="K117" s="7" t="n">
        <v>140267</v>
      </c>
      <c r="L117" s="7" t="n">
        <v>335</v>
      </c>
      <c r="M117" s="7" t="n">
        <v>5356.65</v>
      </c>
      <c r="N117" s="7" t="s">
        <v>1294</v>
      </c>
      <c r="O117" s="7" t="s">
        <v>1281</v>
      </c>
      <c r="P117" s="7" t="s">
        <v>1291</v>
      </c>
      <c r="Q117" s="7" t="n">
        <v>47</v>
      </c>
      <c r="R117" s="7" t="n">
        <v>210</v>
      </c>
      <c r="S117" s="7" t="n">
        <v>315711</v>
      </c>
      <c r="T117" s="7" t="n">
        <v>0</v>
      </c>
      <c r="U117" s="7" t="n">
        <v>545737</v>
      </c>
      <c r="V117" s="7" t="s">
        <v>1282</v>
      </c>
      <c r="W117" s="7"/>
      <c r="X117" s="7"/>
      <c r="Y117" s="7"/>
      <c r="Z117" s="7"/>
      <c r="AA117" s="7"/>
      <c r="AB117" s="7"/>
      <c r="AC117" s="7"/>
    </row>
    <row r="118" customFormat="false" ht="15" hidden="false" customHeight="false" outlineLevel="0" collapsed="false">
      <c r="A118" s="7" t="s">
        <v>1544</v>
      </c>
      <c r="B118" s="7" t="s">
        <v>176</v>
      </c>
      <c r="C118" s="7" t="s">
        <v>167</v>
      </c>
      <c r="D118" s="7" t="s">
        <v>177</v>
      </c>
      <c r="E118" s="7" t="s">
        <v>1598</v>
      </c>
      <c r="F118" s="7" t="s">
        <v>1599</v>
      </c>
      <c r="G118" s="7" t="s">
        <v>1600</v>
      </c>
      <c r="H118" s="7" t="n">
        <v>34.99</v>
      </c>
      <c r="I118" s="7" t="n">
        <v>1003</v>
      </c>
      <c r="J118" s="7" t="n">
        <v>4.4</v>
      </c>
      <c r="K118" s="7" t="n">
        <v>163586</v>
      </c>
      <c r="L118" s="7" t="n">
        <v>272</v>
      </c>
      <c r="M118" s="7" t="n">
        <v>7083.27</v>
      </c>
      <c r="N118" s="7" t="s">
        <v>1601</v>
      </c>
      <c r="O118" s="7" t="s">
        <v>1304</v>
      </c>
      <c r="P118" s="7"/>
      <c r="Q118" s="7" t="n">
        <v>30</v>
      </c>
      <c r="R118" s="7" t="n">
        <v>39</v>
      </c>
      <c r="S118" s="7" t="n">
        <v>23181</v>
      </c>
      <c r="T118" s="7" t="n">
        <v>0</v>
      </c>
      <c r="U118" s="7" t="n">
        <v>138032</v>
      </c>
      <c r="V118" s="7" t="s">
        <v>1282</v>
      </c>
      <c r="W118" s="7"/>
      <c r="X118" s="7"/>
      <c r="Y118" s="7"/>
      <c r="Z118" s="7"/>
      <c r="AA118" s="7"/>
      <c r="AB118" s="7"/>
      <c r="AC118" s="7"/>
    </row>
    <row r="119" customFormat="false" ht="15" hidden="false" customHeight="false" outlineLevel="0" collapsed="false">
      <c r="A119" s="7" t="s">
        <v>1544</v>
      </c>
      <c r="B119" s="7" t="s">
        <v>176</v>
      </c>
      <c r="C119" s="7" t="s">
        <v>167</v>
      </c>
      <c r="D119" s="7" t="s">
        <v>177</v>
      </c>
      <c r="E119" s="7" t="s">
        <v>1602</v>
      </c>
      <c r="F119" s="7" t="s">
        <v>616</v>
      </c>
      <c r="G119" s="7" t="s">
        <v>1603</v>
      </c>
      <c r="H119" s="7" t="n">
        <v>27.99</v>
      </c>
      <c r="I119" s="7" t="n">
        <v>504</v>
      </c>
      <c r="J119" s="7" t="n">
        <v>4.2</v>
      </c>
      <c r="K119" s="7" t="n">
        <v>285620</v>
      </c>
      <c r="L119" s="7" t="n">
        <v>124</v>
      </c>
      <c r="M119" s="7" t="n">
        <v>3470.76</v>
      </c>
      <c r="N119" s="7" t="s">
        <v>1604</v>
      </c>
      <c r="O119" s="7" t="s">
        <v>1281</v>
      </c>
      <c r="P119" s="7" t="s">
        <v>1291</v>
      </c>
      <c r="Q119" s="7" t="n">
        <v>24</v>
      </c>
      <c r="R119" s="7" t="n">
        <v>24</v>
      </c>
      <c r="S119" s="7" t="n">
        <v>56540</v>
      </c>
      <c r="T119" s="7" t="n">
        <v>0</v>
      </c>
      <c r="U119" s="7" t="n">
        <v>215043</v>
      </c>
      <c r="V119" s="7" t="s">
        <v>1282</v>
      </c>
      <c r="W119" s="7"/>
      <c r="X119" s="7"/>
      <c r="Y119" s="7"/>
      <c r="Z119" s="7"/>
      <c r="AA119" s="7"/>
      <c r="AB119" s="7"/>
      <c r="AC119" s="7"/>
    </row>
    <row r="120" customFormat="false" ht="15" hidden="false" customHeight="false" outlineLevel="0" collapsed="false">
      <c r="A120" s="7" t="s">
        <v>1544</v>
      </c>
      <c r="B120" s="7" t="s">
        <v>176</v>
      </c>
      <c r="C120" s="7" t="s">
        <v>167</v>
      </c>
      <c r="D120" s="7" t="s">
        <v>177</v>
      </c>
      <c r="E120" s="7" t="s">
        <v>1605</v>
      </c>
      <c r="F120" s="7" t="s">
        <v>1606</v>
      </c>
      <c r="G120" s="7" t="s">
        <v>1607</v>
      </c>
      <c r="H120" s="7" t="n">
        <v>25.99</v>
      </c>
      <c r="I120" s="7" t="n">
        <v>348</v>
      </c>
      <c r="J120" s="7" t="n">
        <v>4.3</v>
      </c>
      <c r="K120" s="7" t="n">
        <v>311542</v>
      </c>
      <c r="L120" s="7" t="n">
        <v>107</v>
      </c>
      <c r="M120" s="7" t="n">
        <v>2780.93</v>
      </c>
      <c r="N120" s="7" t="s">
        <v>1608</v>
      </c>
      <c r="O120" s="7" t="s">
        <v>1281</v>
      </c>
      <c r="P120" s="7" t="s">
        <v>1291</v>
      </c>
      <c r="Q120" s="7" t="n">
        <v>35</v>
      </c>
      <c r="R120" s="7" t="n">
        <v>21</v>
      </c>
      <c r="S120" s="7" t="n">
        <v>15146</v>
      </c>
      <c r="T120" s="7" t="n">
        <v>0</v>
      </c>
      <c r="U120" s="7" t="n">
        <v>429002</v>
      </c>
      <c r="V120" s="7" t="s">
        <v>1282</v>
      </c>
      <c r="W120" s="7"/>
      <c r="X120" s="7"/>
      <c r="Y120" s="7"/>
      <c r="Z120" s="7"/>
      <c r="AA120" s="7"/>
      <c r="AB120" s="7"/>
      <c r="AC120" s="7"/>
    </row>
    <row r="121" customFormat="false" ht="15" hidden="false" customHeight="false" outlineLevel="0" collapsed="false">
      <c r="A121" s="7" t="s">
        <v>1544</v>
      </c>
      <c r="B121" s="7" t="s">
        <v>176</v>
      </c>
      <c r="C121" s="7" t="s">
        <v>167</v>
      </c>
      <c r="D121" s="7" t="s">
        <v>177</v>
      </c>
      <c r="E121" s="7" t="s">
        <v>1609</v>
      </c>
      <c r="F121" s="7" t="s">
        <v>1610</v>
      </c>
      <c r="G121" s="7" t="s">
        <v>1611</v>
      </c>
      <c r="H121" s="7" t="n">
        <v>26.99</v>
      </c>
      <c r="I121" s="7" t="n">
        <v>247</v>
      </c>
      <c r="J121" s="7" t="n">
        <v>4.1</v>
      </c>
      <c r="K121" s="7" t="n">
        <v>504766</v>
      </c>
      <c r="L121" s="7" t="n">
        <v>48</v>
      </c>
      <c r="M121" s="7" t="n">
        <v>1295.52</v>
      </c>
      <c r="N121" s="7" t="s">
        <v>1612</v>
      </c>
      <c r="O121" s="7" t="s">
        <v>1304</v>
      </c>
      <c r="P121" s="7" t="s">
        <v>69</v>
      </c>
      <c r="Q121" s="7" t="n">
        <v>25</v>
      </c>
      <c r="R121" s="7" t="n">
        <v>38</v>
      </c>
      <c r="S121" s="7" t="n">
        <v>36825</v>
      </c>
      <c r="T121" s="7" t="n">
        <v>0</v>
      </c>
      <c r="U121" s="7" t="n">
        <v>57486</v>
      </c>
      <c r="V121" s="7" t="s">
        <v>1282</v>
      </c>
      <c r="W121" s="7"/>
      <c r="X121" s="7"/>
      <c r="Y121" s="7"/>
      <c r="Z121" s="7"/>
      <c r="AA121" s="7"/>
      <c r="AB121" s="7"/>
      <c r="AC121" s="7"/>
    </row>
    <row r="122" customFormat="false" ht="15" hidden="false" customHeight="false" outlineLevel="0" collapsed="false">
      <c r="A122" s="7" t="s">
        <v>1544</v>
      </c>
      <c r="B122" s="7" t="s">
        <v>176</v>
      </c>
      <c r="C122" s="7" t="s">
        <v>167</v>
      </c>
      <c r="D122" s="7" t="s">
        <v>177</v>
      </c>
      <c r="E122" s="7" t="s">
        <v>1466</v>
      </c>
      <c r="F122" s="7" t="s">
        <v>1467</v>
      </c>
      <c r="G122" s="7" t="s">
        <v>1468</v>
      </c>
      <c r="H122" s="7" t="n">
        <v>24.59</v>
      </c>
      <c r="I122" s="7" t="n">
        <v>1549</v>
      </c>
      <c r="J122" s="7" t="n">
        <v>4.3</v>
      </c>
      <c r="K122" s="7" t="n">
        <v>794863</v>
      </c>
      <c r="L122" s="7" t="n">
        <v>30</v>
      </c>
      <c r="M122" s="7" t="n">
        <v>200.9</v>
      </c>
      <c r="N122" s="7" t="s">
        <v>1469</v>
      </c>
      <c r="O122" s="7" t="s">
        <v>1304</v>
      </c>
      <c r="P122" s="7"/>
      <c r="Q122" s="7" t="n">
        <v>6</v>
      </c>
      <c r="R122" s="7" t="n">
        <v>18</v>
      </c>
      <c r="S122" s="7" t="n">
        <v>15544</v>
      </c>
      <c r="T122" s="7" t="n">
        <v>0</v>
      </c>
      <c r="U122" s="7" t="n">
        <v>310172</v>
      </c>
      <c r="V122" s="7" t="s">
        <v>1282</v>
      </c>
      <c r="W122" s="7"/>
      <c r="X122" s="7"/>
      <c r="Y122" s="7"/>
      <c r="Z122" s="7"/>
      <c r="AA122" s="7"/>
      <c r="AB122" s="7"/>
      <c r="AC122" s="7"/>
    </row>
    <row r="123" customFormat="false" ht="15" hidden="false" customHeight="false" outlineLevel="0" collapsed="false">
      <c r="A123" s="7" t="s">
        <v>1544</v>
      </c>
      <c r="B123" s="7" t="s">
        <v>176</v>
      </c>
      <c r="C123" s="7" t="s">
        <v>167</v>
      </c>
      <c r="D123" s="7" t="s">
        <v>177</v>
      </c>
      <c r="E123" s="7" t="s">
        <v>1613</v>
      </c>
      <c r="F123" s="7" t="s">
        <v>1614</v>
      </c>
      <c r="G123" s="7" t="s">
        <v>1615</v>
      </c>
      <c r="H123" s="7" t="n">
        <v>41.8</v>
      </c>
      <c r="I123" s="7" t="n">
        <v>12</v>
      </c>
      <c r="J123" s="7" t="n">
        <v>4.2</v>
      </c>
      <c r="K123" s="7" t="n">
        <v>568636</v>
      </c>
      <c r="L123" s="7" t="n">
        <v>24</v>
      </c>
      <c r="M123" s="7" t="n">
        <v>1003.2</v>
      </c>
      <c r="N123" s="7" t="s">
        <v>1616</v>
      </c>
      <c r="O123" s="7" t="s">
        <v>1481</v>
      </c>
      <c r="P123" s="7" t="s">
        <v>1482</v>
      </c>
      <c r="Q123" s="7" t="n">
        <v>8</v>
      </c>
      <c r="R123" s="7" t="n">
        <v>24</v>
      </c>
      <c r="S123" s="7" t="n">
        <v>23254</v>
      </c>
      <c r="T123" s="7" t="n">
        <v>0</v>
      </c>
      <c r="U123" s="7" t="n">
        <v>25172</v>
      </c>
      <c r="V123" s="7" t="s">
        <v>1282</v>
      </c>
      <c r="W123" s="7"/>
      <c r="X123" s="7"/>
      <c r="Y123" s="7"/>
      <c r="Z123" s="7"/>
      <c r="AA123" s="7"/>
      <c r="AB123" s="7"/>
      <c r="AC123" s="7"/>
    </row>
    <row r="124" customFormat="false" ht="15" hidden="false" customHeight="false" outlineLevel="0" collapsed="false">
      <c r="A124" s="7" t="s">
        <v>1544</v>
      </c>
      <c r="B124" s="7" t="s">
        <v>176</v>
      </c>
      <c r="C124" s="7" t="s">
        <v>167</v>
      </c>
      <c r="D124" s="7" t="s">
        <v>177</v>
      </c>
      <c r="E124" s="7" t="s">
        <v>1617</v>
      </c>
      <c r="F124" s="7" t="s">
        <v>1618</v>
      </c>
      <c r="G124" s="7" t="s">
        <v>1619</v>
      </c>
      <c r="H124" s="7" t="n">
        <v>34.99</v>
      </c>
      <c r="I124" s="7" t="n">
        <v>274</v>
      </c>
      <c r="J124" s="7" t="n">
        <v>4.3</v>
      </c>
      <c r="K124" s="7" t="n">
        <v>886504</v>
      </c>
      <c r="L124" s="7" t="n">
        <v>24</v>
      </c>
      <c r="M124" s="7" t="n">
        <v>1070.37</v>
      </c>
      <c r="N124" s="7" t="s">
        <v>1620</v>
      </c>
      <c r="O124" s="7" t="s">
        <v>1304</v>
      </c>
      <c r="P124" s="7"/>
      <c r="Q124" s="7" t="n">
        <v>3</v>
      </c>
      <c r="R124" s="7" t="n">
        <v>0</v>
      </c>
      <c r="S124" s="7" t="n">
        <v>0</v>
      </c>
      <c r="T124" s="7" t="n">
        <v>0</v>
      </c>
      <c r="U124" s="7" t="n">
        <v>144622</v>
      </c>
      <c r="V124" s="7" t="s">
        <v>1282</v>
      </c>
      <c r="W124" s="7"/>
      <c r="X124" s="7"/>
      <c r="Y124" s="7"/>
      <c r="Z124" s="7"/>
      <c r="AA124" s="7"/>
      <c r="AB124" s="7"/>
      <c r="AC124" s="7"/>
    </row>
    <row r="125" customFormat="false" ht="15" hidden="false" customHeight="false" outlineLevel="0" collapsed="false">
      <c r="A125" s="7" t="s">
        <v>1544</v>
      </c>
      <c r="B125" s="7" t="s">
        <v>176</v>
      </c>
      <c r="C125" s="7" t="s">
        <v>167</v>
      </c>
      <c r="D125" s="7" t="s">
        <v>177</v>
      </c>
      <c r="E125" s="7" t="s">
        <v>1621</v>
      </c>
      <c r="F125" s="7" t="s">
        <v>1622</v>
      </c>
      <c r="G125" s="7" t="s">
        <v>1623</v>
      </c>
      <c r="H125" s="7" t="n">
        <v>0</v>
      </c>
      <c r="I125" s="7" t="n">
        <v>1231</v>
      </c>
      <c r="J125" s="7" t="n">
        <v>4.3</v>
      </c>
      <c r="K125" s="7" t="n">
        <v>1105690</v>
      </c>
      <c r="L125" s="7" t="n">
        <v>21</v>
      </c>
      <c r="M125" s="7" t="n">
        <v>2389.89</v>
      </c>
      <c r="N125" s="7" t="s">
        <v>1624</v>
      </c>
      <c r="O125" s="7" t="s">
        <v>1304</v>
      </c>
      <c r="P125" s="7"/>
      <c r="Q125" s="7" t="n">
        <v>4</v>
      </c>
      <c r="R125" s="7" t="n">
        <v>0</v>
      </c>
      <c r="S125" s="7" t="n">
        <v>0</v>
      </c>
      <c r="T125" s="7" t="n">
        <v>0</v>
      </c>
      <c r="U125" s="7" t="n">
        <v>122109</v>
      </c>
      <c r="V125" s="7" t="s">
        <v>1282</v>
      </c>
      <c r="W125" s="7"/>
      <c r="X125" s="7"/>
      <c r="Y125" s="7"/>
      <c r="Z125" s="7"/>
      <c r="AA125" s="7"/>
      <c r="AB125" s="7"/>
      <c r="AC125" s="7"/>
    </row>
    <row r="126" customFormat="false" ht="15" hidden="false" customHeight="false" outlineLevel="0" collapsed="false">
      <c r="A126" s="7" t="s">
        <v>1625</v>
      </c>
      <c r="B126" s="7" t="s">
        <v>172</v>
      </c>
      <c r="C126" s="7" t="s">
        <v>167</v>
      </c>
      <c r="D126" s="7" t="s">
        <v>173</v>
      </c>
      <c r="E126" s="7" t="s">
        <v>1626</v>
      </c>
      <c r="F126" s="7" t="s">
        <v>525</v>
      </c>
      <c r="G126" s="7" t="s">
        <v>1627</v>
      </c>
      <c r="H126" s="7" t="n">
        <v>27.99</v>
      </c>
      <c r="I126" s="7" t="n">
        <v>5500</v>
      </c>
      <c r="J126" s="7" t="n">
        <v>4.4</v>
      </c>
      <c r="K126" s="7" t="n">
        <v>407</v>
      </c>
      <c r="L126" s="7" t="n">
        <v>42621</v>
      </c>
      <c r="M126" s="7" t="n">
        <v>1192961.79</v>
      </c>
      <c r="N126" s="7" t="s">
        <v>1415</v>
      </c>
      <c r="O126" s="7" t="s">
        <v>1281</v>
      </c>
      <c r="P126" s="7" t="s">
        <v>1291</v>
      </c>
      <c r="Q126" s="7" t="n">
        <v>135</v>
      </c>
      <c r="R126" s="7" t="n">
        <v>471</v>
      </c>
      <c r="S126" s="7" t="n">
        <v>1034138</v>
      </c>
      <c r="T126" s="7" t="n">
        <v>54</v>
      </c>
      <c r="U126" s="7" t="n">
        <v>895452</v>
      </c>
      <c r="V126" s="7" t="s">
        <v>1282</v>
      </c>
      <c r="W126" s="7"/>
      <c r="X126" s="7"/>
      <c r="Y126" s="7"/>
      <c r="Z126" s="7"/>
      <c r="AA126" s="7"/>
      <c r="AB126" s="7"/>
      <c r="AC126" s="7"/>
    </row>
    <row r="127" customFormat="false" ht="15" hidden="false" customHeight="false" outlineLevel="0" collapsed="false">
      <c r="A127" s="7" t="s">
        <v>1625</v>
      </c>
      <c r="B127" s="7" t="s">
        <v>172</v>
      </c>
      <c r="C127" s="7" t="s">
        <v>167</v>
      </c>
      <c r="D127" s="7" t="s">
        <v>173</v>
      </c>
      <c r="E127" s="7" t="s">
        <v>1628</v>
      </c>
      <c r="F127" s="7" t="s">
        <v>456</v>
      </c>
      <c r="G127" s="7" t="s">
        <v>1629</v>
      </c>
      <c r="H127" s="7" t="n">
        <v>22.99</v>
      </c>
      <c r="I127" s="7" t="n">
        <v>5743</v>
      </c>
      <c r="J127" s="7" t="n">
        <v>4.5</v>
      </c>
      <c r="K127" s="7" t="n">
        <v>1329</v>
      </c>
      <c r="L127" s="7" t="n">
        <v>21928</v>
      </c>
      <c r="M127" s="7" t="n">
        <v>504124.72</v>
      </c>
      <c r="N127" s="7" t="s">
        <v>1549</v>
      </c>
      <c r="O127" s="7" t="s">
        <v>1281</v>
      </c>
      <c r="P127" s="7" t="s">
        <v>1291</v>
      </c>
      <c r="Q127" s="7" t="n">
        <v>112</v>
      </c>
      <c r="R127" s="7" t="n">
        <v>223</v>
      </c>
      <c r="S127" s="7" t="n">
        <v>573490</v>
      </c>
      <c r="T127" s="7" t="n">
        <v>75</v>
      </c>
      <c r="U127" s="7" t="n">
        <v>748129</v>
      </c>
      <c r="V127" s="7" t="s">
        <v>1282</v>
      </c>
      <c r="W127" s="7"/>
      <c r="X127" s="7"/>
      <c r="Y127" s="7"/>
      <c r="Z127" s="7"/>
      <c r="AA127" s="7"/>
      <c r="AB127" s="7"/>
      <c r="AC127" s="7"/>
    </row>
    <row r="128" customFormat="false" ht="15" hidden="false" customHeight="false" outlineLevel="0" collapsed="false">
      <c r="A128" s="7" t="s">
        <v>1625</v>
      </c>
      <c r="B128" s="7" t="s">
        <v>172</v>
      </c>
      <c r="C128" s="7" t="s">
        <v>167</v>
      </c>
      <c r="D128" s="7" t="s">
        <v>173</v>
      </c>
      <c r="E128" s="7" t="s">
        <v>1630</v>
      </c>
      <c r="F128" s="7" t="s">
        <v>456</v>
      </c>
      <c r="G128" s="7" t="s">
        <v>1631</v>
      </c>
      <c r="H128" s="7" t="n">
        <v>18.99</v>
      </c>
      <c r="I128" s="7" t="n">
        <v>5779</v>
      </c>
      <c r="J128" s="7" t="n">
        <v>4.5</v>
      </c>
      <c r="K128" s="7" t="n">
        <v>1329</v>
      </c>
      <c r="L128" s="7" t="n">
        <v>20785</v>
      </c>
      <c r="M128" s="7" t="n">
        <v>394707.15</v>
      </c>
      <c r="N128" s="7" t="s">
        <v>1549</v>
      </c>
      <c r="O128" s="7" t="s">
        <v>1281</v>
      </c>
      <c r="P128" s="7" t="s">
        <v>1291</v>
      </c>
      <c r="Q128" s="7" t="n">
        <v>112</v>
      </c>
      <c r="R128" s="7" t="n">
        <v>305</v>
      </c>
      <c r="S128" s="7" t="n">
        <v>756941</v>
      </c>
      <c r="T128" s="7" t="n">
        <v>160</v>
      </c>
      <c r="U128" s="7" t="n">
        <v>723106</v>
      </c>
      <c r="V128" s="7" t="s">
        <v>1282</v>
      </c>
      <c r="W128" s="7"/>
      <c r="X128" s="7"/>
      <c r="Y128" s="7"/>
      <c r="Z128" s="7"/>
      <c r="AA128" s="7"/>
      <c r="AB128" s="7"/>
      <c r="AC128" s="7"/>
    </row>
    <row r="129" customFormat="false" ht="15" hidden="false" customHeight="false" outlineLevel="0" collapsed="false">
      <c r="A129" s="7" t="s">
        <v>1625</v>
      </c>
      <c r="B129" s="7" t="s">
        <v>172</v>
      </c>
      <c r="C129" s="7" t="s">
        <v>167</v>
      </c>
      <c r="D129" s="7" t="s">
        <v>173</v>
      </c>
      <c r="E129" s="7" t="s">
        <v>757</v>
      </c>
      <c r="F129" s="7" t="s">
        <v>512</v>
      </c>
      <c r="G129" s="7" t="s">
        <v>1632</v>
      </c>
      <c r="H129" s="7" t="n">
        <v>17.99</v>
      </c>
      <c r="I129" s="7" t="n">
        <v>13346</v>
      </c>
      <c r="J129" s="7" t="n">
        <v>4.3</v>
      </c>
      <c r="K129" s="7" t="n">
        <v>1739</v>
      </c>
      <c r="L129" s="7" t="n">
        <v>19660</v>
      </c>
      <c r="M129" s="7" t="n">
        <v>353683.4</v>
      </c>
      <c r="N129" s="7" t="s">
        <v>1633</v>
      </c>
      <c r="O129" s="7" t="s">
        <v>1281</v>
      </c>
      <c r="P129" s="7" t="s">
        <v>1291</v>
      </c>
      <c r="Q129" s="7" t="n">
        <v>117</v>
      </c>
      <c r="R129" s="7" t="n">
        <v>471</v>
      </c>
      <c r="S129" s="7" t="n">
        <v>1050951</v>
      </c>
      <c r="T129" s="7" t="n">
        <v>56</v>
      </c>
      <c r="U129" s="7" t="n">
        <v>322756</v>
      </c>
      <c r="V129" s="7" t="s">
        <v>1282</v>
      </c>
      <c r="W129" s="7"/>
      <c r="X129" s="7"/>
      <c r="Y129" s="7"/>
      <c r="Z129" s="7"/>
      <c r="AA129" s="7"/>
      <c r="AB129" s="7"/>
      <c r="AC129" s="7"/>
    </row>
    <row r="130" customFormat="false" ht="15" hidden="false" customHeight="false" outlineLevel="0" collapsed="false">
      <c r="A130" s="7" t="s">
        <v>1625</v>
      </c>
      <c r="B130" s="7" t="s">
        <v>172</v>
      </c>
      <c r="C130" s="7" t="s">
        <v>167</v>
      </c>
      <c r="D130" s="7" t="s">
        <v>173</v>
      </c>
      <c r="E130" s="7" t="s">
        <v>1634</v>
      </c>
      <c r="F130" s="7" t="s">
        <v>512</v>
      </c>
      <c r="G130" s="7" t="s">
        <v>1635</v>
      </c>
      <c r="H130" s="7" t="n">
        <v>24.99</v>
      </c>
      <c r="I130" s="7" t="n">
        <v>13345</v>
      </c>
      <c r="J130" s="7" t="n">
        <v>4.3</v>
      </c>
      <c r="K130" s="7" t="n">
        <v>1811</v>
      </c>
      <c r="L130" s="7" t="n">
        <v>17734</v>
      </c>
      <c r="M130" s="7" t="n">
        <v>443172.66</v>
      </c>
      <c r="N130" s="7" t="s">
        <v>1633</v>
      </c>
      <c r="O130" s="7" t="s">
        <v>1281</v>
      </c>
      <c r="P130" s="7" t="s">
        <v>1291</v>
      </c>
      <c r="Q130" s="7" t="n">
        <v>117</v>
      </c>
      <c r="R130" s="7" t="n">
        <v>470</v>
      </c>
      <c r="S130" s="7" t="n">
        <v>1049804</v>
      </c>
      <c r="T130" s="7" t="n">
        <v>0</v>
      </c>
      <c r="U130" s="7" t="n">
        <v>881561</v>
      </c>
      <c r="V130" s="7" t="s">
        <v>1282</v>
      </c>
      <c r="W130" s="7"/>
      <c r="X130" s="7"/>
      <c r="Y130" s="7"/>
      <c r="Z130" s="7"/>
      <c r="AA130" s="7"/>
      <c r="AB130" s="7"/>
      <c r="AC130" s="7"/>
    </row>
    <row r="131" customFormat="false" ht="15" hidden="false" customHeight="false" outlineLevel="0" collapsed="false">
      <c r="A131" s="7" t="s">
        <v>1625</v>
      </c>
      <c r="B131" s="7" t="s">
        <v>172</v>
      </c>
      <c r="C131" s="7" t="s">
        <v>167</v>
      </c>
      <c r="D131" s="7" t="s">
        <v>173</v>
      </c>
      <c r="E131" s="7" t="s">
        <v>1636</v>
      </c>
      <c r="F131" s="7" t="s">
        <v>758</v>
      </c>
      <c r="G131" s="7" t="s">
        <v>1637</v>
      </c>
      <c r="H131" s="7" t="n">
        <v>16.19</v>
      </c>
      <c r="I131" s="7" t="n">
        <v>15756</v>
      </c>
      <c r="J131" s="7" t="n">
        <v>4.3</v>
      </c>
      <c r="K131" s="7" t="n">
        <v>4186</v>
      </c>
      <c r="L131" s="7" t="n">
        <v>10688</v>
      </c>
      <c r="M131" s="7" t="n">
        <v>173038.72</v>
      </c>
      <c r="N131" s="7" t="s">
        <v>1638</v>
      </c>
      <c r="O131" s="7" t="s">
        <v>1281</v>
      </c>
      <c r="P131" s="7" t="s">
        <v>1291</v>
      </c>
      <c r="Q131" s="7" t="n">
        <v>153</v>
      </c>
      <c r="R131" s="7" t="n">
        <v>406</v>
      </c>
      <c r="S131" s="7" t="n">
        <v>728519</v>
      </c>
      <c r="T131" s="7" t="n">
        <v>40</v>
      </c>
      <c r="U131" s="7" t="n">
        <v>727959</v>
      </c>
      <c r="V131" s="7" t="s">
        <v>1282</v>
      </c>
      <c r="W131" s="7"/>
      <c r="X131" s="7"/>
      <c r="Y131" s="7"/>
      <c r="Z131" s="7"/>
      <c r="AA131" s="7"/>
      <c r="AB131" s="7"/>
      <c r="AC131" s="7"/>
    </row>
    <row r="132" customFormat="false" ht="15" hidden="false" customHeight="false" outlineLevel="0" collapsed="false">
      <c r="A132" s="7" t="s">
        <v>1625</v>
      </c>
      <c r="B132" s="7" t="s">
        <v>172</v>
      </c>
      <c r="C132" s="7" t="s">
        <v>167</v>
      </c>
      <c r="D132" s="7" t="s">
        <v>173</v>
      </c>
      <c r="E132" s="7" t="s">
        <v>1570</v>
      </c>
      <c r="F132" s="7" t="s">
        <v>1571</v>
      </c>
      <c r="G132" s="7" t="s">
        <v>1572</v>
      </c>
      <c r="H132" s="7" t="n">
        <v>29.36</v>
      </c>
      <c r="I132" s="7" t="n">
        <v>993</v>
      </c>
      <c r="J132" s="7" t="n">
        <v>4.4</v>
      </c>
      <c r="K132" s="7" t="n">
        <v>11423</v>
      </c>
      <c r="L132" s="7" t="n">
        <v>5075</v>
      </c>
      <c r="M132" s="7" t="n">
        <v>149002</v>
      </c>
      <c r="N132" s="7" t="s">
        <v>1573</v>
      </c>
      <c r="O132" s="7" t="s">
        <v>1281</v>
      </c>
      <c r="P132" s="7" t="s">
        <v>69</v>
      </c>
      <c r="Q132" s="7" t="n">
        <v>98</v>
      </c>
      <c r="R132" s="7" t="n">
        <v>305</v>
      </c>
      <c r="S132" s="7" t="n">
        <v>807836</v>
      </c>
      <c r="T132" s="7" t="n">
        <v>1</v>
      </c>
      <c r="U132" s="7" t="n">
        <v>757369</v>
      </c>
      <c r="V132" s="7" t="s">
        <v>1282</v>
      </c>
      <c r="W132" s="7"/>
      <c r="X132" s="7"/>
      <c r="Y132" s="7"/>
      <c r="Z132" s="7"/>
      <c r="AA132" s="7"/>
      <c r="AB132" s="7"/>
      <c r="AC132" s="7"/>
    </row>
    <row r="133" customFormat="false" ht="15" hidden="false" customHeight="false" outlineLevel="0" collapsed="false">
      <c r="A133" s="7" t="s">
        <v>1625</v>
      </c>
      <c r="B133" s="7" t="s">
        <v>172</v>
      </c>
      <c r="C133" s="7" t="s">
        <v>167</v>
      </c>
      <c r="D133" s="7" t="s">
        <v>173</v>
      </c>
      <c r="E133" s="7" t="s">
        <v>777</v>
      </c>
      <c r="F133" s="7" t="s">
        <v>448</v>
      </c>
      <c r="G133" s="7" t="s">
        <v>1639</v>
      </c>
      <c r="H133" s="7" t="n">
        <v>25.99</v>
      </c>
      <c r="I133" s="7" t="n">
        <v>2648</v>
      </c>
      <c r="J133" s="7" t="n">
        <v>4.3</v>
      </c>
      <c r="K133" s="7" t="n">
        <v>14747</v>
      </c>
      <c r="L133" s="7" t="n">
        <v>4869</v>
      </c>
      <c r="M133" s="7" t="n">
        <v>126545.31</v>
      </c>
      <c r="N133" s="7" t="s">
        <v>1566</v>
      </c>
      <c r="O133" s="7" t="s">
        <v>1281</v>
      </c>
      <c r="P133" s="7" t="s">
        <v>69</v>
      </c>
      <c r="Q133" s="7" t="n">
        <v>42</v>
      </c>
      <c r="R133" s="7" t="n">
        <v>364</v>
      </c>
      <c r="S133" s="7" t="n">
        <v>732917</v>
      </c>
      <c r="T133" s="7" t="n">
        <v>0</v>
      </c>
      <c r="U133" s="7" t="n">
        <v>545179</v>
      </c>
      <c r="V133" s="7" t="s">
        <v>1282</v>
      </c>
      <c r="W133" s="7"/>
      <c r="X133" s="7"/>
      <c r="Y133" s="7"/>
      <c r="Z133" s="7"/>
      <c r="AA133" s="7"/>
      <c r="AB133" s="7"/>
      <c r="AC133" s="7"/>
    </row>
    <row r="134" customFormat="false" ht="15" hidden="false" customHeight="false" outlineLevel="0" collapsed="false">
      <c r="A134" s="7" t="s">
        <v>1625</v>
      </c>
      <c r="B134" s="7" t="s">
        <v>172</v>
      </c>
      <c r="C134" s="7" t="s">
        <v>167</v>
      </c>
      <c r="D134" s="7" t="s">
        <v>173</v>
      </c>
      <c r="E134" s="7" t="s">
        <v>769</v>
      </c>
      <c r="F134" s="7" t="s">
        <v>768</v>
      </c>
      <c r="G134" s="7" t="s">
        <v>1562</v>
      </c>
      <c r="H134" s="7" t="n">
        <v>25.99</v>
      </c>
      <c r="I134" s="7" t="n">
        <v>663</v>
      </c>
      <c r="J134" s="7" t="n">
        <v>4.4</v>
      </c>
      <c r="K134" s="7" t="n">
        <v>14530</v>
      </c>
      <c r="L134" s="7" t="n">
        <v>4329</v>
      </c>
      <c r="M134" s="7" t="n">
        <v>112510.71</v>
      </c>
      <c r="N134" s="7" t="s">
        <v>1563</v>
      </c>
      <c r="O134" s="7" t="s">
        <v>1281</v>
      </c>
      <c r="P134" s="7" t="s">
        <v>1291</v>
      </c>
      <c r="Q134" s="7" t="n">
        <v>96</v>
      </c>
      <c r="R134" s="7" t="n">
        <v>326</v>
      </c>
      <c r="S134" s="7" t="n">
        <v>875524</v>
      </c>
      <c r="T134" s="7" t="n">
        <v>0</v>
      </c>
      <c r="U134" s="7" t="n">
        <v>994736</v>
      </c>
      <c r="V134" s="7" t="s">
        <v>1282</v>
      </c>
      <c r="W134" s="7"/>
      <c r="X134" s="7"/>
      <c r="Y134" s="7"/>
      <c r="Z134" s="7"/>
      <c r="AA134" s="7"/>
      <c r="AB134" s="7"/>
      <c r="AC134" s="7"/>
    </row>
    <row r="135" customFormat="false" ht="15" hidden="false" customHeight="false" outlineLevel="0" collapsed="false">
      <c r="A135" s="7" t="s">
        <v>1625</v>
      </c>
      <c r="B135" s="7" t="s">
        <v>172</v>
      </c>
      <c r="C135" s="7" t="s">
        <v>167</v>
      </c>
      <c r="D135" s="7" t="s">
        <v>173</v>
      </c>
      <c r="E135" s="7" t="s">
        <v>1640</v>
      </c>
      <c r="F135" s="7" t="s">
        <v>625</v>
      </c>
      <c r="G135" s="7" t="s">
        <v>1641</v>
      </c>
      <c r="H135" s="7" t="n">
        <v>26.99</v>
      </c>
      <c r="I135" s="7" t="n">
        <v>3942</v>
      </c>
      <c r="J135" s="7" t="n">
        <v>4.4</v>
      </c>
      <c r="K135" s="7" t="n">
        <v>19988</v>
      </c>
      <c r="L135" s="7" t="n">
        <v>3132</v>
      </c>
      <c r="M135" s="7" t="n">
        <v>84532.68</v>
      </c>
      <c r="N135" s="7" t="s">
        <v>1556</v>
      </c>
      <c r="O135" s="7" t="s">
        <v>1281</v>
      </c>
      <c r="P135" s="7" t="s">
        <v>1291</v>
      </c>
      <c r="Q135" s="7" t="n">
        <v>46</v>
      </c>
      <c r="R135" s="7" t="n">
        <v>281</v>
      </c>
      <c r="S135" s="7" t="n">
        <v>689668</v>
      </c>
      <c r="T135" s="7" t="n">
        <v>0</v>
      </c>
      <c r="U135" s="7" t="n">
        <v>527707</v>
      </c>
      <c r="V135" s="7" t="s">
        <v>1282</v>
      </c>
      <c r="W135" s="7"/>
      <c r="X135" s="7"/>
      <c r="Y135" s="7"/>
      <c r="Z135" s="7"/>
      <c r="AA135" s="7"/>
      <c r="AB135" s="7"/>
      <c r="AC135" s="7"/>
    </row>
    <row r="136" customFormat="false" ht="15" hidden="false" customHeight="false" outlineLevel="0" collapsed="false">
      <c r="A136" s="7" t="s">
        <v>1642</v>
      </c>
      <c r="B136" s="7" t="s">
        <v>188</v>
      </c>
      <c r="C136" s="7" t="s">
        <v>167</v>
      </c>
      <c r="D136" s="7" t="s">
        <v>190</v>
      </c>
      <c r="E136" s="7" t="s">
        <v>449</v>
      </c>
      <c r="F136" s="7" t="s">
        <v>448</v>
      </c>
      <c r="G136" s="7" t="s">
        <v>1220</v>
      </c>
      <c r="H136" s="7" t="n">
        <v>62.99</v>
      </c>
      <c r="I136" s="7" t="n">
        <v>65127</v>
      </c>
      <c r="J136" s="7" t="n">
        <v>4.4</v>
      </c>
      <c r="K136" s="7" t="n">
        <v>431</v>
      </c>
      <c r="L136" s="7" t="n">
        <v>26596</v>
      </c>
      <c r="M136" s="7" t="n">
        <v>1675282.04</v>
      </c>
      <c r="N136" s="7" t="s">
        <v>1504</v>
      </c>
      <c r="O136" s="7" t="s">
        <v>1281</v>
      </c>
      <c r="P136" s="7" t="s">
        <v>69</v>
      </c>
      <c r="Q136" s="7" t="n">
        <v>151</v>
      </c>
      <c r="R136" s="7" t="n">
        <v>425</v>
      </c>
      <c r="S136" s="7" t="n">
        <v>1008559</v>
      </c>
      <c r="T136" s="7" t="n">
        <v>2</v>
      </c>
      <c r="U136" s="7" t="n">
        <v>577702</v>
      </c>
      <c r="V136" s="7" t="s">
        <v>1282</v>
      </c>
      <c r="W136" s="7"/>
      <c r="X136" s="7"/>
      <c r="Y136" s="7"/>
      <c r="Z136" s="7"/>
      <c r="AA136" s="7"/>
      <c r="AB136" s="7"/>
      <c r="AC136" s="7"/>
    </row>
    <row r="137" customFormat="false" ht="15" hidden="false" customHeight="false" outlineLevel="0" collapsed="false">
      <c r="A137" s="7" t="s">
        <v>1642</v>
      </c>
      <c r="B137" s="7" t="s">
        <v>188</v>
      </c>
      <c r="C137" s="7" t="s">
        <v>167</v>
      </c>
      <c r="D137" s="7" t="s">
        <v>190</v>
      </c>
      <c r="E137" s="7" t="s">
        <v>457</v>
      </c>
      <c r="F137" s="7" t="s">
        <v>456</v>
      </c>
      <c r="G137" s="7" t="s">
        <v>1222</v>
      </c>
      <c r="H137" s="7" t="n">
        <v>34.99</v>
      </c>
      <c r="I137" s="7" t="n">
        <v>1934</v>
      </c>
      <c r="J137" s="7" t="n">
        <v>4.4</v>
      </c>
      <c r="K137" s="7" t="n">
        <v>610</v>
      </c>
      <c r="L137" s="7" t="n">
        <v>22374</v>
      </c>
      <c r="M137" s="7" t="n">
        <v>782866.26</v>
      </c>
      <c r="N137" s="7" t="s">
        <v>1511</v>
      </c>
      <c r="O137" s="7" t="s">
        <v>1281</v>
      </c>
      <c r="P137" s="7" t="s">
        <v>1291</v>
      </c>
      <c r="Q137" s="7" t="n">
        <v>176</v>
      </c>
      <c r="R137" s="7" t="n">
        <v>425</v>
      </c>
      <c r="S137" s="7" t="n">
        <v>1022553</v>
      </c>
      <c r="T137" s="7" t="n">
        <v>0</v>
      </c>
      <c r="U137" s="7" t="n">
        <v>380727</v>
      </c>
      <c r="V137" s="7" t="s">
        <v>1282</v>
      </c>
      <c r="W137" s="7"/>
      <c r="X137" s="7"/>
      <c r="Y137" s="7"/>
      <c r="Z137" s="7"/>
      <c r="AA137" s="7"/>
      <c r="AB137" s="7"/>
      <c r="AC137" s="7"/>
    </row>
    <row r="138" customFormat="false" ht="15" hidden="false" customHeight="false" outlineLevel="0" collapsed="false">
      <c r="A138" s="7" t="s">
        <v>1642</v>
      </c>
      <c r="B138" s="7" t="s">
        <v>188</v>
      </c>
      <c r="C138" s="7" t="s">
        <v>167</v>
      </c>
      <c r="D138" s="7" t="s">
        <v>190</v>
      </c>
      <c r="E138" s="7" t="s">
        <v>1283</v>
      </c>
      <c r="F138" s="7" t="s">
        <v>459</v>
      </c>
      <c r="G138" s="7" t="s">
        <v>1224</v>
      </c>
      <c r="H138" s="7" t="n">
        <v>134.99</v>
      </c>
      <c r="I138" s="7" t="n">
        <v>5887</v>
      </c>
      <c r="J138" s="7" t="n">
        <v>4.4</v>
      </c>
      <c r="K138" s="7" t="n">
        <v>1993</v>
      </c>
      <c r="L138" s="7" t="n">
        <v>10705</v>
      </c>
      <c r="M138" s="7" t="n">
        <v>1659167.95</v>
      </c>
      <c r="N138" s="7" t="s">
        <v>1284</v>
      </c>
      <c r="O138" s="7" t="s">
        <v>1281</v>
      </c>
      <c r="P138" s="7" t="s">
        <v>69</v>
      </c>
      <c r="Q138" s="7" t="n">
        <v>258</v>
      </c>
      <c r="R138" s="7" t="n">
        <v>259</v>
      </c>
      <c r="S138" s="7" t="n">
        <v>791974</v>
      </c>
      <c r="T138" s="7" t="n">
        <v>284</v>
      </c>
      <c r="U138" s="7" t="n">
        <v>800245</v>
      </c>
      <c r="V138" s="7" t="s">
        <v>1282</v>
      </c>
      <c r="W138" s="7"/>
      <c r="X138" s="7"/>
      <c r="Y138" s="7"/>
      <c r="Z138" s="7"/>
      <c r="AA138" s="7"/>
      <c r="AB138" s="7"/>
      <c r="AC138" s="7"/>
    </row>
    <row r="139" customFormat="false" ht="15" hidden="false" customHeight="false" outlineLevel="0" collapsed="false">
      <c r="A139" s="7" t="s">
        <v>1642</v>
      </c>
      <c r="B139" s="7" t="s">
        <v>188</v>
      </c>
      <c r="C139" s="7" t="s">
        <v>167</v>
      </c>
      <c r="D139" s="7" t="s">
        <v>190</v>
      </c>
      <c r="E139" s="7" t="s">
        <v>1643</v>
      </c>
      <c r="F139" s="7" t="s">
        <v>469</v>
      </c>
      <c r="G139" s="7" t="s">
        <v>1644</v>
      </c>
      <c r="H139" s="7" t="n">
        <v>49.99</v>
      </c>
      <c r="I139" s="7" t="n">
        <v>1184</v>
      </c>
      <c r="J139" s="7" t="n">
        <v>4.4</v>
      </c>
      <c r="K139" s="7" t="n">
        <v>3582</v>
      </c>
      <c r="L139" s="7" t="n">
        <v>7496</v>
      </c>
      <c r="M139" s="7" t="n">
        <v>374725.04</v>
      </c>
      <c r="N139" s="7" t="s">
        <v>1303</v>
      </c>
      <c r="O139" s="7" t="s">
        <v>1281</v>
      </c>
      <c r="P139" s="7" t="s">
        <v>69</v>
      </c>
      <c r="Q139" s="7" t="n">
        <v>350</v>
      </c>
      <c r="R139" s="7" t="n">
        <v>169</v>
      </c>
      <c r="S139" s="7" t="n">
        <v>289796</v>
      </c>
      <c r="T139" s="7" t="n">
        <v>5</v>
      </c>
      <c r="U139" s="7" t="n">
        <v>533267</v>
      </c>
      <c r="V139" s="7" t="s">
        <v>1282</v>
      </c>
      <c r="W139" s="7"/>
      <c r="X139" s="7"/>
      <c r="Y139" s="7"/>
      <c r="Z139" s="7"/>
      <c r="AA139" s="7"/>
      <c r="AB139" s="7"/>
      <c r="AC139" s="7"/>
    </row>
    <row r="140" customFormat="false" ht="15" hidden="false" customHeight="false" outlineLevel="0" collapsed="false">
      <c r="A140" s="7" t="s">
        <v>1642</v>
      </c>
      <c r="B140" s="7" t="s">
        <v>188</v>
      </c>
      <c r="C140" s="7" t="s">
        <v>167</v>
      </c>
      <c r="D140" s="7" t="s">
        <v>190</v>
      </c>
      <c r="E140" s="7" t="s">
        <v>1645</v>
      </c>
      <c r="F140" s="7" t="s">
        <v>461</v>
      </c>
      <c r="G140" s="7" t="s">
        <v>1646</v>
      </c>
      <c r="H140" s="7" t="n">
        <v>69.99</v>
      </c>
      <c r="I140" s="7" t="n">
        <v>37190</v>
      </c>
      <c r="J140" s="7" t="n">
        <v>4.4</v>
      </c>
      <c r="K140" s="7" t="n">
        <v>4443</v>
      </c>
      <c r="L140" s="7" t="n">
        <v>6482</v>
      </c>
      <c r="M140" s="7" t="n">
        <v>453675.18</v>
      </c>
      <c r="N140" s="7" t="s">
        <v>1286</v>
      </c>
      <c r="O140" s="7" t="s">
        <v>1281</v>
      </c>
      <c r="P140" s="7" t="s">
        <v>69</v>
      </c>
      <c r="Q140" s="7" t="n">
        <v>64</v>
      </c>
      <c r="R140" s="7" t="n">
        <v>329</v>
      </c>
      <c r="S140" s="7" t="n">
        <v>949372</v>
      </c>
      <c r="T140" s="7" t="n">
        <v>2</v>
      </c>
      <c r="U140" s="7" t="n">
        <v>1198845</v>
      </c>
      <c r="V140" s="7" t="s">
        <v>1282</v>
      </c>
      <c r="W140" s="7"/>
      <c r="X140" s="7"/>
      <c r="Y140" s="7"/>
      <c r="Z140" s="7"/>
      <c r="AA140" s="7"/>
      <c r="AB140" s="7"/>
      <c r="AC140" s="7"/>
    </row>
    <row r="141" customFormat="false" ht="15" hidden="false" customHeight="false" outlineLevel="0" collapsed="false">
      <c r="A141" s="7" t="s">
        <v>1642</v>
      </c>
      <c r="B141" s="7" t="s">
        <v>188</v>
      </c>
      <c r="C141" s="7" t="s">
        <v>167</v>
      </c>
      <c r="D141" s="7" t="s">
        <v>190</v>
      </c>
      <c r="E141" s="7" t="s">
        <v>1537</v>
      </c>
      <c r="F141" s="7" t="s">
        <v>463</v>
      </c>
      <c r="G141" s="7" t="s">
        <v>1287</v>
      </c>
      <c r="H141" s="7" t="n">
        <v>65</v>
      </c>
      <c r="I141" s="7" t="n">
        <v>1567</v>
      </c>
      <c r="J141" s="7" t="n">
        <v>4.4</v>
      </c>
      <c r="K141" s="7" t="n">
        <v>5626</v>
      </c>
      <c r="L141" s="7" t="n">
        <v>5271</v>
      </c>
      <c r="M141" s="7" t="n">
        <v>342615</v>
      </c>
      <c r="N141" s="7" t="s">
        <v>1288</v>
      </c>
      <c r="O141" s="7" t="s">
        <v>1281</v>
      </c>
      <c r="P141" s="7" t="s">
        <v>69</v>
      </c>
      <c r="Q141" s="7" t="n">
        <v>193</v>
      </c>
      <c r="R141" s="7" t="n">
        <v>279</v>
      </c>
      <c r="S141" s="7" t="n">
        <v>427894</v>
      </c>
      <c r="T141" s="7" t="n">
        <v>0</v>
      </c>
      <c r="U141" s="7" t="n">
        <v>450134</v>
      </c>
      <c r="V141" s="7" t="s">
        <v>1282</v>
      </c>
      <c r="W141" s="7"/>
      <c r="X141" s="7"/>
      <c r="Y141" s="7"/>
      <c r="Z141" s="7"/>
      <c r="AA141" s="7"/>
      <c r="AB141" s="7"/>
      <c r="AC141" s="7"/>
    </row>
    <row r="142" customFormat="false" ht="15" hidden="false" customHeight="false" outlineLevel="0" collapsed="false">
      <c r="A142" s="7" t="s">
        <v>1642</v>
      </c>
      <c r="B142" s="7" t="s">
        <v>188</v>
      </c>
      <c r="C142" s="7" t="s">
        <v>167</v>
      </c>
      <c r="D142" s="7" t="s">
        <v>190</v>
      </c>
      <c r="E142" s="7" t="s">
        <v>946</v>
      </c>
      <c r="F142" s="7" t="s">
        <v>476</v>
      </c>
      <c r="G142" s="7" t="s">
        <v>1647</v>
      </c>
      <c r="H142" s="7" t="n">
        <v>37.9</v>
      </c>
      <c r="I142" s="7" t="n">
        <v>24355</v>
      </c>
      <c r="J142" s="7" t="n">
        <v>4.3</v>
      </c>
      <c r="K142" s="7" t="n">
        <v>6256</v>
      </c>
      <c r="L142" s="7" t="n">
        <v>5124</v>
      </c>
      <c r="M142" s="7" t="n">
        <v>194199.6</v>
      </c>
      <c r="N142" s="7" t="s">
        <v>1648</v>
      </c>
      <c r="O142" s="7" t="s">
        <v>1281</v>
      </c>
      <c r="P142" s="7" t="s">
        <v>1291</v>
      </c>
      <c r="Q142" s="7" t="n">
        <v>98</v>
      </c>
      <c r="R142" s="7" t="n">
        <v>302</v>
      </c>
      <c r="S142" s="7" t="n">
        <v>906247</v>
      </c>
      <c r="T142" s="7" t="n">
        <v>0</v>
      </c>
      <c r="U142" s="7" t="n">
        <v>243765</v>
      </c>
      <c r="V142" s="7" t="s">
        <v>1282</v>
      </c>
      <c r="W142" s="7"/>
      <c r="X142" s="7"/>
      <c r="Y142" s="7"/>
      <c r="Z142" s="7"/>
      <c r="AA142" s="7"/>
      <c r="AB142" s="7"/>
      <c r="AC142" s="7"/>
    </row>
    <row r="143" customFormat="false" ht="15" hidden="false" customHeight="false" outlineLevel="0" collapsed="false">
      <c r="A143" s="7" t="s">
        <v>1642</v>
      </c>
      <c r="B143" s="7" t="s">
        <v>188</v>
      </c>
      <c r="C143" s="7" t="s">
        <v>167</v>
      </c>
      <c r="D143" s="7" t="s">
        <v>190</v>
      </c>
      <c r="E143" s="7" t="s">
        <v>473</v>
      </c>
      <c r="F143" s="7" t="s">
        <v>472</v>
      </c>
      <c r="G143" s="7" t="s">
        <v>1289</v>
      </c>
      <c r="H143" s="7" t="n">
        <v>69.99</v>
      </c>
      <c r="I143" s="7" t="n">
        <v>3783</v>
      </c>
      <c r="J143" s="7" t="n">
        <v>4.5</v>
      </c>
      <c r="K143" s="7" t="n">
        <v>8828</v>
      </c>
      <c r="L143" s="7" t="n">
        <v>4045</v>
      </c>
      <c r="M143" s="7" t="n">
        <v>283109.55</v>
      </c>
      <c r="N143" s="7" t="s">
        <v>1290</v>
      </c>
      <c r="O143" s="7" t="s">
        <v>1281</v>
      </c>
      <c r="P143" s="7" t="s">
        <v>1291</v>
      </c>
      <c r="Q143" s="7" t="n">
        <v>38</v>
      </c>
      <c r="R143" s="7" t="n">
        <v>287</v>
      </c>
      <c r="S143" s="7" t="n">
        <v>430266</v>
      </c>
      <c r="T143" s="7" t="n">
        <v>0</v>
      </c>
      <c r="U143" s="7" t="n">
        <v>1104831</v>
      </c>
      <c r="V143" s="7" t="s">
        <v>1282</v>
      </c>
      <c r="W143" s="7"/>
      <c r="X143" s="7"/>
      <c r="Y143" s="7"/>
      <c r="Z143" s="7"/>
      <c r="AA143" s="7"/>
      <c r="AB143" s="7"/>
      <c r="AC143" s="7"/>
    </row>
    <row r="144" customFormat="false" ht="15" hidden="false" customHeight="false" outlineLevel="0" collapsed="false">
      <c r="A144" s="7" t="s">
        <v>1642</v>
      </c>
      <c r="B144" s="7" t="s">
        <v>188</v>
      </c>
      <c r="C144" s="7" t="s">
        <v>167</v>
      </c>
      <c r="D144" s="7" t="s">
        <v>190</v>
      </c>
      <c r="E144" s="7" t="s">
        <v>586</v>
      </c>
      <c r="F144" s="7" t="s">
        <v>585</v>
      </c>
      <c r="G144" s="7" t="s">
        <v>1649</v>
      </c>
      <c r="H144" s="7" t="n">
        <v>34.99</v>
      </c>
      <c r="I144" s="7" t="n">
        <v>13230</v>
      </c>
      <c r="J144" s="7" t="n">
        <v>4.6</v>
      </c>
      <c r="K144" s="7" t="n">
        <v>9206</v>
      </c>
      <c r="L144" s="7" t="n">
        <v>3910</v>
      </c>
      <c r="M144" s="7" t="n">
        <v>156360.9</v>
      </c>
      <c r="N144" s="7" t="s">
        <v>1650</v>
      </c>
      <c r="O144" s="7" t="s">
        <v>1281</v>
      </c>
      <c r="P144" s="7" t="s">
        <v>1291</v>
      </c>
      <c r="Q144" s="7" t="n">
        <v>265</v>
      </c>
      <c r="R144" s="7" t="n">
        <v>52</v>
      </c>
      <c r="S144" s="7" t="n">
        <v>38570</v>
      </c>
      <c r="T144" s="7" t="n">
        <v>0</v>
      </c>
      <c r="U144" s="7" t="n">
        <v>455637</v>
      </c>
      <c r="V144" s="7" t="s">
        <v>1282</v>
      </c>
      <c r="W144" s="7"/>
      <c r="X144" s="7"/>
      <c r="Y144" s="7"/>
      <c r="Z144" s="7"/>
      <c r="AA144" s="7"/>
      <c r="AB144" s="7"/>
      <c r="AC144" s="7"/>
    </row>
    <row r="145" customFormat="false" ht="15" hidden="false" customHeight="false" outlineLevel="0" collapsed="false">
      <c r="A145" s="7" t="s">
        <v>1642</v>
      </c>
      <c r="B145" s="7" t="s">
        <v>188</v>
      </c>
      <c r="C145" s="7" t="s">
        <v>167</v>
      </c>
      <c r="D145" s="7" t="s">
        <v>190</v>
      </c>
      <c r="E145" s="7" t="s">
        <v>1651</v>
      </c>
      <c r="F145" s="7" t="s">
        <v>612</v>
      </c>
      <c r="G145" s="7" t="s">
        <v>1342</v>
      </c>
      <c r="H145" s="7" t="n">
        <v>29.99</v>
      </c>
      <c r="I145" s="7" t="n">
        <v>1049</v>
      </c>
      <c r="J145" s="7" t="n">
        <v>4.3</v>
      </c>
      <c r="K145" s="7" t="n">
        <v>10260</v>
      </c>
      <c r="L145" s="7" t="n">
        <v>3641</v>
      </c>
      <c r="M145" s="7" t="n">
        <v>109193.59</v>
      </c>
      <c r="N145" s="7" t="s">
        <v>1343</v>
      </c>
      <c r="O145" s="7" t="s">
        <v>1281</v>
      </c>
      <c r="P145" s="7" t="s">
        <v>1291</v>
      </c>
      <c r="Q145" s="7" t="n">
        <v>79</v>
      </c>
      <c r="R145" s="7" t="n">
        <v>114</v>
      </c>
      <c r="S145" s="7" t="n">
        <v>109426</v>
      </c>
      <c r="T145" s="7" t="n">
        <v>0</v>
      </c>
      <c r="U145" s="7" t="n">
        <v>333983</v>
      </c>
      <c r="V145" s="7" t="s">
        <v>1341</v>
      </c>
      <c r="W145" s="7"/>
      <c r="X145" s="7"/>
      <c r="Y145" s="7"/>
      <c r="Z145" s="7"/>
      <c r="AA145" s="7"/>
      <c r="AB145" s="7"/>
      <c r="AC145" s="7"/>
    </row>
    <row r="146" customFormat="false" ht="15" hidden="false" customHeight="false" outlineLevel="0" collapsed="false">
      <c r="A146" s="7" t="s">
        <v>1642</v>
      </c>
      <c r="B146" s="7" t="s">
        <v>188</v>
      </c>
      <c r="C146" s="7" t="s">
        <v>167</v>
      </c>
      <c r="D146" s="7" t="s">
        <v>190</v>
      </c>
      <c r="E146" s="7" t="s">
        <v>1539</v>
      </c>
      <c r="F146" s="7" t="s">
        <v>482</v>
      </c>
      <c r="G146" s="7" t="s">
        <v>1540</v>
      </c>
      <c r="H146" s="7" t="n">
        <v>99.99</v>
      </c>
      <c r="I146" s="7" t="n">
        <v>2771</v>
      </c>
      <c r="J146" s="7" t="n">
        <v>4.3</v>
      </c>
      <c r="K146" s="7" t="n">
        <v>10792</v>
      </c>
      <c r="L146" s="7" t="n">
        <v>3494</v>
      </c>
      <c r="M146" s="7" t="n">
        <v>349365.06</v>
      </c>
      <c r="N146" s="7" t="s">
        <v>1345</v>
      </c>
      <c r="O146" s="7" t="s">
        <v>1281</v>
      </c>
      <c r="P146" s="7" t="s">
        <v>1295</v>
      </c>
      <c r="Q146" s="7" t="n">
        <v>112</v>
      </c>
      <c r="R146" s="7" t="n">
        <v>328</v>
      </c>
      <c r="S146" s="7" t="n">
        <v>878288</v>
      </c>
      <c r="T146" s="7" t="n">
        <v>0</v>
      </c>
      <c r="U146" s="7" t="n">
        <v>1453385</v>
      </c>
      <c r="V146" s="7" t="s">
        <v>1282</v>
      </c>
      <c r="W146" s="7"/>
      <c r="X146" s="7"/>
      <c r="Y146" s="7"/>
      <c r="Z146" s="7"/>
      <c r="AA146" s="7"/>
      <c r="AB146" s="7"/>
      <c r="AC146" s="7"/>
    </row>
    <row r="147" customFormat="false" ht="15" hidden="false" customHeight="false" outlineLevel="0" collapsed="false">
      <c r="A147" s="7" t="s">
        <v>1642</v>
      </c>
      <c r="B147" s="7" t="s">
        <v>188</v>
      </c>
      <c r="C147" s="7" t="s">
        <v>167</v>
      </c>
      <c r="D147" s="7" t="s">
        <v>190</v>
      </c>
      <c r="E147" s="7" t="s">
        <v>896</v>
      </c>
      <c r="F147" s="7" t="s">
        <v>448</v>
      </c>
      <c r="G147" s="7" t="s">
        <v>1652</v>
      </c>
      <c r="H147" s="7" t="n">
        <v>89.99</v>
      </c>
      <c r="I147" s="7" t="n">
        <v>599</v>
      </c>
      <c r="J147" s="7" t="n">
        <v>4.5</v>
      </c>
      <c r="K147" s="7" t="n">
        <v>11114</v>
      </c>
      <c r="L147" s="7" t="n">
        <v>3445</v>
      </c>
      <c r="M147" s="7" t="n">
        <v>310015.55</v>
      </c>
      <c r="N147" s="7" t="s">
        <v>1653</v>
      </c>
      <c r="O147" s="7" t="s">
        <v>1281</v>
      </c>
      <c r="P147" s="7" t="s">
        <v>69</v>
      </c>
      <c r="Q147" s="7" t="n">
        <v>39</v>
      </c>
      <c r="R147" s="7" t="n">
        <v>254</v>
      </c>
      <c r="S147" s="7" t="n">
        <v>417549</v>
      </c>
      <c r="T147" s="7" t="n">
        <v>0</v>
      </c>
      <c r="U147" s="7" t="n">
        <v>1109087</v>
      </c>
      <c r="V147" s="7" t="s">
        <v>1282</v>
      </c>
      <c r="W147" s="7"/>
      <c r="X147" s="7"/>
      <c r="Y147" s="7"/>
      <c r="Z147" s="7"/>
      <c r="AA147" s="7"/>
      <c r="AB147" s="7"/>
      <c r="AC147" s="7"/>
    </row>
    <row r="148" customFormat="false" ht="15" hidden="false" customHeight="false" outlineLevel="0" collapsed="false">
      <c r="A148" s="7" t="s">
        <v>1642</v>
      </c>
      <c r="B148" s="7" t="s">
        <v>188</v>
      </c>
      <c r="C148" s="7" t="s">
        <v>167</v>
      </c>
      <c r="D148" s="7" t="s">
        <v>190</v>
      </c>
      <c r="E148" s="7" t="s">
        <v>501</v>
      </c>
      <c r="F148" s="7" t="s">
        <v>500</v>
      </c>
      <c r="G148" s="7" t="s">
        <v>1654</v>
      </c>
      <c r="H148" s="7" t="n">
        <v>40.99</v>
      </c>
      <c r="I148" s="7" t="n">
        <v>624</v>
      </c>
      <c r="J148" s="7" t="n">
        <v>4.4</v>
      </c>
      <c r="K148" s="7" t="n">
        <v>20366</v>
      </c>
      <c r="L148" s="7" t="n">
        <v>2214</v>
      </c>
      <c r="M148" s="7" t="n">
        <v>90751.86</v>
      </c>
      <c r="N148" s="7" t="s">
        <v>1655</v>
      </c>
      <c r="O148" s="7" t="s">
        <v>1281</v>
      </c>
      <c r="P148" s="7" t="s">
        <v>1373</v>
      </c>
      <c r="Q148" s="7" t="n">
        <v>64</v>
      </c>
      <c r="R148" s="7" t="n">
        <v>182</v>
      </c>
      <c r="S148" s="7" t="n">
        <v>201015</v>
      </c>
      <c r="T148" s="7" t="n">
        <v>0</v>
      </c>
      <c r="U148" s="7" t="n">
        <v>358141</v>
      </c>
      <c r="V148" s="7" t="s">
        <v>1282</v>
      </c>
      <c r="W148" s="7"/>
      <c r="X148" s="7"/>
      <c r="Y148" s="7"/>
      <c r="Z148" s="7"/>
      <c r="AA148" s="7"/>
      <c r="AB148" s="7"/>
      <c r="AC148" s="7"/>
    </row>
    <row r="149" customFormat="false" ht="15" hidden="false" customHeight="false" outlineLevel="0" collapsed="false">
      <c r="A149" s="7" t="s">
        <v>1642</v>
      </c>
      <c r="B149" s="7" t="s">
        <v>188</v>
      </c>
      <c r="C149" s="7" t="s">
        <v>167</v>
      </c>
      <c r="D149" s="7" t="s">
        <v>190</v>
      </c>
      <c r="E149" s="7" t="s">
        <v>619</v>
      </c>
      <c r="F149" s="7" t="s">
        <v>465</v>
      </c>
      <c r="G149" s="7" t="s">
        <v>1347</v>
      </c>
      <c r="H149" s="7" t="n">
        <v>67.98</v>
      </c>
      <c r="I149" s="7" t="n">
        <v>4097</v>
      </c>
      <c r="J149" s="7" t="n">
        <v>4.4</v>
      </c>
      <c r="K149" s="7" t="n">
        <v>20041</v>
      </c>
      <c r="L149" s="7" t="n">
        <v>2198</v>
      </c>
      <c r="M149" s="7" t="n">
        <v>149420.04</v>
      </c>
      <c r="N149" s="7" t="s">
        <v>1656</v>
      </c>
      <c r="O149" s="7" t="s">
        <v>1281</v>
      </c>
      <c r="P149" s="7" t="s">
        <v>69</v>
      </c>
      <c r="Q149" s="7" t="n">
        <v>42</v>
      </c>
      <c r="R149" s="7" t="n">
        <v>155</v>
      </c>
      <c r="S149" s="7" t="n">
        <v>573024</v>
      </c>
      <c r="T149" s="7" t="n">
        <v>0</v>
      </c>
      <c r="U149" s="7" t="n">
        <v>1495830</v>
      </c>
      <c r="V149" s="7" t="s">
        <v>1282</v>
      </c>
      <c r="W149" s="7"/>
      <c r="X149" s="7"/>
      <c r="Y149" s="7"/>
      <c r="Z149" s="7"/>
      <c r="AA149" s="7"/>
      <c r="AB149" s="7"/>
      <c r="AC149" s="7"/>
    </row>
    <row r="150" customFormat="false" ht="15" hidden="false" customHeight="false" outlineLevel="0" collapsed="false">
      <c r="A150" s="7" t="s">
        <v>1642</v>
      </c>
      <c r="B150" s="7" t="s">
        <v>188</v>
      </c>
      <c r="C150" s="7" t="s">
        <v>167</v>
      </c>
      <c r="D150" s="7" t="s">
        <v>190</v>
      </c>
      <c r="E150" s="7" t="s">
        <v>1657</v>
      </c>
      <c r="F150" s="7" t="s">
        <v>1297</v>
      </c>
      <c r="G150" s="7" t="s">
        <v>1306</v>
      </c>
      <c r="H150" s="7" t="n">
        <v>94.99</v>
      </c>
      <c r="I150" s="7" t="n">
        <v>5976</v>
      </c>
      <c r="J150" s="7" t="n">
        <v>4.5</v>
      </c>
      <c r="K150" s="7" t="n">
        <v>21238</v>
      </c>
      <c r="L150" s="7" t="n">
        <v>2060</v>
      </c>
      <c r="M150" s="7" t="n">
        <v>195679.4</v>
      </c>
      <c r="N150" s="7" t="s">
        <v>1658</v>
      </c>
      <c r="O150" s="7" t="s">
        <v>1281</v>
      </c>
      <c r="P150" s="7" t="s">
        <v>69</v>
      </c>
      <c r="Q150" s="7" t="n">
        <v>73</v>
      </c>
      <c r="R150" s="7" t="n">
        <v>189</v>
      </c>
      <c r="S150" s="7" t="n">
        <v>366447</v>
      </c>
      <c r="T150" s="7" t="n">
        <v>0</v>
      </c>
      <c r="U150" s="7" t="n">
        <v>1468576</v>
      </c>
      <c r="V150" s="7" t="s">
        <v>1282</v>
      </c>
      <c r="W150" s="7"/>
      <c r="X150" s="7"/>
      <c r="Y150" s="7"/>
      <c r="Z150" s="7"/>
      <c r="AA150" s="7"/>
      <c r="AB150" s="7"/>
      <c r="AC150" s="7"/>
    </row>
    <row r="151" customFormat="false" ht="15" hidden="false" customHeight="false" outlineLevel="0" collapsed="false">
      <c r="A151" s="7" t="s">
        <v>1642</v>
      </c>
      <c r="B151" s="7" t="s">
        <v>188</v>
      </c>
      <c r="C151" s="7" t="s">
        <v>167</v>
      </c>
      <c r="D151" s="7" t="s">
        <v>190</v>
      </c>
      <c r="E151" s="7" t="s">
        <v>1659</v>
      </c>
      <c r="F151" s="7" t="s">
        <v>498</v>
      </c>
      <c r="G151" s="7" t="s">
        <v>1660</v>
      </c>
      <c r="H151" s="7" t="n">
        <v>89.95</v>
      </c>
      <c r="I151" s="7" t="n">
        <v>7935</v>
      </c>
      <c r="J151" s="7" t="n">
        <v>4.3</v>
      </c>
      <c r="K151" s="7" t="n">
        <v>21808</v>
      </c>
      <c r="L151" s="7" t="n">
        <v>2051</v>
      </c>
      <c r="M151" s="7" t="n">
        <v>184487.45</v>
      </c>
      <c r="N151" s="7" t="s">
        <v>1661</v>
      </c>
      <c r="O151" s="7" t="s">
        <v>1281</v>
      </c>
      <c r="P151" s="7" t="s">
        <v>69</v>
      </c>
      <c r="Q151" s="7" t="n">
        <v>81</v>
      </c>
      <c r="R151" s="7" t="n">
        <v>12</v>
      </c>
      <c r="S151" s="7" t="n">
        <v>34532</v>
      </c>
      <c r="T151" s="7" t="n">
        <v>0</v>
      </c>
      <c r="U151" s="7" t="n">
        <v>321461</v>
      </c>
      <c r="V151" s="7" t="s">
        <v>1282</v>
      </c>
      <c r="W151" s="7"/>
      <c r="X151" s="7"/>
      <c r="Y151" s="7"/>
      <c r="Z151" s="7"/>
      <c r="AA151" s="7"/>
      <c r="AB151" s="7"/>
      <c r="AC151" s="7"/>
    </row>
    <row r="152" customFormat="false" ht="15" hidden="false" customHeight="false" outlineLevel="0" collapsed="false">
      <c r="A152" s="7" t="s">
        <v>1642</v>
      </c>
      <c r="B152" s="7" t="s">
        <v>188</v>
      </c>
      <c r="C152" s="7" t="s">
        <v>167</v>
      </c>
      <c r="D152" s="7" t="s">
        <v>190</v>
      </c>
      <c r="E152" s="7" t="s">
        <v>488</v>
      </c>
      <c r="F152" s="7" t="s">
        <v>487</v>
      </c>
      <c r="G152" s="7" t="s">
        <v>1662</v>
      </c>
      <c r="H152" s="7" t="n">
        <v>104</v>
      </c>
      <c r="I152" s="7" t="n">
        <v>3370</v>
      </c>
      <c r="J152" s="7" t="n">
        <v>4.4</v>
      </c>
      <c r="K152" s="7" t="n">
        <v>22018</v>
      </c>
      <c r="L152" s="7" t="n">
        <v>2038</v>
      </c>
      <c r="M152" s="7" t="n">
        <v>211952</v>
      </c>
      <c r="N152" s="7" t="s">
        <v>1663</v>
      </c>
      <c r="O152" s="7" t="s">
        <v>1281</v>
      </c>
      <c r="P152" s="7" t="s">
        <v>1355</v>
      </c>
      <c r="Q152" s="7" t="n">
        <v>100</v>
      </c>
      <c r="R152" s="7" t="n">
        <v>21</v>
      </c>
      <c r="S152" s="7" t="n">
        <v>64152</v>
      </c>
      <c r="T152" s="7" t="n">
        <v>0</v>
      </c>
      <c r="U152" s="7" t="n">
        <v>496580</v>
      </c>
      <c r="V152" s="7" t="s">
        <v>1282</v>
      </c>
      <c r="W152" s="7"/>
      <c r="X152" s="7"/>
      <c r="Y152" s="7"/>
      <c r="Z152" s="7"/>
      <c r="AA152" s="7"/>
      <c r="AB152" s="7"/>
      <c r="AC152" s="7"/>
    </row>
    <row r="153" customFormat="false" ht="15" hidden="false" customHeight="false" outlineLevel="0" collapsed="false">
      <c r="A153" s="7" t="s">
        <v>1642</v>
      </c>
      <c r="B153" s="7" t="s">
        <v>188</v>
      </c>
      <c r="C153" s="7" t="s">
        <v>167</v>
      </c>
      <c r="D153" s="7" t="s">
        <v>190</v>
      </c>
      <c r="E153" s="7" t="s">
        <v>1296</v>
      </c>
      <c r="F153" s="7" t="s">
        <v>1297</v>
      </c>
      <c r="G153" s="7" t="s">
        <v>1298</v>
      </c>
      <c r="H153" s="7" t="n">
        <v>99.99</v>
      </c>
      <c r="I153" s="7" t="n">
        <v>3167</v>
      </c>
      <c r="J153" s="7" t="n">
        <v>4.4</v>
      </c>
      <c r="K153" s="7" t="n">
        <v>19596</v>
      </c>
      <c r="L153" s="7" t="n">
        <v>2024</v>
      </c>
      <c r="M153" s="7" t="n">
        <v>202379.76</v>
      </c>
      <c r="N153" s="7" t="s">
        <v>1299</v>
      </c>
      <c r="O153" s="7" t="s">
        <v>1281</v>
      </c>
      <c r="P153" s="7" t="s">
        <v>69</v>
      </c>
      <c r="Q153" s="7" t="n">
        <v>72</v>
      </c>
      <c r="R153" s="7" t="n">
        <v>243</v>
      </c>
      <c r="S153" s="7" t="n">
        <v>844069</v>
      </c>
      <c r="T153" s="7" t="n">
        <v>0</v>
      </c>
      <c r="U153" s="7" t="n">
        <v>1468576</v>
      </c>
      <c r="V153" s="7" t="s">
        <v>1282</v>
      </c>
      <c r="W153" s="7"/>
      <c r="X153" s="7"/>
      <c r="Y153" s="7"/>
      <c r="Z153" s="7"/>
      <c r="AA153" s="7"/>
      <c r="AB153" s="7"/>
      <c r="AC153" s="7"/>
    </row>
    <row r="154" customFormat="false" ht="15" hidden="false" customHeight="false" outlineLevel="0" collapsed="false">
      <c r="A154" s="7" t="s">
        <v>1642</v>
      </c>
      <c r="B154" s="7" t="s">
        <v>188</v>
      </c>
      <c r="C154" s="7" t="s">
        <v>167</v>
      </c>
      <c r="D154" s="7" t="s">
        <v>190</v>
      </c>
      <c r="E154" s="7" t="s">
        <v>1664</v>
      </c>
      <c r="F154" s="7" t="s">
        <v>472</v>
      </c>
      <c r="G154" s="7" t="s">
        <v>1665</v>
      </c>
      <c r="H154" s="7" t="n">
        <v>69.99</v>
      </c>
      <c r="I154" s="7" t="n">
        <v>3916</v>
      </c>
      <c r="J154" s="7" t="n">
        <v>4.5</v>
      </c>
      <c r="K154" s="7" t="n">
        <v>27118</v>
      </c>
      <c r="L154" s="7" t="n">
        <v>1711</v>
      </c>
      <c r="M154" s="7" t="n">
        <v>119752.89</v>
      </c>
      <c r="N154" s="7" t="s">
        <v>1301</v>
      </c>
      <c r="O154" s="7" t="s">
        <v>1281</v>
      </c>
      <c r="P154" s="7" t="s">
        <v>1291</v>
      </c>
      <c r="Q154" s="7" t="n">
        <v>42</v>
      </c>
      <c r="R154" s="7" t="n">
        <v>277</v>
      </c>
      <c r="S154" s="7" t="n">
        <v>863561</v>
      </c>
      <c r="T154" s="7" t="n">
        <v>0</v>
      </c>
      <c r="U154" s="7" t="n">
        <v>1318595</v>
      </c>
      <c r="V154" s="7" t="s">
        <v>1282</v>
      </c>
      <c r="W154" s="7"/>
      <c r="X154" s="7"/>
      <c r="Y154" s="7"/>
      <c r="Z154" s="7"/>
      <c r="AA154" s="7"/>
      <c r="AB154" s="7"/>
      <c r="AC154" s="7"/>
    </row>
    <row r="155" customFormat="false" ht="15" hidden="false" customHeight="false" outlineLevel="0" collapsed="false">
      <c r="A155" s="7" t="s">
        <v>1642</v>
      </c>
      <c r="B155" s="7" t="s">
        <v>188</v>
      </c>
      <c r="C155" s="7" t="s">
        <v>167</v>
      </c>
      <c r="D155" s="7" t="s">
        <v>190</v>
      </c>
      <c r="E155" s="7" t="s">
        <v>485</v>
      </c>
      <c r="F155" s="7" t="s">
        <v>484</v>
      </c>
      <c r="G155" s="7" t="s">
        <v>1313</v>
      </c>
      <c r="H155" s="7" t="n">
        <v>84.99</v>
      </c>
      <c r="I155" s="7" t="n">
        <v>701</v>
      </c>
      <c r="J155" s="7" t="n">
        <v>4.6</v>
      </c>
      <c r="K155" s="7" t="n">
        <v>27150</v>
      </c>
      <c r="L155" s="7" t="n">
        <v>1709</v>
      </c>
      <c r="M155" s="7" t="n">
        <v>148665.91</v>
      </c>
      <c r="N155" s="7" t="s">
        <v>1314</v>
      </c>
      <c r="O155" s="7" t="s">
        <v>1281</v>
      </c>
      <c r="P155" s="7" t="s">
        <v>69</v>
      </c>
      <c r="Q155" s="7" t="n">
        <v>124</v>
      </c>
      <c r="R155" s="7" t="n">
        <v>106</v>
      </c>
      <c r="S155" s="7" t="n">
        <v>110952</v>
      </c>
      <c r="T155" s="7" t="n">
        <v>0</v>
      </c>
      <c r="U155" s="7" t="n">
        <v>1546954</v>
      </c>
      <c r="V155" s="7" t="s">
        <v>1282</v>
      </c>
      <c r="W155" s="7"/>
      <c r="X155" s="7"/>
      <c r="Y155" s="7"/>
      <c r="Z155" s="7"/>
      <c r="AA155" s="7"/>
      <c r="AB155" s="7"/>
      <c r="AC155" s="7"/>
    </row>
    <row r="156" customFormat="false" ht="15" hidden="false" customHeight="false" outlineLevel="0" collapsed="false">
      <c r="A156" s="7" t="s">
        <v>1642</v>
      </c>
      <c r="B156" s="7" t="s">
        <v>188</v>
      </c>
      <c r="C156" s="7" t="s">
        <v>167</v>
      </c>
      <c r="D156" s="7" t="s">
        <v>190</v>
      </c>
      <c r="E156" s="7" t="s">
        <v>603</v>
      </c>
      <c r="F156" s="7" t="s">
        <v>476</v>
      </c>
      <c r="G156" s="7" t="s">
        <v>1666</v>
      </c>
      <c r="H156" s="7" t="n">
        <v>54.9</v>
      </c>
      <c r="I156" s="7" t="n">
        <v>6628</v>
      </c>
      <c r="J156" s="7" t="n">
        <v>4.4</v>
      </c>
      <c r="K156" s="7" t="n">
        <v>29284</v>
      </c>
      <c r="L156" s="7" t="n">
        <v>1588</v>
      </c>
      <c r="M156" s="7" t="n">
        <v>87181.2</v>
      </c>
      <c r="N156" s="7" t="s">
        <v>1667</v>
      </c>
      <c r="O156" s="7" t="s">
        <v>1281</v>
      </c>
      <c r="P156" s="7" t="s">
        <v>1291</v>
      </c>
      <c r="Q156" s="7" t="n">
        <v>79</v>
      </c>
      <c r="R156" s="7" t="n">
        <v>174</v>
      </c>
      <c r="S156" s="7" t="n">
        <v>650574</v>
      </c>
      <c r="T156" s="7" t="n">
        <v>0</v>
      </c>
      <c r="U156" s="7" t="n">
        <v>1306339</v>
      </c>
      <c r="V156" s="7" t="s">
        <v>1282</v>
      </c>
      <c r="W156" s="7"/>
      <c r="X156" s="7"/>
      <c r="Y156" s="7"/>
      <c r="Z156" s="7"/>
      <c r="AA156" s="7"/>
      <c r="AB156" s="7"/>
      <c r="AC156" s="7"/>
    </row>
    <row r="157" customFormat="false" ht="15" hidden="false" customHeight="false" outlineLevel="0" collapsed="false">
      <c r="A157" s="7" t="s">
        <v>1642</v>
      </c>
      <c r="B157" s="7" t="s">
        <v>188</v>
      </c>
      <c r="C157" s="7" t="s">
        <v>167</v>
      </c>
      <c r="D157" s="7" t="s">
        <v>190</v>
      </c>
      <c r="E157" s="7" t="s">
        <v>1033</v>
      </c>
      <c r="F157" s="7" t="s">
        <v>476</v>
      </c>
      <c r="G157" s="7" t="s">
        <v>1310</v>
      </c>
      <c r="H157" s="7" t="n">
        <v>59.99</v>
      </c>
      <c r="I157" s="7" t="n">
        <v>1639</v>
      </c>
      <c r="J157" s="7" t="n">
        <v>4.5</v>
      </c>
      <c r="K157" s="7" t="n">
        <v>38624</v>
      </c>
      <c r="L157" s="7" t="n">
        <v>1250</v>
      </c>
      <c r="M157" s="7" t="n">
        <v>74987.5</v>
      </c>
      <c r="N157" s="7" t="s">
        <v>1311</v>
      </c>
      <c r="O157" s="7" t="s">
        <v>1281</v>
      </c>
      <c r="P157" s="7" t="s">
        <v>1291</v>
      </c>
      <c r="Q157" s="7" t="n">
        <v>32</v>
      </c>
      <c r="R157" s="7" t="n">
        <v>155</v>
      </c>
      <c r="S157" s="7" t="n">
        <v>206426</v>
      </c>
      <c r="T157" s="7" t="n">
        <v>0</v>
      </c>
      <c r="U157" s="7" t="n">
        <v>1095419</v>
      </c>
      <c r="V157" s="7" t="s">
        <v>1282</v>
      </c>
      <c r="W157" s="7"/>
      <c r="X157" s="7"/>
      <c r="Y157" s="7"/>
      <c r="Z157" s="7"/>
      <c r="AA157" s="7"/>
      <c r="AB157" s="7"/>
      <c r="AC157" s="7"/>
    </row>
    <row r="158" customFormat="false" ht="15" hidden="false" customHeight="false" outlineLevel="0" collapsed="false">
      <c r="A158" s="7" t="s">
        <v>1642</v>
      </c>
      <c r="B158" s="7" t="s">
        <v>188</v>
      </c>
      <c r="C158" s="7" t="s">
        <v>167</v>
      </c>
      <c r="D158" s="7" t="s">
        <v>190</v>
      </c>
      <c r="E158" s="7" t="s">
        <v>1668</v>
      </c>
      <c r="F158" s="7" t="s">
        <v>504</v>
      </c>
      <c r="G158" s="7" t="s">
        <v>1669</v>
      </c>
      <c r="H158" s="7" t="n">
        <v>52.99</v>
      </c>
      <c r="I158" s="7" t="n">
        <v>678</v>
      </c>
      <c r="J158" s="7" t="n">
        <v>4.4</v>
      </c>
      <c r="K158" s="7" t="n">
        <v>42718</v>
      </c>
      <c r="L158" s="7" t="n">
        <v>1136</v>
      </c>
      <c r="M158" s="7" t="n">
        <v>60196.64</v>
      </c>
      <c r="N158" s="7" t="s">
        <v>1670</v>
      </c>
      <c r="O158" s="7" t="s">
        <v>1281</v>
      </c>
      <c r="P158" s="7" t="s">
        <v>1291</v>
      </c>
      <c r="Q158" s="7" t="n">
        <v>71</v>
      </c>
      <c r="R158" s="7" t="n">
        <v>113</v>
      </c>
      <c r="S158" s="7" t="n">
        <v>108214</v>
      </c>
      <c r="T158" s="7" t="n">
        <v>0</v>
      </c>
      <c r="U158" s="7" t="n">
        <v>974583</v>
      </c>
      <c r="V158" s="7" t="s">
        <v>1282</v>
      </c>
      <c r="W158" s="7"/>
      <c r="X158" s="7"/>
      <c r="Y158" s="7"/>
      <c r="Z158" s="7"/>
      <c r="AA158" s="7"/>
      <c r="AB158" s="7"/>
      <c r="AC158" s="7"/>
    </row>
    <row r="159" customFormat="false" ht="15" hidden="false" customHeight="false" outlineLevel="0" collapsed="false">
      <c r="A159" s="7" t="s">
        <v>1642</v>
      </c>
      <c r="B159" s="7" t="s">
        <v>188</v>
      </c>
      <c r="C159" s="7" t="s">
        <v>167</v>
      </c>
      <c r="D159" s="7" t="s">
        <v>190</v>
      </c>
      <c r="E159" s="7" t="s">
        <v>1671</v>
      </c>
      <c r="F159" s="7" t="s">
        <v>510</v>
      </c>
      <c r="G159" s="7" t="s">
        <v>1672</v>
      </c>
      <c r="H159" s="7" t="n">
        <v>69.99</v>
      </c>
      <c r="I159" s="7" t="n">
        <v>1051</v>
      </c>
      <c r="J159" s="7" t="n">
        <v>4.3</v>
      </c>
      <c r="K159" s="7" t="n">
        <v>53189</v>
      </c>
      <c r="L159" s="7" t="n">
        <v>941</v>
      </c>
      <c r="M159" s="7" t="n">
        <v>65860.59</v>
      </c>
      <c r="N159" s="7" t="s">
        <v>1673</v>
      </c>
      <c r="O159" s="7" t="s">
        <v>1281</v>
      </c>
      <c r="P159" s="7" t="s">
        <v>1291</v>
      </c>
      <c r="Q159" s="7" t="n">
        <v>51</v>
      </c>
      <c r="R159" s="7" t="n">
        <v>106</v>
      </c>
      <c r="S159" s="7" t="n">
        <v>102055</v>
      </c>
      <c r="T159" s="7" t="n">
        <v>0</v>
      </c>
      <c r="U159" s="7" t="n">
        <v>31387</v>
      </c>
      <c r="V159" s="7" t="s">
        <v>1282</v>
      </c>
      <c r="W159" s="7"/>
      <c r="X159" s="7"/>
      <c r="Y159" s="7"/>
      <c r="Z159" s="7"/>
      <c r="AA159" s="7"/>
      <c r="AB159" s="7"/>
      <c r="AC159" s="7"/>
    </row>
    <row r="160" customFormat="false" ht="15" hidden="false" customHeight="false" outlineLevel="0" collapsed="false">
      <c r="A160" s="7" t="s">
        <v>1642</v>
      </c>
      <c r="B160" s="7" t="s">
        <v>188</v>
      </c>
      <c r="C160" s="7" t="s">
        <v>167</v>
      </c>
      <c r="D160" s="7" t="s">
        <v>190</v>
      </c>
      <c r="E160" s="7" t="s">
        <v>1674</v>
      </c>
      <c r="F160" s="7" t="s">
        <v>502</v>
      </c>
      <c r="G160" s="7" t="s">
        <v>1675</v>
      </c>
      <c r="H160" s="7" t="n">
        <v>134.94</v>
      </c>
      <c r="I160" s="7" t="n">
        <v>517</v>
      </c>
      <c r="J160" s="7" t="n">
        <v>4.5</v>
      </c>
      <c r="K160" s="7" t="n">
        <v>76038</v>
      </c>
      <c r="L160" s="7" t="n">
        <v>642</v>
      </c>
      <c r="M160" s="7" t="n">
        <v>86631.48</v>
      </c>
      <c r="N160" s="7" t="s">
        <v>1676</v>
      </c>
      <c r="O160" s="7" t="s">
        <v>1281</v>
      </c>
      <c r="P160" s="7" t="s">
        <v>69</v>
      </c>
      <c r="Q160" s="7" t="n">
        <v>77</v>
      </c>
      <c r="R160" s="7" t="n">
        <v>66</v>
      </c>
      <c r="S160" s="7" t="n">
        <v>104883</v>
      </c>
      <c r="T160" s="7" t="n">
        <v>0</v>
      </c>
      <c r="U160" s="7" t="n">
        <v>961015</v>
      </c>
      <c r="V160" s="7" t="s">
        <v>1282</v>
      </c>
      <c r="W160" s="7"/>
      <c r="X160" s="7"/>
      <c r="Y160" s="7"/>
      <c r="Z160" s="7"/>
      <c r="AA160" s="7"/>
      <c r="AB160" s="7"/>
      <c r="AC160" s="7"/>
    </row>
    <row r="161" customFormat="false" ht="15" hidden="false" customHeight="false" outlineLevel="0" collapsed="false">
      <c r="A161" s="7" t="s">
        <v>1642</v>
      </c>
      <c r="B161" s="7" t="s">
        <v>188</v>
      </c>
      <c r="C161" s="7" t="s">
        <v>167</v>
      </c>
      <c r="D161" s="7" t="s">
        <v>190</v>
      </c>
      <c r="E161" s="7" t="s">
        <v>530</v>
      </c>
      <c r="F161" s="7" t="s">
        <v>529</v>
      </c>
      <c r="G161" s="7" t="s">
        <v>1677</v>
      </c>
      <c r="H161" s="7" t="n">
        <v>84.98</v>
      </c>
      <c r="I161" s="7" t="n">
        <v>2689</v>
      </c>
      <c r="J161" s="7" t="n">
        <v>4.5</v>
      </c>
      <c r="K161" s="7" t="n">
        <v>134959</v>
      </c>
      <c r="L161" s="7" t="n">
        <v>320</v>
      </c>
      <c r="M161" s="7" t="n">
        <v>27193.6</v>
      </c>
      <c r="N161" s="7" t="s">
        <v>1678</v>
      </c>
      <c r="O161" s="7" t="s">
        <v>1281</v>
      </c>
      <c r="P161" s="7" t="s">
        <v>69</v>
      </c>
      <c r="Q161" s="7" t="n">
        <v>33</v>
      </c>
      <c r="R161" s="7" t="n">
        <v>27</v>
      </c>
      <c r="S161" s="7" t="n">
        <v>424166</v>
      </c>
      <c r="T161" s="7" t="n">
        <v>0</v>
      </c>
      <c r="U161" s="7" t="n">
        <v>667737</v>
      </c>
      <c r="V161" s="7" t="s">
        <v>1282</v>
      </c>
      <c r="W161" s="7"/>
      <c r="X161" s="7"/>
      <c r="Y161" s="7"/>
      <c r="Z161" s="7"/>
      <c r="AA161" s="7"/>
      <c r="AB161" s="7"/>
      <c r="AC161" s="7"/>
    </row>
    <row r="162" customFormat="false" ht="15" hidden="false" customHeight="false" outlineLevel="0" collapsed="false">
      <c r="A162" s="7" t="s">
        <v>1642</v>
      </c>
      <c r="B162" s="7" t="s">
        <v>188</v>
      </c>
      <c r="C162" s="7" t="s">
        <v>167</v>
      </c>
      <c r="D162" s="7" t="s">
        <v>190</v>
      </c>
      <c r="E162" s="7" t="s">
        <v>1679</v>
      </c>
      <c r="F162" s="7" t="s">
        <v>1297</v>
      </c>
      <c r="G162" s="7" t="s">
        <v>1680</v>
      </c>
      <c r="H162" s="7" t="n">
        <v>49.95</v>
      </c>
      <c r="I162" s="7" t="n">
        <v>1304</v>
      </c>
      <c r="J162" s="7" t="n">
        <v>4.2</v>
      </c>
      <c r="K162" s="7" t="n">
        <v>288221</v>
      </c>
      <c r="L162" s="7" t="n">
        <v>118</v>
      </c>
      <c r="M162" s="7" t="n">
        <v>10474.2</v>
      </c>
      <c r="N162" s="7" t="s">
        <v>1681</v>
      </c>
      <c r="O162" s="7" t="s">
        <v>1304</v>
      </c>
      <c r="P162" s="7"/>
      <c r="Q162" s="7" t="n">
        <v>37</v>
      </c>
      <c r="R162" s="7" t="n">
        <v>25</v>
      </c>
      <c r="S162" s="7" t="n">
        <v>31794</v>
      </c>
      <c r="T162" s="7" t="n">
        <v>0</v>
      </c>
      <c r="U162" s="7" t="n">
        <v>741453</v>
      </c>
      <c r="V162" s="7" t="s">
        <v>1282</v>
      </c>
      <c r="W162" s="7"/>
      <c r="X162" s="7"/>
      <c r="Y162" s="7"/>
      <c r="Z162" s="7"/>
      <c r="AA162" s="7"/>
      <c r="AB162" s="7"/>
      <c r="AC162" s="7"/>
    </row>
    <row r="163" customFormat="false" ht="15" hidden="false" customHeight="false" outlineLevel="0" collapsed="false">
      <c r="A163" s="7" t="s">
        <v>1642</v>
      </c>
      <c r="B163" s="7" t="s">
        <v>188</v>
      </c>
      <c r="C163" s="7" t="s">
        <v>167</v>
      </c>
      <c r="D163" s="7" t="s">
        <v>190</v>
      </c>
      <c r="E163" s="7" t="s">
        <v>604</v>
      </c>
      <c r="F163" s="7" t="s">
        <v>495</v>
      </c>
      <c r="G163" s="7" t="s">
        <v>1682</v>
      </c>
      <c r="H163" s="7" t="n">
        <v>199</v>
      </c>
      <c r="I163" s="7" t="n">
        <v>35</v>
      </c>
      <c r="J163" s="7" t="n">
        <v>2.3</v>
      </c>
      <c r="K163" s="7" t="n">
        <v>1394047</v>
      </c>
      <c r="L163" s="7" t="n">
        <v>16</v>
      </c>
      <c r="M163" s="7" t="n">
        <v>1881</v>
      </c>
      <c r="N163" s="7" t="s">
        <v>1683</v>
      </c>
      <c r="O163" s="7" t="s">
        <v>1304</v>
      </c>
      <c r="P163" s="7"/>
      <c r="Q163" s="7" t="n">
        <v>1</v>
      </c>
      <c r="R163" s="7" t="n">
        <v>0</v>
      </c>
      <c r="S163" s="7" t="n">
        <v>0</v>
      </c>
      <c r="T163" s="7" t="n">
        <v>0</v>
      </c>
      <c r="U163" s="7" t="n">
        <v>461316</v>
      </c>
      <c r="V163" s="7" t="s">
        <v>1282</v>
      </c>
      <c r="W163" s="7"/>
      <c r="X163" s="7"/>
      <c r="Y163" s="7"/>
      <c r="Z163" s="7"/>
      <c r="AA163" s="7"/>
      <c r="AB163" s="7"/>
      <c r="AC163" s="7"/>
    </row>
    <row r="164" customFormat="false" ht="15" hidden="false" customHeight="false" outlineLevel="0" collapsed="false">
      <c r="A164" s="7" t="s">
        <v>1642</v>
      </c>
      <c r="B164" s="7" t="s">
        <v>188</v>
      </c>
      <c r="C164" s="7" t="s">
        <v>167</v>
      </c>
      <c r="D164" s="7" t="s">
        <v>190</v>
      </c>
      <c r="E164" s="7" t="s">
        <v>605</v>
      </c>
      <c r="F164" s="7" t="s">
        <v>522</v>
      </c>
      <c r="G164" s="7" t="s">
        <v>1331</v>
      </c>
      <c r="H164" s="7" t="n">
        <v>199</v>
      </c>
      <c r="I164" s="7" t="n">
        <v>39</v>
      </c>
      <c r="J164" s="7" t="n">
        <v>3.6</v>
      </c>
      <c r="K164" s="7" t="n">
        <v>1498058</v>
      </c>
      <c r="L164" s="7" t="n">
        <v>11</v>
      </c>
      <c r="M164" s="7" t="n">
        <v>880</v>
      </c>
      <c r="N164" s="7" t="s">
        <v>1332</v>
      </c>
      <c r="O164" s="7" t="s">
        <v>1304</v>
      </c>
      <c r="P164" s="7"/>
      <c r="Q164" s="7" t="n">
        <v>1</v>
      </c>
      <c r="R164" s="7" t="n">
        <v>0</v>
      </c>
      <c r="S164" s="7" t="n">
        <v>0</v>
      </c>
      <c r="T164" s="7" t="n">
        <v>0</v>
      </c>
      <c r="U164" s="7" t="n">
        <v>452551</v>
      </c>
      <c r="V164" s="7" t="s">
        <v>1282</v>
      </c>
      <c r="W164" s="7"/>
      <c r="X164" s="7"/>
      <c r="Y164" s="7"/>
      <c r="Z164" s="7"/>
      <c r="AA164" s="7"/>
      <c r="AB164" s="7"/>
      <c r="AC164" s="7"/>
    </row>
    <row r="165" customFormat="false" ht="15" hidden="false" customHeight="false" outlineLevel="0" collapsed="false">
      <c r="A165" s="7" t="s">
        <v>1642</v>
      </c>
      <c r="B165" s="7" t="s">
        <v>188</v>
      </c>
      <c r="C165" s="7" t="s">
        <v>167</v>
      </c>
      <c r="D165" s="7" t="s">
        <v>190</v>
      </c>
      <c r="E165" s="7" t="s">
        <v>1684</v>
      </c>
      <c r="F165" s="7" t="s">
        <v>476</v>
      </c>
      <c r="G165" s="7" t="s">
        <v>1685</v>
      </c>
      <c r="H165" s="7" t="n">
        <v>84.99</v>
      </c>
      <c r="I165" s="7" t="n">
        <v>2</v>
      </c>
      <c r="J165" s="7" t="n">
        <v>4.5</v>
      </c>
      <c r="K165" s="7" t="n">
        <v>2851801</v>
      </c>
      <c r="L165" s="7" t="n">
        <v>4</v>
      </c>
      <c r="M165" s="7" t="n">
        <v>299.96</v>
      </c>
      <c r="N165" s="7" t="s">
        <v>1686</v>
      </c>
      <c r="O165" s="7" t="s">
        <v>1304</v>
      </c>
      <c r="P165" s="7"/>
      <c r="Q165" s="7" t="n">
        <v>1</v>
      </c>
      <c r="R165" s="7" t="n">
        <v>0</v>
      </c>
      <c r="S165" s="7" t="n">
        <v>0</v>
      </c>
      <c r="T165" s="7" t="n">
        <v>0</v>
      </c>
      <c r="U165" s="7" t="n">
        <v>1275527</v>
      </c>
      <c r="V165" s="7" t="s">
        <v>1282</v>
      </c>
      <c r="W165" s="7"/>
      <c r="X165" s="7"/>
      <c r="Y165" s="7"/>
      <c r="Z165" s="7"/>
      <c r="AA165" s="7"/>
      <c r="AB165" s="7"/>
      <c r="AC165" s="7"/>
    </row>
    <row r="166" customFormat="false" ht="15" hidden="false" customHeight="false" outlineLevel="0" collapsed="false">
      <c r="A166" s="7" t="s">
        <v>1687</v>
      </c>
      <c r="B166" s="7" t="s">
        <v>208</v>
      </c>
      <c r="C166" s="7" t="s">
        <v>167</v>
      </c>
      <c r="D166" s="7" t="s">
        <v>190</v>
      </c>
      <c r="E166" s="7" t="s">
        <v>721</v>
      </c>
      <c r="F166" s="7" t="s">
        <v>456</v>
      </c>
      <c r="G166" s="7" t="s">
        <v>1688</v>
      </c>
      <c r="H166" s="7" t="n">
        <v>26.99</v>
      </c>
      <c r="I166" s="7" t="n">
        <v>9507</v>
      </c>
      <c r="J166" s="7" t="n">
        <v>4.6</v>
      </c>
      <c r="K166" s="7" t="n">
        <v>331</v>
      </c>
      <c r="L166" s="7" t="n">
        <v>29985</v>
      </c>
      <c r="M166" s="7" t="n">
        <v>809295.15</v>
      </c>
      <c r="N166" s="7" t="s">
        <v>1689</v>
      </c>
      <c r="O166" s="7" t="s">
        <v>1281</v>
      </c>
      <c r="P166" s="7" t="s">
        <v>1291</v>
      </c>
      <c r="Q166" s="7" t="n">
        <v>280</v>
      </c>
      <c r="R166" s="7" t="n">
        <v>472</v>
      </c>
      <c r="S166" s="7" t="n">
        <v>1682821</v>
      </c>
      <c r="T166" s="7" t="n">
        <v>105</v>
      </c>
      <c r="U166" s="7" t="n">
        <v>1330910</v>
      </c>
      <c r="V166" s="7" t="s">
        <v>1690</v>
      </c>
      <c r="W166" s="7"/>
      <c r="X166" s="7"/>
      <c r="Y166" s="7"/>
      <c r="Z166" s="7"/>
      <c r="AA166" s="7"/>
      <c r="AB166" s="7"/>
      <c r="AC166" s="7"/>
    </row>
    <row r="167" customFormat="false" ht="15" hidden="false" customHeight="false" outlineLevel="0" collapsed="false">
      <c r="A167" s="7" t="s">
        <v>1687</v>
      </c>
      <c r="B167" s="7" t="s">
        <v>208</v>
      </c>
      <c r="C167" s="7" t="s">
        <v>167</v>
      </c>
      <c r="D167" s="7" t="s">
        <v>190</v>
      </c>
      <c r="E167" s="7" t="s">
        <v>723</v>
      </c>
      <c r="F167" s="7" t="s">
        <v>722</v>
      </c>
      <c r="G167" s="7" t="s">
        <v>1691</v>
      </c>
      <c r="H167" s="7" t="n">
        <v>49.99</v>
      </c>
      <c r="I167" s="7" t="n">
        <v>5579</v>
      </c>
      <c r="J167" s="7" t="n">
        <v>4.4</v>
      </c>
      <c r="K167" s="7" t="n">
        <v>716</v>
      </c>
      <c r="L167" s="7" t="n">
        <v>19544</v>
      </c>
      <c r="M167" s="7" t="n">
        <v>977004.56</v>
      </c>
      <c r="N167" s="7" t="s">
        <v>1692</v>
      </c>
      <c r="O167" s="7" t="s">
        <v>1281</v>
      </c>
      <c r="P167" s="7" t="s">
        <v>1373</v>
      </c>
      <c r="Q167" s="7" t="n">
        <v>89</v>
      </c>
      <c r="R167" s="7" t="n">
        <v>422</v>
      </c>
      <c r="S167" s="7" t="n">
        <v>1752150</v>
      </c>
      <c r="T167" s="7" t="n">
        <v>0</v>
      </c>
      <c r="U167" s="7" t="n">
        <v>960734</v>
      </c>
      <c r="V167" s="7" t="s">
        <v>1690</v>
      </c>
      <c r="W167" s="7"/>
      <c r="X167" s="7"/>
      <c r="Y167" s="7"/>
      <c r="Z167" s="7"/>
      <c r="AA167" s="7"/>
      <c r="AB167" s="7"/>
      <c r="AC167" s="7"/>
    </row>
    <row r="168" customFormat="false" ht="15" hidden="false" customHeight="false" outlineLevel="0" collapsed="false">
      <c r="A168" s="7" t="s">
        <v>1687</v>
      </c>
      <c r="B168" s="7" t="s">
        <v>208</v>
      </c>
      <c r="C168" s="7" t="s">
        <v>167</v>
      </c>
      <c r="D168" s="7" t="s">
        <v>190</v>
      </c>
      <c r="E168" s="7" t="s">
        <v>725</v>
      </c>
      <c r="F168" s="7" t="s">
        <v>724</v>
      </c>
      <c r="G168" s="7" t="s">
        <v>1693</v>
      </c>
      <c r="H168" s="7" t="n">
        <v>27.99</v>
      </c>
      <c r="I168" s="7" t="n">
        <v>17374</v>
      </c>
      <c r="J168" s="7" t="n">
        <v>4.5</v>
      </c>
      <c r="K168" s="7" t="n">
        <v>4551</v>
      </c>
      <c r="L168" s="7" t="n">
        <v>6366</v>
      </c>
      <c r="M168" s="7" t="n">
        <v>178184.34</v>
      </c>
      <c r="N168" s="7" t="s">
        <v>1694</v>
      </c>
      <c r="O168" s="7" t="s">
        <v>1281</v>
      </c>
      <c r="P168" s="7" t="s">
        <v>1291</v>
      </c>
      <c r="Q168" s="7" t="n">
        <v>96</v>
      </c>
      <c r="R168" s="7" t="n">
        <v>428</v>
      </c>
      <c r="S168" s="7" t="n">
        <v>1719436</v>
      </c>
      <c r="T168" s="7" t="n">
        <v>0</v>
      </c>
      <c r="U168" s="7" t="n">
        <v>1664218</v>
      </c>
      <c r="V168" s="7" t="s">
        <v>1690</v>
      </c>
      <c r="W168" s="7"/>
      <c r="X168" s="7"/>
      <c r="Y168" s="7"/>
      <c r="Z168" s="7"/>
      <c r="AA168" s="7"/>
      <c r="AB168" s="7"/>
      <c r="AC168" s="7"/>
    </row>
    <row r="169" customFormat="false" ht="15" hidden="false" customHeight="false" outlineLevel="0" collapsed="false">
      <c r="A169" s="7" t="s">
        <v>1687</v>
      </c>
      <c r="B169" s="7" t="s">
        <v>208</v>
      </c>
      <c r="C169" s="7" t="s">
        <v>167</v>
      </c>
      <c r="D169" s="7" t="s">
        <v>190</v>
      </c>
      <c r="E169" s="7" t="s">
        <v>729</v>
      </c>
      <c r="F169" s="7" t="s">
        <v>728</v>
      </c>
      <c r="G169" s="7" t="s">
        <v>1695</v>
      </c>
      <c r="H169" s="7" t="n">
        <v>29.99</v>
      </c>
      <c r="I169" s="7" t="n">
        <v>9098</v>
      </c>
      <c r="J169" s="7" t="n">
        <v>4.6</v>
      </c>
      <c r="K169" s="7" t="n">
        <v>5319</v>
      </c>
      <c r="L169" s="7" t="n">
        <v>5723</v>
      </c>
      <c r="M169" s="7" t="n">
        <v>171632.77</v>
      </c>
      <c r="N169" s="7" t="s">
        <v>1696</v>
      </c>
      <c r="O169" s="7" t="s">
        <v>1281</v>
      </c>
      <c r="P169" s="7" t="s">
        <v>1291</v>
      </c>
      <c r="Q169" s="7" t="n">
        <v>81</v>
      </c>
      <c r="R169" s="7" t="n">
        <v>361</v>
      </c>
      <c r="S169" s="7" t="n">
        <v>837452</v>
      </c>
      <c r="T169" s="7" t="n">
        <v>5</v>
      </c>
      <c r="U169" s="7" t="n">
        <v>1331072</v>
      </c>
      <c r="V169" s="7" t="s">
        <v>1690</v>
      </c>
      <c r="W169" s="7"/>
      <c r="X169" s="7"/>
      <c r="Y169" s="7"/>
      <c r="Z169" s="7"/>
      <c r="AA169" s="7"/>
      <c r="AB169" s="7"/>
      <c r="AC169" s="7"/>
    </row>
    <row r="170" customFormat="false" ht="15" hidden="false" customHeight="false" outlineLevel="0" collapsed="false">
      <c r="A170" s="7" t="s">
        <v>1687</v>
      </c>
      <c r="B170" s="7" t="s">
        <v>208</v>
      </c>
      <c r="C170" s="7" t="s">
        <v>167</v>
      </c>
      <c r="D170" s="7" t="s">
        <v>190</v>
      </c>
      <c r="E170" s="7" t="s">
        <v>727</v>
      </c>
      <c r="F170" s="7" t="s">
        <v>726</v>
      </c>
      <c r="G170" s="7" t="s">
        <v>1697</v>
      </c>
      <c r="H170" s="7" t="n">
        <v>37.97</v>
      </c>
      <c r="I170" s="7" t="n">
        <v>963</v>
      </c>
      <c r="J170" s="7" t="n">
        <v>4.5</v>
      </c>
      <c r="K170" s="7" t="n">
        <v>5920</v>
      </c>
      <c r="L170" s="7" t="n">
        <v>5337</v>
      </c>
      <c r="M170" s="7" t="n">
        <v>202645.89</v>
      </c>
      <c r="N170" s="7" t="s">
        <v>1698</v>
      </c>
      <c r="O170" s="7" t="s">
        <v>1281</v>
      </c>
      <c r="P170" s="7" t="s">
        <v>1291</v>
      </c>
      <c r="Q170" s="7" t="n">
        <v>77</v>
      </c>
      <c r="R170" s="7" t="n">
        <v>403</v>
      </c>
      <c r="S170" s="7" t="n">
        <v>1727851</v>
      </c>
      <c r="T170" s="7" t="n">
        <v>0</v>
      </c>
      <c r="U170" s="7" t="n">
        <v>1700245</v>
      </c>
      <c r="V170" s="7" t="s">
        <v>1690</v>
      </c>
      <c r="W170" s="7"/>
      <c r="X170" s="7"/>
      <c r="Y170" s="7"/>
      <c r="Z170" s="7"/>
      <c r="AA170" s="7"/>
      <c r="AB170" s="7"/>
      <c r="AC170" s="7"/>
    </row>
    <row r="171" customFormat="false" ht="15" hidden="false" customHeight="false" outlineLevel="0" collapsed="false">
      <c r="A171" s="7" t="s">
        <v>1687</v>
      </c>
      <c r="B171" s="7" t="s">
        <v>208</v>
      </c>
      <c r="C171" s="7" t="s">
        <v>167</v>
      </c>
      <c r="D171" s="7" t="s">
        <v>190</v>
      </c>
      <c r="E171" s="7" t="s">
        <v>737</v>
      </c>
      <c r="F171" s="7" t="s">
        <v>736</v>
      </c>
      <c r="G171" s="7" t="s">
        <v>1699</v>
      </c>
      <c r="H171" s="7" t="n">
        <v>33.72</v>
      </c>
      <c r="I171" s="7" t="n">
        <v>4385</v>
      </c>
      <c r="J171" s="7" t="n">
        <v>4.6</v>
      </c>
      <c r="K171" s="7" t="n">
        <v>7563</v>
      </c>
      <c r="L171" s="7" t="n">
        <v>4483</v>
      </c>
      <c r="M171" s="7" t="n">
        <v>151166.76</v>
      </c>
      <c r="N171" s="7" t="s">
        <v>1700</v>
      </c>
      <c r="O171" s="7" t="s">
        <v>1281</v>
      </c>
      <c r="P171" s="7" t="s">
        <v>1291</v>
      </c>
      <c r="Q171" s="7" t="n">
        <v>79</v>
      </c>
      <c r="R171" s="7" t="n">
        <v>342</v>
      </c>
      <c r="S171" s="7" t="n">
        <v>1591472</v>
      </c>
      <c r="T171" s="7" t="n">
        <v>0</v>
      </c>
      <c r="U171" s="7" t="n">
        <v>1410589</v>
      </c>
      <c r="V171" s="7" t="s">
        <v>1690</v>
      </c>
      <c r="W171" s="7"/>
      <c r="X171" s="7"/>
      <c r="Y171" s="7"/>
      <c r="Z171" s="7"/>
      <c r="AA171" s="7"/>
      <c r="AB171" s="7"/>
      <c r="AC171" s="7"/>
    </row>
    <row r="172" customFormat="false" ht="15" hidden="false" customHeight="false" outlineLevel="0" collapsed="false">
      <c r="A172" s="7" t="s">
        <v>1687</v>
      </c>
      <c r="B172" s="7" t="s">
        <v>208</v>
      </c>
      <c r="C172" s="7" t="s">
        <v>167</v>
      </c>
      <c r="D172" s="7" t="s">
        <v>190</v>
      </c>
      <c r="E172" s="7" t="s">
        <v>731</v>
      </c>
      <c r="F172" s="7" t="s">
        <v>730</v>
      </c>
      <c r="G172" s="7" t="s">
        <v>1701</v>
      </c>
      <c r="H172" s="7" t="n">
        <v>25.19</v>
      </c>
      <c r="I172" s="7" t="n">
        <v>1475</v>
      </c>
      <c r="J172" s="7" t="n">
        <v>4.3</v>
      </c>
      <c r="K172" s="7" t="n">
        <v>8339</v>
      </c>
      <c r="L172" s="7" t="n">
        <v>4223</v>
      </c>
      <c r="M172" s="7" t="n">
        <v>106377.37</v>
      </c>
      <c r="N172" s="7" t="s">
        <v>1702</v>
      </c>
      <c r="O172" s="7" t="s">
        <v>1281</v>
      </c>
      <c r="P172" s="7" t="s">
        <v>1291</v>
      </c>
      <c r="Q172" s="7" t="n">
        <v>112</v>
      </c>
      <c r="R172" s="7" t="n">
        <v>405</v>
      </c>
      <c r="S172" s="7" t="n">
        <v>1486129</v>
      </c>
      <c r="T172" s="7" t="n">
        <v>6</v>
      </c>
      <c r="U172" s="7" t="n">
        <v>2043156</v>
      </c>
      <c r="V172" s="7" t="s">
        <v>1690</v>
      </c>
      <c r="W172" s="7"/>
      <c r="X172" s="7"/>
      <c r="Y172" s="7"/>
      <c r="Z172" s="7"/>
      <c r="AA172" s="7"/>
      <c r="AB172" s="7"/>
      <c r="AC172" s="7"/>
    </row>
    <row r="173" customFormat="false" ht="15" hidden="false" customHeight="false" outlineLevel="0" collapsed="false">
      <c r="A173" s="7" t="s">
        <v>1687</v>
      </c>
      <c r="B173" s="7" t="s">
        <v>208</v>
      </c>
      <c r="C173" s="7" t="s">
        <v>167</v>
      </c>
      <c r="D173" s="7" t="s">
        <v>190</v>
      </c>
      <c r="E173" s="7" t="s">
        <v>735</v>
      </c>
      <c r="F173" s="7" t="s">
        <v>734</v>
      </c>
      <c r="G173" s="7" t="s">
        <v>1703</v>
      </c>
      <c r="H173" s="7" t="n">
        <v>92.99</v>
      </c>
      <c r="I173" s="7" t="n">
        <v>1110</v>
      </c>
      <c r="J173" s="7" t="n">
        <v>4.4</v>
      </c>
      <c r="K173" s="7" t="n">
        <v>10572</v>
      </c>
      <c r="L173" s="7" t="n">
        <v>3556</v>
      </c>
      <c r="M173" s="7" t="n">
        <v>330672.44</v>
      </c>
      <c r="N173" s="7" t="s">
        <v>1704</v>
      </c>
      <c r="O173" s="7" t="s">
        <v>1281</v>
      </c>
      <c r="P173" s="7" t="s">
        <v>1291</v>
      </c>
      <c r="Q173" s="7" t="n">
        <v>32</v>
      </c>
      <c r="R173" s="7" t="n">
        <v>15</v>
      </c>
      <c r="S173" s="7" t="n">
        <v>57926</v>
      </c>
      <c r="T173" s="7" t="n">
        <v>0</v>
      </c>
      <c r="U173" s="7" t="n">
        <v>1065341</v>
      </c>
      <c r="V173" s="7" t="s">
        <v>1690</v>
      </c>
      <c r="W173" s="7"/>
      <c r="X173" s="7"/>
      <c r="Y173" s="7"/>
      <c r="Z173" s="7"/>
      <c r="AA173" s="7"/>
      <c r="AB173" s="7"/>
      <c r="AC173" s="7"/>
    </row>
    <row r="174" customFormat="false" ht="15" hidden="false" customHeight="false" outlineLevel="0" collapsed="false">
      <c r="A174" s="7" t="s">
        <v>1687</v>
      </c>
      <c r="B174" s="7" t="s">
        <v>208</v>
      </c>
      <c r="C174" s="7" t="s">
        <v>167</v>
      </c>
      <c r="D174" s="7" t="s">
        <v>190</v>
      </c>
      <c r="E174" s="7" t="s">
        <v>733</v>
      </c>
      <c r="F174" s="7" t="s">
        <v>732</v>
      </c>
      <c r="G174" s="7" t="s">
        <v>1705</v>
      </c>
      <c r="H174" s="7" t="n">
        <v>27.99</v>
      </c>
      <c r="I174" s="7" t="n">
        <v>1392</v>
      </c>
      <c r="J174" s="7" t="n">
        <v>4.4</v>
      </c>
      <c r="K174" s="7" t="n">
        <v>12558</v>
      </c>
      <c r="L174" s="7" t="n">
        <v>3149</v>
      </c>
      <c r="M174" s="7" t="n">
        <v>88140.51</v>
      </c>
      <c r="N174" s="7" t="s">
        <v>1706</v>
      </c>
      <c r="O174" s="7" t="s">
        <v>1281</v>
      </c>
      <c r="P174" s="7" t="s">
        <v>1291</v>
      </c>
      <c r="Q174" s="7" t="n">
        <v>116</v>
      </c>
      <c r="R174" s="7" t="n">
        <v>365</v>
      </c>
      <c r="S174" s="7" t="n">
        <v>1361760</v>
      </c>
      <c r="T174" s="7" t="n">
        <v>0</v>
      </c>
      <c r="U174" s="7" t="n">
        <v>1479770</v>
      </c>
      <c r="V174" s="7" t="s">
        <v>1690</v>
      </c>
      <c r="W174" s="7"/>
      <c r="X174" s="7"/>
      <c r="Y174" s="7"/>
      <c r="Z174" s="7"/>
      <c r="AA174" s="7"/>
      <c r="AB174" s="7"/>
      <c r="AC174" s="7"/>
    </row>
    <row r="175" customFormat="false" ht="15" hidden="false" customHeight="false" outlineLevel="0" collapsed="false">
      <c r="A175" s="7" t="s">
        <v>1687</v>
      </c>
      <c r="B175" s="7" t="s">
        <v>208</v>
      </c>
      <c r="C175" s="7" t="s">
        <v>167</v>
      </c>
      <c r="D175" s="7" t="s">
        <v>190</v>
      </c>
      <c r="E175" s="7" t="s">
        <v>1707</v>
      </c>
      <c r="F175" s="7" t="s">
        <v>1708</v>
      </c>
      <c r="G175" s="7" t="s">
        <v>1709</v>
      </c>
      <c r="H175" s="7" t="n">
        <v>29.99</v>
      </c>
      <c r="I175" s="7" t="n">
        <v>2957</v>
      </c>
      <c r="J175" s="7" t="n">
        <v>4.4</v>
      </c>
      <c r="K175" s="7" t="n">
        <v>19532</v>
      </c>
      <c r="L175" s="7" t="n">
        <v>2180</v>
      </c>
      <c r="M175" s="7" t="n">
        <v>65378.2</v>
      </c>
      <c r="N175" s="7" t="s">
        <v>1710</v>
      </c>
      <c r="O175" s="7" t="s">
        <v>1281</v>
      </c>
      <c r="P175" s="7" t="s">
        <v>1291</v>
      </c>
      <c r="Q175" s="7" t="n">
        <v>37</v>
      </c>
      <c r="R175" s="7" t="n">
        <v>67</v>
      </c>
      <c r="S175" s="7" t="n">
        <v>116911</v>
      </c>
      <c r="T175" s="7" t="n">
        <v>0</v>
      </c>
      <c r="U175" s="7" t="n">
        <v>1225624</v>
      </c>
      <c r="V175" s="7" t="s">
        <v>1690</v>
      </c>
      <c r="W175" s="7"/>
      <c r="X175" s="7"/>
      <c r="Y175" s="7"/>
      <c r="Z175" s="7"/>
      <c r="AA175" s="7"/>
      <c r="AB175" s="7"/>
      <c r="AC175" s="7"/>
    </row>
    <row r="176" customFormat="false" ht="15" hidden="false" customHeight="false" outlineLevel="0" collapsed="false">
      <c r="A176" s="7" t="s">
        <v>1687</v>
      </c>
      <c r="B176" s="7" t="s">
        <v>208</v>
      </c>
      <c r="C176" s="7" t="s">
        <v>167</v>
      </c>
      <c r="D176" s="7" t="s">
        <v>190</v>
      </c>
      <c r="E176" s="7" t="s">
        <v>743</v>
      </c>
      <c r="F176" s="7" t="s">
        <v>742</v>
      </c>
      <c r="G176" s="7" t="s">
        <v>1711</v>
      </c>
      <c r="H176" s="7" t="n">
        <v>52.99</v>
      </c>
      <c r="I176" s="7" t="n">
        <v>1858</v>
      </c>
      <c r="J176" s="7" t="n">
        <v>4.7</v>
      </c>
      <c r="K176" s="7" t="n">
        <v>23217</v>
      </c>
      <c r="L176" s="7" t="n">
        <v>1948</v>
      </c>
      <c r="M176" s="7" t="n">
        <v>103224.52</v>
      </c>
      <c r="N176" s="7" t="s">
        <v>1712</v>
      </c>
      <c r="O176" s="7" t="s">
        <v>1281</v>
      </c>
      <c r="P176" s="7" t="s">
        <v>1291</v>
      </c>
      <c r="Q176" s="7" t="n">
        <v>23</v>
      </c>
      <c r="R176" s="7" t="n">
        <v>29</v>
      </c>
      <c r="S176" s="7" t="n">
        <v>10235</v>
      </c>
      <c r="T176" s="7" t="n">
        <v>0</v>
      </c>
      <c r="U176" s="7" t="n">
        <v>1204115</v>
      </c>
      <c r="V176" s="7" t="s">
        <v>1690</v>
      </c>
      <c r="W176" s="7"/>
      <c r="X176" s="7"/>
      <c r="Y176" s="7"/>
      <c r="Z176" s="7"/>
      <c r="AA176" s="7"/>
      <c r="AB176" s="7"/>
      <c r="AC176" s="7"/>
    </row>
    <row r="177" customFormat="false" ht="15" hidden="false" customHeight="false" outlineLevel="0" collapsed="false">
      <c r="A177" s="7" t="s">
        <v>1687</v>
      </c>
      <c r="B177" s="7" t="s">
        <v>208</v>
      </c>
      <c r="C177" s="7" t="s">
        <v>167</v>
      </c>
      <c r="D177" s="7" t="s">
        <v>190</v>
      </c>
      <c r="E177" s="7" t="s">
        <v>745</v>
      </c>
      <c r="F177" s="7" t="s">
        <v>744</v>
      </c>
      <c r="G177" s="7" t="s">
        <v>1713</v>
      </c>
      <c r="H177" s="7" t="n">
        <v>29.99</v>
      </c>
      <c r="I177" s="7" t="n">
        <v>1609</v>
      </c>
      <c r="J177" s="7" t="n">
        <v>4.6</v>
      </c>
      <c r="K177" s="7" t="n">
        <v>24418</v>
      </c>
      <c r="L177" s="7" t="n">
        <v>1870</v>
      </c>
      <c r="M177" s="7" t="n">
        <v>56081.3</v>
      </c>
      <c r="N177" s="7" t="s">
        <v>1714</v>
      </c>
      <c r="O177" s="7" t="s">
        <v>1281</v>
      </c>
      <c r="P177" s="7" t="s">
        <v>1291</v>
      </c>
      <c r="Q177" s="7" t="n">
        <v>28</v>
      </c>
      <c r="R177" s="7" t="n">
        <v>60</v>
      </c>
      <c r="S177" s="7" t="n">
        <v>127073</v>
      </c>
      <c r="T177" s="7" t="n">
        <v>0</v>
      </c>
      <c r="U177" s="7" t="n">
        <v>1130068</v>
      </c>
      <c r="V177" s="7" t="s">
        <v>1690</v>
      </c>
      <c r="W177" s="7"/>
      <c r="X177" s="7"/>
      <c r="Y177" s="7"/>
      <c r="Z177" s="7"/>
      <c r="AA177" s="7"/>
      <c r="AB177" s="7"/>
      <c r="AC177" s="7"/>
    </row>
    <row r="178" customFormat="false" ht="15" hidden="false" customHeight="false" outlineLevel="0" collapsed="false">
      <c r="A178" s="7" t="s">
        <v>1687</v>
      </c>
      <c r="B178" s="7" t="s">
        <v>208</v>
      </c>
      <c r="C178" s="7" t="s">
        <v>167</v>
      </c>
      <c r="D178" s="7" t="s">
        <v>190</v>
      </c>
      <c r="E178" s="7" t="s">
        <v>748</v>
      </c>
      <c r="F178" s="7" t="s">
        <v>747</v>
      </c>
      <c r="G178" s="7" t="s">
        <v>1715</v>
      </c>
      <c r="H178" s="7" t="n">
        <v>25.99</v>
      </c>
      <c r="I178" s="7" t="n">
        <v>518</v>
      </c>
      <c r="J178" s="7" t="n">
        <v>4.6</v>
      </c>
      <c r="K178" s="7" t="n">
        <v>26439</v>
      </c>
      <c r="L178" s="7" t="n">
        <v>1746</v>
      </c>
      <c r="M178" s="7" t="n">
        <v>45378.54</v>
      </c>
      <c r="N178" s="7" t="s">
        <v>1716</v>
      </c>
      <c r="O178" s="7" t="s">
        <v>1281</v>
      </c>
      <c r="P178" s="7" t="s">
        <v>1717</v>
      </c>
      <c r="Q178" s="7" t="n">
        <v>18</v>
      </c>
      <c r="R178" s="7" t="n">
        <v>210</v>
      </c>
      <c r="S178" s="7" t="n">
        <v>1032339</v>
      </c>
      <c r="T178" s="7" t="n">
        <v>0</v>
      </c>
      <c r="U178" s="7" t="n">
        <v>829188</v>
      </c>
      <c r="V178" s="7" t="s">
        <v>1690</v>
      </c>
      <c r="W178" s="7"/>
      <c r="X178" s="7"/>
      <c r="Y178" s="7"/>
      <c r="Z178" s="7"/>
      <c r="AA178" s="7"/>
      <c r="AB178" s="7"/>
      <c r="AC178" s="7"/>
    </row>
    <row r="179" customFormat="false" ht="15" hidden="false" customHeight="false" outlineLevel="0" collapsed="false">
      <c r="A179" s="7" t="s">
        <v>1687</v>
      </c>
      <c r="B179" s="7" t="s">
        <v>208</v>
      </c>
      <c r="C179" s="7" t="s">
        <v>167</v>
      </c>
      <c r="D179" s="7" t="s">
        <v>190</v>
      </c>
      <c r="E179" s="7" t="s">
        <v>739</v>
      </c>
      <c r="F179" s="7" t="s">
        <v>738</v>
      </c>
      <c r="G179" s="7" t="s">
        <v>1718</v>
      </c>
      <c r="H179" s="7" t="n">
        <v>29.99</v>
      </c>
      <c r="I179" s="7" t="n">
        <v>2764</v>
      </c>
      <c r="J179" s="7" t="n">
        <v>4.4</v>
      </c>
      <c r="K179" s="7" t="n">
        <v>27061</v>
      </c>
      <c r="L179" s="7" t="n">
        <v>1705</v>
      </c>
      <c r="M179" s="7" t="n">
        <v>51132.95</v>
      </c>
      <c r="N179" s="7" t="s">
        <v>1719</v>
      </c>
      <c r="O179" s="7" t="s">
        <v>1281</v>
      </c>
      <c r="P179" s="7" t="s">
        <v>1291</v>
      </c>
      <c r="Q179" s="7" t="n">
        <v>63</v>
      </c>
      <c r="R179" s="7" t="n">
        <v>195</v>
      </c>
      <c r="S179" s="7" t="n">
        <v>612222</v>
      </c>
      <c r="T179" s="7" t="n">
        <v>0</v>
      </c>
      <c r="U179" s="7" t="n">
        <v>1230240</v>
      </c>
      <c r="V179" s="7" t="s">
        <v>1690</v>
      </c>
      <c r="W179" s="7"/>
      <c r="X179" s="7"/>
      <c r="Y179" s="7"/>
      <c r="Z179" s="7"/>
      <c r="AA179" s="7"/>
      <c r="AB179" s="7"/>
      <c r="AC179" s="7"/>
    </row>
    <row r="180" customFormat="false" ht="15" hidden="false" customHeight="false" outlineLevel="0" collapsed="false">
      <c r="A180" s="7" t="s">
        <v>1687</v>
      </c>
      <c r="B180" s="7" t="s">
        <v>208</v>
      </c>
      <c r="C180" s="7" t="s">
        <v>167</v>
      </c>
      <c r="D180" s="7" t="s">
        <v>190</v>
      </c>
      <c r="E180" s="7" t="s">
        <v>1720</v>
      </c>
      <c r="F180" s="7" t="s">
        <v>1721</v>
      </c>
      <c r="G180" s="7" t="s">
        <v>1722</v>
      </c>
      <c r="H180" s="7" t="n">
        <v>39.99</v>
      </c>
      <c r="I180" s="7" t="n">
        <v>12031</v>
      </c>
      <c r="J180" s="7" t="n">
        <v>4.6</v>
      </c>
      <c r="K180" s="7" t="n">
        <v>29180</v>
      </c>
      <c r="L180" s="7" t="n">
        <v>1606</v>
      </c>
      <c r="M180" s="7" t="n">
        <v>64223.94</v>
      </c>
      <c r="N180" s="7" t="s">
        <v>1723</v>
      </c>
      <c r="O180" s="7" t="s">
        <v>1281</v>
      </c>
      <c r="P180" s="7" t="s">
        <v>1291</v>
      </c>
      <c r="Q180" s="7" t="n">
        <v>36</v>
      </c>
      <c r="R180" s="7" t="n">
        <v>94</v>
      </c>
      <c r="S180" s="7" t="n">
        <v>237531</v>
      </c>
      <c r="T180" s="7" t="n">
        <v>0</v>
      </c>
      <c r="U180" s="7" t="n">
        <v>1022978</v>
      </c>
      <c r="V180" s="7" t="s">
        <v>1690</v>
      </c>
      <c r="W180" s="7"/>
      <c r="X180" s="7"/>
      <c r="Y180" s="7"/>
      <c r="Z180" s="7"/>
      <c r="AA180" s="7"/>
      <c r="AB180" s="7"/>
      <c r="AC180" s="7"/>
    </row>
    <row r="181" customFormat="false" ht="15" hidden="false" customHeight="false" outlineLevel="0" collapsed="false">
      <c r="A181" s="7" t="s">
        <v>1687</v>
      </c>
      <c r="B181" s="7" t="s">
        <v>208</v>
      </c>
      <c r="C181" s="7" t="s">
        <v>167</v>
      </c>
      <c r="D181" s="7" t="s">
        <v>190</v>
      </c>
      <c r="E181" s="7" t="s">
        <v>1724</v>
      </c>
      <c r="F181" s="7" t="s">
        <v>583</v>
      </c>
      <c r="G181" s="7" t="s">
        <v>1725</v>
      </c>
      <c r="H181" s="7" t="n">
        <v>24.99</v>
      </c>
      <c r="I181" s="7" t="n">
        <v>13902</v>
      </c>
      <c r="J181" s="7" t="n">
        <v>4.4</v>
      </c>
      <c r="K181" s="7" t="n">
        <v>31583</v>
      </c>
      <c r="L181" s="7" t="n">
        <v>1496</v>
      </c>
      <c r="M181" s="7" t="n">
        <v>37385.04</v>
      </c>
      <c r="N181" s="7" t="s">
        <v>1726</v>
      </c>
      <c r="O181" s="7" t="s">
        <v>1481</v>
      </c>
      <c r="P181" s="7" t="s">
        <v>1482</v>
      </c>
      <c r="Q181" s="7" t="n">
        <v>56</v>
      </c>
      <c r="R181" s="7" t="n">
        <v>101</v>
      </c>
      <c r="S181" s="7" t="n">
        <v>154818</v>
      </c>
      <c r="T181" s="7" t="n">
        <v>0</v>
      </c>
      <c r="U181" s="7" t="n">
        <v>897817</v>
      </c>
      <c r="V181" s="7" t="s">
        <v>1690</v>
      </c>
      <c r="W181" s="7"/>
      <c r="X181" s="7"/>
      <c r="Y181" s="7"/>
      <c r="Z181" s="7"/>
      <c r="AA181" s="7"/>
      <c r="AB181" s="7"/>
      <c r="AC181" s="7"/>
    </row>
    <row r="182" customFormat="false" ht="15" hidden="false" customHeight="false" outlineLevel="0" collapsed="false">
      <c r="A182" s="7" t="s">
        <v>1687</v>
      </c>
      <c r="B182" s="7" t="s">
        <v>208</v>
      </c>
      <c r="C182" s="7" t="s">
        <v>167</v>
      </c>
      <c r="D182" s="7" t="s">
        <v>190</v>
      </c>
      <c r="E182" s="7" t="s">
        <v>741</v>
      </c>
      <c r="F182" s="7" t="s">
        <v>740</v>
      </c>
      <c r="G182" s="7" t="s">
        <v>1727</v>
      </c>
      <c r="H182" s="7" t="n">
        <v>26.99</v>
      </c>
      <c r="I182" s="7" t="n">
        <v>5928</v>
      </c>
      <c r="J182" s="7" t="n">
        <v>4.6</v>
      </c>
      <c r="K182" s="7" t="n">
        <v>35409</v>
      </c>
      <c r="L182" s="7" t="n">
        <v>1350</v>
      </c>
      <c r="M182" s="7" t="n">
        <v>36436.5</v>
      </c>
      <c r="N182" s="7" t="s">
        <v>1723</v>
      </c>
      <c r="O182" s="7" t="s">
        <v>1281</v>
      </c>
      <c r="P182" s="7" t="s">
        <v>1291</v>
      </c>
      <c r="Q182" s="7" t="n">
        <v>73</v>
      </c>
      <c r="R182" s="7" t="n">
        <v>115</v>
      </c>
      <c r="S182" s="7" t="n">
        <v>264868</v>
      </c>
      <c r="T182" s="7" t="n">
        <v>0</v>
      </c>
      <c r="U182" s="7" t="n">
        <v>1245585</v>
      </c>
      <c r="V182" s="7" t="s">
        <v>1728</v>
      </c>
      <c r="W182" s="7"/>
      <c r="X182" s="7"/>
      <c r="Y182" s="7"/>
      <c r="Z182" s="7"/>
      <c r="AA182" s="7"/>
      <c r="AB182" s="7"/>
      <c r="AC182" s="7"/>
    </row>
    <row r="183" customFormat="false" ht="15" hidden="false" customHeight="false" outlineLevel="0" collapsed="false">
      <c r="A183" s="7" t="s">
        <v>1687</v>
      </c>
      <c r="B183" s="7" t="s">
        <v>208</v>
      </c>
      <c r="C183" s="7" t="s">
        <v>167</v>
      </c>
      <c r="D183" s="7" t="s">
        <v>190</v>
      </c>
      <c r="E183" s="7" t="s">
        <v>746</v>
      </c>
      <c r="F183" s="7" t="s">
        <v>448</v>
      </c>
      <c r="G183" s="7" t="s">
        <v>1729</v>
      </c>
      <c r="H183" s="7" t="n">
        <v>66.71</v>
      </c>
      <c r="I183" s="7" t="n">
        <v>1293</v>
      </c>
      <c r="J183" s="7" t="n">
        <v>4.6</v>
      </c>
      <c r="K183" s="7" t="n">
        <v>48756</v>
      </c>
      <c r="L183" s="7" t="n">
        <v>1005</v>
      </c>
      <c r="M183" s="7" t="n">
        <v>99048.62</v>
      </c>
      <c r="N183" s="7" t="s">
        <v>1730</v>
      </c>
      <c r="O183" s="7" t="s">
        <v>1304</v>
      </c>
      <c r="P183" s="7"/>
      <c r="Q183" s="7" t="n">
        <v>19</v>
      </c>
      <c r="R183" s="7" t="n">
        <v>176</v>
      </c>
      <c r="S183" s="7" t="n">
        <v>847559</v>
      </c>
      <c r="T183" s="7" t="n">
        <v>0</v>
      </c>
      <c r="U183" s="7" t="n">
        <v>1437428</v>
      </c>
      <c r="V183" s="7" t="s">
        <v>1731</v>
      </c>
      <c r="W183" s="7"/>
      <c r="X183" s="7"/>
      <c r="Y183" s="7"/>
      <c r="Z183" s="7"/>
      <c r="AA183" s="7"/>
      <c r="AB183" s="7"/>
      <c r="AC183" s="7"/>
    </row>
    <row r="184" customFormat="false" ht="15" hidden="false" customHeight="false" outlineLevel="0" collapsed="false">
      <c r="A184" s="7" t="s">
        <v>1687</v>
      </c>
      <c r="B184" s="7" t="s">
        <v>208</v>
      </c>
      <c r="C184" s="7" t="s">
        <v>167</v>
      </c>
      <c r="D184" s="7" t="s">
        <v>190</v>
      </c>
      <c r="E184" s="7" t="s">
        <v>1732</v>
      </c>
      <c r="F184" s="7" t="s">
        <v>1733</v>
      </c>
      <c r="G184" s="7" t="s">
        <v>1734</v>
      </c>
      <c r="H184" s="7" t="n">
        <v>29.99</v>
      </c>
      <c r="I184" s="7" t="n">
        <v>1647</v>
      </c>
      <c r="J184" s="7" t="n">
        <v>4.6</v>
      </c>
      <c r="K184" s="7" t="n">
        <v>51285</v>
      </c>
      <c r="L184" s="7" t="n">
        <v>957</v>
      </c>
      <c r="M184" s="7" t="n">
        <v>28700.43</v>
      </c>
      <c r="N184" s="7" t="s">
        <v>1735</v>
      </c>
      <c r="O184" s="7" t="s">
        <v>1281</v>
      </c>
      <c r="P184" s="7" t="s">
        <v>1291</v>
      </c>
      <c r="Q184" s="7" t="n">
        <v>46</v>
      </c>
      <c r="R184" s="7" t="n">
        <v>85</v>
      </c>
      <c r="S184" s="7" t="n">
        <v>90686</v>
      </c>
      <c r="T184" s="7" t="n">
        <v>0</v>
      </c>
      <c r="U184" s="7" t="n">
        <v>1221226</v>
      </c>
      <c r="V184" s="7" t="s">
        <v>1690</v>
      </c>
      <c r="W184" s="7"/>
      <c r="X184" s="7"/>
      <c r="Y184" s="7"/>
      <c r="Z184" s="7"/>
      <c r="AA184" s="7"/>
      <c r="AB184" s="7"/>
      <c r="AC184" s="7"/>
    </row>
    <row r="185" customFormat="false" ht="15" hidden="false" customHeight="false" outlineLevel="0" collapsed="false">
      <c r="A185" s="7" t="s">
        <v>1687</v>
      </c>
      <c r="B185" s="7" t="s">
        <v>208</v>
      </c>
      <c r="C185" s="7" t="s">
        <v>167</v>
      </c>
      <c r="D185" s="7" t="s">
        <v>190</v>
      </c>
      <c r="E185" s="7" t="s">
        <v>750</v>
      </c>
      <c r="F185" s="7" t="s">
        <v>749</v>
      </c>
      <c r="G185" s="7" t="s">
        <v>1736</v>
      </c>
      <c r="H185" s="7" t="n">
        <v>36.99</v>
      </c>
      <c r="I185" s="7" t="n">
        <v>367</v>
      </c>
      <c r="J185" s="7" t="n">
        <v>4.6</v>
      </c>
      <c r="K185" s="7" t="n">
        <v>60595</v>
      </c>
      <c r="L185" s="7" t="n">
        <v>786</v>
      </c>
      <c r="M185" s="7" t="n">
        <v>29074.14</v>
      </c>
      <c r="N185" s="7" t="s">
        <v>1737</v>
      </c>
      <c r="O185" s="7" t="s">
        <v>1281</v>
      </c>
      <c r="P185" s="7" t="s">
        <v>1291</v>
      </c>
      <c r="Q185" s="7" t="n">
        <v>16</v>
      </c>
      <c r="R185" s="7" t="n">
        <v>4</v>
      </c>
      <c r="S185" s="7" t="n">
        <v>8558</v>
      </c>
      <c r="T185" s="7" t="n">
        <v>0</v>
      </c>
      <c r="U185" s="7" t="n">
        <v>1178629</v>
      </c>
      <c r="V185" s="7" t="s">
        <v>1690</v>
      </c>
      <c r="W185" s="7"/>
      <c r="X185" s="7"/>
      <c r="Y185" s="7"/>
      <c r="Z185" s="7"/>
      <c r="AA185" s="7"/>
      <c r="AB185" s="7"/>
      <c r="AC185" s="7"/>
    </row>
    <row r="186" customFormat="false" ht="15" hidden="false" customHeight="false" outlineLevel="0" collapsed="false">
      <c r="A186" s="7" t="s">
        <v>1687</v>
      </c>
      <c r="B186" s="7" t="s">
        <v>208</v>
      </c>
      <c r="C186" s="7" t="s">
        <v>167</v>
      </c>
      <c r="D186" s="7" t="s">
        <v>190</v>
      </c>
      <c r="E186" s="7" t="s">
        <v>752</v>
      </c>
      <c r="F186" s="7" t="s">
        <v>751</v>
      </c>
      <c r="G186" s="7" t="s">
        <v>1738</v>
      </c>
      <c r="H186" s="7" t="n">
        <v>42.99</v>
      </c>
      <c r="I186" s="7" t="n">
        <v>306</v>
      </c>
      <c r="J186" s="7" t="n">
        <v>4.7</v>
      </c>
      <c r="K186" s="7" t="n">
        <v>149474</v>
      </c>
      <c r="L186" s="7" t="n">
        <v>289</v>
      </c>
      <c r="M186" s="7" t="n">
        <v>13205.43</v>
      </c>
      <c r="N186" s="7" t="s">
        <v>1739</v>
      </c>
      <c r="O186" s="7" t="s">
        <v>1304</v>
      </c>
      <c r="P186" s="7"/>
      <c r="Q186" s="7" t="n">
        <v>19</v>
      </c>
      <c r="R186" s="7" t="n">
        <v>1</v>
      </c>
      <c r="S186" s="7" t="n">
        <v>250</v>
      </c>
      <c r="T186" s="7" t="n">
        <v>0</v>
      </c>
      <c r="U186" s="7" t="n">
        <v>1395838</v>
      </c>
      <c r="V186" s="7" t="s">
        <v>1690</v>
      </c>
      <c r="W186" s="7"/>
      <c r="X186" s="7"/>
      <c r="Y186" s="7"/>
      <c r="Z186" s="7"/>
      <c r="AA186" s="7"/>
      <c r="AB186" s="7"/>
      <c r="AC186" s="7"/>
    </row>
    <row r="187" customFormat="false" ht="15" hidden="false" customHeight="false" outlineLevel="0" collapsed="false">
      <c r="A187" s="7" t="s">
        <v>1687</v>
      </c>
      <c r="B187" s="7" t="s">
        <v>208</v>
      </c>
      <c r="C187" s="7" t="s">
        <v>167</v>
      </c>
      <c r="D187" s="7" t="s">
        <v>190</v>
      </c>
      <c r="E187" s="7" t="s">
        <v>1740</v>
      </c>
      <c r="F187" s="7" t="s">
        <v>1741</v>
      </c>
      <c r="G187" s="7" t="s">
        <v>1742</v>
      </c>
      <c r="H187" s="7" t="n">
        <v>27.19</v>
      </c>
      <c r="I187" s="7" t="n">
        <v>227</v>
      </c>
      <c r="J187" s="7" t="n">
        <v>4.3</v>
      </c>
      <c r="K187" s="7" t="n">
        <v>219571</v>
      </c>
      <c r="L187" s="7" t="n">
        <v>173</v>
      </c>
      <c r="M187" s="7" t="n">
        <v>4703.87</v>
      </c>
      <c r="N187" s="7" t="s">
        <v>1743</v>
      </c>
      <c r="O187" s="7" t="s">
        <v>1281</v>
      </c>
      <c r="P187" s="7" t="s">
        <v>1291</v>
      </c>
      <c r="Q187" s="7" t="n">
        <v>12</v>
      </c>
      <c r="R187" s="7" t="n">
        <v>26</v>
      </c>
      <c r="S187" s="7" t="n">
        <v>37552</v>
      </c>
      <c r="T187" s="7" t="n">
        <v>0</v>
      </c>
      <c r="U187" s="7" t="n">
        <v>1501664</v>
      </c>
      <c r="V187" s="7" t="s">
        <v>1690</v>
      </c>
      <c r="W187" s="7"/>
      <c r="X187" s="7"/>
      <c r="Y187" s="7"/>
      <c r="Z187" s="7"/>
      <c r="AA187" s="7"/>
      <c r="AB187" s="7"/>
      <c r="AC187" s="7"/>
    </row>
    <row r="188" customFormat="false" ht="15" hidden="false" customHeight="false" outlineLevel="0" collapsed="false">
      <c r="A188" s="7" t="s">
        <v>1687</v>
      </c>
      <c r="B188" s="7" t="s">
        <v>208</v>
      </c>
      <c r="C188" s="7" t="s">
        <v>167</v>
      </c>
      <c r="D188" s="7" t="s">
        <v>190</v>
      </c>
      <c r="E188" s="7" t="s">
        <v>1744</v>
      </c>
      <c r="F188" s="7" t="s">
        <v>1745</v>
      </c>
      <c r="G188" s="7" t="s">
        <v>1746</v>
      </c>
      <c r="H188" s="7" t="n">
        <v>79.99</v>
      </c>
      <c r="I188" s="7" t="n">
        <v>426</v>
      </c>
      <c r="J188" s="7" t="n">
        <v>4.6</v>
      </c>
      <c r="K188" s="7" t="n">
        <v>410954</v>
      </c>
      <c r="L188" s="7" t="n">
        <v>28</v>
      </c>
      <c r="M188" s="7" t="n">
        <v>85481</v>
      </c>
      <c r="N188" s="7" t="s">
        <v>1747</v>
      </c>
      <c r="O188" s="7" t="s">
        <v>1304</v>
      </c>
      <c r="P188" s="7"/>
      <c r="Q188" s="7" t="n">
        <v>12</v>
      </c>
      <c r="R188" s="7" t="n">
        <v>0</v>
      </c>
      <c r="S188" s="7" t="n">
        <v>0</v>
      </c>
      <c r="T188" s="7" t="n">
        <v>0</v>
      </c>
      <c r="U188" s="7" t="n">
        <v>1136231</v>
      </c>
      <c r="V188" s="7" t="s">
        <v>1690</v>
      </c>
      <c r="W188" s="7"/>
      <c r="X188" s="7"/>
      <c r="Y188" s="7"/>
      <c r="Z188" s="7"/>
      <c r="AA188" s="7"/>
      <c r="AB188" s="7"/>
      <c r="AC188" s="7"/>
    </row>
    <row r="189" customFormat="false" ht="15" hidden="false" customHeight="false" outlineLevel="0" collapsed="false">
      <c r="A189" s="7" t="s">
        <v>1687</v>
      </c>
      <c r="B189" s="7" t="s">
        <v>208</v>
      </c>
      <c r="C189" s="7" t="s">
        <v>167</v>
      </c>
      <c r="D189" s="7" t="s">
        <v>190</v>
      </c>
      <c r="E189" s="7" t="s">
        <v>754</v>
      </c>
      <c r="F189" s="7" t="s">
        <v>753</v>
      </c>
      <c r="G189" s="7" t="s">
        <v>1748</v>
      </c>
      <c r="H189" s="7" t="n">
        <v>0</v>
      </c>
      <c r="I189" s="7" t="n">
        <v>1264</v>
      </c>
      <c r="J189" s="7" t="n">
        <v>4.5</v>
      </c>
      <c r="K189" s="7" t="n">
        <v>772810</v>
      </c>
      <c r="L189" s="7" t="n">
        <v>20</v>
      </c>
      <c r="M189" s="7" t="n">
        <v>8795</v>
      </c>
      <c r="N189" s="7" t="s">
        <v>1749</v>
      </c>
      <c r="O189" s="7" t="s">
        <v>1304</v>
      </c>
      <c r="P189" s="7"/>
      <c r="Q189" s="7" t="n">
        <v>19</v>
      </c>
      <c r="R189" s="7" t="n">
        <v>0</v>
      </c>
      <c r="S189" s="7" t="n">
        <v>0</v>
      </c>
      <c r="T189" s="7" t="n">
        <v>0</v>
      </c>
      <c r="U189" s="7" t="n">
        <v>1660981</v>
      </c>
      <c r="V189" s="7" t="s">
        <v>1690</v>
      </c>
      <c r="W189" s="7"/>
      <c r="X189" s="7"/>
      <c r="Y189" s="7"/>
      <c r="Z189" s="7"/>
      <c r="AA189" s="7"/>
      <c r="AB189" s="7"/>
      <c r="AC189" s="7"/>
    </row>
    <row r="190" customFormat="false" ht="15" hidden="false" customHeight="false" outlineLevel="0" collapsed="false">
      <c r="A190" s="7" t="s">
        <v>1687</v>
      </c>
      <c r="B190" s="7" t="s">
        <v>208</v>
      </c>
      <c r="C190" s="7" t="s">
        <v>167</v>
      </c>
      <c r="D190" s="7" t="s">
        <v>190</v>
      </c>
      <c r="E190" s="7" t="s">
        <v>756</v>
      </c>
      <c r="F190" s="7" t="s">
        <v>755</v>
      </c>
      <c r="G190" s="7" t="s">
        <v>1750</v>
      </c>
      <c r="H190" s="7" t="n">
        <v>38.99</v>
      </c>
      <c r="I190" s="7" t="n">
        <v>41</v>
      </c>
      <c r="J190" s="7" t="n">
        <v>4.5</v>
      </c>
      <c r="K190" s="7" t="n">
        <v>1638923</v>
      </c>
      <c r="L190" s="7" t="n">
        <v>9</v>
      </c>
      <c r="M190" s="7" t="n">
        <v>8887.32</v>
      </c>
      <c r="N190" s="7" t="s">
        <v>1751</v>
      </c>
      <c r="O190" s="7" t="s">
        <v>1304</v>
      </c>
      <c r="P190" s="7"/>
      <c r="Q190" s="7" t="n">
        <v>2</v>
      </c>
      <c r="R190" s="7" t="n">
        <v>0</v>
      </c>
      <c r="S190" s="7" t="n">
        <v>0</v>
      </c>
      <c r="T190" s="7" t="n">
        <v>0</v>
      </c>
      <c r="U190" s="7" t="n">
        <v>1799067</v>
      </c>
      <c r="V190" s="7" t="s">
        <v>1690</v>
      </c>
      <c r="W190" s="7"/>
      <c r="X190" s="7"/>
      <c r="Y190" s="7"/>
      <c r="Z190" s="7"/>
      <c r="AA190" s="7"/>
      <c r="AB190" s="7"/>
      <c r="AC190" s="7"/>
    </row>
    <row r="191" customFormat="false" ht="15" hidden="false" customHeight="false" outlineLevel="0" collapsed="false">
      <c r="A191" s="7" t="s">
        <v>1752</v>
      </c>
      <c r="B191" s="7" t="s">
        <v>228</v>
      </c>
      <c r="C191" s="7" t="s">
        <v>223</v>
      </c>
      <c r="D191" s="7" t="s">
        <v>230</v>
      </c>
      <c r="E191" s="7" t="s">
        <v>1753</v>
      </c>
      <c r="F191" s="7" t="s">
        <v>1297</v>
      </c>
      <c r="G191" s="7" t="s">
        <v>1754</v>
      </c>
      <c r="H191" s="7" t="n">
        <v>79.99</v>
      </c>
      <c r="I191" s="7" t="n">
        <v>2436</v>
      </c>
      <c r="J191" s="7" t="n">
        <v>4.5</v>
      </c>
      <c r="K191" s="7" t="n">
        <v>1011</v>
      </c>
      <c r="L191" s="7" t="n">
        <v>1340</v>
      </c>
      <c r="M191" s="7" t="n">
        <v>107186.6</v>
      </c>
      <c r="N191" s="7" t="s">
        <v>1755</v>
      </c>
      <c r="O191" s="7" t="s">
        <v>1281</v>
      </c>
      <c r="P191" s="7"/>
      <c r="Q191" s="7" t="n">
        <v>80</v>
      </c>
      <c r="R191" s="7" t="n">
        <v>201</v>
      </c>
      <c r="S191" s="7" t="n">
        <v>228677</v>
      </c>
      <c r="T191" s="7" t="n">
        <v>16</v>
      </c>
      <c r="U191" s="7" t="n">
        <v>224807</v>
      </c>
      <c r="V191" s="7" t="s">
        <v>1756</v>
      </c>
      <c r="W191" s="7"/>
      <c r="X191" s="7"/>
      <c r="Y191" s="7"/>
      <c r="Z191" s="7"/>
      <c r="AA191" s="7"/>
      <c r="AB191" s="7"/>
      <c r="AC191" s="7"/>
    </row>
    <row r="192" customFormat="false" ht="15" hidden="false" customHeight="false" outlineLevel="0" collapsed="false">
      <c r="A192" s="7" t="s">
        <v>1752</v>
      </c>
      <c r="B192" s="7" t="s">
        <v>228</v>
      </c>
      <c r="C192" s="7" t="s">
        <v>223</v>
      </c>
      <c r="D192" s="7" t="s">
        <v>230</v>
      </c>
      <c r="E192" s="7" t="s">
        <v>1657</v>
      </c>
      <c r="F192" s="7" t="s">
        <v>1297</v>
      </c>
      <c r="G192" s="7" t="s">
        <v>1757</v>
      </c>
      <c r="H192" s="7" t="n">
        <v>89.99</v>
      </c>
      <c r="I192" s="7" t="n">
        <v>5188</v>
      </c>
      <c r="J192" s="7" t="n">
        <v>4.4</v>
      </c>
      <c r="K192" s="7" t="n">
        <v>1271</v>
      </c>
      <c r="L192" s="7" t="n">
        <v>1168</v>
      </c>
      <c r="M192" s="7" t="n">
        <v>105108.32</v>
      </c>
      <c r="N192" s="7" t="s">
        <v>1758</v>
      </c>
      <c r="O192" s="7" t="s">
        <v>1281</v>
      </c>
      <c r="P192" s="7"/>
      <c r="Q192" s="7" t="n">
        <v>78</v>
      </c>
      <c r="R192" s="7" t="n">
        <v>155</v>
      </c>
      <c r="S192" s="7" t="n">
        <v>112571</v>
      </c>
      <c r="T192" s="7" t="n">
        <v>1</v>
      </c>
      <c r="U192" s="7" t="n">
        <v>325562</v>
      </c>
      <c r="V192" s="7" t="s">
        <v>1756</v>
      </c>
      <c r="W192" s="7"/>
      <c r="X192" s="7"/>
      <c r="Y192" s="7"/>
      <c r="Z192" s="7"/>
      <c r="AA192" s="7"/>
      <c r="AB192" s="7"/>
      <c r="AC192" s="7"/>
    </row>
    <row r="193" customFormat="false" ht="15" hidden="false" customHeight="false" outlineLevel="0" collapsed="false">
      <c r="A193" s="7" t="s">
        <v>1752</v>
      </c>
      <c r="B193" s="7" t="s">
        <v>228</v>
      </c>
      <c r="C193" s="7" t="s">
        <v>223</v>
      </c>
      <c r="D193" s="7" t="s">
        <v>230</v>
      </c>
      <c r="E193" s="7" t="s">
        <v>449</v>
      </c>
      <c r="F193" s="7" t="s">
        <v>448</v>
      </c>
      <c r="G193" s="7" t="s">
        <v>1759</v>
      </c>
      <c r="H193" s="7" t="n">
        <v>89.99</v>
      </c>
      <c r="I193" s="7" t="n">
        <v>58127</v>
      </c>
      <c r="J193" s="7" t="n">
        <v>4.3</v>
      </c>
      <c r="K193" s="7" t="n">
        <v>1797</v>
      </c>
      <c r="L193" s="7" t="n">
        <v>941</v>
      </c>
      <c r="M193" s="7" t="n">
        <v>84680.59</v>
      </c>
      <c r="N193" s="7" t="s">
        <v>1760</v>
      </c>
      <c r="O193" s="7" t="s">
        <v>1281</v>
      </c>
      <c r="P193" s="7"/>
      <c r="Q193" s="7" t="n">
        <v>44</v>
      </c>
      <c r="R193" s="7" t="n">
        <v>284</v>
      </c>
      <c r="S193" s="7" t="n">
        <v>308703</v>
      </c>
      <c r="T193" s="7" t="n">
        <v>0</v>
      </c>
      <c r="U193" s="7" t="n">
        <v>290040</v>
      </c>
      <c r="V193" s="7" t="s">
        <v>1756</v>
      </c>
      <c r="W193" s="7"/>
      <c r="X193" s="7"/>
      <c r="Y193" s="7"/>
      <c r="Z193" s="7"/>
      <c r="AA193" s="7"/>
      <c r="AB193" s="7"/>
      <c r="AC193" s="7"/>
    </row>
    <row r="194" customFormat="false" ht="15" hidden="false" customHeight="false" outlineLevel="0" collapsed="false">
      <c r="A194" s="7" t="s">
        <v>1752</v>
      </c>
      <c r="B194" s="7" t="s">
        <v>228</v>
      </c>
      <c r="C194" s="7" t="s">
        <v>223</v>
      </c>
      <c r="D194" s="7" t="s">
        <v>230</v>
      </c>
      <c r="E194" s="7" t="s">
        <v>909</v>
      </c>
      <c r="F194" s="7" t="s">
        <v>465</v>
      </c>
      <c r="G194" s="7" t="s">
        <v>1761</v>
      </c>
      <c r="H194" s="7" t="n">
        <v>84.99</v>
      </c>
      <c r="I194" s="7" t="n">
        <v>5341</v>
      </c>
      <c r="J194" s="7" t="n">
        <v>4.3</v>
      </c>
      <c r="K194" s="7" t="n">
        <v>2027</v>
      </c>
      <c r="L194" s="7" t="n">
        <v>866</v>
      </c>
      <c r="M194" s="7" t="n">
        <v>73601.34</v>
      </c>
      <c r="N194" s="7" t="s">
        <v>1504</v>
      </c>
      <c r="O194" s="7" t="s">
        <v>1281</v>
      </c>
      <c r="P194" s="7"/>
      <c r="Q194" s="7" t="n">
        <v>26</v>
      </c>
      <c r="R194" s="7" t="n">
        <v>191</v>
      </c>
      <c r="S194" s="7" t="n">
        <v>111853</v>
      </c>
      <c r="T194" s="7" t="n">
        <v>5</v>
      </c>
      <c r="U194" s="7" t="n">
        <v>356799</v>
      </c>
      <c r="V194" s="7" t="s">
        <v>1756</v>
      </c>
      <c r="W194" s="7"/>
      <c r="X194" s="7"/>
      <c r="Y194" s="7"/>
      <c r="Z194" s="7"/>
      <c r="AA194" s="7"/>
      <c r="AB194" s="7"/>
      <c r="AC194" s="7"/>
    </row>
    <row r="195" customFormat="false" ht="15" hidden="false" customHeight="false" outlineLevel="0" collapsed="false">
      <c r="A195" s="7" t="s">
        <v>1752</v>
      </c>
      <c r="B195" s="7" t="s">
        <v>228</v>
      </c>
      <c r="C195" s="7" t="s">
        <v>223</v>
      </c>
      <c r="D195" s="7" t="s">
        <v>230</v>
      </c>
      <c r="E195" s="7" t="s">
        <v>1762</v>
      </c>
      <c r="F195" s="7" t="s">
        <v>487</v>
      </c>
      <c r="G195" s="7" t="s">
        <v>1763</v>
      </c>
      <c r="H195" s="7" t="n">
        <v>139.99</v>
      </c>
      <c r="I195" s="7" t="n">
        <v>2351</v>
      </c>
      <c r="J195" s="7" t="n">
        <v>4.4</v>
      </c>
      <c r="K195" s="7" t="n">
        <v>2382</v>
      </c>
      <c r="L195" s="7" t="n">
        <v>782</v>
      </c>
      <c r="M195" s="7" t="n">
        <v>109472.18</v>
      </c>
      <c r="N195" s="7" t="s">
        <v>1764</v>
      </c>
      <c r="O195" s="7" t="s">
        <v>1281</v>
      </c>
      <c r="P195" s="7"/>
      <c r="Q195" s="7" t="n">
        <v>102</v>
      </c>
      <c r="R195" s="7" t="n">
        <v>117</v>
      </c>
      <c r="S195" s="7" t="n">
        <v>73672</v>
      </c>
      <c r="T195" s="7" t="n">
        <v>59</v>
      </c>
      <c r="U195" s="7" t="n">
        <v>258580</v>
      </c>
      <c r="V195" s="7" t="s">
        <v>1756</v>
      </c>
      <c r="W195" s="7"/>
      <c r="X195" s="7"/>
      <c r="Y195" s="7"/>
      <c r="Z195" s="7"/>
      <c r="AA195" s="7"/>
      <c r="AB195" s="7"/>
      <c r="AC195" s="7"/>
    </row>
    <row r="196" customFormat="false" ht="15" hidden="false" customHeight="false" outlineLevel="0" collapsed="false">
      <c r="A196" s="7" t="s">
        <v>1752</v>
      </c>
      <c r="B196" s="7" t="s">
        <v>228</v>
      </c>
      <c r="C196" s="7" t="s">
        <v>223</v>
      </c>
      <c r="D196" s="7" t="s">
        <v>230</v>
      </c>
      <c r="E196" s="7" t="s">
        <v>1765</v>
      </c>
      <c r="F196" s="7" t="s">
        <v>599</v>
      </c>
      <c r="G196" s="7" t="s">
        <v>1766</v>
      </c>
      <c r="H196" s="7" t="n">
        <v>42.99</v>
      </c>
      <c r="I196" s="7" t="n">
        <v>77</v>
      </c>
      <c r="J196" s="7" t="n">
        <v>4</v>
      </c>
      <c r="K196" s="7" t="n">
        <v>7935</v>
      </c>
      <c r="L196" s="7" t="n">
        <v>326</v>
      </c>
      <c r="M196" s="7" t="n">
        <v>14014.74</v>
      </c>
      <c r="N196" s="7" t="s">
        <v>1767</v>
      </c>
      <c r="O196" s="7" t="s">
        <v>1281</v>
      </c>
      <c r="P196" s="7"/>
      <c r="Q196" s="7" t="n">
        <v>4</v>
      </c>
      <c r="R196" s="7" t="n">
        <v>29</v>
      </c>
      <c r="S196" s="7" t="n">
        <v>22320</v>
      </c>
      <c r="T196" s="7" t="n">
        <v>0</v>
      </c>
      <c r="U196" s="7" t="n">
        <v>128117</v>
      </c>
      <c r="V196" s="7" t="s">
        <v>1756</v>
      </c>
      <c r="W196" s="7"/>
      <c r="X196" s="7"/>
      <c r="Y196" s="7"/>
      <c r="Z196" s="7"/>
      <c r="AA196" s="7"/>
      <c r="AB196" s="7"/>
      <c r="AC196" s="7"/>
    </row>
    <row r="197" customFormat="false" ht="15" hidden="false" customHeight="false" outlineLevel="0" collapsed="false">
      <c r="A197" s="7" t="s">
        <v>1752</v>
      </c>
      <c r="B197" s="7" t="s">
        <v>228</v>
      </c>
      <c r="C197" s="7" t="s">
        <v>223</v>
      </c>
      <c r="D197" s="7" t="s">
        <v>230</v>
      </c>
      <c r="E197" s="7" t="s">
        <v>483</v>
      </c>
      <c r="F197" s="7" t="s">
        <v>482</v>
      </c>
      <c r="G197" s="7" t="s">
        <v>1768</v>
      </c>
      <c r="H197" s="7" t="n">
        <v>139.95</v>
      </c>
      <c r="I197" s="7" t="n">
        <v>1828</v>
      </c>
      <c r="J197" s="7" t="n">
        <v>4.6</v>
      </c>
      <c r="K197" s="7" t="n">
        <v>7705</v>
      </c>
      <c r="L197" s="7" t="n">
        <v>326</v>
      </c>
      <c r="M197" s="7" t="n">
        <v>45623.7</v>
      </c>
      <c r="N197" s="7" t="s">
        <v>1345</v>
      </c>
      <c r="O197" s="7" t="s">
        <v>1281</v>
      </c>
      <c r="P197" s="7"/>
      <c r="Q197" s="7" t="n">
        <v>71</v>
      </c>
      <c r="R197" s="7" t="n">
        <v>97</v>
      </c>
      <c r="S197" s="7" t="n">
        <v>51257</v>
      </c>
      <c r="T197" s="7" t="n">
        <v>63</v>
      </c>
      <c r="U197" s="7" t="n">
        <v>315581</v>
      </c>
      <c r="V197" s="7" t="s">
        <v>1756</v>
      </c>
      <c r="W197" s="7"/>
      <c r="X197" s="7"/>
      <c r="Y197" s="7"/>
      <c r="Z197" s="7"/>
      <c r="AA197" s="7"/>
      <c r="AB197" s="7"/>
      <c r="AC197" s="7"/>
    </row>
    <row r="198" customFormat="false" ht="15" hidden="false" customHeight="false" outlineLevel="0" collapsed="false">
      <c r="A198" s="7" t="s">
        <v>1752</v>
      </c>
      <c r="B198" s="7" t="s">
        <v>228</v>
      </c>
      <c r="C198" s="7" t="s">
        <v>223</v>
      </c>
      <c r="D198" s="7" t="s">
        <v>230</v>
      </c>
      <c r="E198" s="7" t="s">
        <v>1769</v>
      </c>
      <c r="F198" s="7" t="s">
        <v>510</v>
      </c>
      <c r="G198" s="7" t="s">
        <v>1770</v>
      </c>
      <c r="H198" s="7" t="n">
        <v>94.99</v>
      </c>
      <c r="I198" s="7" t="n">
        <v>735</v>
      </c>
      <c r="J198" s="7" t="n">
        <v>4.5</v>
      </c>
      <c r="K198" s="7" t="n">
        <v>32632</v>
      </c>
      <c r="L198" s="7" t="n">
        <v>115</v>
      </c>
      <c r="M198" s="7" t="n">
        <v>10923.85</v>
      </c>
      <c r="N198" s="7" t="s">
        <v>1771</v>
      </c>
      <c r="O198" s="7" t="s">
        <v>1281</v>
      </c>
      <c r="P198" s="7"/>
      <c r="Q198" s="7" t="n">
        <v>28</v>
      </c>
      <c r="R198" s="7" t="n">
        <v>74</v>
      </c>
      <c r="S198" s="7" t="n">
        <v>48741</v>
      </c>
      <c r="T198" s="7" t="n">
        <v>0</v>
      </c>
      <c r="U198" s="7" t="n">
        <v>258165</v>
      </c>
      <c r="V198" s="7" t="s">
        <v>1756</v>
      </c>
      <c r="W198" s="7"/>
      <c r="X198" s="7"/>
      <c r="Y198" s="7"/>
      <c r="Z198" s="7"/>
      <c r="AA198" s="7"/>
      <c r="AB198" s="7"/>
      <c r="AC198" s="7"/>
    </row>
    <row r="199" customFormat="false" ht="15" hidden="false" customHeight="false" outlineLevel="0" collapsed="false">
      <c r="A199" s="7" t="s">
        <v>1752</v>
      </c>
      <c r="B199" s="7" t="s">
        <v>228</v>
      </c>
      <c r="C199" s="7" t="s">
        <v>223</v>
      </c>
      <c r="D199" s="7" t="s">
        <v>230</v>
      </c>
      <c r="E199" s="7" t="s">
        <v>1772</v>
      </c>
      <c r="F199" s="7" t="s">
        <v>518</v>
      </c>
      <c r="G199" s="7" t="s">
        <v>1773</v>
      </c>
      <c r="H199" s="7" t="n">
        <v>37.99</v>
      </c>
      <c r="I199" s="7" t="n">
        <v>182</v>
      </c>
      <c r="J199" s="7" t="n">
        <v>4</v>
      </c>
      <c r="K199" s="7" t="n">
        <v>23802</v>
      </c>
      <c r="L199" s="7" t="n">
        <v>96</v>
      </c>
      <c r="M199" s="7" t="n">
        <v>3647.04</v>
      </c>
      <c r="N199" s="7" t="s">
        <v>1774</v>
      </c>
      <c r="O199" s="7" t="s">
        <v>1281</v>
      </c>
      <c r="P199" s="7"/>
      <c r="Q199" s="7" t="n">
        <v>21</v>
      </c>
      <c r="R199" s="7" t="n">
        <v>65</v>
      </c>
      <c r="S199" s="7" t="n">
        <v>36139</v>
      </c>
      <c r="T199" s="7" t="n">
        <v>0</v>
      </c>
      <c r="U199" s="7" t="n">
        <v>280618</v>
      </c>
      <c r="V199" s="7" t="s">
        <v>1756</v>
      </c>
      <c r="W199" s="7"/>
      <c r="X199" s="7"/>
      <c r="Y199" s="7"/>
      <c r="Z199" s="7"/>
      <c r="AA199" s="7"/>
      <c r="AB199" s="7"/>
      <c r="AC199" s="7"/>
    </row>
    <row r="200" customFormat="false" ht="15" hidden="false" customHeight="false" outlineLevel="0" collapsed="false">
      <c r="A200" s="7" t="s">
        <v>1752</v>
      </c>
      <c r="B200" s="7" t="s">
        <v>228</v>
      </c>
      <c r="C200" s="7" t="s">
        <v>223</v>
      </c>
      <c r="D200" s="7" t="s">
        <v>230</v>
      </c>
      <c r="E200" s="7" t="s">
        <v>1775</v>
      </c>
      <c r="F200" s="7" t="s">
        <v>1776</v>
      </c>
      <c r="G200" s="7" t="s">
        <v>1777</v>
      </c>
      <c r="H200" s="7" t="n">
        <v>79.99</v>
      </c>
      <c r="I200" s="7" t="n">
        <v>1001</v>
      </c>
      <c r="J200" s="7" t="n">
        <v>4.3</v>
      </c>
      <c r="K200" s="7" t="n">
        <v>24118</v>
      </c>
      <c r="L200" s="7" t="n">
        <v>84</v>
      </c>
      <c r="M200" s="7" t="n">
        <v>6719.16</v>
      </c>
      <c r="N200" s="7" t="s">
        <v>1778</v>
      </c>
      <c r="O200" s="7" t="s">
        <v>1281</v>
      </c>
      <c r="P200" s="7"/>
      <c r="Q200" s="7" t="n">
        <v>44</v>
      </c>
      <c r="R200" s="7" t="n">
        <v>86</v>
      </c>
      <c r="S200" s="7" t="n">
        <v>49557</v>
      </c>
      <c r="T200" s="7" t="n">
        <v>0</v>
      </c>
      <c r="U200" s="7" t="n">
        <v>313503</v>
      </c>
      <c r="V200" s="7" t="s">
        <v>1756</v>
      </c>
      <c r="W200" s="7"/>
      <c r="X200" s="7"/>
      <c r="Y200" s="7"/>
      <c r="Z200" s="7"/>
      <c r="AA200" s="7"/>
      <c r="AB200" s="7"/>
      <c r="AC200" s="7"/>
    </row>
    <row r="201" customFormat="false" ht="15" hidden="false" customHeight="false" outlineLevel="0" collapsed="false">
      <c r="A201" s="7" t="s">
        <v>1752</v>
      </c>
      <c r="B201" s="7" t="s">
        <v>228</v>
      </c>
      <c r="C201" s="7" t="s">
        <v>223</v>
      </c>
      <c r="D201" s="7" t="s">
        <v>230</v>
      </c>
      <c r="E201" s="7" t="s">
        <v>1779</v>
      </c>
      <c r="F201" s="7" t="s">
        <v>540</v>
      </c>
      <c r="G201" s="7" t="s">
        <v>1780</v>
      </c>
      <c r="H201" s="7" t="n">
        <v>85.99</v>
      </c>
      <c r="I201" s="7" t="n">
        <v>6062</v>
      </c>
      <c r="J201" s="7" t="n">
        <v>4.6</v>
      </c>
      <c r="K201" s="7" t="n">
        <v>28866</v>
      </c>
      <c r="L201" s="7" t="n">
        <v>74</v>
      </c>
      <c r="M201" s="7" t="n">
        <v>6363.26</v>
      </c>
      <c r="N201" s="7" t="s">
        <v>1781</v>
      </c>
      <c r="O201" s="7" t="s">
        <v>1281</v>
      </c>
      <c r="P201" s="7"/>
      <c r="Q201" s="7" t="n">
        <v>6</v>
      </c>
      <c r="R201" s="7" t="n">
        <v>93</v>
      </c>
      <c r="S201" s="7" t="n">
        <v>58327</v>
      </c>
      <c r="T201" s="7" t="n">
        <v>1</v>
      </c>
      <c r="U201" s="7" t="n">
        <v>248590</v>
      </c>
      <c r="V201" s="7" t="s">
        <v>1756</v>
      </c>
      <c r="W201" s="7"/>
      <c r="X201" s="7"/>
      <c r="Y201" s="7"/>
      <c r="Z201" s="7"/>
      <c r="AA201" s="7"/>
      <c r="AB201" s="7"/>
      <c r="AC201" s="7"/>
    </row>
    <row r="202" customFormat="false" ht="15" hidden="false" customHeight="false" outlineLevel="0" collapsed="false">
      <c r="A202" s="7" t="s">
        <v>1752</v>
      </c>
      <c r="B202" s="7" t="s">
        <v>228</v>
      </c>
      <c r="C202" s="7" t="s">
        <v>223</v>
      </c>
      <c r="D202" s="7" t="s">
        <v>230</v>
      </c>
      <c r="E202" s="7" t="s">
        <v>1782</v>
      </c>
      <c r="F202" s="7" t="s">
        <v>1783</v>
      </c>
      <c r="G202" s="7" t="s">
        <v>1784</v>
      </c>
      <c r="H202" s="7" t="n">
        <v>223.2</v>
      </c>
      <c r="I202" s="7" t="n">
        <v>43</v>
      </c>
      <c r="J202" s="7" t="n">
        <v>4.5</v>
      </c>
      <c r="K202" s="7" t="n">
        <v>26525</v>
      </c>
      <c r="L202" s="7" t="n">
        <v>72</v>
      </c>
      <c r="M202" s="7" t="n">
        <v>16070.4</v>
      </c>
      <c r="N202" s="7" t="s">
        <v>1785</v>
      </c>
      <c r="O202" s="7" t="s">
        <v>1281</v>
      </c>
      <c r="P202" s="7"/>
      <c r="Q202" s="7" t="n">
        <v>12</v>
      </c>
      <c r="R202" s="7" t="n">
        <v>46</v>
      </c>
      <c r="S202" s="7" t="n">
        <v>18604</v>
      </c>
      <c r="T202" s="7" t="n">
        <v>0</v>
      </c>
      <c r="U202" s="7" t="n">
        <v>114685</v>
      </c>
      <c r="V202" s="7" t="s">
        <v>1756</v>
      </c>
      <c r="W202" s="7"/>
      <c r="X202" s="7"/>
      <c r="Y202" s="7"/>
      <c r="Z202" s="7"/>
      <c r="AA202" s="7"/>
      <c r="AB202" s="7"/>
      <c r="AC202" s="7"/>
    </row>
    <row r="203" customFormat="false" ht="15" hidden="false" customHeight="false" outlineLevel="0" collapsed="false">
      <c r="A203" s="7" t="s">
        <v>1752</v>
      </c>
      <c r="B203" s="7" t="s">
        <v>228</v>
      </c>
      <c r="C203" s="7" t="s">
        <v>223</v>
      </c>
      <c r="D203" s="7" t="s">
        <v>230</v>
      </c>
      <c r="E203" s="7" t="s">
        <v>1786</v>
      </c>
      <c r="F203" s="7" t="s">
        <v>487</v>
      </c>
      <c r="G203" s="7" t="s">
        <v>1787</v>
      </c>
      <c r="H203" s="7" t="n">
        <v>149.99</v>
      </c>
      <c r="I203" s="7" t="n">
        <v>309</v>
      </c>
      <c r="J203" s="7" t="n">
        <v>4.7</v>
      </c>
      <c r="K203" s="7" t="n">
        <v>36362</v>
      </c>
      <c r="L203" s="7" t="n">
        <v>67</v>
      </c>
      <c r="M203" s="7" t="n">
        <v>10049.33</v>
      </c>
      <c r="N203" s="7" t="s">
        <v>1788</v>
      </c>
      <c r="O203" s="7" t="s">
        <v>1281</v>
      </c>
      <c r="P203" s="7"/>
      <c r="Q203" s="7" t="n">
        <v>12</v>
      </c>
      <c r="R203" s="7" t="n">
        <v>68</v>
      </c>
      <c r="S203" s="7" t="n">
        <v>48590</v>
      </c>
      <c r="T203" s="7" t="n">
        <v>0</v>
      </c>
      <c r="U203" s="7" t="n">
        <v>146001</v>
      </c>
      <c r="V203" s="7" t="s">
        <v>1756</v>
      </c>
      <c r="W203" s="7"/>
      <c r="X203" s="7"/>
      <c r="Y203" s="7"/>
      <c r="Z203" s="7"/>
      <c r="AA203" s="7"/>
      <c r="AB203" s="7"/>
      <c r="AC203" s="7"/>
    </row>
    <row r="204" customFormat="false" ht="15" hidden="false" customHeight="false" outlineLevel="0" collapsed="false">
      <c r="A204" s="7" t="s">
        <v>1752</v>
      </c>
      <c r="B204" s="7" t="s">
        <v>228</v>
      </c>
      <c r="C204" s="7" t="s">
        <v>223</v>
      </c>
      <c r="D204" s="7" t="s">
        <v>230</v>
      </c>
      <c r="E204" s="7" t="s">
        <v>1789</v>
      </c>
      <c r="F204" s="7" t="s">
        <v>1367</v>
      </c>
      <c r="G204" s="7" t="s">
        <v>1790</v>
      </c>
      <c r="H204" s="7" t="n">
        <v>112.99</v>
      </c>
      <c r="I204" s="7" t="n">
        <v>773</v>
      </c>
      <c r="J204" s="7" t="n">
        <v>4.3</v>
      </c>
      <c r="K204" s="7" t="n">
        <v>34824</v>
      </c>
      <c r="L204" s="7" t="n">
        <v>58</v>
      </c>
      <c r="M204" s="7" t="n">
        <v>6553.42</v>
      </c>
      <c r="N204" s="7" t="s">
        <v>1791</v>
      </c>
      <c r="O204" s="7" t="s">
        <v>1281</v>
      </c>
      <c r="P204" s="7"/>
      <c r="Q204" s="7" t="n">
        <v>51</v>
      </c>
      <c r="R204" s="7" t="n">
        <v>68</v>
      </c>
      <c r="S204" s="7" t="n">
        <v>36460</v>
      </c>
      <c r="T204" s="7" t="n">
        <v>3</v>
      </c>
      <c r="U204" s="7" t="n">
        <v>151247</v>
      </c>
      <c r="V204" s="7" t="s">
        <v>1756</v>
      </c>
      <c r="W204" s="7"/>
      <c r="X204" s="7"/>
      <c r="Y204" s="7"/>
      <c r="Z204" s="7"/>
      <c r="AA204" s="7"/>
      <c r="AB204" s="7"/>
      <c r="AC204" s="7"/>
    </row>
    <row r="205" customFormat="false" ht="15" hidden="false" customHeight="false" outlineLevel="0" collapsed="false">
      <c r="A205" s="7" t="s">
        <v>1752</v>
      </c>
      <c r="B205" s="7" t="s">
        <v>228</v>
      </c>
      <c r="C205" s="7" t="s">
        <v>223</v>
      </c>
      <c r="D205" s="7" t="s">
        <v>230</v>
      </c>
      <c r="E205" s="7" t="s">
        <v>1792</v>
      </c>
      <c r="F205" s="7" t="s">
        <v>1793</v>
      </c>
      <c r="G205" s="7" t="s">
        <v>1794</v>
      </c>
      <c r="H205" s="7" t="n">
        <v>101.99</v>
      </c>
      <c r="I205" s="7" t="n">
        <v>21</v>
      </c>
      <c r="J205" s="7" t="n">
        <v>4.2</v>
      </c>
      <c r="K205" s="7" t="n">
        <v>921678</v>
      </c>
      <c r="L205" s="7" t="n">
        <v>33</v>
      </c>
      <c r="M205" s="7" t="n">
        <v>3474</v>
      </c>
      <c r="N205" s="7" t="s">
        <v>1795</v>
      </c>
      <c r="O205" s="7" t="s">
        <v>1281</v>
      </c>
      <c r="P205" s="7"/>
      <c r="Q205" s="7" t="n">
        <v>1</v>
      </c>
      <c r="R205" s="7" t="n">
        <v>2</v>
      </c>
      <c r="S205" s="7" t="n">
        <v>35105</v>
      </c>
      <c r="T205" s="7" t="n">
        <v>0</v>
      </c>
      <c r="U205" s="7" t="n">
        <v>237267</v>
      </c>
      <c r="V205" s="7" t="s">
        <v>1756</v>
      </c>
      <c r="W205" s="7"/>
      <c r="X205" s="7"/>
      <c r="Y205" s="7"/>
      <c r="Z205" s="7"/>
      <c r="AA205" s="7"/>
      <c r="AB205" s="7"/>
      <c r="AC205" s="7"/>
    </row>
    <row r="206" customFormat="false" ht="15" hidden="false" customHeight="false" outlineLevel="0" collapsed="false">
      <c r="A206" s="7" t="s">
        <v>1752</v>
      </c>
      <c r="B206" s="7" t="s">
        <v>228</v>
      </c>
      <c r="C206" s="7" t="s">
        <v>223</v>
      </c>
      <c r="D206" s="7" t="s">
        <v>230</v>
      </c>
      <c r="E206" s="7" t="s">
        <v>1796</v>
      </c>
      <c r="F206" s="7" t="s">
        <v>1797</v>
      </c>
      <c r="G206" s="7" t="s">
        <v>1798</v>
      </c>
      <c r="H206" s="7" t="n">
        <v>219</v>
      </c>
      <c r="I206" s="7" t="n">
        <v>195</v>
      </c>
      <c r="J206" s="7" t="n">
        <v>4</v>
      </c>
      <c r="K206" s="7" t="n">
        <v>136703</v>
      </c>
      <c r="L206" s="7" t="n">
        <v>11</v>
      </c>
      <c r="M206" s="7" t="n">
        <v>2409</v>
      </c>
      <c r="N206" s="7" t="s">
        <v>1799</v>
      </c>
      <c r="O206" s="7" t="s">
        <v>1281</v>
      </c>
      <c r="P206" s="7"/>
      <c r="Q206" s="7" t="n">
        <v>8</v>
      </c>
      <c r="R206" s="7" t="n">
        <v>6</v>
      </c>
      <c r="S206" s="7" t="n">
        <v>1500</v>
      </c>
      <c r="T206" s="7" t="n">
        <v>0</v>
      </c>
      <c r="U206" s="7" t="n">
        <v>227600</v>
      </c>
      <c r="V206" s="7" t="s">
        <v>1756</v>
      </c>
      <c r="W206" s="7"/>
      <c r="X206" s="7"/>
      <c r="Y206" s="7"/>
      <c r="Z206" s="7"/>
      <c r="AA206" s="7"/>
      <c r="AB206" s="7"/>
      <c r="AC206" s="7"/>
    </row>
    <row r="207" customFormat="false" ht="15" hidden="false" customHeight="false" outlineLevel="0" collapsed="false">
      <c r="A207" s="7" t="s">
        <v>1752</v>
      </c>
      <c r="B207" s="7" t="s">
        <v>228</v>
      </c>
      <c r="C207" s="7" t="s">
        <v>223</v>
      </c>
      <c r="D207" s="7" t="s">
        <v>230</v>
      </c>
      <c r="E207" s="7" t="s">
        <v>1800</v>
      </c>
      <c r="F207" s="7" t="s">
        <v>1801</v>
      </c>
      <c r="G207" s="7" t="s">
        <v>1802</v>
      </c>
      <c r="H207" s="7" t="n">
        <v>45.59</v>
      </c>
      <c r="I207" s="7" t="n">
        <v>88</v>
      </c>
      <c r="J207" s="7" t="n">
        <v>4.4</v>
      </c>
      <c r="K207" s="7" t="n">
        <v>53414</v>
      </c>
      <c r="L207" s="7" t="n">
        <v>9</v>
      </c>
      <c r="M207" s="7" t="n">
        <v>638.91</v>
      </c>
      <c r="N207" s="7" t="s">
        <v>1803</v>
      </c>
      <c r="O207" s="7" t="s">
        <v>1281</v>
      </c>
      <c r="P207" s="7"/>
      <c r="Q207" s="7" t="n">
        <v>33</v>
      </c>
      <c r="R207" s="7" t="n">
        <v>49</v>
      </c>
      <c r="S207" s="7" t="n">
        <v>38274</v>
      </c>
      <c r="T207" s="7" t="n">
        <v>0</v>
      </c>
      <c r="U207" s="7" t="n">
        <v>78479</v>
      </c>
      <c r="V207" s="7" t="s">
        <v>1756</v>
      </c>
      <c r="W207" s="7"/>
      <c r="X207" s="7"/>
      <c r="Y207" s="7"/>
      <c r="Z207" s="7"/>
      <c r="AA207" s="7"/>
      <c r="AB207" s="7"/>
      <c r="AC207" s="7"/>
    </row>
    <row r="208" customFormat="false" ht="15" hidden="false" customHeight="false" outlineLevel="0" collapsed="false">
      <c r="A208" s="7" t="s">
        <v>1752</v>
      </c>
      <c r="B208" s="7" t="s">
        <v>228</v>
      </c>
      <c r="C208" s="7" t="s">
        <v>223</v>
      </c>
      <c r="D208" s="7" t="s">
        <v>230</v>
      </c>
      <c r="E208" s="7" t="s">
        <v>1804</v>
      </c>
      <c r="F208" s="7" t="s">
        <v>1805</v>
      </c>
      <c r="G208" s="7" t="s">
        <v>1806</v>
      </c>
      <c r="H208" s="7" t="n">
        <v>65.99</v>
      </c>
      <c r="I208" s="7" t="n">
        <v>120</v>
      </c>
      <c r="J208" s="7" t="n">
        <v>4.2</v>
      </c>
      <c r="K208" s="7" t="n">
        <v>39018</v>
      </c>
      <c r="L208" s="7" t="n">
        <v>8</v>
      </c>
      <c r="M208" s="7" t="n">
        <v>825.86</v>
      </c>
      <c r="N208" s="7" t="s">
        <v>1807</v>
      </c>
      <c r="O208" s="7" t="s">
        <v>1304</v>
      </c>
      <c r="P208" s="7"/>
      <c r="Q208" s="7" t="n">
        <v>7</v>
      </c>
      <c r="R208" s="7" t="n">
        <v>52</v>
      </c>
      <c r="S208" s="7" t="n">
        <v>31094</v>
      </c>
      <c r="T208" s="7" t="n">
        <v>0</v>
      </c>
      <c r="U208" s="7" t="n">
        <v>215180</v>
      </c>
      <c r="V208" s="7" t="s">
        <v>1756</v>
      </c>
      <c r="W208" s="7"/>
      <c r="X208" s="7"/>
      <c r="Y208" s="7"/>
      <c r="Z208" s="7"/>
      <c r="AA208" s="7"/>
      <c r="AB208" s="7"/>
      <c r="AC208" s="7"/>
    </row>
    <row r="209" customFormat="false" ht="15" hidden="false" customHeight="false" outlineLevel="0" collapsed="false">
      <c r="A209" s="7" t="s">
        <v>1752</v>
      </c>
      <c r="B209" s="7" t="s">
        <v>228</v>
      </c>
      <c r="C209" s="7" t="s">
        <v>223</v>
      </c>
      <c r="D209" s="7" t="s">
        <v>230</v>
      </c>
      <c r="E209" s="7" t="s">
        <v>1808</v>
      </c>
      <c r="F209" s="7" t="s">
        <v>453</v>
      </c>
      <c r="G209" s="7" t="s">
        <v>1809</v>
      </c>
      <c r="H209" s="7" t="n">
        <v>295.28</v>
      </c>
      <c r="I209" s="7" t="n">
        <v>163</v>
      </c>
      <c r="J209" s="7" t="n">
        <v>4.4</v>
      </c>
      <c r="K209" s="7" t="n">
        <v>248430</v>
      </c>
      <c r="L209" s="7" t="n">
        <v>4</v>
      </c>
      <c r="M209" s="7" t="n">
        <v>1169</v>
      </c>
      <c r="N209" s="7" t="s">
        <v>1810</v>
      </c>
      <c r="O209" s="7" t="s">
        <v>1304</v>
      </c>
      <c r="P209" s="7"/>
      <c r="Q209" s="7" t="n">
        <v>95</v>
      </c>
      <c r="R209" s="7" t="n">
        <v>1</v>
      </c>
      <c r="S209" s="7" t="n">
        <v>250</v>
      </c>
      <c r="T209" s="7" t="n">
        <v>0</v>
      </c>
      <c r="U209" s="7" t="n">
        <v>221982</v>
      </c>
      <c r="V209" s="7" t="s">
        <v>1756</v>
      </c>
      <c r="W209" s="7"/>
      <c r="X209" s="7"/>
      <c r="Y209" s="7"/>
      <c r="Z209" s="7"/>
      <c r="AA209" s="7"/>
      <c r="AB209" s="7"/>
      <c r="AC209" s="7"/>
    </row>
    <row r="210" customFormat="false" ht="15" hidden="false" customHeight="false" outlineLevel="0" collapsed="false">
      <c r="A210" s="7" t="s">
        <v>1752</v>
      </c>
      <c r="B210" s="7" t="s">
        <v>228</v>
      </c>
      <c r="C210" s="7" t="s">
        <v>223</v>
      </c>
      <c r="D210" s="7" t="s">
        <v>230</v>
      </c>
      <c r="E210" s="7" t="s">
        <v>1811</v>
      </c>
      <c r="F210" s="7" t="s">
        <v>506</v>
      </c>
      <c r="G210" s="7" t="s">
        <v>1812</v>
      </c>
      <c r="H210" s="7" t="n">
        <v>210</v>
      </c>
      <c r="I210" s="7" t="n">
        <v>154</v>
      </c>
      <c r="J210" s="7" t="n">
        <v>4.1</v>
      </c>
      <c r="K210" s="7" t="n">
        <v>327350</v>
      </c>
      <c r="L210" s="7" t="n">
        <v>3</v>
      </c>
      <c r="M210" s="7" t="n">
        <v>630</v>
      </c>
      <c r="N210" s="7" t="s">
        <v>1813</v>
      </c>
      <c r="O210" s="7" t="s">
        <v>1304</v>
      </c>
      <c r="P210" s="7"/>
      <c r="Q210" s="7" t="n">
        <v>22</v>
      </c>
      <c r="R210" s="7" t="n">
        <v>3</v>
      </c>
      <c r="S210" s="7" t="n">
        <v>750</v>
      </c>
      <c r="T210" s="7" t="n">
        <v>0</v>
      </c>
      <c r="U210" s="7" t="n">
        <v>251205</v>
      </c>
      <c r="V210" s="7" t="s">
        <v>1756</v>
      </c>
      <c r="W210" s="7"/>
      <c r="X210" s="7"/>
      <c r="Y210" s="7"/>
      <c r="Z210" s="7"/>
      <c r="AA210" s="7"/>
      <c r="AB210" s="7"/>
      <c r="AC210" s="7"/>
    </row>
    <row r="211" customFormat="false" ht="15" hidden="false" customHeight="false" outlineLevel="0" collapsed="false">
      <c r="A211" s="7" t="s">
        <v>1814</v>
      </c>
      <c r="B211" s="7" t="s">
        <v>222</v>
      </c>
      <c r="C211" s="7" t="s">
        <v>223</v>
      </c>
      <c r="D211" s="7" t="s">
        <v>225</v>
      </c>
      <c r="E211" s="7" t="s">
        <v>1815</v>
      </c>
      <c r="F211" s="7" t="s">
        <v>1297</v>
      </c>
      <c r="G211" s="7" t="s">
        <v>1816</v>
      </c>
      <c r="H211" s="7" t="n">
        <v>52.99</v>
      </c>
      <c r="I211" s="7" t="n">
        <v>19259</v>
      </c>
      <c r="J211" s="7" t="n">
        <v>4.2</v>
      </c>
      <c r="K211" s="7" t="n">
        <v>878</v>
      </c>
      <c r="L211" s="7" t="n">
        <v>1159</v>
      </c>
      <c r="M211" s="7" t="n">
        <v>61415.41</v>
      </c>
      <c r="N211" s="7" t="s">
        <v>1817</v>
      </c>
      <c r="O211" s="7" t="s">
        <v>1281</v>
      </c>
      <c r="P211" s="7" t="s">
        <v>69</v>
      </c>
      <c r="Q211" s="7" t="n">
        <v>109</v>
      </c>
      <c r="R211" s="7" t="n">
        <v>193</v>
      </c>
      <c r="S211" s="7" t="n">
        <v>212896</v>
      </c>
      <c r="T211" s="7" t="n">
        <v>4</v>
      </c>
      <c r="U211" s="7" t="n">
        <v>345943</v>
      </c>
      <c r="V211" s="7" t="s">
        <v>1756</v>
      </c>
      <c r="W211" s="7"/>
      <c r="X211" s="7"/>
      <c r="Y211" s="7"/>
      <c r="Z211" s="7"/>
      <c r="AA211" s="7"/>
      <c r="AB211" s="7"/>
      <c r="AC211" s="7"/>
    </row>
    <row r="212" customFormat="false" ht="15" hidden="false" customHeight="false" outlineLevel="0" collapsed="false">
      <c r="A212" s="7" t="s">
        <v>1814</v>
      </c>
      <c r="B212" s="7" t="s">
        <v>222</v>
      </c>
      <c r="C212" s="7" t="s">
        <v>223</v>
      </c>
      <c r="D212" s="7" t="s">
        <v>225</v>
      </c>
      <c r="E212" s="7" t="s">
        <v>761</v>
      </c>
      <c r="F212" s="7" t="s">
        <v>760</v>
      </c>
      <c r="G212" s="7" t="s">
        <v>1818</v>
      </c>
      <c r="H212" s="7" t="n">
        <v>29.99</v>
      </c>
      <c r="I212" s="7" t="n">
        <v>483</v>
      </c>
      <c r="J212" s="7" t="n">
        <v>4.2</v>
      </c>
      <c r="K212" s="7" t="n">
        <v>1400</v>
      </c>
      <c r="L212" s="7" t="n">
        <v>835</v>
      </c>
      <c r="M212" s="7" t="n">
        <v>22536.65</v>
      </c>
      <c r="N212" s="7" t="s">
        <v>1294</v>
      </c>
      <c r="O212" s="7" t="s">
        <v>1281</v>
      </c>
      <c r="P212" s="7"/>
      <c r="Q212" s="7" t="n">
        <v>83</v>
      </c>
      <c r="R212" s="7" t="n">
        <v>134</v>
      </c>
      <c r="S212" s="7" t="n">
        <v>148872</v>
      </c>
      <c r="T212" s="7" t="n">
        <v>0</v>
      </c>
      <c r="U212" s="7" t="n">
        <v>299393</v>
      </c>
      <c r="V212" s="7" t="s">
        <v>1756</v>
      </c>
      <c r="W212" s="7"/>
      <c r="X212" s="7"/>
      <c r="Y212" s="7"/>
      <c r="Z212" s="7"/>
      <c r="AA212" s="7"/>
      <c r="AB212" s="7"/>
      <c r="AC212" s="7"/>
    </row>
    <row r="213" customFormat="false" ht="15" hidden="false" customHeight="false" outlineLevel="0" collapsed="false">
      <c r="A213" s="7" t="s">
        <v>1814</v>
      </c>
      <c r="B213" s="7" t="s">
        <v>222</v>
      </c>
      <c r="C213" s="7" t="s">
        <v>223</v>
      </c>
      <c r="D213" s="7" t="s">
        <v>225</v>
      </c>
      <c r="E213" s="7" t="s">
        <v>611</v>
      </c>
      <c r="F213" s="7" t="s">
        <v>500</v>
      </c>
      <c r="G213" s="7" t="s">
        <v>1819</v>
      </c>
      <c r="H213" s="7" t="n">
        <v>46.99</v>
      </c>
      <c r="I213" s="7" t="n">
        <v>16184</v>
      </c>
      <c r="J213" s="7" t="n">
        <v>4.2</v>
      </c>
      <c r="K213" s="7" t="n">
        <v>1676</v>
      </c>
      <c r="L213" s="7" t="n">
        <v>752</v>
      </c>
      <c r="M213" s="7" t="n">
        <v>35336.48</v>
      </c>
      <c r="N213" s="7" t="s">
        <v>1820</v>
      </c>
      <c r="O213" s="7" t="s">
        <v>1281</v>
      </c>
      <c r="P213" s="7"/>
      <c r="Q213" s="7" t="n">
        <v>174</v>
      </c>
      <c r="R213" s="7" t="n">
        <v>227</v>
      </c>
      <c r="S213" s="7" t="n">
        <v>242272</v>
      </c>
      <c r="T213" s="7" t="n">
        <v>11</v>
      </c>
      <c r="U213" s="7" t="n">
        <v>379817</v>
      </c>
      <c r="V213" s="7" t="s">
        <v>1756</v>
      </c>
      <c r="W213" s="7"/>
      <c r="X213" s="7"/>
      <c r="Y213" s="7"/>
      <c r="Z213" s="7"/>
      <c r="AA213" s="7"/>
      <c r="AB213" s="7"/>
      <c r="AC213" s="7"/>
    </row>
    <row r="214" customFormat="false" ht="15" hidden="false" customHeight="false" outlineLevel="0" collapsed="false">
      <c r="A214" s="7" t="s">
        <v>1814</v>
      </c>
      <c r="B214" s="7" t="s">
        <v>222</v>
      </c>
      <c r="C214" s="7" t="s">
        <v>223</v>
      </c>
      <c r="D214" s="7" t="s">
        <v>225</v>
      </c>
      <c r="E214" s="7" t="s">
        <v>1821</v>
      </c>
      <c r="F214" s="7" t="s">
        <v>1297</v>
      </c>
      <c r="G214" s="7" t="s">
        <v>1822</v>
      </c>
      <c r="H214" s="7" t="n">
        <v>58.37</v>
      </c>
      <c r="I214" s="7" t="n">
        <v>1829</v>
      </c>
      <c r="J214" s="7" t="n">
        <v>4.3</v>
      </c>
      <c r="K214" s="7" t="n">
        <v>2251</v>
      </c>
      <c r="L214" s="7" t="n">
        <v>625</v>
      </c>
      <c r="M214" s="7" t="n">
        <v>29993.75</v>
      </c>
      <c r="N214" s="7" t="s">
        <v>1823</v>
      </c>
      <c r="O214" s="7" t="s">
        <v>1281</v>
      </c>
      <c r="P214" s="7" t="s">
        <v>69</v>
      </c>
      <c r="Q214" s="7" t="n">
        <v>115</v>
      </c>
      <c r="R214" s="7" t="n">
        <v>90</v>
      </c>
      <c r="S214" s="7" t="n">
        <v>51763</v>
      </c>
      <c r="T214" s="7" t="n">
        <v>4</v>
      </c>
      <c r="U214" s="7" t="n">
        <v>356668</v>
      </c>
      <c r="V214" s="7" t="s">
        <v>1756</v>
      </c>
      <c r="W214" s="7"/>
      <c r="X214" s="7"/>
      <c r="Y214" s="7"/>
      <c r="Z214" s="7"/>
      <c r="AA214" s="7"/>
      <c r="AB214" s="7"/>
      <c r="AC214" s="7"/>
    </row>
    <row r="215" customFormat="false" ht="15" hidden="false" customHeight="false" outlineLevel="0" collapsed="false">
      <c r="A215" s="7" t="s">
        <v>1814</v>
      </c>
      <c r="B215" s="7" t="s">
        <v>222</v>
      </c>
      <c r="C215" s="7" t="s">
        <v>223</v>
      </c>
      <c r="D215" s="7" t="s">
        <v>225</v>
      </c>
      <c r="E215" s="7" t="s">
        <v>1824</v>
      </c>
      <c r="F215" s="7" t="s">
        <v>1825</v>
      </c>
      <c r="G215" s="7" t="s">
        <v>1826</v>
      </c>
      <c r="H215" s="7" t="n">
        <v>44.99</v>
      </c>
      <c r="I215" s="7" t="n">
        <v>345</v>
      </c>
      <c r="J215" s="7" t="n">
        <v>4.2</v>
      </c>
      <c r="K215" s="7" t="n">
        <v>13081</v>
      </c>
      <c r="L215" s="7" t="n">
        <v>155</v>
      </c>
      <c r="M215" s="7" t="n">
        <v>6973.45</v>
      </c>
      <c r="N215" s="7" t="s">
        <v>1827</v>
      </c>
      <c r="O215" s="7" t="s">
        <v>1281</v>
      </c>
      <c r="P215" s="7" t="s">
        <v>69</v>
      </c>
      <c r="Q215" s="7" t="n">
        <v>52</v>
      </c>
      <c r="R215" s="7" t="n">
        <v>61</v>
      </c>
      <c r="S215" s="7" t="n">
        <v>30556</v>
      </c>
      <c r="T215" s="7" t="n">
        <v>1</v>
      </c>
      <c r="U215" s="7" t="n">
        <v>452594</v>
      </c>
      <c r="V215" s="7" t="s">
        <v>1756</v>
      </c>
      <c r="W215" s="7"/>
      <c r="X215" s="7"/>
      <c r="Y215" s="7"/>
      <c r="Z215" s="7"/>
      <c r="AA215" s="7"/>
      <c r="AB215" s="7"/>
      <c r="AC215" s="7"/>
    </row>
    <row r="216" customFormat="false" ht="15" hidden="false" customHeight="false" outlineLevel="0" collapsed="false">
      <c r="A216" s="7" t="s">
        <v>1814</v>
      </c>
      <c r="B216" s="7" t="s">
        <v>222</v>
      </c>
      <c r="C216" s="7" t="s">
        <v>223</v>
      </c>
      <c r="D216" s="7" t="s">
        <v>225</v>
      </c>
      <c r="E216" s="7" t="s">
        <v>767</v>
      </c>
      <c r="F216" s="7" t="s">
        <v>766</v>
      </c>
      <c r="G216" s="7" t="s">
        <v>1828</v>
      </c>
      <c r="H216" s="7" t="n">
        <v>47.99</v>
      </c>
      <c r="I216" s="7" t="n">
        <v>3477</v>
      </c>
      <c r="J216" s="7" t="n">
        <v>4.1</v>
      </c>
      <c r="K216" s="7" t="n">
        <v>17362</v>
      </c>
      <c r="L216" s="7" t="n">
        <v>112</v>
      </c>
      <c r="M216" s="7" t="n">
        <v>5374.88</v>
      </c>
      <c r="N216" s="7" t="s">
        <v>1829</v>
      </c>
      <c r="O216" s="7" t="s">
        <v>1281</v>
      </c>
      <c r="P216" s="7" t="s">
        <v>1291</v>
      </c>
      <c r="Q216" s="7" t="n">
        <v>94</v>
      </c>
      <c r="R216" s="7" t="n">
        <v>36</v>
      </c>
      <c r="S216" s="7" t="n">
        <v>20439</v>
      </c>
      <c r="T216" s="7" t="n">
        <v>0</v>
      </c>
      <c r="U216" s="7" t="n">
        <v>385089</v>
      </c>
      <c r="V216" s="7" t="s">
        <v>1756</v>
      </c>
      <c r="W216" s="7"/>
      <c r="X216" s="7"/>
      <c r="Y216" s="7"/>
      <c r="Z216" s="7"/>
      <c r="AA216" s="7"/>
      <c r="AB216" s="7"/>
      <c r="AC216" s="7"/>
    </row>
    <row r="217" customFormat="false" ht="15" hidden="false" customHeight="false" outlineLevel="0" collapsed="false">
      <c r="A217" s="7" t="s">
        <v>1814</v>
      </c>
      <c r="B217" s="7" t="s">
        <v>222</v>
      </c>
      <c r="C217" s="7" t="s">
        <v>223</v>
      </c>
      <c r="D217" s="7" t="s">
        <v>225</v>
      </c>
      <c r="E217" s="7" t="s">
        <v>1830</v>
      </c>
      <c r="F217" s="7" t="s">
        <v>790</v>
      </c>
      <c r="G217" s="7" t="s">
        <v>1831</v>
      </c>
      <c r="H217" s="7" t="n">
        <v>71.3</v>
      </c>
      <c r="I217" s="7" t="n">
        <v>166</v>
      </c>
      <c r="J217" s="7" t="n">
        <v>4.3</v>
      </c>
      <c r="K217" s="7" t="n">
        <v>53902</v>
      </c>
      <c r="L217" s="7" t="n">
        <v>41</v>
      </c>
      <c r="M217" s="7" t="n">
        <v>2923.3</v>
      </c>
      <c r="N217" s="7" t="s">
        <v>1832</v>
      </c>
      <c r="O217" s="7" t="s">
        <v>1304</v>
      </c>
      <c r="P217" s="7"/>
      <c r="Q217" s="7" t="n">
        <v>72</v>
      </c>
      <c r="R217" s="7" t="n">
        <v>46</v>
      </c>
      <c r="S217" s="7" t="n">
        <v>25084</v>
      </c>
      <c r="T217" s="7" t="n">
        <v>0</v>
      </c>
      <c r="U217" s="7" t="n">
        <v>290951</v>
      </c>
      <c r="V217" s="7" t="s">
        <v>1756</v>
      </c>
      <c r="W217" s="7"/>
      <c r="X217" s="7"/>
      <c r="Y217" s="7"/>
      <c r="Z217" s="7"/>
      <c r="AA217" s="7"/>
      <c r="AB217" s="7"/>
      <c r="AC217" s="7"/>
    </row>
    <row r="218" customFormat="false" ht="15" hidden="false" customHeight="false" outlineLevel="0" collapsed="false">
      <c r="A218" s="7" t="s">
        <v>1814</v>
      </c>
      <c r="B218" s="7" t="s">
        <v>222</v>
      </c>
      <c r="C218" s="7" t="s">
        <v>223</v>
      </c>
      <c r="D218" s="7" t="s">
        <v>225</v>
      </c>
      <c r="E218" s="7" t="s">
        <v>1833</v>
      </c>
      <c r="F218" s="7" t="s">
        <v>794</v>
      </c>
      <c r="G218" s="7" t="s">
        <v>1834</v>
      </c>
      <c r="H218" s="7" t="n">
        <v>0</v>
      </c>
      <c r="I218" s="7" t="n">
        <v>4952</v>
      </c>
      <c r="J218" s="7" t="n">
        <v>4.2</v>
      </c>
      <c r="K218" s="7" t="n">
        <v>49864</v>
      </c>
      <c r="L218" s="7" t="n">
        <v>39</v>
      </c>
      <c r="M218" s="7" t="n">
        <v>1983.02</v>
      </c>
      <c r="N218" s="7" t="s">
        <v>1835</v>
      </c>
      <c r="O218" s="7" t="s">
        <v>1304</v>
      </c>
      <c r="P218" s="7"/>
      <c r="Q218" s="7" t="n">
        <v>60</v>
      </c>
      <c r="R218" s="7" t="n">
        <v>27</v>
      </c>
      <c r="S218" s="7" t="n">
        <v>16803</v>
      </c>
      <c r="T218" s="7" t="n">
        <v>0</v>
      </c>
      <c r="U218" s="7" t="n">
        <v>303962</v>
      </c>
      <c r="V218" s="7" t="s">
        <v>1756</v>
      </c>
      <c r="W218" s="7"/>
      <c r="X218" s="7"/>
      <c r="Y218" s="7"/>
      <c r="Z218" s="7"/>
      <c r="AA218" s="7"/>
      <c r="AB218" s="7"/>
      <c r="AC218" s="7"/>
    </row>
    <row r="219" customFormat="false" ht="15" hidden="false" customHeight="false" outlineLevel="0" collapsed="false">
      <c r="A219" s="7" t="s">
        <v>1814</v>
      </c>
      <c r="B219" s="7" t="s">
        <v>222</v>
      </c>
      <c r="C219" s="7" t="s">
        <v>223</v>
      </c>
      <c r="D219" s="7" t="s">
        <v>225</v>
      </c>
      <c r="E219" s="7" t="s">
        <v>1836</v>
      </c>
      <c r="F219" s="7" t="s">
        <v>764</v>
      </c>
      <c r="G219" s="7" t="s">
        <v>1837</v>
      </c>
      <c r="H219" s="7" t="n">
        <v>58.08</v>
      </c>
      <c r="I219" s="7" t="n">
        <v>33111</v>
      </c>
      <c r="J219" s="7" t="n">
        <v>4.2</v>
      </c>
      <c r="K219" s="7" t="n">
        <v>59931</v>
      </c>
      <c r="L219" s="7" t="n">
        <v>28</v>
      </c>
      <c r="M219" s="7" t="n">
        <v>1626.24</v>
      </c>
      <c r="N219" s="7" t="s">
        <v>1838</v>
      </c>
      <c r="O219" s="7" t="s">
        <v>1481</v>
      </c>
      <c r="P219" s="7" t="s">
        <v>1482</v>
      </c>
      <c r="Q219" s="7" t="n">
        <v>99</v>
      </c>
      <c r="R219" s="7" t="n">
        <v>40</v>
      </c>
      <c r="S219" s="7" t="n">
        <v>62809</v>
      </c>
      <c r="T219" s="7" t="n">
        <v>0</v>
      </c>
      <c r="U219" s="7" t="n">
        <v>306017</v>
      </c>
      <c r="V219" s="7" t="s">
        <v>1756</v>
      </c>
      <c r="W219" s="7"/>
      <c r="X219" s="7"/>
      <c r="Y219" s="7"/>
      <c r="Z219" s="7"/>
      <c r="AA219" s="7"/>
      <c r="AB219" s="7"/>
      <c r="AC219" s="7"/>
    </row>
    <row r="220" customFormat="false" ht="15" hidden="false" customHeight="false" outlineLevel="0" collapsed="false">
      <c r="A220" s="7" t="s">
        <v>1814</v>
      </c>
      <c r="B220" s="7" t="s">
        <v>222</v>
      </c>
      <c r="C220" s="7" t="s">
        <v>223</v>
      </c>
      <c r="D220" s="7" t="s">
        <v>225</v>
      </c>
      <c r="E220" s="7" t="s">
        <v>1839</v>
      </c>
      <c r="F220" s="7" t="s">
        <v>627</v>
      </c>
      <c r="G220" s="7" t="s">
        <v>1840</v>
      </c>
      <c r="H220" s="7" t="n">
        <v>29.99</v>
      </c>
      <c r="I220" s="7" t="n">
        <v>77</v>
      </c>
      <c r="J220" s="7" t="n">
        <v>4</v>
      </c>
      <c r="K220" s="7" t="n">
        <v>53681</v>
      </c>
      <c r="L220" s="7" t="n">
        <v>20</v>
      </c>
      <c r="M220" s="7" t="n">
        <v>599.8</v>
      </c>
      <c r="N220" s="7" t="s">
        <v>1841</v>
      </c>
      <c r="O220" s="7" t="s">
        <v>1281</v>
      </c>
      <c r="P220" s="7"/>
      <c r="Q220" s="7" t="n">
        <v>27</v>
      </c>
      <c r="R220" s="7" t="n">
        <v>42</v>
      </c>
      <c r="S220" s="7" t="n">
        <v>23521</v>
      </c>
      <c r="T220" s="7" t="n">
        <v>0</v>
      </c>
      <c r="U220" s="7" t="n">
        <v>284658</v>
      </c>
      <c r="V220" s="7" t="s">
        <v>1756</v>
      </c>
      <c r="W220" s="7"/>
      <c r="X220" s="7"/>
      <c r="Y220" s="7"/>
      <c r="Z220" s="7"/>
      <c r="AA220" s="7"/>
      <c r="AB220" s="7"/>
      <c r="AC220" s="7"/>
    </row>
    <row r="221" customFormat="false" ht="15" hidden="false" customHeight="false" outlineLevel="0" collapsed="false">
      <c r="A221" s="7" t="s">
        <v>1814</v>
      </c>
      <c r="B221" s="7" t="s">
        <v>222</v>
      </c>
      <c r="C221" s="7" t="s">
        <v>223</v>
      </c>
      <c r="D221" s="7" t="s">
        <v>225</v>
      </c>
      <c r="E221" s="7" t="s">
        <v>1842</v>
      </c>
      <c r="F221" s="7" t="s">
        <v>614</v>
      </c>
      <c r="G221" s="7" t="s">
        <v>1843</v>
      </c>
      <c r="H221" s="7" t="n">
        <v>47.62</v>
      </c>
      <c r="I221" s="7" t="n">
        <v>9007</v>
      </c>
      <c r="J221" s="7" t="n">
        <v>4.1</v>
      </c>
      <c r="K221" s="7" t="n">
        <v>143811</v>
      </c>
      <c r="L221" s="7" t="n">
        <v>10</v>
      </c>
      <c r="M221" s="7" t="n">
        <v>388.5</v>
      </c>
      <c r="N221" s="7" t="s">
        <v>1844</v>
      </c>
      <c r="O221" s="7" t="s">
        <v>1281</v>
      </c>
      <c r="P221" s="7"/>
      <c r="Q221" s="7" t="n">
        <v>147</v>
      </c>
      <c r="R221" s="7" t="n">
        <v>3</v>
      </c>
      <c r="S221" s="7" t="n">
        <v>750</v>
      </c>
      <c r="T221" s="7" t="n">
        <v>0</v>
      </c>
      <c r="U221" s="7" t="n">
        <v>159628</v>
      </c>
      <c r="V221" s="7" t="s">
        <v>1756</v>
      </c>
      <c r="W221" s="7"/>
      <c r="X221" s="7"/>
      <c r="Y221" s="7"/>
      <c r="Z221" s="7"/>
      <c r="AA221" s="7"/>
      <c r="AB221" s="7"/>
      <c r="AC221" s="7"/>
    </row>
    <row r="222" customFormat="false" ht="15" hidden="false" customHeight="false" outlineLevel="0" collapsed="false">
      <c r="A222" s="7" t="s">
        <v>1814</v>
      </c>
      <c r="B222" s="7" t="s">
        <v>222</v>
      </c>
      <c r="C222" s="7" t="s">
        <v>223</v>
      </c>
      <c r="D222" s="7" t="s">
        <v>225</v>
      </c>
      <c r="E222" s="7" t="s">
        <v>1845</v>
      </c>
      <c r="F222" s="7" t="s">
        <v>1460</v>
      </c>
      <c r="G222" s="7" t="s">
        <v>1846</v>
      </c>
      <c r="H222" s="7" t="n">
        <v>45.46</v>
      </c>
      <c r="I222" s="7" t="n">
        <v>87</v>
      </c>
      <c r="J222" s="7" t="n">
        <v>4.2</v>
      </c>
      <c r="K222" s="7" t="n">
        <v>124365</v>
      </c>
      <c r="L222" s="7" t="n">
        <v>6</v>
      </c>
      <c r="M222" s="7" t="n">
        <v>221.4</v>
      </c>
      <c r="N222" s="7" t="s">
        <v>1847</v>
      </c>
      <c r="O222" s="7" t="s">
        <v>1281</v>
      </c>
      <c r="P222" s="7" t="s">
        <v>1291</v>
      </c>
      <c r="Q222" s="7" t="n">
        <v>24</v>
      </c>
      <c r="R222" s="7" t="n">
        <v>21</v>
      </c>
      <c r="S222" s="7" t="n">
        <v>12433</v>
      </c>
      <c r="T222" s="7" t="n">
        <v>0</v>
      </c>
      <c r="U222" s="7" t="n">
        <v>201046</v>
      </c>
      <c r="V222" s="7" t="s">
        <v>1756</v>
      </c>
      <c r="W222" s="7"/>
      <c r="X222" s="7"/>
      <c r="Y222" s="7"/>
      <c r="Z222" s="7"/>
      <c r="AA222" s="7"/>
      <c r="AB222" s="7"/>
      <c r="AC222" s="7"/>
    </row>
    <row r="223" customFormat="false" ht="15" hidden="false" customHeight="false" outlineLevel="0" collapsed="false">
      <c r="A223" s="7" t="s">
        <v>1814</v>
      </c>
      <c r="B223" s="7" t="s">
        <v>222</v>
      </c>
      <c r="C223" s="7" t="s">
        <v>223</v>
      </c>
      <c r="D223" s="7" t="s">
        <v>225</v>
      </c>
      <c r="E223" s="7" t="s">
        <v>1848</v>
      </c>
      <c r="F223" s="7" t="s">
        <v>1622</v>
      </c>
      <c r="G223" s="7" t="s">
        <v>1849</v>
      </c>
      <c r="H223" s="7" t="n">
        <v>39.99</v>
      </c>
      <c r="I223" s="7" t="n">
        <v>1169</v>
      </c>
      <c r="J223" s="7" t="n">
        <v>4.3</v>
      </c>
      <c r="K223" s="7" t="n">
        <v>175751</v>
      </c>
      <c r="L223" s="7" t="n">
        <v>5</v>
      </c>
      <c r="M223" s="7" t="n">
        <v>199.95</v>
      </c>
      <c r="N223" s="7" t="s">
        <v>1850</v>
      </c>
      <c r="O223" s="7" t="s">
        <v>1281</v>
      </c>
      <c r="P223" s="7"/>
      <c r="Q223" s="7" t="n">
        <v>42</v>
      </c>
      <c r="R223" s="7" t="n">
        <v>37</v>
      </c>
      <c r="S223" s="7" t="n">
        <v>22271</v>
      </c>
      <c r="T223" s="7" t="n">
        <v>0</v>
      </c>
      <c r="U223" s="7" t="n">
        <v>237514</v>
      </c>
      <c r="V223" s="7" t="s">
        <v>1756</v>
      </c>
      <c r="W223" s="7"/>
      <c r="X223" s="7"/>
      <c r="Y223" s="7"/>
      <c r="Z223" s="7"/>
      <c r="AA223" s="7"/>
      <c r="AB223" s="7"/>
      <c r="AC223" s="7"/>
    </row>
    <row r="224" customFormat="false" ht="15" hidden="false" customHeight="false" outlineLevel="0" collapsed="false">
      <c r="A224" s="7" t="s">
        <v>1814</v>
      </c>
      <c r="B224" s="7" t="s">
        <v>222</v>
      </c>
      <c r="C224" s="7" t="s">
        <v>223</v>
      </c>
      <c r="D224" s="7" t="s">
        <v>225</v>
      </c>
      <c r="E224" s="7" t="s">
        <v>1851</v>
      </c>
      <c r="F224" s="7" t="s">
        <v>1575</v>
      </c>
      <c r="G224" s="7" t="s">
        <v>1852</v>
      </c>
      <c r="H224" s="7" t="n">
        <v>57.67</v>
      </c>
      <c r="I224" s="7" t="n">
        <v>1015</v>
      </c>
      <c r="J224" s="7" t="n">
        <v>4.3</v>
      </c>
      <c r="K224" s="7" t="n">
        <v>49459</v>
      </c>
      <c r="L224" s="7" t="n">
        <v>5</v>
      </c>
      <c r="M224" s="7" t="n">
        <v>301.35</v>
      </c>
      <c r="N224" s="7" t="s">
        <v>1853</v>
      </c>
      <c r="O224" s="7" t="s">
        <v>1481</v>
      </c>
      <c r="P224" s="7" t="s">
        <v>1482</v>
      </c>
      <c r="Q224" s="7" t="n">
        <v>99</v>
      </c>
      <c r="R224" s="7" t="n">
        <v>37</v>
      </c>
      <c r="S224" s="7" t="n">
        <v>16720</v>
      </c>
      <c r="T224" s="7" t="n">
        <v>0</v>
      </c>
      <c r="U224" s="7" t="n">
        <v>167349</v>
      </c>
      <c r="V224" s="7" t="s">
        <v>1756</v>
      </c>
      <c r="W224" s="7"/>
      <c r="X224" s="7"/>
      <c r="Y224" s="7"/>
      <c r="Z224" s="7"/>
      <c r="AA224" s="7"/>
      <c r="AB224" s="7"/>
      <c r="AC224" s="7"/>
    </row>
    <row r="225" customFormat="false" ht="15" hidden="false" customHeight="false" outlineLevel="0" collapsed="false">
      <c r="A225" s="7" t="s">
        <v>1814</v>
      </c>
      <c r="B225" s="7" t="s">
        <v>222</v>
      </c>
      <c r="C225" s="7" t="s">
        <v>223</v>
      </c>
      <c r="D225" s="7" t="s">
        <v>225</v>
      </c>
      <c r="E225" s="7" t="s">
        <v>1854</v>
      </c>
      <c r="F225" s="7" t="s">
        <v>788</v>
      </c>
      <c r="G225" s="7" t="s">
        <v>1855</v>
      </c>
      <c r="H225" s="7" t="n">
        <v>42.06</v>
      </c>
      <c r="I225" s="7" t="n">
        <v>2398</v>
      </c>
      <c r="J225" s="7" t="n">
        <v>4.2</v>
      </c>
      <c r="K225" s="7" t="n">
        <v>83294</v>
      </c>
      <c r="L225" s="7" t="n">
        <v>4</v>
      </c>
      <c r="M225" s="7" t="n">
        <v>167.88</v>
      </c>
      <c r="N225" s="7" t="s">
        <v>1316</v>
      </c>
      <c r="O225" s="7" t="s">
        <v>1481</v>
      </c>
      <c r="P225" s="7" t="s">
        <v>1482</v>
      </c>
      <c r="Q225" s="7" t="n">
        <v>29</v>
      </c>
      <c r="R225" s="7" t="n">
        <v>37</v>
      </c>
      <c r="S225" s="7" t="n">
        <v>18068</v>
      </c>
      <c r="T225" s="7" t="n">
        <v>0</v>
      </c>
      <c r="U225" s="7" t="n">
        <v>317399</v>
      </c>
      <c r="V225" s="7" t="s">
        <v>1756</v>
      </c>
      <c r="W225" s="7"/>
      <c r="X225" s="7"/>
      <c r="Y225" s="7"/>
      <c r="Z225" s="7"/>
      <c r="AA225" s="7"/>
      <c r="AB225" s="7"/>
      <c r="AC225" s="7"/>
    </row>
    <row r="226" customFormat="false" ht="15" hidden="false" customHeight="false" outlineLevel="0" collapsed="false">
      <c r="A226" s="7" t="s">
        <v>1814</v>
      </c>
      <c r="B226" s="7" t="s">
        <v>222</v>
      </c>
      <c r="C226" s="7" t="s">
        <v>223</v>
      </c>
      <c r="D226" s="7" t="s">
        <v>225</v>
      </c>
      <c r="E226" s="7" t="s">
        <v>1856</v>
      </c>
      <c r="F226" s="7" t="s">
        <v>1857</v>
      </c>
      <c r="G226" s="7" t="s">
        <v>1858</v>
      </c>
      <c r="H226" s="7" t="n">
        <v>25.99</v>
      </c>
      <c r="I226" s="7" t="n">
        <v>58</v>
      </c>
      <c r="J226" s="7" t="n">
        <v>4</v>
      </c>
      <c r="K226" s="7" t="n">
        <v>42106</v>
      </c>
      <c r="L226" s="7" t="n">
        <v>4</v>
      </c>
      <c r="M226" s="7" t="n">
        <v>119.96</v>
      </c>
      <c r="N226" s="7" t="s">
        <v>1859</v>
      </c>
      <c r="O226" s="7" t="s">
        <v>1281</v>
      </c>
      <c r="P226" s="7"/>
      <c r="Q226" s="7" t="n">
        <v>20</v>
      </c>
      <c r="R226" s="7" t="n">
        <v>42</v>
      </c>
      <c r="S226" s="7" t="n">
        <v>24229</v>
      </c>
      <c r="T226" s="7" t="n">
        <v>0</v>
      </c>
      <c r="U226" s="7" t="n">
        <v>270003</v>
      </c>
      <c r="V226" s="7" t="s">
        <v>1756</v>
      </c>
      <c r="W226" s="7"/>
      <c r="X226" s="7"/>
      <c r="Y226" s="7"/>
      <c r="Z226" s="7"/>
      <c r="AA226" s="7"/>
      <c r="AB226" s="7"/>
      <c r="AC226" s="7"/>
    </row>
    <row r="227" customFormat="false" ht="15" hidden="false" customHeight="false" outlineLevel="0" collapsed="false">
      <c r="A227" s="7" t="s">
        <v>1814</v>
      </c>
      <c r="B227" s="7" t="s">
        <v>222</v>
      </c>
      <c r="C227" s="7" t="s">
        <v>223</v>
      </c>
      <c r="D227" s="7" t="s">
        <v>225</v>
      </c>
      <c r="E227" s="7" t="s">
        <v>1860</v>
      </c>
      <c r="F227" s="7" t="s">
        <v>782</v>
      </c>
      <c r="G227" s="7" t="s">
        <v>1861</v>
      </c>
      <c r="H227" s="7" t="n">
        <v>0</v>
      </c>
      <c r="I227" s="7" t="n">
        <v>3055</v>
      </c>
      <c r="J227" s="7" t="n">
        <v>4.4</v>
      </c>
      <c r="K227" s="7" t="n">
        <v>367351</v>
      </c>
      <c r="L227" s="7" t="n">
        <v>4</v>
      </c>
      <c r="M227" s="7" t="n">
        <v>463.23</v>
      </c>
      <c r="N227" s="7" t="s">
        <v>1862</v>
      </c>
      <c r="O227" s="7" t="s">
        <v>1304</v>
      </c>
      <c r="P227" s="7"/>
      <c r="Q227" s="7" t="n">
        <v>52</v>
      </c>
      <c r="R227" s="7" t="n">
        <v>4</v>
      </c>
      <c r="S227" s="7" t="n">
        <v>2543</v>
      </c>
      <c r="T227" s="7" t="n">
        <v>0</v>
      </c>
      <c r="U227" s="7" t="n">
        <v>231077</v>
      </c>
      <c r="V227" s="7" t="s">
        <v>1756</v>
      </c>
      <c r="W227" s="7"/>
      <c r="X227" s="7"/>
      <c r="Y227" s="7"/>
      <c r="Z227" s="7"/>
      <c r="AA227" s="7"/>
      <c r="AB227" s="7"/>
      <c r="AC227" s="7"/>
    </row>
    <row r="228" customFormat="false" ht="15" hidden="false" customHeight="false" outlineLevel="0" collapsed="false">
      <c r="A228" s="7" t="s">
        <v>1814</v>
      </c>
      <c r="B228" s="7" t="s">
        <v>222</v>
      </c>
      <c r="C228" s="7" t="s">
        <v>223</v>
      </c>
      <c r="D228" s="7" t="s">
        <v>225</v>
      </c>
      <c r="E228" s="7" t="s">
        <v>1863</v>
      </c>
      <c r="F228" s="7" t="s">
        <v>758</v>
      </c>
      <c r="G228" s="7" t="s">
        <v>1864</v>
      </c>
      <c r="H228" s="7" t="n">
        <v>42.27</v>
      </c>
      <c r="I228" s="7" t="n">
        <v>14679</v>
      </c>
      <c r="J228" s="7" t="n">
        <v>4.2</v>
      </c>
      <c r="K228" s="7" t="n">
        <v>90910</v>
      </c>
      <c r="L228" s="7" t="n">
        <v>4</v>
      </c>
      <c r="M228" s="7" t="n">
        <v>137.32</v>
      </c>
      <c r="N228" s="7" t="s">
        <v>1865</v>
      </c>
      <c r="O228" s="7" t="s">
        <v>1281</v>
      </c>
      <c r="P228" s="7" t="s">
        <v>1291</v>
      </c>
      <c r="Q228" s="7" t="n">
        <v>145</v>
      </c>
      <c r="R228" s="7" t="n">
        <v>3</v>
      </c>
      <c r="S228" s="7" t="n">
        <v>750</v>
      </c>
      <c r="T228" s="7" t="n">
        <v>0</v>
      </c>
      <c r="U228" s="7" t="n">
        <v>222119</v>
      </c>
      <c r="V228" s="7" t="s">
        <v>1756</v>
      </c>
      <c r="W228" s="7"/>
      <c r="X228" s="7"/>
      <c r="Y228" s="7"/>
      <c r="Z228" s="7"/>
      <c r="AA228" s="7"/>
      <c r="AB228" s="7"/>
      <c r="AC228" s="7"/>
    </row>
    <row r="229" customFormat="false" ht="15" hidden="false" customHeight="false" outlineLevel="0" collapsed="false">
      <c r="A229" s="7" t="s">
        <v>1814</v>
      </c>
      <c r="B229" s="7" t="s">
        <v>222</v>
      </c>
      <c r="C229" s="7" t="s">
        <v>223</v>
      </c>
      <c r="D229" s="7" t="s">
        <v>225</v>
      </c>
      <c r="E229" s="7" t="s">
        <v>1866</v>
      </c>
      <c r="F229" s="7" t="s">
        <v>1867</v>
      </c>
      <c r="G229" s="7" t="s">
        <v>1868</v>
      </c>
      <c r="H229" s="7" t="n">
        <v>41.99</v>
      </c>
      <c r="I229" s="7" t="n">
        <v>634</v>
      </c>
      <c r="J229" s="7" t="n">
        <v>4.2</v>
      </c>
      <c r="K229" s="7" t="n">
        <v>194932</v>
      </c>
      <c r="L229" s="7" t="n">
        <v>4</v>
      </c>
      <c r="M229" s="7" t="n">
        <v>167.96</v>
      </c>
      <c r="N229" s="7" t="s">
        <v>1549</v>
      </c>
      <c r="O229" s="7" t="s">
        <v>1481</v>
      </c>
      <c r="P229" s="7" t="s">
        <v>1482</v>
      </c>
      <c r="Q229" s="7" t="n">
        <v>126</v>
      </c>
      <c r="R229" s="7" t="n">
        <v>24</v>
      </c>
      <c r="S229" s="7" t="n">
        <v>12861</v>
      </c>
      <c r="T229" s="7" t="n">
        <v>0</v>
      </c>
      <c r="U229" s="7" t="n">
        <v>77844</v>
      </c>
      <c r="V229" s="7" t="s">
        <v>1756</v>
      </c>
      <c r="W229" s="7"/>
      <c r="X229" s="7"/>
      <c r="Y229" s="7"/>
      <c r="Z229" s="7"/>
      <c r="AA229" s="7"/>
      <c r="AB229" s="7"/>
      <c r="AC229" s="7"/>
    </row>
    <row r="230" customFormat="false" ht="15" hidden="false" customHeight="false" outlineLevel="0" collapsed="false">
      <c r="A230" s="7" t="s">
        <v>1814</v>
      </c>
      <c r="B230" s="7" t="s">
        <v>222</v>
      </c>
      <c r="C230" s="7" t="s">
        <v>223</v>
      </c>
      <c r="D230" s="7" t="s">
        <v>225</v>
      </c>
      <c r="E230" s="7" t="s">
        <v>1564</v>
      </c>
      <c r="F230" s="7" t="s">
        <v>448</v>
      </c>
      <c r="G230" s="7" t="s">
        <v>1869</v>
      </c>
      <c r="H230" s="7" t="n">
        <v>49.41</v>
      </c>
      <c r="I230" s="7" t="n">
        <v>1643</v>
      </c>
      <c r="J230" s="7" t="n">
        <v>4.3</v>
      </c>
      <c r="K230" s="7" t="n">
        <v>331573</v>
      </c>
      <c r="L230" s="7" t="n">
        <v>4</v>
      </c>
      <c r="M230" s="7" t="n">
        <v>159.96</v>
      </c>
      <c r="N230" s="7" t="s">
        <v>1870</v>
      </c>
      <c r="O230" s="7" t="s">
        <v>1281</v>
      </c>
      <c r="P230" s="7" t="s">
        <v>69</v>
      </c>
      <c r="Q230" s="7" t="n">
        <v>9</v>
      </c>
      <c r="R230" s="7" t="n">
        <v>27</v>
      </c>
      <c r="S230" s="7" t="n">
        <v>16857</v>
      </c>
      <c r="T230" s="7" t="n">
        <v>0</v>
      </c>
      <c r="U230" s="7" t="n">
        <v>303802</v>
      </c>
      <c r="V230" s="7" t="s">
        <v>1871</v>
      </c>
      <c r="W230" s="7"/>
      <c r="X230" s="7"/>
      <c r="Y230" s="7"/>
      <c r="Z230" s="7"/>
      <c r="AA230" s="7"/>
      <c r="AB230" s="7"/>
      <c r="AC230" s="7"/>
    </row>
    <row r="231" customFormat="false" ht="15" hidden="false" customHeight="false" outlineLevel="0" collapsed="false">
      <c r="A231" s="7" t="s">
        <v>1814</v>
      </c>
      <c r="B231" s="7" t="s">
        <v>222</v>
      </c>
      <c r="C231" s="7" t="s">
        <v>223</v>
      </c>
      <c r="D231" s="7" t="s">
        <v>225</v>
      </c>
      <c r="E231" s="7" t="s">
        <v>1626</v>
      </c>
      <c r="F231" s="7" t="s">
        <v>525</v>
      </c>
      <c r="G231" s="7" t="s">
        <v>1627</v>
      </c>
      <c r="H231" s="7" t="n">
        <v>72.94</v>
      </c>
      <c r="I231" s="7" t="n">
        <v>4341</v>
      </c>
      <c r="J231" s="7" t="n">
        <v>4.4</v>
      </c>
      <c r="K231" s="7" t="n">
        <v>318389</v>
      </c>
      <c r="L231" s="7" t="n">
        <v>4</v>
      </c>
      <c r="M231" s="7" t="n">
        <v>291.8</v>
      </c>
      <c r="N231" s="7" t="s">
        <v>1872</v>
      </c>
      <c r="O231" s="7" t="s">
        <v>1304</v>
      </c>
      <c r="P231" s="7"/>
      <c r="Q231" s="7" t="n">
        <v>85</v>
      </c>
      <c r="R231" s="7" t="n">
        <v>9</v>
      </c>
      <c r="S231" s="7" t="n">
        <v>3255</v>
      </c>
      <c r="T231" s="7" t="n">
        <v>0</v>
      </c>
      <c r="U231" s="7" t="n">
        <v>294420</v>
      </c>
      <c r="V231" s="7" t="s">
        <v>1756</v>
      </c>
      <c r="W231" s="7"/>
      <c r="X231" s="7"/>
      <c r="Y231" s="7"/>
      <c r="Z231" s="7"/>
      <c r="AA231" s="7"/>
      <c r="AB231" s="7"/>
      <c r="AC231" s="7"/>
    </row>
    <row r="232" customFormat="false" ht="15" hidden="false" customHeight="false" outlineLevel="0" collapsed="false">
      <c r="A232" s="7" t="s">
        <v>1814</v>
      </c>
      <c r="B232" s="7" t="s">
        <v>222</v>
      </c>
      <c r="C232" s="7" t="s">
        <v>223</v>
      </c>
      <c r="D232" s="7" t="s">
        <v>225</v>
      </c>
      <c r="E232" s="7" t="s">
        <v>1873</v>
      </c>
      <c r="F232" s="7" t="s">
        <v>1874</v>
      </c>
      <c r="G232" s="7" t="s">
        <v>1875</v>
      </c>
      <c r="H232" s="7" t="n">
        <v>0</v>
      </c>
      <c r="I232" s="7" t="n">
        <v>129</v>
      </c>
      <c r="J232" s="7" t="n">
        <v>4.1</v>
      </c>
      <c r="K232" s="7" t="n">
        <v>251248</v>
      </c>
      <c r="L232" s="7" t="n">
        <v>4</v>
      </c>
      <c r="M232" s="7" t="n">
        <v>111.54</v>
      </c>
      <c r="N232" s="7" t="s">
        <v>1876</v>
      </c>
      <c r="O232" s="7" t="s">
        <v>1304</v>
      </c>
      <c r="P232" s="7"/>
      <c r="Q232" s="7" t="n">
        <v>2</v>
      </c>
      <c r="R232" s="7" t="n">
        <v>0</v>
      </c>
      <c r="S232" s="7" t="n">
        <v>0</v>
      </c>
      <c r="T232" s="7" t="n">
        <v>0</v>
      </c>
      <c r="U232" s="7" t="n">
        <v>218577</v>
      </c>
      <c r="V232" s="7" t="s">
        <v>1756</v>
      </c>
      <c r="W232" s="7"/>
      <c r="X232" s="7"/>
      <c r="Y232" s="7"/>
      <c r="Z232" s="7"/>
      <c r="AA232" s="7"/>
      <c r="AB232" s="7"/>
      <c r="AC232" s="7"/>
    </row>
    <row r="233" customFormat="false" ht="15" hidden="false" customHeight="false" outlineLevel="0" collapsed="false">
      <c r="A233" s="7" t="s">
        <v>1814</v>
      </c>
      <c r="B233" s="7" t="s">
        <v>222</v>
      </c>
      <c r="C233" s="7" t="s">
        <v>223</v>
      </c>
      <c r="D233" s="7" t="s">
        <v>225</v>
      </c>
      <c r="E233" s="7" t="s">
        <v>1877</v>
      </c>
      <c r="F233" s="7" t="s">
        <v>1878</v>
      </c>
      <c r="G233" s="7" t="s">
        <v>1879</v>
      </c>
      <c r="H233" s="7" t="n">
        <v>0</v>
      </c>
      <c r="I233" s="7" t="n">
        <v>1</v>
      </c>
      <c r="J233" s="7" t="n">
        <v>5</v>
      </c>
      <c r="K233" s="7" t="n">
        <v>1069036</v>
      </c>
      <c r="L233" s="7"/>
      <c r="M233" s="7"/>
      <c r="N233" s="7" t="s">
        <v>1880</v>
      </c>
      <c r="O233" s="7" t="s">
        <v>1304</v>
      </c>
      <c r="P233" s="7"/>
      <c r="Q233" s="7" t="n">
        <v>241</v>
      </c>
      <c r="R233" s="7" t="n">
        <v>0</v>
      </c>
      <c r="S233" s="7" t="n">
        <v>0</v>
      </c>
      <c r="T233" s="7" t="n">
        <v>0</v>
      </c>
      <c r="U233" s="7" t="n">
        <v>247294</v>
      </c>
      <c r="V233" s="7" t="s">
        <v>1756</v>
      </c>
      <c r="W233" s="7"/>
      <c r="X233" s="7"/>
      <c r="Y233" s="7"/>
      <c r="Z233" s="7"/>
      <c r="AA233" s="7"/>
      <c r="AB233" s="7"/>
      <c r="AC233" s="7"/>
    </row>
    <row r="234" customFormat="false" ht="15" hidden="false" customHeight="false" outlineLevel="0" collapsed="false">
      <c r="A234" s="7" t="s">
        <v>1814</v>
      </c>
      <c r="B234" s="7" t="s">
        <v>222</v>
      </c>
      <c r="C234" s="7" t="s">
        <v>223</v>
      </c>
      <c r="D234" s="7" t="s">
        <v>225</v>
      </c>
      <c r="E234" s="7" t="s">
        <v>610</v>
      </c>
      <c r="F234" s="7" t="s">
        <v>456</v>
      </c>
      <c r="G234" s="7" t="s">
        <v>1881</v>
      </c>
      <c r="H234" s="7" t="n">
        <v>58.76</v>
      </c>
      <c r="I234" s="7" t="n">
        <v>4527</v>
      </c>
      <c r="J234" s="7" t="n">
        <v>4.5</v>
      </c>
      <c r="K234" s="7" t="n">
        <v>289403</v>
      </c>
      <c r="L234" s="7"/>
      <c r="M234" s="7" t="n">
        <v>0</v>
      </c>
      <c r="N234" s="7" t="s">
        <v>1882</v>
      </c>
      <c r="O234" s="7" t="s">
        <v>1304</v>
      </c>
      <c r="P234" s="7"/>
      <c r="Q234" s="7" t="n">
        <v>103</v>
      </c>
      <c r="R234" s="7" t="n">
        <v>0</v>
      </c>
      <c r="S234" s="7" t="n">
        <v>0</v>
      </c>
      <c r="T234" s="7" t="n">
        <v>0</v>
      </c>
      <c r="U234" s="7" t="n">
        <v>427217</v>
      </c>
      <c r="V234" s="7" t="s">
        <v>1883</v>
      </c>
      <c r="W234" s="7"/>
      <c r="X234" s="7"/>
      <c r="Y234" s="7"/>
      <c r="Z234" s="7"/>
      <c r="AA234" s="7"/>
      <c r="AB234" s="7"/>
      <c r="AC234" s="7"/>
    </row>
    <row r="235" customFormat="false" ht="15" hidden="false" customHeight="false" outlineLevel="0" collapsed="false">
      <c r="A235" s="7" t="s">
        <v>1814</v>
      </c>
      <c r="B235" s="7" t="s">
        <v>222</v>
      </c>
      <c r="C235" s="7" t="s">
        <v>223</v>
      </c>
      <c r="D235" s="7" t="s">
        <v>225</v>
      </c>
      <c r="E235" s="7" t="s">
        <v>763</v>
      </c>
      <c r="F235" s="7" t="s">
        <v>616</v>
      </c>
      <c r="G235" s="7" t="s">
        <v>1884</v>
      </c>
      <c r="H235" s="7" t="n">
        <v>50.06</v>
      </c>
      <c r="I235" s="7" t="n">
        <v>864</v>
      </c>
      <c r="J235" s="7" t="n">
        <v>4.4</v>
      </c>
      <c r="K235" s="7" t="n">
        <v>75945</v>
      </c>
      <c r="L235" s="7"/>
      <c r="M235" s="7"/>
      <c r="N235" s="7" t="s">
        <v>1885</v>
      </c>
      <c r="O235" s="7" t="s">
        <v>1281</v>
      </c>
      <c r="P235" s="7" t="s">
        <v>1291</v>
      </c>
      <c r="Q235" s="7" t="n">
        <v>55</v>
      </c>
      <c r="R235" s="7" t="n">
        <v>0</v>
      </c>
      <c r="S235" s="7" t="n">
        <v>0</v>
      </c>
      <c r="T235" s="7" t="n">
        <v>0</v>
      </c>
      <c r="U235" s="7" t="n">
        <v>267731</v>
      </c>
      <c r="V235" s="7" t="s">
        <v>1756</v>
      </c>
      <c r="W235" s="7"/>
      <c r="X235" s="7"/>
      <c r="Y235" s="7"/>
      <c r="Z235" s="7"/>
      <c r="AA235" s="7"/>
      <c r="AB235" s="7"/>
      <c r="AC235" s="7"/>
    </row>
    <row r="236" customFormat="false" ht="15" hidden="false" customHeight="false" outlineLevel="0" collapsed="false">
      <c r="A236" s="7" t="s">
        <v>1814</v>
      </c>
      <c r="B236" s="7" t="s">
        <v>222</v>
      </c>
      <c r="C236" s="7" t="s">
        <v>223</v>
      </c>
      <c r="D236" s="7" t="s">
        <v>225</v>
      </c>
      <c r="E236" s="7" t="s">
        <v>1886</v>
      </c>
      <c r="F236" s="7" t="s">
        <v>1571</v>
      </c>
      <c r="G236" s="7" t="s">
        <v>1887</v>
      </c>
      <c r="H236" s="7" t="n">
        <v>57.52</v>
      </c>
      <c r="I236" s="7" t="n">
        <v>652</v>
      </c>
      <c r="J236" s="7" t="n">
        <v>4.5</v>
      </c>
      <c r="K236" s="7" t="n">
        <v>74900</v>
      </c>
      <c r="L236" s="7"/>
      <c r="M236" s="7"/>
      <c r="N236" s="7" t="s">
        <v>1573</v>
      </c>
      <c r="O236" s="7" t="s">
        <v>1281</v>
      </c>
      <c r="P236" s="7" t="s">
        <v>69</v>
      </c>
      <c r="Q236" s="7" t="n">
        <v>111</v>
      </c>
      <c r="R236" s="7" t="n">
        <v>0</v>
      </c>
      <c r="S236" s="7" t="n">
        <v>0</v>
      </c>
      <c r="T236" s="7" t="n">
        <v>0</v>
      </c>
      <c r="U236" s="7" t="n">
        <v>317711</v>
      </c>
      <c r="V236" s="7" t="s">
        <v>1756</v>
      </c>
      <c r="W236" s="7"/>
      <c r="X236" s="7"/>
      <c r="Y236" s="7"/>
      <c r="Z236" s="7"/>
      <c r="AA236" s="7"/>
      <c r="AB236" s="7"/>
      <c r="AC236" s="7"/>
    </row>
    <row r="237" customFormat="false" ht="15" hidden="false" customHeight="false" outlineLevel="0" collapsed="false">
      <c r="A237" s="7" t="s">
        <v>342</v>
      </c>
      <c r="B237" s="7" t="s">
        <v>254</v>
      </c>
      <c r="C237" s="7"/>
      <c r="D237" s="7" t="s">
        <v>256</v>
      </c>
      <c r="E237" s="7" t="s">
        <v>1888</v>
      </c>
      <c r="F237" s="7" t="s">
        <v>1525</v>
      </c>
      <c r="G237" s="7" t="s">
        <v>1889</v>
      </c>
      <c r="H237" s="7" t="n">
        <v>44.99</v>
      </c>
      <c r="I237" s="7" t="n">
        <v>30765</v>
      </c>
      <c r="J237" s="7" t="n">
        <v>4.3</v>
      </c>
      <c r="K237" s="7" t="n">
        <v>99</v>
      </c>
      <c r="L237" s="7"/>
      <c r="M237" s="7"/>
      <c r="N237" s="7"/>
      <c r="O237" s="7" t="s">
        <v>1281</v>
      </c>
      <c r="P237" s="7" t="s">
        <v>69</v>
      </c>
      <c r="Q237" s="7"/>
      <c r="R237" s="7"/>
      <c r="S237" s="7"/>
      <c r="T237" s="7"/>
      <c r="U237" s="7"/>
      <c r="V237" s="7"/>
      <c r="W237" s="7" t="n">
        <v>45884</v>
      </c>
      <c r="X237" s="7" t="n">
        <v>2064321.16</v>
      </c>
      <c r="Y237" s="7" t="n">
        <v>159</v>
      </c>
      <c r="Z237" s="7" t="n">
        <v>650451</v>
      </c>
      <c r="AA237" s="7" t="s">
        <v>1890</v>
      </c>
      <c r="AB237" s="7"/>
      <c r="AC237" s="7" t="s">
        <v>1891</v>
      </c>
    </row>
    <row r="238" customFormat="false" ht="15" hidden="false" customHeight="false" outlineLevel="0" collapsed="false">
      <c r="A238" s="7" t="s">
        <v>342</v>
      </c>
      <c r="B238" s="7" t="s">
        <v>254</v>
      </c>
      <c r="C238" s="7"/>
      <c r="D238" s="7" t="s">
        <v>256</v>
      </c>
      <c r="E238" s="7" t="s">
        <v>1892</v>
      </c>
      <c r="F238" s="7" t="s">
        <v>1525</v>
      </c>
      <c r="G238" s="7" t="s">
        <v>1893</v>
      </c>
      <c r="H238" s="7" t="n">
        <v>49.99</v>
      </c>
      <c r="I238" s="7" t="n">
        <v>30754</v>
      </c>
      <c r="J238" s="7" t="n">
        <v>4.3</v>
      </c>
      <c r="K238" s="7" t="n">
        <v>99</v>
      </c>
      <c r="L238" s="7"/>
      <c r="M238" s="7"/>
      <c r="N238" s="7"/>
      <c r="O238" s="7" t="s">
        <v>1281</v>
      </c>
      <c r="P238" s="7" t="s">
        <v>69</v>
      </c>
      <c r="Q238" s="7"/>
      <c r="R238" s="7"/>
      <c r="S238" s="7"/>
      <c r="T238" s="7"/>
      <c r="U238" s="7"/>
      <c r="V238" s="7"/>
      <c r="W238" s="7" t="n">
        <v>45884</v>
      </c>
      <c r="X238" s="7" t="n">
        <v>2293741.16</v>
      </c>
      <c r="Y238" s="7" t="n">
        <v>159</v>
      </c>
      <c r="Z238" s="7" t="n">
        <v>389797</v>
      </c>
      <c r="AA238" s="7" t="s">
        <v>1894</v>
      </c>
      <c r="AB238" s="7"/>
      <c r="AC238" s="7" t="s">
        <v>1891</v>
      </c>
    </row>
    <row r="239" customFormat="false" ht="15" hidden="false" customHeight="false" outlineLevel="0" collapsed="false">
      <c r="A239" s="7" t="s">
        <v>342</v>
      </c>
      <c r="B239" s="7" t="s">
        <v>254</v>
      </c>
      <c r="C239" s="7"/>
      <c r="D239" s="7" t="s">
        <v>256</v>
      </c>
      <c r="E239" s="7" t="s">
        <v>1492</v>
      </c>
      <c r="F239" s="7" t="s">
        <v>493</v>
      </c>
      <c r="G239" s="7" t="s">
        <v>1895</v>
      </c>
      <c r="H239" s="7" t="n">
        <v>44.98</v>
      </c>
      <c r="I239" s="7" t="n">
        <v>87120</v>
      </c>
      <c r="J239" s="7" t="n">
        <v>4.5</v>
      </c>
      <c r="K239" s="7" t="n">
        <v>114</v>
      </c>
      <c r="L239" s="7"/>
      <c r="M239" s="7"/>
      <c r="N239" s="7"/>
      <c r="O239" s="7" t="s">
        <v>1281</v>
      </c>
      <c r="P239" s="7" t="s">
        <v>69</v>
      </c>
      <c r="Q239" s="7"/>
      <c r="R239" s="7"/>
      <c r="S239" s="7"/>
      <c r="T239" s="7"/>
      <c r="U239" s="7"/>
      <c r="V239" s="7"/>
      <c r="W239" s="7" t="n">
        <v>45446</v>
      </c>
      <c r="X239" s="7" t="n">
        <v>2044161.08</v>
      </c>
      <c r="Y239" s="7" t="n">
        <v>228</v>
      </c>
      <c r="Z239" s="7" t="n">
        <v>1186858</v>
      </c>
      <c r="AA239" s="7" t="s">
        <v>1896</v>
      </c>
      <c r="AB239" s="7"/>
      <c r="AC239" s="7" t="s">
        <v>1891</v>
      </c>
    </row>
    <row r="240" customFormat="false" ht="15" hidden="false" customHeight="false" outlineLevel="0" collapsed="false">
      <c r="A240" s="7" t="s">
        <v>342</v>
      </c>
      <c r="B240" s="7" t="s">
        <v>254</v>
      </c>
      <c r="C240" s="7"/>
      <c r="D240" s="7" t="s">
        <v>256</v>
      </c>
      <c r="E240" s="7" t="s">
        <v>1897</v>
      </c>
      <c r="F240" s="7" t="s">
        <v>493</v>
      </c>
      <c r="G240" s="7" t="s">
        <v>1898</v>
      </c>
      <c r="H240" s="7" t="n">
        <v>67.99</v>
      </c>
      <c r="I240" s="7" t="n">
        <v>30729</v>
      </c>
      <c r="J240" s="7" t="n">
        <v>4.4</v>
      </c>
      <c r="K240" s="7" t="n">
        <v>1804</v>
      </c>
      <c r="L240" s="7"/>
      <c r="M240" s="7"/>
      <c r="N240" s="7"/>
      <c r="O240" s="7" t="s">
        <v>1281</v>
      </c>
      <c r="P240" s="7" t="s">
        <v>69</v>
      </c>
      <c r="Q240" s="7"/>
      <c r="R240" s="7"/>
      <c r="S240" s="7"/>
      <c r="T240" s="7"/>
      <c r="U240" s="7"/>
      <c r="V240" s="7"/>
      <c r="W240" s="7" t="n">
        <v>11531</v>
      </c>
      <c r="X240" s="7" t="n">
        <v>783992.69</v>
      </c>
      <c r="Y240" s="7" t="n">
        <v>139</v>
      </c>
      <c r="Z240" s="7" t="n">
        <v>357329</v>
      </c>
      <c r="AA240" s="7" t="s">
        <v>1896</v>
      </c>
      <c r="AB240" s="7"/>
      <c r="AC240" s="7" t="s">
        <v>1891</v>
      </c>
    </row>
    <row r="241" customFormat="false" ht="15" hidden="false" customHeight="false" outlineLevel="0" collapsed="false">
      <c r="A241" s="7" t="s">
        <v>342</v>
      </c>
      <c r="B241" s="7" t="s">
        <v>254</v>
      </c>
      <c r="C241" s="7"/>
      <c r="D241" s="7" t="s">
        <v>256</v>
      </c>
      <c r="E241" s="7" t="s">
        <v>1899</v>
      </c>
      <c r="F241" s="7" t="s">
        <v>493</v>
      </c>
      <c r="G241" s="7" t="s">
        <v>1900</v>
      </c>
      <c r="H241" s="7" t="n">
        <v>59.99</v>
      </c>
      <c r="I241" s="7" t="n">
        <v>5328</v>
      </c>
      <c r="J241" s="7" t="n">
        <v>4.4</v>
      </c>
      <c r="K241" s="7" t="n">
        <v>2053</v>
      </c>
      <c r="L241" s="7"/>
      <c r="M241" s="7"/>
      <c r="N241" s="7"/>
      <c r="O241" s="7" t="s">
        <v>1281</v>
      </c>
      <c r="P241" s="7" t="s">
        <v>69</v>
      </c>
      <c r="Q241" s="7"/>
      <c r="R241" s="7"/>
      <c r="S241" s="7"/>
      <c r="T241" s="7"/>
      <c r="U241" s="7"/>
      <c r="V241" s="7"/>
      <c r="W241" s="7" t="n">
        <v>10574</v>
      </c>
      <c r="X241" s="7" t="n">
        <v>634334.26</v>
      </c>
      <c r="Y241" s="7" t="n">
        <v>122</v>
      </c>
      <c r="Z241" s="7" t="n">
        <v>707607</v>
      </c>
      <c r="AA241" s="7" t="s">
        <v>1894</v>
      </c>
      <c r="AB241" s="7"/>
      <c r="AC241" s="7" t="s">
        <v>1891</v>
      </c>
    </row>
    <row r="242" customFormat="false" ht="15" hidden="false" customHeight="false" outlineLevel="0" collapsed="false">
      <c r="A242" s="7" t="s">
        <v>342</v>
      </c>
      <c r="B242" s="7" t="s">
        <v>254</v>
      </c>
      <c r="C242" s="7"/>
      <c r="D242" s="7" t="s">
        <v>256</v>
      </c>
      <c r="E242" s="7" t="s">
        <v>1901</v>
      </c>
      <c r="F242" s="7" t="s">
        <v>493</v>
      </c>
      <c r="G242" s="7" t="s">
        <v>1902</v>
      </c>
      <c r="H242" s="7" t="n">
        <v>35.99</v>
      </c>
      <c r="I242" s="7" t="n">
        <v>10931</v>
      </c>
      <c r="J242" s="7" t="n">
        <v>4.3</v>
      </c>
      <c r="K242" s="7" t="n">
        <v>2008</v>
      </c>
      <c r="L242" s="7"/>
      <c r="M242" s="7"/>
      <c r="N242" s="7"/>
      <c r="O242" s="7" t="s">
        <v>1281</v>
      </c>
      <c r="P242" s="7" t="s">
        <v>69</v>
      </c>
      <c r="Q242" s="7"/>
      <c r="R242" s="7"/>
      <c r="S242" s="7"/>
      <c r="T242" s="7"/>
      <c r="U242" s="7"/>
      <c r="V242" s="7"/>
      <c r="W242" s="7" t="n">
        <v>10231</v>
      </c>
      <c r="X242" s="7" t="n">
        <v>388675.69</v>
      </c>
      <c r="Y242" s="7" t="n">
        <v>124</v>
      </c>
      <c r="Z242" s="7" t="n">
        <v>1210229</v>
      </c>
      <c r="AA242" s="7" t="s">
        <v>1896</v>
      </c>
      <c r="AB242" s="7"/>
      <c r="AC242" s="7" t="s">
        <v>1891</v>
      </c>
    </row>
    <row r="243" customFormat="false" ht="15" hidden="false" customHeight="false" outlineLevel="0" collapsed="false">
      <c r="A243" s="7" t="s">
        <v>342</v>
      </c>
      <c r="B243" s="7" t="s">
        <v>254</v>
      </c>
      <c r="C243" s="7"/>
      <c r="D243" s="7" t="s">
        <v>256</v>
      </c>
      <c r="E243" s="7" t="s">
        <v>1903</v>
      </c>
      <c r="F243" s="7" t="s">
        <v>1525</v>
      </c>
      <c r="G243" s="7" t="s">
        <v>1904</v>
      </c>
      <c r="H243" s="7" t="n">
        <v>84.99</v>
      </c>
      <c r="I243" s="7" t="n">
        <v>1306</v>
      </c>
      <c r="J243" s="7" t="n">
        <v>4.4</v>
      </c>
      <c r="K243" s="7" t="n">
        <v>3385</v>
      </c>
      <c r="L243" s="7"/>
      <c r="M243" s="7"/>
      <c r="N243" s="7"/>
      <c r="O243" s="7" t="s">
        <v>1281</v>
      </c>
      <c r="P243" s="7" t="s">
        <v>69</v>
      </c>
      <c r="Q243" s="7"/>
      <c r="R243" s="7"/>
      <c r="S243" s="7"/>
      <c r="T243" s="7"/>
      <c r="U243" s="7"/>
      <c r="V243" s="7"/>
      <c r="W243" s="7" t="n">
        <v>8375</v>
      </c>
      <c r="X243" s="7" t="n">
        <v>711791.25</v>
      </c>
      <c r="Y243" s="7" t="n">
        <v>160</v>
      </c>
      <c r="Z243" s="7" t="n">
        <v>300889</v>
      </c>
      <c r="AA243" s="7" t="s">
        <v>1905</v>
      </c>
      <c r="AB243" s="7"/>
      <c r="AC243" s="7" t="s">
        <v>1891</v>
      </c>
    </row>
    <row r="244" customFormat="false" ht="15" hidden="false" customHeight="false" outlineLevel="0" collapsed="false">
      <c r="A244" s="7" t="s">
        <v>342</v>
      </c>
      <c r="B244" s="7" t="s">
        <v>254</v>
      </c>
      <c r="C244" s="7"/>
      <c r="D244" s="7" t="s">
        <v>256</v>
      </c>
      <c r="E244" s="7" t="s">
        <v>1906</v>
      </c>
      <c r="F244" s="7" t="s">
        <v>1907</v>
      </c>
      <c r="G244" s="7" t="s">
        <v>1908</v>
      </c>
      <c r="H244" s="7" t="n">
        <v>79.99</v>
      </c>
      <c r="I244" s="7" t="n">
        <v>1687</v>
      </c>
      <c r="J244" s="7" t="n">
        <v>4.4</v>
      </c>
      <c r="K244" s="7" t="n">
        <v>2969</v>
      </c>
      <c r="L244" s="7"/>
      <c r="M244" s="7"/>
      <c r="N244" s="7"/>
      <c r="O244" s="7" t="s">
        <v>1281</v>
      </c>
      <c r="P244" s="7" t="s">
        <v>1291</v>
      </c>
      <c r="Q244" s="7"/>
      <c r="R244" s="7"/>
      <c r="S244" s="7"/>
      <c r="T244" s="7"/>
      <c r="U244" s="7"/>
      <c r="V244" s="7"/>
      <c r="W244" s="7" t="n">
        <v>8284</v>
      </c>
      <c r="X244" s="7" t="n">
        <v>662637.16</v>
      </c>
      <c r="Y244" s="7" t="n">
        <v>173</v>
      </c>
      <c r="Z244" s="7" t="n">
        <v>231449</v>
      </c>
      <c r="AA244" s="7" t="s">
        <v>1909</v>
      </c>
      <c r="AB244" s="7"/>
      <c r="AC244" s="7" t="s">
        <v>1891</v>
      </c>
    </row>
    <row r="245" customFormat="false" ht="15" hidden="false" customHeight="false" outlineLevel="0" collapsed="false">
      <c r="A245" s="7" t="s">
        <v>342</v>
      </c>
      <c r="B245" s="7" t="s">
        <v>254</v>
      </c>
      <c r="C245" s="7"/>
      <c r="D245" s="7" t="s">
        <v>256</v>
      </c>
      <c r="E245" s="7" t="s">
        <v>1910</v>
      </c>
      <c r="F245" s="7" t="s">
        <v>1614</v>
      </c>
      <c r="G245" s="7" t="s">
        <v>1911</v>
      </c>
      <c r="H245" s="7" t="n">
        <v>51.99</v>
      </c>
      <c r="I245" s="7" t="n">
        <v>2415</v>
      </c>
      <c r="J245" s="7" t="n">
        <v>4.5</v>
      </c>
      <c r="K245" s="7" t="n">
        <v>3670</v>
      </c>
      <c r="L245" s="7"/>
      <c r="M245" s="7"/>
      <c r="N245" s="7"/>
      <c r="O245" s="7" t="s">
        <v>1481</v>
      </c>
      <c r="P245" s="7" t="s">
        <v>1482</v>
      </c>
      <c r="Q245" s="7"/>
      <c r="R245" s="7"/>
      <c r="S245" s="7"/>
      <c r="T245" s="7"/>
      <c r="U245" s="7"/>
      <c r="V245" s="7"/>
      <c r="W245" s="7" t="n">
        <v>7722</v>
      </c>
      <c r="X245" s="7" t="n">
        <v>401466.78</v>
      </c>
      <c r="Y245" s="7" t="n">
        <v>195</v>
      </c>
      <c r="Z245" s="7" t="n">
        <v>274551</v>
      </c>
      <c r="AA245" s="7" t="s">
        <v>1912</v>
      </c>
      <c r="AB245" s="7"/>
      <c r="AC245" s="7" t="s">
        <v>1891</v>
      </c>
    </row>
    <row r="246" customFormat="false" ht="15" hidden="false" customHeight="false" outlineLevel="0" collapsed="false">
      <c r="A246" s="7" t="s">
        <v>342</v>
      </c>
      <c r="B246" s="7" t="s">
        <v>254</v>
      </c>
      <c r="C246" s="7"/>
      <c r="D246" s="7" t="s">
        <v>256</v>
      </c>
      <c r="E246" s="7" t="s">
        <v>1913</v>
      </c>
      <c r="F246" s="7" t="s">
        <v>493</v>
      </c>
      <c r="G246" s="7" t="s">
        <v>1914</v>
      </c>
      <c r="H246" s="7" t="n">
        <v>27.99</v>
      </c>
      <c r="I246" s="7" t="n">
        <v>3969</v>
      </c>
      <c r="J246" s="7" t="n">
        <v>4.5</v>
      </c>
      <c r="K246" s="7" t="n">
        <v>3947</v>
      </c>
      <c r="L246" s="7"/>
      <c r="M246" s="7"/>
      <c r="N246" s="7"/>
      <c r="O246" s="7" t="s">
        <v>1281</v>
      </c>
      <c r="P246" s="7" t="s">
        <v>69</v>
      </c>
      <c r="Q246" s="7"/>
      <c r="R246" s="7"/>
      <c r="S246" s="7"/>
      <c r="T246" s="7"/>
      <c r="U246" s="7"/>
      <c r="V246" s="7"/>
      <c r="W246" s="7" t="n">
        <v>6700</v>
      </c>
      <c r="X246" s="7" t="n">
        <v>187533</v>
      </c>
      <c r="Y246" s="7" t="n">
        <v>69</v>
      </c>
      <c r="Z246" s="7" t="n">
        <v>169436</v>
      </c>
      <c r="AA246" s="7" t="s">
        <v>1894</v>
      </c>
      <c r="AB246" s="7"/>
      <c r="AC246" s="7" t="s">
        <v>1915</v>
      </c>
    </row>
    <row r="247" customFormat="false" ht="15" hidden="false" customHeight="false" outlineLevel="0" collapsed="false">
      <c r="A247" s="7" t="s">
        <v>342</v>
      </c>
      <c r="B247" s="7" t="s">
        <v>254</v>
      </c>
      <c r="C247" s="7"/>
      <c r="D247" s="7" t="s">
        <v>256</v>
      </c>
      <c r="E247" s="7" t="s">
        <v>1916</v>
      </c>
      <c r="F247" s="7" t="s">
        <v>1917</v>
      </c>
      <c r="G247" s="7" t="s">
        <v>1918</v>
      </c>
      <c r="H247" s="7" t="n">
        <v>55.99</v>
      </c>
      <c r="I247" s="7" t="n">
        <v>9151</v>
      </c>
      <c r="J247" s="7" t="n">
        <v>4.5</v>
      </c>
      <c r="K247" s="7" t="n">
        <v>5055</v>
      </c>
      <c r="L247" s="7"/>
      <c r="M247" s="7"/>
      <c r="N247" s="7"/>
      <c r="O247" s="7" t="s">
        <v>1481</v>
      </c>
      <c r="P247" s="7" t="s">
        <v>1482</v>
      </c>
      <c r="Q247" s="7"/>
      <c r="R247" s="7"/>
      <c r="S247" s="7"/>
      <c r="T247" s="7"/>
      <c r="U247" s="7"/>
      <c r="V247" s="7"/>
      <c r="W247" s="7" t="n">
        <v>5676</v>
      </c>
      <c r="X247" s="7" t="n">
        <v>317799.24</v>
      </c>
      <c r="Y247" s="7" t="n">
        <v>178</v>
      </c>
      <c r="Z247" s="7" t="n">
        <v>164041</v>
      </c>
      <c r="AA247" s="7" t="s">
        <v>1919</v>
      </c>
      <c r="AB247" s="7"/>
      <c r="AC247" s="7" t="s">
        <v>1891</v>
      </c>
    </row>
    <row r="248" customFormat="false" ht="15" hidden="false" customHeight="false" outlineLevel="0" collapsed="false">
      <c r="A248" s="7" t="s">
        <v>342</v>
      </c>
      <c r="B248" s="7" t="s">
        <v>254</v>
      </c>
      <c r="C248" s="7"/>
      <c r="D248" s="7" t="s">
        <v>256</v>
      </c>
      <c r="E248" s="7" t="s">
        <v>1920</v>
      </c>
      <c r="F248" s="7" t="s">
        <v>1525</v>
      </c>
      <c r="G248" s="7" t="s">
        <v>1921</v>
      </c>
      <c r="H248" s="7" t="n">
        <v>34.99</v>
      </c>
      <c r="I248" s="7" t="n">
        <v>3680</v>
      </c>
      <c r="J248" s="7" t="n">
        <v>4.4</v>
      </c>
      <c r="K248" s="7" t="n">
        <v>6292</v>
      </c>
      <c r="L248" s="7"/>
      <c r="M248" s="7"/>
      <c r="N248" s="7"/>
      <c r="O248" s="7" t="s">
        <v>1281</v>
      </c>
      <c r="P248" s="7" t="s">
        <v>69</v>
      </c>
      <c r="Q248" s="7"/>
      <c r="R248" s="7"/>
      <c r="S248" s="7"/>
      <c r="T248" s="7"/>
      <c r="U248" s="7"/>
      <c r="V248" s="7"/>
      <c r="W248" s="7" t="n">
        <v>4760</v>
      </c>
      <c r="X248" s="7" t="n">
        <v>166552.4</v>
      </c>
      <c r="Y248" s="7" t="n">
        <v>104</v>
      </c>
      <c r="Z248" s="7" t="n">
        <v>213044</v>
      </c>
      <c r="AA248" s="7" t="s">
        <v>1890</v>
      </c>
      <c r="AB248" s="7"/>
      <c r="AC248" s="7" t="s">
        <v>1891</v>
      </c>
    </row>
    <row r="249" customFormat="false" ht="15" hidden="false" customHeight="false" outlineLevel="0" collapsed="false">
      <c r="A249" s="7" t="s">
        <v>342</v>
      </c>
      <c r="B249" s="7" t="s">
        <v>254</v>
      </c>
      <c r="C249" s="7"/>
      <c r="D249" s="7" t="s">
        <v>256</v>
      </c>
      <c r="E249" s="7" t="s">
        <v>1922</v>
      </c>
      <c r="F249" s="7" t="s">
        <v>1923</v>
      </c>
      <c r="G249" s="7" t="s">
        <v>1924</v>
      </c>
      <c r="H249" s="7" t="n">
        <v>42.99</v>
      </c>
      <c r="I249" s="7" t="n">
        <v>1858</v>
      </c>
      <c r="J249" s="7" t="n">
        <v>4.6</v>
      </c>
      <c r="K249" s="7" t="n">
        <v>8590</v>
      </c>
      <c r="L249" s="7"/>
      <c r="M249" s="7"/>
      <c r="N249" s="7"/>
      <c r="O249" s="7" t="s">
        <v>1281</v>
      </c>
      <c r="P249" s="7" t="s">
        <v>395</v>
      </c>
      <c r="Q249" s="7"/>
      <c r="R249" s="7"/>
      <c r="S249" s="7"/>
      <c r="T249" s="7"/>
      <c r="U249" s="7"/>
      <c r="V249" s="7"/>
      <c r="W249" s="7" t="n">
        <v>3712</v>
      </c>
      <c r="X249" s="7" t="n">
        <v>159578.88</v>
      </c>
      <c r="Y249" s="7" t="n">
        <v>170</v>
      </c>
      <c r="Z249" s="7" t="n">
        <v>657660</v>
      </c>
      <c r="AA249" s="7" t="s">
        <v>1925</v>
      </c>
      <c r="AB249" s="7"/>
      <c r="AC249" s="7" t="s">
        <v>1891</v>
      </c>
    </row>
    <row r="250" customFormat="false" ht="15" hidden="false" customHeight="false" outlineLevel="0" collapsed="false">
      <c r="A250" s="7" t="s">
        <v>342</v>
      </c>
      <c r="B250" s="7" t="s">
        <v>254</v>
      </c>
      <c r="C250" s="7"/>
      <c r="D250" s="7" t="s">
        <v>256</v>
      </c>
      <c r="E250" s="7" t="s">
        <v>1926</v>
      </c>
      <c r="F250" s="7" t="s">
        <v>493</v>
      </c>
      <c r="G250" s="7" t="s">
        <v>1927</v>
      </c>
      <c r="H250" s="7" t="n">
        <v>89.99</v>
      </c>
      <c r="I250" s="7" t="n">
        <v>809</v>
      </c>
      <c r="J250" s="7" t="n">
        <v>4.4</v>
      </c>
      <c r="K250" s="7" t="n">
        <v>20255</v>
      </c>
      <c r="L250" s="7"/>
      <c r="M250" s="7"/>
      <c r="N250" s="7"/>
      <c r="O250" s="7" t="s">
        <v>1281</v>
      </c>
      <c r="P250" s="7" t="s">
        <v>69</v>
      </c>
      <c r="Q250" s="7"/>
      <c r="R250" s="7"/>
      <c r="S250" s="7"/>
      <c r="T250" s="7"/>
      <c r="U250" s="7"/>
      <c r="V250" s="7"/>
      <c r="W250" s="7" t="n">
        <v>1918</v>
      </c>
      <c r="X250" s="7" t="n">
        <v>172600.82</v>
      </c>
      <c r="Y250" s="7" t="n">
        <v>28</v>
      </c>
      <c r="Z250" s="7" t="n">
        <v>1018302</v>
      </c>
      <c r="AA250" s="7" t="s">
        <v>1928</v>
      </c>
      <c r="AB250" s="7"/>
      <c r="AC250" s="7" t="s">
        <v>1891</v>
      </c>
    </row>
    <row r="251" customFormat="false" ht="15" hidden="false" customHeight="false" outlineLevel="0" collapsed="false">
      <c r="A251" s="7" t="s">
        <v>342</v>
      </c>
      <c r="B251" s="7" t="s">
        <v>254</v>
      </c>
      <c r="C251" s="7"/>
      <c r="D251" s="7" t="s">
        <v>256</v>
      </c>
      <c r="E251" s="7" t="s">
        <v>1929</v>
      </c>
      <c r="F251" s="7" t="s">
        <v>1930</v>
      </c>
      <c r="G251" s="7" t="s">
        <v>1931</v>
      </c>
      <c r="H251" s="7" t="n">
        <v>99.99</v>
      </c>
      <c r="I251" s="7" t="n">
        <v>626</v>
      </c>
      <c r="J251" s="7" t="n">
        <v>4.3</v>
      </c>
      <c r="K251" s="7" t="n">
        <v>26576</v>
      </c>
      <c r="L251" s="7"/>
      <c r="M251" s="7"/>
      <c r="N251" s="7"/>
      <c r="O251" s="7" t="s">
        <v>1281</v>
      </c>
      <c r="P251" s="7" t="s">
        <v>1291</v>
      </c>
      <c r="Q251" s="7"/>
      <c r="R251" s="7"/>
      <c r="S251" s="7"/>
      <c r="T251" s="7"/>
      <c r="U251" s="7"/>
      <c r="V251" s="7"/>
      <c r="W251" s="7" t="n">
        <v>1488</v>
      </c>
      <c r="X251" s="7" t="n">
        <v>148785.12</v>
      </c>
      <c r="Y251" s="7" t="n">
        <v>101</v>
      </c>
      <c r="Z251" s="7" t="n">
        <v>286839</v>
      </c>
      <c r="AA251" s="7" t="s">
        <v>1932</v>
      </c>
      <c r="AB251" s="7"/>
      <c r="AC251" s="7" t="s">
        <v>1891</v>
      </c>
    </row>
    <row r="252" customFormat="false" ht="15" hidden="false" customHeight="false" outlineLevel="0" collapsed="false">
      <c r="A252" s="7" t="s">
        <v>342</v>
      </c>
      <c r="B252" s="7" t="s">
        <v>254</v>
      </c>
      <c r="C252" s="7"/>
      <c r="D252" s="7" t="s">
        <v>256</v>
      </c>
      <c r="E252" s="7" t="s">
        <v>1933</v>
      </c>
      <c r="F252" s="7" t="s">
        <v>1934</v>
      </c>
      <c r="G252" s="7" t="s">
        <v>1935</v>
      </c>
      <c r="H252" s="7" t="n">
        <v>279</v>
      </c>
      <c r="I252" s="7" t="n">
        <v>450</v>
      </c>
      <c r="J252" s="7" t="n">
        <v>4.2</v>
      </c>
      <c r="K252" s="7" t="n">
        <v>35313</v>
      </c>
      <c r="L252" s="7"/>
      <c r="M252" s="7"/>
      <c r="N252" s="7"/>
      <c r="O252" s="7" t="s">
        <v>1281</v>
      </c>
      <c r="P252" s="7" t="s">
        <v>69</v>
      </c>
      <c r="Q252" s="7"/>
      <c r="R252" s="7"/>
      <c r="S252" s="7"/>
      <c r="T252" s="7"/>
      <c r="U252" s="7"/>
      <c r="V252" s="7"/>
      <c r="W252" s="7" t="n">
        <v>1113</v>
      </c>
      <c r="X252" s="7" t="n">
        <v>310527</v>
      </c>
      <c r="Y252" s="7" t="n">
        <v>57</v>
      </c>
      <c r="Z252" s="7" t="n">
        <v>384083</v>
      </c>
      <c r="AA252" s="7" t="s">
        <v>1890</v>
      </c>
      <c r="AB252" s="7"/>
      <c r="AC252" s="7" t="s">
        <v>1891</v>
      </c>
    </row>
    <row r="253" customFormat="false" ht="15" hidden="false" customHeight="false" outlineLevel="0" collapsed="false">
      <c r="A253" s="7" t="s">
        <v>342</v>
      </c>
      <c r="B253" s="7" t="s">
        <v>254</v>
      </c>
      <c r="C253" s="7"/>
      <c r="D253" s="7" t="s">
        <v>256</v>
      </c>
      <c r="E253" s="7" t="s">
        <v>1936</v>
      </c>
      <c r="F253" s="7" t="s">
        <v>1937</v>
      </c>
      <c r="G253" s="7" t="s">
        <v>1938</v>
      </c>
      <c r="H253" s="7" t="n">
        <v>169.99</v>
      </c>
      <c r="I253" s="7" t="n">
        <v>1492</v>
      </c>
      <c r="J253" s="7" t="n">
        <v>4.3</v>
      </c>
      <c r="K253" s="7" t="n">
        <v>40048</v>
      </c>
      <c r="L253" s="7"/>
      <c r="M253" s="7"/>
      <c r="N253" s="7"/>
      <c r="O253" s="7" t="s">
        <v>1281</v>
      </c>
      <c r="P253" s="7" t="s">
        <v>69</v>
      </c>
      <c r="Q253" s="7"/>
      <c r="R253" s="7"/>
      <c r="S253" s="7"/>
      <c r="T253" s="7"/>
      <c r="U253" s="7"/>
      <c r="V253" s="7"/>
      <c r="W253" s="7" t="n">
        <v>923</v>
      </c>
      <c r="X253" s="7" t="n">
        <v>156900.77</v>
      </c>
      <c r="Y253" s="7" t="n">
        <v>43</v>
      </c>
      <c r="Z253" s="7" t="n">
        <v>366378</v>
      </c>
      <c r="AA253" s="7" t="s">
        <v>1896</v>
      </c>
      <c r="AB253" s="7"/>
      <c r="AC253" s="7" t="s">
        <v>1891</v>
      </c>
    </row>
    <row r="254" customFormat="false" ht="15" hidden="false" customHeight="false" outlineLevel="0" collapsed="false">
      <c r="A254" s="7" t="s">
        <v>342</v>
      </c>
      <c r="B254" s="7" t="s">
        <v>254</v>
      </c>
      <c r="C254" s="7"/>
      <c r="D254" s="7" t="s">
        <v>256</v>
      </c>
      <c r="E254" s="7" t="s">
        <v>1939</v>
      </c>
      <c r="F254" s="7" t="s">
        <v>448</v>
      </c>
      <c r="G254" s="7" t="s">
        <v>1940</v>
      </c>
      <c r="H254" s="7" t="n">
        <v>99.99</v>
      </c>
      <c r="I254" s="7" t="n">
        <v>71</v>
      </c>
      <c r="J254" s="7" t="n">
        <v>4.6</v>
      </c>
      <c r="K254" s="7" t="n">
        <v>35850</v>
      </c>
      <c r="L254" s="7"/>
      <c r="M254" s="7"/>
      <c r="N254" s="7"/>
      <c r="O254" s="7" t="s">
        <v>1281</v>
      </c>
      <c r="P254" s="7" t="s">
        <v>1373</v>
      </c>
      <c r="Q254" s="7"/>
      <c r="R254" s="7"/>
      <c r="S254" s="7"/>
      <c r="T254" s="7"/>
      <c r="U254" s="7"/>
      <c r="V254" s="7"/>
      <c r="W254" s="7" t="n">
        <v>895</v>
      </c>
      <c r="X254" s="7" t="n">
        <v>89491.05</v>
      </c>
      <c r="Y254" s="7" t="n">
        <v>6</v>
      </c>
      <c r="Z254" s="7" t="n">
        <v>854130</v>
      </c>
      <c r="AA254" s="7" t="s">
        <v>1941</v>
      </c>
      <c r="AB254" s="7"/>
      <c r="AC254" s="7" t="s">
        <v>1891</v>
      </c>
    </row>
    <row r="255" customFormat="false" ht="15" hidden="false" customHeight="false" outlineLevel="0" collapsed="false">
      <c r="A255" s="7" t="s">
        <v>342</v>
      </c>
      <c r="B255" s="7" t="s">
        <v>254</v>
      </c>
      <c r="C255" s="7"/>
      <c r="D255" s="7" t="s">
        <v>256</v>
      </c>
      <c r="E255" s="7" t="s">
        <v>1942</v>
      </c>
      <c r="F255" s="7" t="s">
        <v>448</v>
      </c>
      <c r="G255" s="7" t="s">
        <v>1940</v>
      </c>
      <c r="H255" s="7" t="n">
        <v>99.99</v>
      </c>
      <c r="I255" s="7" t="n">
        <v>71</v>
      </c>
      <c r="J255" s="7" t="n">
        <v>4.6</v>
      </c>
      <c r="K255" s="7" t="n">
        <v>35850</v>
      </c>
      <c r="L255" s="7"/>
      <c r="M255" s="7"/>
      <c r="N255" s="7"/>
      <c r="O255" s="7" t="s">
        <v>1281</v>
      </c>
      <c r="P255" s="7" t="s">
        <v>1373</v>
      </c>
      <c r="Q255" s="7"/>
      <c r="R255" s="7"/>
      <c r="S255" s="7"/>
      <c r="T255" s="7"/>
      <c r="U255" s="7"/>
      <c r="V255" s="7"/>
      <c r="W255" s="7" t="n">
        <v>894</v>
      </c>
      <c r="X255" s="7" t="n">
        <v>89391.06</v>
      </c>
      <c r="Y255" s="7" t="n">
        <v>6</v>
      </c>
      <c r="Z255" s="7" t="n">
        <v>856014</v>
      </c>
      <c r="AA255" s="7" t="s">
        <v>1943</v>
      </c>
      <c r="AB255" s="7"/>
      <c r="AC255" s="7" t="s">
        <v>1891</v>
      </c>
    </row>
    <row r="256" customFormat="false" ht="15" hidden="false" customHeight="false" outlineLevel="0" collapsed="false">
      <c r="A256" s="7" t="s">
        <v>342</v>
      </c>
      <c r="B256" s="7" t="s">
        <v>254</v>
      </c>
      <c r="C256" s="7"/>
      <c r="D256" s="7" t="s">
        <v>256</v>
      </c>
      <c r="E256" s="7" t="s">
        <v>1944</v>
      </c>
      <c r="F256" s="7" t="s">
        <v>1945</v>
      </c>
      <c r="G256" s="7" t="s">
        <v>1946</v>
      </c>
      <c r="H256" s="7" t="n">
        <v>107.99</v>
      </c>
      <c r="I256" s="7" t="n">
        <v>2491</v>
      </c>
      <c r="J256" s="7" t="n">
        <v>4.2</v>
      </c>
      <c r="K256" s="7" t="n">
        <v>44380</v>
      </c>
      <c r="L256" s="7"/>
      <c r="M256" s="7"/>
      <c r="N256" s="7"/>
      <c r="O256" s="7" t="s">
        <v>1281</v>
      </c>
      <c r="P256" s="7" t="s">
        <v>1381</v>
      </c>
      <c r="Q256" s="7"/>
      <c r="R256" s="7"/>
      <c r="S256" s="7"/>
      <c r="T256" s="7"/>
      <c r="U256" s="7"/>
      <c r="V256" s="7"/>
      <c r="W256" s="7" t="n">
        <v>869</v>
      </c>
      <c r="X256" s="7" t="n">
        <v>93843.31</v>
      </c>
      <c r="Y256" s="7" t="n">
        <v>99</v>
      </c>
      <c r="Z256" s="7" t="n">
        <v>261066</v>
      </c>
      <c r="AA256" s="7" t="s">
        <v>1932</v>
      </c>
      <c r="AB256" s="7"/>
      <c r="AC256" s="7" t="s">
        <v>1891</v>
      </c>
    </row>
    <row r="257" customFormat="false" ht="15" hidden="false" customHeight="false" outlineLevel="0" collapsed="false">
      <c r="A257" s="7" t="s">
        <v>351</v>
      </c>
      <c r="B257" s="7" t="s">
        <v>198</v>
      </c>
      <c r="C257" s="7"/>
      <c r="D257" s="7" t="s">
        <v>200</v>
      </c>
      <c r="E257" s="7" t="s">
        <v>1888</v>
      </c>
      <c r="F257" s="7" t="s">
        <v>1525</v>
      </c>
      <c r="G257" s="7" t="s">
        <v>1947</v>
      </c>
      <c r="H257" s="7" t="n">
        <v>39.99</v>
      </c>
      <c r="I257" s="7" t="n">
        <v>33603</v>
      </c>
      <c r="J257" s="7" t="n">
        <v>4.3</v>
      </c>
      <c r="K257" s="7" t="n">
        <v>243</v>
      </c>
      <c r="L257" s="7"/>
      <c r="M257" s="7"/>
      <c r="N257" s="7"/>
      <c r="O257" s="7" t="s">
        <v>1281</v>
      </c>
      <c r="P257" s="7" t="s">
        <v>69</v>
      </c>
      <c r="Q257" s="7"/>
      <c r="R257" s="7"/>
      <c r="S257" s="7"/>
      <c r="T257" s="7"/>
      <c r="U257" s="7"/>
      <c r="V257" s="7"/>
      <c r="W257" s="7" t="n">
        <v>51178</v>
      </c>
      <c r="X257" s="7" t="n">
        <v>2302498.22</v>
      </c>
      <c r="Y257" s="7" t="n">
        <v>115</v>
      </c>
      <c r="Z257" s="7" t="n">
        <v>2673</v>
      </c>
      <c r="AA257" s="7" t="s">
        <v>1894</v>
      </c>
      <c r="AB257" s="7"/>
      <c r="AC257" s="7" t="s">
        <v>1891</v>
      </c>
    </row>
    <row r="258" customFormat="false" ht="15" hidden="false" customHeight="false" outlineLevel="0" collapsed="false">
      <c r="A258" s="7" t="s">
        <v>351</v>
      </c>
      <c r="B258" s="7" t="s">
        <v>198</v>
      </c>
      <c r="C258" s="7"/>
      <c r="D258" s="7" t="s">
        <v>200</v>
      </c>
      <c r="E258" s="7" t="s">
        <v>1948</v>
      </c>
      <c r="F258" s="7" t="s">
        <v>1907</v>
      </c>
      <c r="G258" s="7" t="s">
        <v>1949</v>
      </c>
      <c r="H258" s="7" t="n">
        <v>79.99</v>
      </c>
      <c r="I258" s="7" t="n">
        <v>1043</v>
      </c>
      <c r="J258" s="7" t="n">
        <v>4.4</v>
      </c>
      <c r="K258" s="7" t="n">
        <v>2640</v>
      </c>
      <c r="L258" s="7"/>
      <c r="M258" s="7"/>
      <c r="N258" s="7"/>
      <c r="O258" s="7" t="s">
        <v>1281</v>
      </c>
      <c r="P258" s="7" t="s">
        <v>1291</v>
      </c>
      <c r="Q258" s="7"/>
      <c r="R258" s="7"/>
      <c r="S258" s="7"/>
      <c r="T258" s="7"/>
      <c r="U258" s="7"/>
      <c r="V258" s="7"/>
      <c r="W258" s="7" t="n">
        <v>14935</v>
      </c>
      <c r="X258" s="7" t="n">
        <v>1194650.65</v>
      </c>
      <c r="Y258" s="7" t="n">
        <v>207</v>
      </c>
      <c r="Z258" s="7" t="n">
        <v>29229</v>
      </c>
      <c r="AA258" s="7" t="s">
        <v>1909</v>
      </c>
      <c r="AB258" s="7"/>
      <c r="AC258" s="7" t="s">
        <v>1891</v>
      </c>
    </row>
    <row r="259" customFormat="false" ht="15" hidden="false" customHeight="false" outlineLevel="0" collapsed="false">
      <c r="A259" s="7" t="s">
        <v>351</v>
      </c>
      <c r="B259" s="7" t="s">
        <v>198</v>
      </c>
      <c r="C259" s="7"/>
      <c r="D259" s="7" t="s">
        <v>200</v>
      </c>
      <c r="E259" s="7" t="s">
        <v>1950</v>
      </c>
      <c r="F259" s="7" t="s">
        <v>1907</v>
      </c>
      <c r="G259" s="7" t="s">
        <v>1951</v>
      </c>
      <c r="H259" s="7" t="n">
        <v>39.99</v>
      </c>
      <c r="I259" s="7" t="n">
        <v>492</v>
      </c>
      <c r="J259" s="7" t="n">
        <v>4.4</v>
      </c>
      <c r="K259" s="7" t="n">
        <v>6754</v>
      </c>
      <c r="L259" s="7"/>
      <c r="M259" s="7"/>
      <c r="N259" s="7"/>
      <c r="O259" s="7" t="s">
        <v>1281</v>
      </c>
      <c r="P259" s="7" t="s">
        <v>1291</v>
      </c>
      <c r="Q259" s="7"/>
      <c r="R259" s="7"/>
      <c r="S259" s="7"/>
      <c r="T259" s="7"/>
      <c r="U259" s="7"/>
      <c r="V259" s="7"/>
      <c r="W259" s="7" t="n">
        <v>8328</v>
      </c>
      <c r="X259" s="7" t="n">
        <v>333036.72</v>
      </c>
      <c r="Y259" s="7" t="n">
        <v>135</v>
      </c>
      <c r="Z259" s="7" t="n">
        <v>16635</v>
      </c>
      <c r="AA259" s="7" t="s">
        <v>1909</v>
      </c>
      <c r="AB259" s="7"/>
      <c r="AC259" s="7" t="s">
        <v>1915</v>
      </c>
    </row>
    <row r="260" customFormat="false" ht="15" hidden="false" customHeight="false" outlineLevel="0" collapsed="false">
      <c r="A260" s="7" t="s">
        <v>351</v>
      </c>
      <c r="B260" s="7" t="s">
        <v>198</v>
      </c>
      <c r="C260" s="7"/>
      <c r="D260" s="7" t="s">
        <v>200</v>
      </c>
      <c r="E260" s="7" t="s">
        <v>1952</v>
      </c>
      <c r="F260" s="7" t="s">
        <v>1907</v>
      </c>
      <c r="G260" s="7" t="s">
        <v>1951</v>
      </c>
      <c r="H260" s="7" t="n">
        <v>39.99</v>
      </c>
      <c r="I260" s="7" t="n">
        <v>492</v>
      </c>
      <c r="J260" s="7" t="n">
        <v>4.4</v>
      </c>
      <c r="K260" s="7" t="n">
        <v>6754</v>
      </c>
      <c r="L260" s="7"/>
      <c r="M260" s="7"/>
      <c r="N260" s="7"/>
      <c r="O260" s="7" t="s">
        <v>1281</v>
      </c>
      <c r="P260" s="7" t="s">
        <v>1291</v>
      </c>
      <c r="Q260" s="7"/>
      <c r="R260" s="7"/>
      <c r="S260" s="7"/>
      <c r="T260" s="7"/>
      <c r="U260" s="7"/>
      <c r="V260" s="7"/>
      <c r="W260" s="7" t="n">
        <v>8254</v>
      </c>
      <c r="X260" s="7" t="n">
        <v>330077.46</v>
      </c>
      <c r="Y260" s="7" t="n">
        <v>135</v>
      </c>
      <c r="Z260" s="7" t="n">
        <v>27137</v>
      </c>
      <c r="AA260" s="7" t="s">
        <v>1909</v>
      </c>
      <c r="AB260" s="7"/>
      <c r="AC260" s="7" t="s">
        <v>1915</v>
      </c>
    </row>
    <row r="261" customFormat="false" ht="15" hidden="false" customHeight="false" outlineLevel="0" collapsed="false">
      <c r="A261" s="7" t="s">
        <v>351</v>
      </c>
      <c r="B261" s="7" t="s">
        <v>198</v>
      </c>
      <c r="C261" s="7"/>
      <c r="D261" s="7" t="s">
        <v>200</v>
      </c>
      <c r="E261" s="7" t="s">
        <v>1953</v>
      </c>
      <c r="F261" s="7" t="s">
        <v>1954</v>
      </c>
      <c r="G261" s="7" t="s">
        <v>1955</v>
      </c>
      <c r="H261" s="7" t="n">
        <v>59.99</v>
      </c>
      <c r="I261" s="7" t="n">
        <v>495</v>
      </c>
      <c r="J261" s="7" t="n">
        <v>4.5</v>
      </c>
      <c r="K261" s="7" t="n">
        <v>23758</v>
      </c>
      <c r="L261" s="7"/>
      <c r="M261" s="7"/>
      <c r="N261" s="7"/>
      <c r="O261" s="7" t="s">
        <v>1281</v>
      </c>
      <c r="P261" s="7" t="s">
        <v>1291</v>
      </c>
      <c r="Q261" s="7"/>
      <c r="R261" s="7"/>
      <c r="S261" s="7"/>
      <c r="T261" s="7"/>
      <c r="U261" s="7"/>
      <c r="V261" s="7"/>
      <c r="W261" s="7" t="n">
        <v>2695</v>
      </c>
      <c r="X261" s="7" t="n">
        <v>161673.05</v>
      </c>
      <c r="Y261" s="7" t="n">
        <v>54</v>
      </c>
      <c r="Z261" s="7" t="n">
        <v>2718</v>
      </c>
      <c r="AA261" s="7"/>
      <c r="AB261" s="7"/>
      <c r="AC261" s="7" t="s">
        <v>1891</v>
      </c>
    </row>
    <row r="262" customFormat="false" ht="15" hidden="false" customHeight="false" outlineLevel="0" collapsed="false">
      <c r="A262" s="7" t="s">
        <v>351</v>
      </c>
      <c r="B262" s="7" t="s">
        <v>198</v>
      </c>
      <c r="C262" s="7"/>
      <c r="D262" s="7" t="s">
        <v>200</v>
      </c>
      <c r="E262" s="7" t="s">
        <v>1956</v>
      </c>
      <c r="F262" s="7" t="s">
        <v>1957</v>
      </c>
      <c r="G262" s="7" t="s">
        <v>1958</v>
      </c>
      <c r="H262" s="7" t="n">
        <v>74.99</v>
      </c>
      <c r="I262" s="7" t="n">
        <v>447</v>
      </c>
      <c r="J262" s="7" t="n">
        <v>4.4</v>
      </c>
      <c r="K262" s="7" t="n">
        <v>45787</v>
      </c>
      <c r="L262" s="7"/>
      <c r="M262" s="7"/>
      <c r="N262" s="7"/>
      <c r="O262" s="7" t="s">
        <v>1281</v>
      </c>
      <c r="P262" s="7" t="s">
        <v>1291</v>
      </c>
      <c r="Q262" s="7"/>
      <c r="R262" s="7"/>
      <c r="S262" s="7"/>
      <c r="T262" s="7"/>
      <c r="U262" s="7"/>
      <c r="V262" s="7"/>
      <c r="W262" s="7" t="n">
        <v>1200</v>
      </c>
      <c r="X262" s="7" t="n">
        <v>89988</v>
      </c>
      <c r="Y262" s="7" t="n">
        <v>70</v>
      </c>
      <c r="Z262" s="7" t="n">
        <v>2853</v>
      </c>
      <c r="AA262" s="7" t="s">
        <v>1909</v>
      </c>
      <c r="AB262" s="7"/>
      <c r="AC262" s="7" t="s">
        <v>1891</v>
      </c>
    </row>
    <row r="263" customFormat="false" ht="15" hidden="false" customHeight="false" outlineLevel="0" collapsed="false">
      <c r="A263" s="7" t="s">
        <v>351</v>
      </c>
      <c r="B263" s="7" t="s">
        <v>198</v>
      </c>
      <c r="C263" s="7"/>
      <c r="D263" s="7" t="s">
        <v>200</v>
      </c>
      <c r="E263" s="7" t="s">
        <v>1959</v>
      </c>
      <c r="F263" s="7" t="s">
        <v>1960</v>
      </c>
      <c r="G263" s="7" t="s">
        <v>1961</v>
      </c>
      <c r="H263" s="7" t="n">
        <v>67.49</v>
      </c>
      <c r="I263" s="7" t="n">
        <v>185</v>
      </c>
      <c r="J263" s="7" t="n">
        <v>4.2</v>
      </c>
      <c r="K263" s="7" t="n">
        <v>68927</v>
      </c>
      <c r="L263" s="7"/>
      <c r="M263" s="7"/>
      <c r="N263" s="7"/>
      <c r="O263" s="7" t="s">
        <v>1281</v>
      </c>
      <c r="P263" s="7" t="s">
        <v>1291</v>
      </c>
      <c r="Q263" s="7"/>
      <c r="R263" s="7"/>
      <c r="S263" s="7"/>
      <c r="T263" s="7"/>
      <c r="U263" s="7"/>
      <c r="V263" s="7"/>
      <c r="W263" s="7" t="n">
        <v>713</v>
      </c>
      <c r="X263" s="7" t="n">
        <v>48120.37</v>
      </c>
      <c r="Y263" s="7" t="n">
        <v>111</v>
      </c>
      <c r="Z263" s="7" t="n">
        <v>4776</v>
      </c>
      <c r="AA263" s="7" t="s">
        <v>1909</v>
      </c>
      <c r="AB263" s="7"/>
      <c r="AC263" s="7" t="s">
        <v>1891</v>
      </c>
    </row>
    <row r="264" customFormat="false" ht="15" hidden="false" customHeight="false" outlineLevel="0" collapsed="false">
      <c r="A264" s="7" t="s">
        <v>351</v>
      </c>
      <c r="B264" s="7" t="s">
        <v>198</v>
      </c>
      <c r="C264" s="7"/>
      <c r="D264" s="7" t="s">
        <v>200</v>
      </c>
      <c r="E264" s="7" t="s">
        <v>1962</v>
      </c>
      <c r="F264" s="7" t="s">
        <v>1957</v>
      </c>
      <c r="G264" s="7" t="s">
        <v>1963</v>
      </c>
      <c r="H264" s="7" t="n">
        <v>39.99</v>
      </c>
      <c r="I264" s="7" t="n">
        <v>171</v>
      </c>
      <c r="J264" s="7" t="n">
        <v>4.6</v>
      </c>
      <c r="K264" s="7" t="n">
        <v>81265</v>
      </c>
      <c r="L264" s="7"/>
      <c r="M264" s="7"/>
      <c r="N264" s="7"/>
      <c r="O264" s="7" t="s">
        <v>1281</v>
      </c>
      <c r="P264" s="7" t="s">
        <v>1291</v>
      </c>
      <c r="Q264" s="7"/>
      <c r="R264" s="7"/>
      <c r="S264" s="7"/>
      <c r="T264" s="7"/>
      <c r="U264" s="7"/>
      <c r="V264" s="7"/>
      <c r="W264" s="7" t="n">
        <v>659</v>
      </c>
      <c r="X264" s="7" t="n">
        <v>26353.41</v>
      </c>
      <c r="Y264" s="7" t="n">
        <v>62</v>
      </c>
      <c r="Z264" s="7" t="n">
        <v>3303</v>
      </c>
      <c r="AA264" s="7" t="s">
        <v>1909</v>
      </c>
      <c r="AB264" s="7"/>
      <c r="AC264" s="7" t="s">
        <v>1915</v>
      </c>
    </row>
    <row r="265" customFormat="false" ht="15" hidden="false" customHeight="false" outlineLevel="0" collapsed="false">
      <c r="A265" s="7" t="s">
        <v>351</v>
      </c>
      <c r="B265" s="7" t="s">
        <v>198</v>
      </c>
      <c r="C265" s="7"/>
      <c r="D265" s="7" t="s">
        <v>200</v>
      </c>
      <c r="E265" s="7" t="s">
        <v>1964</v>
      </c>
      <c r="F265" s="7" t="s">
        <v>1907</v>
      </c>
      <c r="G265" s="7" t="s">
        <v>1965</v>
      </c>
      <c r="H265" s="7" t="n">
        <v>37.99</v>
      </c>
      <c r="I265" s="7" t="n">
        <v>135</v>
      </c>
      <c r="J265" s="7" t="n">
        <v>4.5</v>
      </c>
      <c r="K265" s="7" t="n">
        <v>88495</v>
      </c>
      <c r="L265" s="7"/>
      <c r="M265" s="7"/>
      <c r="N265" s="7"/>
      <c r="O265" s="7" t="s">
        <v>1281</v>
      </c>
      <c r="P265" s="7" t="s">
        <v>1291</v>
      </c>
      <c r="Q265" s="7"/>
      <c r="R265" s="7"/>
      <c r="S265" s="7"/>
      <c r="T265" s="7"/>
      <c r="U265" s="7"/>
      <c r="V265" s="7"/>
      <c r="W265" s="7" t="n">
        <v>493</v>
      </c>
      <c r="X265" s="7" t="n">
        <v>18729.07</v>
      </c>
      <c r="Y265" s="7" t="n">
        <v>60</v>
      </c>
      <c r="Z265" s="7" t="n">
        <v>15435</v>
      </c>
      <c r="AA265" s="7" t="s">
        <v>1909</v>
      </c>
      <c r="AB265" s="7"/>
      <c r="AC265" s="7" t="s">
        <v>1966</v>
      </c>
    </row>
    <row r="266" customFormat="false" ht="15" hidden="false" customHeight="false" outlineLevel="0" collapsed="false">
      <c r="A266" s="7" t="s">
        <v>351</v>
      </c>
      <c r="B266" s="7" t="s">
        <v>198</v>
      </c>
      <c r="C266" s="7"/>
      <c r="D266" s="7" t="s">
        <v>200</v>
      </c>
      <c r="E266" s="7" t="s">
        <v>1967</v>
      </c>
      <c r="F266" s="7" t="s">
        <v>1907</v>
      </c>
      <c r="G266" s="7" t="s">
        <v>1968</v>
      </c>
      <c r="H266" s="7" t="n">
        <v>34.99</v>
      </c>
      <c r="I266" s="7" t="n">
        <v>135</v>
      </c>
      <c r="J266" s="7" t="n">
        <v>4.5</v>
      </c>
      <c r="K266" s="7" t="n">
        <v>102002</v>
      </c>
      <c r="L266" s="7"/>
      <c r="M266" s="7"/>
      <c r="N266" s="7"/>
      <c r="O266" s="7" t="s">
        <v>1281</v>
      </c>
      <c r="P266" s="7" t="s">
        <v>1291</v>
      </c>
      <c r="Q266" s="7"/>
      <c r="R266" s="7"/>
      <c r="S266" s="7"/>
      <c r="T266" s="7"/>
      <c r="U266" s="7"/>
      <c r="V266" s="7"/>
      <c r="W266" s="7" t="n">
        <v>493</v>
      </c>
      <c r="X266" s="7" t="n">
        <v>17250.07</v>
      </c>
      <c r="Y266" s="7" t="n">
        <v>60</v>
      </c>
      <c r="Z266" s="7" t="n">
        <v>15435</v>
      </c>
      <c r="AA266" s="7" t="s">
        <v>1909</v>
      </c>
      <c r="AB266" s="7"/>
      <c r="AC266" s="7" t="s">
        <v>1966</v>
      </c>
    </row>
    <row r="267" customFormat="false" ht="15" hidden="false" customHeight="false" outlineLevel="0" collapsed="false">
      <c r="A267" s="7" t="s">
        <v>351</v>
      </c>
      <c r="B267" s="7" t="s">
        <v>198</v>
      </c>
      <c r="C267" s="7"/>
      <c r="D267" s="7" t="s">
        <v>200</v>
      </c>
      <c r="E267" s="7" t="s">
        <v>1969</v>
      </c>
      <c r="F267" s="7" t="s">
        <v>1525</v>
      </c>
      <c r="G267" s="7" t="s">
        <v>1970</v>
      </c>
      <c r="H267" s="7" t="n">
        <v>74.99</v>
      </c>
      <c r="I267" s="7" t="n">
        <v>953</v>
      </c>
      <c r="J267" s="7" t="n">
        <v>4.3</v>
      </c>
      <c r="K267" s="7" t="n">
        <v>374967</v>
      </c>
      <c r="L267" s="7"/>
      <c r="M267" s="7"/>
      <c r="N267" s="7"/>
      <c r="O267" s="7" t="s">
        <v>1304</v>
      </c>
      <c r="P267" s="7"/>
      <c r="Q267" s="7"/>
      <c r="R267" s="7"/>
      <c r="S267" s="7"/>
      <c r="T267" s="7"/>
      <c r="U267" s="7"/>
      <c r="V267" s="7"/>
      <c r="W267" s="7" t="n">
        <v>95</v>
      </c>
      <c r="X267" s="7" t="n">
        <v>4163.81</v>
      </c>
      <c r="Y267" s="7" t="n">
        <v>9</v>
      </c>
      <c r="Z267" s="7" t="n">
        <v>4077</v>
      </c>
      <c r="AA267" s="7" t="s">
        <v>1919</v>
      </c>
      <c r="AB267" s="7"/>
      <c r="AC267" s="7" t="s">
        <v>1891</v>
      </c>
    </row>
    <row r="268" customFormat="false" ht="15" hidden="false" customHeight="false" outlineLevel="0" collapsed="false">
      <c r="A268" s="7" t="s">
        <v>355</v>
      </c>
      <c r="B268" s="7" t="s">
        <v>251</v>
      </c>
      <c r="C268" s="7"/>
      <c r="D268" s="7" t="s">
        <v>253</v>
      </c>
      <c r="E268" s="7" t="s">
        <v>1971</v>
      </c>
      <c r="F268" s="7" t="s">
        <v>472</v>
      </c>
      <c r="G268" s="7" t="s">
        <v>1972</v>
      </c>
      <c r="H268" s="7" t="n">
        <v>119</v>
      </c>
      <c r="I268" s="7" t="n">
        <v>5836</v>
      </c>
      <c r="J268" s="7" t="n">
        <v>4.5</v>
      </c>
      <c r="K268" s="7" t="n">
        <v>6648</v>
      </c>
      <c r="L268" s="7"/>
      <c r="M268" s="7"/>
      <c r="N268" s="7"/>
      <c r="O268" s="7" t="s">
        <v>1281</v>
      </c>
      <c r="P268" s="7" t="s">
        <v>1291</v>
      </c>
      <c r="Q268" s="7"/>
      <c r="R268" s="7"/>
      <c r="S268" s="7"/>
      <c r="T268" s="7"/>
      <c r="U268" s="7"/>
      <c r="V268" s="7"/>
      <c r="W268" s="7" t="n">
        <v>3851</v>
      </c>
      <c r="X268" s="7" t="n">
        <v>458269</v>
      </c>
      <c r="Y268" s="7" t="n">
        <v>32</v>
      </c>
      <c r="Z268" s="7" t="n">
        <v>361660</v>
      </c>
      <c r="AA268" s="7" t="s">
        <v>1973</v>
      </c>
      <c r="AB268" s="7"/>
      <c r="AC268" s="7" t="s">
        <v>1891</v>
      </c>
    </row>
    <row r="269" customFormat="false" ht="15" hidden="false" customHeight="false" outlineLevel="0" collapsed="false">
      <c r="A269" s="7" t="s">
        <v>355</v>
      </c>
      <c r="B269" s="7" t="s">
        <v>251</v>
      </c>
      <c r="C269" s="7"/>
      <c r="D269" s="7" t="s">
        <v>253</v>
      </c>
      <c r="E269" s="7" t="s">
        <v>1974</v>
      </c>
      <c r="F269" s="7" t="s">
        <v>540</v>
      </c>
      <c r="G269" s="7" t="s">
        <v>1975</v>
      </c>
      <c r="H269" s="7" t="n">
        <v>129.79</v>
      </c>
      <c r="I269" s="7" t="n">
        <v>4982</v>
      </c>
      <c r="J269" s="7" t="n">
        <v>4.5</v>
      </c>
      <c r="K269" s="7" t="n">
        <v>15269</v>
      </c>
      <c r="L269" s="7"/>
      <c r="M269" s="7"/>
      <c r="N269" s="7"/>
      <c r="O269" s="7" t="s">
        <v>1281</v>
      </c>
      <c r="P269" s="7" t="s">
        <v>1291</v>
      </c>
      <c r="Q269" s="7"/>
      <c r="R269" s="7"/>
      <c r="S269" s="7"/>
      <c r="T269" s="7"/>
      <c r="U269" s="7"/>
      <c r="V269" s="7"/>
      <c r="W269" s="7" t="n">
        <v>1859</v>
      </c>
      <c r="X269" s="7" t="n">
        <v>241279.61</v>
      </c>
      <c r="Y269" s="7" t="n">
        <v>26</v>
      </c>
      <c r="Z269" s="7" t="n">
        <v>399811</v>
      </c>
      <c r="AA269" s="7" t="s">
        <v>1973</v>
      </c>
      <c r="AB269" s="7"/>
      <c r="AC269" s="7" t="s">
        <v>1891</v>
      </c>
    </row>
    <row r="270" customFormat="false" ht="15" hidden="false" customHeight="false" outlineLevel="0" collapsed="false">
      <c r="A270" s="7" t="s">
        <v>355</v>
      </c>
      <c r="B270" s="7" t="s">
        <v>251</v>
      </c>
      <c r="C270" s="7"/>
      <c r="D270" s="7" t="s">
        <v>253</v>
      </c>
      <c r="E270" s="7" t="s">
        <v>1976</v>
      </c>
      <c r="F270" s="7" t="s">
        <v>1977</v>
      </c>
      <c r="G270" s="7" t="s">
        <v>1978</v>
      </c>
      <c r="H270" s="7" t="n">
        <v>129.59</v>
      </c>
      <c r="I270" s="7" t="n">
        <v>3358</v>
      </c>
      <c r="J270" s="7" t="n">
        <v>4.4</v>
      </c>
      <c r="K270" s="7" t="n">
        <v>32835</v>
      </c>
      <c r="L270" s="7"/>
      <c r="M270" s="7"/>
      <c r="N270" s="7"/>
      <c r="O270" s="7" t="s">
        <v>1281</v>
      </c>
      <c r="P270" s="7" t="s">
        <v>1291</v>
      </c>
      <c r="Q270" s="7"/>
      <c r="R270" s="7"/>
      <c r="S270" s="7"/>
      <c r="T270" s="7"/>
      <c r="U270" s="7"/>
      <c r="V270" s="7"/>
      <c r="W270" s="7" t="n">
        <v>1189</v>
      </c>
      <c r="X270" s="7" t="n">
        <v>171204.11</v>
      </c>
      <c r="Y270" s="7" t="n">
        <v>61</v>
      </c>
      <c r="Z270" s="7" t="n">
        <v>354121</v>
      </c>
      <c r="AA270" s="7" t="s">
        <v>1973</v>
      </c>
      <c r="AB270" s="7"/>
      <c r="AC270" s="7" t="s">
        <v>1891</v>
      </c>
    </row>
    <row r="271" customFormat="false" ht="15" hidden="false" customHeight="false" outlineLevel="0" collapsed="false">
      <c r="A271" s="7" t="s">
        <v>355</v>
      </c>
      <c r="B271" s="7" t="s">
        <v>251</v>
      </c>
      <c r="C271" s="7"/>
      <c r="D271" s="7" t="s">
        <v>253</v>
      </c>
      <c r="E271" s="7" t="s">
        <v>1979</v>
      </c>
      <c r="F271" s="7" t="s">
        <v>476</v>
      </c>
      <c r="G271" s="7" t="s">
        <v>1980</v>
      </c>
      <c r="H271" s="7" t="n">
        <v>119.99</v>
      </c>
      <c r="I271" s="7" t="n">
        <v>4665</v>
      </c>
      <c r="J271" s="7" t="n">
        <v>4.5</v>
      </c>
      <c r="K271" s="7" t="n">
        <v>28796</v>
      </c>
      <c r="L271" s="7"/>
      <c r="M271" s="7"/>
      <c r="N271" s="7"/>
      <c r="O271" s="7" t="s">
        <v>1281</v>
      </c>
      <c r="P271" s="7" t="s">
        <v>1291</v>
      </c>
      <c r="Q271" s="7"/>
      <c r="R271" s="7"/>
      <c r="S271" s="7"/>
      <c r="T271" s="7"/>
      <c r="U271" s="7"/>
      <c r="V271" s="7"/>
      <c r="W271" s="7" t="n">
        <v>972</v>
      </c>
      <c r="X271" s="7" t="n">
        <v>116630.28</v>
      </c>
      <c r="Y271" s="7" t="n">
        <v>34</v>
      </c>
      <c r="Z271" s="7" t="n">
        <v>457344</v>
      </c>
      <c r="AA271" s="7" t="s">
        <v>1973</v>
      </c>
      <c r="AB271" s="7"/>
      <c r="AC271" s="7" t="s">
        <v>1891</v>
      </c>
    </row>
    <row r="272" customFormat="false" ht="15" hidden="false" customHeight="false" outlineLevel="0" collapsed="false">
      <c r="A272" s="7" t="s">
        <v>355</v>
      </c>
      <c r="B272" s="7" t="s">
        <v>251</v>
      </c>
      <c r="C272" s="7"/>
      <c r="D272" s="7" t="s">
        <v>253</v>
      </c>
      <c r="E272" s="7" t="s">
        <v>1981</v>
      </c>
      <c r="F272" s="7" t="s">
        <v>1982</v>
      </c>
      <c r="G272" s="7" t="s">
        <v>1983</v>
      </c>
      <c r="H272" s="7" t="n">
        <v>158.99</v>
      </c>
      <c r="I272" s="7" t="n">
        <v>716</v>
      </c>
      <c r="J272" s="7" t="n">
        <v>4.3</v>
      </c>
      <c r="K272" s="7" t="n">
        <v>43094</v>
      </c>
      <c r="L272" s="7"/>
      <c r="M272" s="7"/>
      <c r="N272" s="7"/>
      <c r="O272" s="7" t="s">
        <v>1281</v>
      </c>
      <c r="P272" s="7" t="s">
        <v>1291</v>
      </c>
      <c r="Q272" s="7"/>
      <c r="R272" s="7"/>
      <c r="S272" s="7"/>
      <c r="T272" s="7"/>
      <c r="U272" s="7"/>
      <c r="V272" s="7"/>
      <c r="W272" s="7" t="n">
        <v>926</v>
      </c>
      <c r="X272" s="7" t="n">
        <v>147224.74</v>
      </c>
      <c r="Y272" s="7" t="n">
        <v>71</v>
      </c>
      <c r="Z272" s="7" t="n">
        <v>436677</v>
      </c>
      <c r="AA272" s="7" t="s">
        <v>1973</v>
      </c>
      <c r="AB272" s="7"/>
      <c r="AC272" s="7" t="s">
        <v>1891</v>
      </c>
    </row>
    <row r="273" customFormat="false" ht="15" hidden="false" customHeight="false" outlineLevel="0" collapsed="false">
      <c r="A273" s="7" t="s">
        <v>355</v>
      </c>
      <c r="B273" s="7" t="s">
        <v>251</v>
      </c>
      <c r="C273" s="7"/>
      <c r="D273" s="7" t="s">
        <v>253</v>
      </c>
      <c r="E273" s="7" t="s">
        <v>1984</v>
      </c>
      <c r="F273" s="7" t="s">
        <v>1985</v>
      </c>
      <c r="G273" s="7" t="s">
        <v>1986</v>
      </c>
      <c r="H273" s="7" t="n">
        <v>189.99</v>
      </c>
      <c r="I273" s="7" t="n">
        <v>82</v>
      </c>
      <c r="J273" s="7" t="n">
        <v>4.5</v>
      </c>
      <c r="K273" s="7" t="n">
        <v>79954</v>
      </c>
      <c r="L273" s="7"/>
      <c r="M273" s="7"/>
      <c r="N273" s="7"/>
      <c r="O273" s="7" t="s">
        <v>1304</v>
      </c>
      <c r="P273" s="7"/>
      <c r="Q273" s="7"/>
      <c r="R273" s="7"/>
      <c r="S273" s="7"/>
      <c r="T273" s="7"/>
      <c r="U273" s="7"/>
      <c r="V273" s="7"/>
      <c r="W273" s="7" t="n">
        <v>683</v>
      </c>
      <c r="X273" s="7"/>
      <c r="Y273" s="7" t="n">
        <v>17</v>
      </c>
      <c r="Z273" s="7" t="n">
        <v>479113</v>
      </c>
      <c r="AA273" s="7" t="s">
        <v>1987</v>
      </c>
      <c r="AB273" s="7"/>
      <c r="AC273" s="7" t="s">
        <v>1891</v>
      </c>
    </row>
    <row r="274" customFormat="false" ht="15" hidden="false" customHeight="false" outlineLevel="0" collapsed="false">
      <c r="A274" s="7" t="s">
        <v>355</v>
      </c>
      <c r="B274" s="7" t="s">
        <v>251</v>
      </c>
      <c r="C274" s="7"/>
      <c r="D274" s="7" t="s">
        <v>253</v>
      </c>
      <c r="E274" s="7" t="s">
        <v>1988</v>
      </c>
      <c r="F274" s="7" t="s">
        <v>1989</v>
      </c>
      <c r="G274" s="7" t="s">
        <v>1990</v>
      </c>
      <c r="H274" s="7" t="n">
        <v>145.99</v>
      </c>
      <c r="I274" s="7" t="n">
        <v>1292</v>
      </c>
      <c r="J274" s="7" t="n">
        <v>4.2</v>
      </c>
      <c r="K274" s="7" t="n">
        <v>55525</v>
      </c>
      <c r="L274" s="7"/>
      <c r="M274" s="7"/>
      <c r="N274" s="7"/>
      <c r="O274" s="7" t="s">
        <v>1281</v>
      </c>
      <c r="P274" s="7" t="s">
        <v>1291</v>
      </c>
      <c r="Q274" s="7"/>
      <c r="R274" s="7"/>
      <c r="S274" s="7"/>
      <c r="T274" s="7"/>
      <c r="U274" s="7"/>
      <c r="V274" s="7"/>
      <c r="W274" s="7" t="n">
        <v>564</v>
      </c>
      <c r="X274" s="7" t="n">
        <v>82338.36</v>
      </c>
      <c r="Y274" s="7" t="n">
        <v>75</v>
      </c>
      <c r="Z274" s="7" t="n">
        <v>509436</v>
      </c>
      <c r="AA274" s="7" t="s">
        <v>1973</v>
      </c>
      <c r="AB274" s="7"/>
      <c r="AC274" s="7" t="s">
        <v>1891</v>
      </c>
    </row>
    <row r="275" customFormat="false" ht="15" hidden="false" customHeight="false" outlineLevel="0" collapsed="false">
      <c r="A275" s="7" t="s">
        <v>355</v>
      </c>
      <c r="B275" s="7" t="s">
        <v>251</v>
      </c>
      <c r="C275" s="7"/>
      <c r="D275" s="7" t="s">
        <v>253</v>
      </c>
      <c r="E275" s="7" t="s">
        <v>1991</v>
      </c>
      <c r="F275" s="7" t="s">
        <v>1989</v>
      </c>
      <c r="G275" s="7" t="s">
        <v>1992</v>
      </c>
      <c r="H275" s="7" t="n">
        <v>172.99</v>
      </c>
      <c r="I275" s="7" t="n">
        <v>570</v>
      </c>
      <c r="J275" s="7" t="n">
        <v>4.3</v>
      </c>
      <c r="K275" s="7" t="n">
        <v>82477</v>
      </c>
      <c r="L275" s="7"/>
      <c r="M275" s="7"/>
      <c r="N275" s="7"/>
      <c r="O275" s="7" t="s">
        <v>1304</v>
      </c>
      <c r="P275" s="7"/>
      <c r="Q275" s="7"/>
      <c r="R275" s="7"/>
      <c r="S275" s="7"/>
      <c r="T275" s="7"/>
      <c r="U275" s="7"/>
      <c r="V275" s="7"/>
      <c r="W275" s="7" t="n">
        <v>455</v>
      </c>
      <c r="X275" s="7"/>
      <c r="Y275" s="7" t="n">
        <v>60</v>
      </c>
      <c r="Z275" s="7" t="n">
        <v>344177</v>
      </c>
      <c r="AA275" s="7" t="s">
        <v>1973</v>
      </c>
      <c r="AB275" s="7"/>
      <c r="AC275" s="7" t="s">
        <v>1891</v>
      </c>
    </row>
    <row r="276" customFormat="false" ht="15" hidden="false" customHeight="false" outlineLevel="0" collapsed="false">
      <c r="A276" s="7" t="s">
        <v>355</v>
      </c>
      <c r="B276" s="7" t="s">
        <v>251</v>
      </c>
      <c r="C276" s="7"/>
      <c r="D276" s="7" t="s">
        <v>253</v>
      </c>
      <c r="E276" s="7" t="s">
        <v>1993</v>
      </c>
      <c r="F276" s="7" t="s">
        <v>1994</v>
      </c>
      <c r="G276" s="7" t="s">
        <v>1995</v>
      </c>
      <c r="H276" s="7" t="n">
        <v>129.99</v>
      </c>
      <c r="I276" s="7" t="n">
        <v>135</v>
      </c>
      <c r="J276" s="7" t="n">
        <v>4.8</v>
      </c>
      <c r="K276" s="7" t="n">
        <v>91687</v>
      </c>
      <c r="L276" s="7"/>
      <c r="M276" s="7"/>
      <c r="N276" s="7"/>
      <c r="O276" s="7" t="s">
        <v>1281</v>
      </c>
      <c r="P276" s="7" t="s">
        <v>1291</v>
      </c>
      <c r="Q276" s="7"/>
      <c r="R276" s="7"/>
      <c r="S276" s="7"/>
      <c r="T276" s="7"/>
      <c r="U276" s="7"/>
      <c r="V276" s="7"/>
      <c r="W276" s="7" t="n">
        <v>320</v>
      </c>
      <c r="X276" s="7" t="n">
        <v>41596.8</v>
      </c>
      <c r="Y276" s="7" t="n">
        <v>16</v>
      </c>
      <c r="Z276" s="7" t="n">
        <v>368139</v>
      </c>
      <c r="AA276" s="7" t="s">
        <v>1973</v>
      </c>
      <c r="AB276" s="7"/>
      <c r="AC276" s="7" t="s">
        <v>1891</v>
      </c>
    </row>
    <row r="277" customFormat="false" ht="15" hidden="false" customHeight="false" outlineLevel="0" collapsed="false">
      <c r="A277" s="7" t="s">
        <v>355</v>
      </c>
      <c r="B277" s="7" t="s">
        <v>251</v>
      </c>
      <c r="C277" s="7"/>
      <c r="D277" s="7" t="s">
        <v>253</v>
      </c>
      <c r="E277" s="7" t="s">
        <v>1996</v>
      </c>
      <c r="F277" s="7" t="s">
        <v>1997</v>
      </c>
      <c r="G277" s="7" t="s">
        <v>1998</v>
      </c>
      <c r="H277" s="7" t="n">
        <v>114.99</v>
      </c>
      <c r="I277" s="7" t="n">
        <v>253</v>
      </c>
      <c r="J277" s="7" t="n">
        <v>4.3</v>
      </c>
      <c r="K277" s="7" t="n">
        <v>132562</v>
      </c>
      <c r="L277" s="7"/>
      <c r="M277" s="7"/>
      <c r="N277" s="7"/>
      <c r="O277" s="7" t="s">
        <v>1281</v>
      </c>
      <c r="P277" s="7" t="s">
        <v>1291</v>
      </c>
      <c r="Q277" s="7"/>
      <c r="R277" s="7"/>
      <c r="S277" s="7"/>
      <c r="T277" s="7"/>
      <c r="U277" s="7"/>
      <c r="V277" s="7"/>
      <c r="W277" s="7" t="n">
        <v>221</v>
      </c>
      <c r="X277" s="7" t="n">
        <v>25412.79</v>
      </c>
      <c r="Y277" s="7" t="n">
        <v>16</v>
      </c>
      <c r="Z277" s="7" t="n">
        <v>490255</v>
      </c>
      <c r="AA277" s="7" t="s">
        <v>1973</v>
      </c>
      <c r="AB277" s="7"/>
      <c r="AC277" s="7" t="s">
        <v>1891</v>
      </c>
    </row>
    <row r="278" customFormat="false" ht="15" hidden="false" customHeight="false" outlineLevel="0" collapsed="false">
      <c r="A278" s="7" t="s">
        <v>360</v>
      </c>
      <c r="B278" s="7" t="s">
        <v>207</v>
      </c>
      <c r="C278" s="7"/>
      <c r="D278" s="7" t="s">
        <v>195</v>
      </c>
      <c r="E278" s="7" t="s">
        <v>1999</v>
      </c>
      <c r="F278" s="7" t="s">
        <v>448</v>
      </c>
      <c r="G278" s="7" t="s">
        <v>2000</v>
      </c>
      <c r="H278" s="7" t="n">
        <v>29.99</v>
      </c>
      <c r="I278" s="7" t="n">
        <v>25518</v>
      </c>
      <c r="J278" s="7" t="n">
        <v>4.5</v>
      </c>
      <c r="K278" s="7" t="n">
        <v>72</v>
      </c>
      <c r="L278" s="7"/>
      <c r="M278" s="7"/>
      <c r="N278" s="7"/>
      <c r="O278" s="7" t="s">
        <v>1281</v>
      </c>
      <c r="P278" s="7" t="s">
        <v>1373</v>
      </c>
      <c r="Q278" s="7"/>
      <c r="R278" s="7"/>
      <c r="S278" s="7"/>
      <c r="T278" s="7"/>
      <c r="U278" s="7"/>
      <c r="V278" s="7"/>
      <c r="W278" s="7" t="n">
        <v>67002</v>
      </c>
      <c r="X278" s="7" t="n">
        <v>2009389.98</v>
      </c>
      <c r="Y278" s="7" t="n">
        <v>234</v>
      </c>
      <c r="Z278" s="7" t="n">
        <v>2737957</v>
      </c>
      <c r="AA278" s="7" t="s">
        <v>2001</v>
      </c>
      <c r="AB278" s="7"/>
      <c r="AC278" s="7" t="s">
        <v>2002</v>
      </c>
    </row>
    <row r="279" customFormat="false" ht="15" hidden="false" customHeight="false" outlineLevel="0" collapsed="false">
      <c r="A279" s="7" t="s">
        <v>360</v>
      </c>
      <c r="B279" s="7" t="s">
        <v>207</v>
      </c>
      <c r="C279" s="7"/>
      <c r="D279" s="7" t="s">
        <v>195</v>
      </c>
      <c r="E279" s="7" t="s">
        <v>2003</v>
      </c>
      <c r="F279" s="7" t="s">
        <v>448</v>
      </c>
      <c r="G279" s="7" t="s">
        <v>2004</v>
      </c>
      <c r="H279" s="7" t="n">
        <v>27.99</v>
      </c>
      <c r="I279" s="7" t="n">
        <v>38487</v>
      </c>
      <c r="J279" s="7" t="n">
        <v>4.5</v>
      </c>
      <c r="K279" s="7" t="n">
        <v>61</v>
      </c>
      <c r="L279" s="7"/>
      <c r="M279" s="7"/>
      <c r="N279" s="7"/>
      <c r="O279" s="7" t="s">
        <v>1281</v>
      </c>
      <c r="P279" s="7" t="s">
        <v>1373</v>
      </c>
      <c r="Q279" s="7"/>
      <c r="R279" s="7"/>
      <c r="S279" s="7"/>
      <c r="T279" s="7"/>
      <c r="U279" s="7"/>
      <c r="V279" s="7"/>
      <c r="W279" s="7" t="n">
        <v>63637</v>
      </c>
      <c r="X279" s="7" t="n">
        <v>1781199.63</v>
      </c>
      <c r="Y279" s="7" t="n">
        <v>234</v>
      </c>
      <c r="Z279" s="7" t="n">
        <v>2675878</v>
      </c>
      <c r="AA279" s="7" t="s">
        <v>2001</v>
      </c>
      <c r="AB279" s="7"/>
      <c r="AC279" s="7" t="s">
        <v>2002</v>
      </c>
    </row>
    <row r="280" customFormat="false" ht="15" hidden="false" customHeight="false" outlineLevel="0" collapsed="false">
      <c r="A280" s="7" t="s">
        <v>360</v>
      </c>
      <c r="B280" s="7" t="s">
        <v>207</v>
      </c>
      <c r="C280" s="7"/>
      <c r="D280" s="7" t="s">
        <v>195</v>
      </c>
      <c r="E280" s="7" t="s">
        <v>2005</v>
      </c>
      <c r="F280" s="7" t="s">
        <v>448</v>
      </c>
      <c r="G280" s="7" t="s">
        <v>2006</v>
      </c>
      <c r="H280" s="7" t="n">
        <v>17.98</v>
      </c>
      <c r="I280" s="7" t="n">
        <v>19804</v>
      </c>
      <c r="J280" s="7" t="n">
        <v>4.4</v>
      </c>
      <c r="K280" s="7" t="n">
        <v>512</v>
      </c>
      <c r="L280" s="7"/>
      <c r="M280" s="7"/>
      <c r="N280" s="7"/>
      <c r="O280" s="7" t="s">
        <v>1281</v>
      </c>
      <c r="P280" s="7" t="s">
        <v>1373</v>
      </c>
      <c r="Q280" s="7"/>
      <c r="R280" s="7"/>
      <c r="S280" s="7"/>
      <c r="T280" s="7"/>
      <c r="U280" s="7"/>
      <c r="V280" s="7"/>
      <c r="W280" s="7" t="n">
        <v>29337</v>
      </c>
      <c r="X280" s="7" t="n">
        <v>527479.26</v>
      </c>
      <c r="Y280" s="7" t="n">
        <v>221</v>
      </c>
      <c r="Z280" s="7" t="n">
        <v>2651369</v>
      </c>
      <c r="AA280" s="7"/>
      <c r="AB280" s="7"/>
      <c r="AC280" s="7" t="s">
        <v>2002</v>
      </c>
    </row>
    <row r="281" customFormat="false" ht="15" hidden="false" customHeight="false" outlineLevel="0" collapsed="false">
      <c r="A281" s="7" t="s">
        <v>360</v>
      </c>
      <c r="B281" s="7" t="s">
        <v>207</v>
      </c>
      <c r="C281" s="7"/>
      <c r="D281" s="7" t="s">
        <v>195</v>
      </c>
      <c r="E281" s="7" t="s">
        <v>2007</v>
      </c>
      <c r="F281" s="7" t="s">
        <v>469</v>
      </c>
      <c r="G281" s="7" t="s">
        <v>2008</v>
      </c>
      <c r="H281" s="7" t="n">
        <v>37.99</v>
      </c>
      <c r="I281" s="7" t="n">
        <v>8499</v>
      </c>
      <c r="J281" s="7" t="n">
        <v>4.4</v>
      </c>
      <c r="K281" s="7" t="n">
        <v>579</v>
      </c>
      <c r="L281" s="7"/>
      <c r="M281" s="7"/>
      <c r="N281" s="7"/>
      <c r="O281" s="7" t="s">
        <v>1281</v>
      </c>
      <c r="P281" s="7" t="s">
        <v>69</v>
      </c>
      <c r="Q281" s="7"/>
      <c r="R281" s="7"/>
      <c r="S281" s="7"/>
      <c r="T281" s="7"/>
      <c r="U281" s="7"/>
      <c r="V281" s="7"/>
      <c r="W281" s="7" t="n">
        <v>27662</v>
      </c>
      <c r="X281" s="7" t="n">
        <v>1050879.38</v>
      </c>
      <c r="Y281" s="7" t="n">
        <v>549</v>
      </c>
      <c r="Z281" s="7" t="n">
        <v>2529214</v>
      </c>
      <c r="AA281" s="7"/>
      <c r="AB281" s="7"/>
      <c r="AC281" s="7" t="s">
        <v>2009</v>
      </c>
    </row>
    <row r="282" customFormat="false" ht="15" hidden="false" customHeight="false" outlineLevel="0" collapsed="false">
      <c r="A282" s="7" t="s">
        <v>360</v>
      </c>
      <c r="B282" s="7" t="s">
        <v>207</v>
      </c>
      <c r="C282" s="7"/>
      <c r="D282" s="7" t="s">
        <v>195</v>
      </c>
      <c r="E282" s="7" t="s">
        <v>2010</v>
      </c>
      <c r="F282" s="7" t="s">
        <v>1907</v>
      </c>
      <c r="G282" s="7" t="s">
        <v>2011</v>
      </c>
      <c r="H282" s="7" t="n">
        <v>89.99</v>
      </c>
      <c r="I282" s="7" t="n">
        <v>14883</v>
      </c>
      <c r="J282" s="7" t="n">
        <v>4.4</v>
      </c>
      <c r="K282" s="7" t="n">
        <v>795</v>
      </c>
      <c r="L282" s="7"/>
      <c r="M282" s="7"/>
      <c r="N282" s="7"/>
      <c r="O282" s="7" t="s">
        <v>1281</v>
      </c>
      <c r="P282" s="7" t="s">
        <v>1291</v>
      </c>
      <c r="Q282" s="7"/>
      <c r="R282" s="7"/>
      <c r="S282" s="7"/>
      <c r="T282" s="7"/>
      <c r="U282" s="7"/>
      <c r="V282" s="7"/>
      <c r="W282" s="7" t="n">
        <v>23803</v>
      </c>
      <c r="X282" s="7" t="n">
        <v>2142031.97</v>
      </c>
      <c r="Y282" s="7" t="n">
        <v>287</v>
      </c>
      <c r="Z282" s="7" t="n">
        <v>2268679</v>
      </c>
      <c r="AA282" s="7" t="s">
        <v>1909</v>
      </c>
      <c r="AB282" s="7"/>
      <c r="AC282" s="7" t="s">
        <v>2002</v>
      </c>
    </row>
    <row r="283" customFormat="false" ht="15" hidden="false" customHeight="false" outlineLevel="0" collapsed="false">
      <c r="A283" s="7" t="s">
        <v>360</v>
      </c>
      <c r="B283" s="7" t="s">
        <v>207</v>
      </c>
      <c r="C283" s="7"/>
      <c r="D283" s="7" t="s">
        <v>195</v>
      </c>
      <c r="E283" s="7" t="s">
        <v>2012</v>
      </c>
      <c r="F283" s="7" t="s">
        <v>448</v>
      </c>
      <c r="G283" s="7" t="s">
        <v>2013</v>
      </c>
      <c r="H283" s="7" t="n">
        <v>23.68</v>
      </c>
      <c r="I283" s="7" t="n">
        <v>9798</v>
      </c>
      <c r="J283" s="7" t="n">
        <v>4.4</v>
      </c>
      <c r="K283" s="7" t="n">
        <v>512</v>
      </c>
      <c r="L283" s="7"/>
      <c r="M283" s="7"/>
      <c r="N283" s="7"/>
      <c r="O283" s="7" t="s">
        <v>1281</v>
      </c>
      <c r="P283" s="7" t="s">
        <v>1373</v>
      </c>
      <c r="Q283" s="7"/>
      <c r="R283" s="7"/>
      <c r="S283" s="7"/>
      <c r="T283" s="7"/>
      <c r="U283" s="7"/>
      <c r="V283" s="7"/>
      <c r="W283" s="7" t="n">
        <v>23200</v>
      </c>
      <c r="X283" s="7" t="n">
        <v>549376</v>
      </c>
      <c r="Y283" s="7" t="n">
        <v>221</v>
      </c>
      <c r="Z283" s="7" t="n">
        <v>2763304</v>
      </c>
      <c r="AA283" s="7"/>
      <c r="AB283" s="7"/>
      <c r="AC283" s="7" t="s">
        <v>2002</v>
      </c>
    </row>
    <row r="284" customFormat="false" ht="15" hidden="false" customHeight="false" outlineLevel="0" collapsed="false">
      <c r="A284" s="7" t="s">
        <v>360</v>
      </c>
      <c r="B284" s="7" t="s">
        <v>207</v>
      </c>
      <c r="C284" s="7"/>
      <c r="D284" s="7" t="s">
        <v>195</v>
      </c>
      <c r="E284" s="7" t="s">
        <v>2014</v>
      </c>
      <c r="F284" s="7" t="s">
        <v>1484</v>
      </c>
      <c r="G284" s="7" t="s">
        <v>2015</v>
      </c>
      <c r="H284" s="7" t="n">
        <v>19.98</v>
      </c>
      <c r="I284" s="7" t="n">
        <v>29001</v>
      </c>
      <c r="J284" s="7" t="n">
        <v>4.4</v>
      </c>
      <c r="K284" s="7" t="n">
        <v>1251</v>
      </c>
      <c r="L284" s="7"/>
      <c r="M284" s="7"/>
      <c r="N284" s="7"/>
      <c r="O284" s="7" t="s">
        <v>1281</v>
      </c>
      <c r="P284" s="7" t="s">
        <v>69</v>
      </c>
      <c r="Q284" s="7"/>
      <c r="R284" s="7"/>
      <c r="S284" s="7"/>
      <c r="T284" s="7"/>
      <c r="U284" s="7"/>
      <c r="V284" s="7"/>
      <c r="W284" s="7" t="n">
        <v>16948</v>
      </c>
      <c r="X284" s="7" t="n">
        <v>338790.52</v>
      </c>
      <c r="Y284" s="7" t="n">
        <v>94</v>
      </c>
      <c r="Z284" s="7" t="n">
        <v>2384468</v>
      </c>
      <c r="AA284" s="7" t="s">
        <v>2016</v>
      </c>
      <c r="AB284" s="7"/>
      <c r="AC284" s="7" t="s">
        <v>2002</v>
      </c>
    </row>
    <row r="285" customFormat="false" ht="15" hidden="false" customHeight="false" outlineLevel="0" collapsed="false">
      <c r="A285" s="7" t="s">
        <v>360</v>
      </c>
      <c r="B285" s="7" t="s">
        <v>207</v>
      </c>
      <c r="C285" s="7"/>
      <c r="D285" s="7" t="s">
        <v>195</v>
      </c>
      <c r="E285" s="7" t="s">
        <v>2017</v>
      </c>
      <c r="F285" s="7" t="s">
        <v>493</v>
      </c>
      <c r="G285" s="7" t="s">
        <v>2018</v>
      </c>
      <c r="H285" s="7" t="n">
        <v>49.99</v>
      </c>
      <c r="I285" s="7" t="n">
        <v>2601</v>
      </c>
      <c r="J285" s="7" t="n">
        <v>4.5</v>
      </c>
      <c r="K285" s="7" t="n">
        <v>3478</v>
      </c>
      <c r="L285" s="7"/>
      <c r="M285" s="7"/>
      <c r="N285" s="7"/>
      <c r="O285" s="7" t="s">
        <v>1281</v>
      </c>
      <c r="P285" s="7" t="s">
        <v>69</v>
      </c>
      <c r="Q285" s="7"/>
      <c r="R285" s="7"/>
      <c r="S285" s="7"/>
      <c r="T285" s="7"/>
      <c r="U285" s="7"/>
      <c r="V285" s="7"/>
      <c r="W285" s="7" t="n">
        <v>9794</v>
      </c>
      <c r="X285" s="7" t="n">
        <v>489602.06</v>
      </c>
      <c r="Y285" s="7" t="n">
        <v>54</v>
      </c>
      <c r="Z285" s="7" t="n">
        <v>2563106</v>
      </c>
      <c r="AA285" s="7"/>
      <c r="AB285" s="7"/>
      <c r="AC285" s="7" t="s">
        <v>2009</v>
      </c>
    </row>
    <row r="286" customFormat="false" ht="15" hidden="false" customHeight="false" outlineLevel="0" collapsed="false">
      <c r="A286" s="7" t="s">
        <v>360</v>
      </c>
      <c r="B286" s="7" t="s">
        <v>207</v>
      </c>
      <c r="C286" s="7"/>
      <c r="D286" s="7" t="s">
        <v>195</v>
      </c>
      <c r="E286" s="7" t="s">
        <v>2019</v>
      </c>
      <c r="F286" s="7" t="s">
        <v>448</v>
      </c>
      <c r="G286" s="7" t="s">
        <v>2020</v>
      </c>
      <c r="H286" s="7" t="n">
        <v>72.99</v>
      </c>
      <c r="I286" s="7" t="n">
        <v>3214</v>
      </c>
      <c r="J286" s="7" t="n">
        <v>4.1</v>
      </c>
      <c r="K286" s="7" t="n">
        <v>3583</v>
      </c>
      <c r="L286" s="7"/>
      <c r="M286" s="7"/>
      <c r="N286" s="7"/>
      <c r="O286" s="7" t="s">
        <v>1281</v>
      </c>
      <c r="P286" s="7" t="s">
        <v>69</v>
      </c>
      <c r="Q286" s="7"/>
      <c r="R286" s="7"/>
      <c r="S286" s="7"/>
      <c r="T286" s="7"/>
      <c r="U286" s="7"/>
      <c r="V286" s="7"/>
      <c r="W286" s="7" t="n">
        <v>9328</v>
      </c>
      <c r="X286" s="7" t="n">
        <v>680850.72</v>
      </c>
      <c r="Y286" s="7" t="n">
        <v>119</v>
      </c>
      <c r="Z286" s="7" t="n">
        <v>2100626</v>
      </c>
      <c r="AA286" s="7" t="s">
        <v>2001</v>
      </c>
      <c r="AB286" s="7"/>
      <c r="AC286" s="7" t="s">
        <v>2002</v>
      </c>
    </row>
    <row r="287" customFormat="false" ht="15" hidden="false" customHeight="false" outlineLevel="0" collapsed="false">
      <c r="A287" s="7" t="s">
        <v>360</v>
      </c>
      <c r="B287" s="7" t="s">
        <v>207</v>
      </c>
      <c r="C287" s="7"/>
      <c r="D287" s="7" t="s">
        <v>195</v>
      </c>
      <c r="E287" s="7" t="s">
        <v>2021</v>
      </c>
      <c r="F287" s="7" t="s">
        <v>448</v>
      </c>
      <c r="G287" s="7" t="s">
        <v>2022</v>
      </c>
      <c r="H287" s="7" t="n">
        <v>64.99</v>
      </c>
      <c r="I287" s="7" t="n">
        <v>3240</v>
      </c>
      <c r="J287" s="7" t="n">
        <v>4.1</v>
      </c>
      <c r="K287" s="7" t="n">
        <v>3663</v>
      </c>
      <c r="L287" s="7"/>
      <c r="M287" s="7"/>
      <c r="N287" s="7"/>
      <c r="O287" s="7" t="s">
        <v>1281</v>
      </c>
      <c r="P287" s="7" t="s">
        <v>69</v>
      </c>
      <c r="Q287" s="7"/>
      <c r="R287" s="7"/>
      <c r="S287" s="7"/>
      <c r="T287" s="7"/>
      <c r="U287" s="7"/>
      <c r="V287" s="7"/>
      <c r="W287" s="7" t="n">
        <v>9082</v>
      </c>
      <c r="X287" s="7" t="n">
        <v>590239.18</v>
      </c>
      <c r="Y287" s="7" t="n">
        <v>119</v>
      </c>
      <c r="Z287" s="7" t="n">
        <v>2202793</v>
      </c>
      <c r="AA287" s="7" t="s">
        <v>2001</v>
      </c>
      <c r="AB287" s="7"/>
      <c r="AC287" s="7" t="s">
        <v>2002</v>
      </c>
    </row>
    <row r="288" customFormat="false" ht="15" hidden="false" customHeight="false" outlineLevel="0" collapsed="false">
      <c r="A288" s="7" t="s">
        <v>360</v>
      </c>
      <c r="B288" s="7" t="s">
        <v>207</v>
      </c>
      <c r="C288" s="7"/>
      <c r="D288" s="7" t="s">
        <v>195</v>
      </c>
      <c r="E288" s="7" t="s">
        <v>2023</v>
      </c>
      <c r="F288" s="7" t="s">
        <v>2024</v>
      </c>
      <c r="G288" s="7" t="s">
        <v>2025</v>
      </c>
      <c r="H288" s="7" t="n">
        <v>26.99</v>
      </c>
      <c r="I288" s="7" t="n">
        <v>5218</v>
      </c>
      <c r="J288" s="7" t="n">
        <v>4.3</v>
      </c>
      <c r="K288" s="7" t="n">
        <v>5522</v>
      </c>
      <c r="L288" s="7"/>
      <c r="M288" s="7"/>
      <c r="N288" s="7"/>
      <c r="O288" s="7" t="s">
        <v>1281</v>
      </c>
      <c r="P288" s="7" t="s">
        <v>1291</v>
      </c>
      <c r="Q288" s="7"/>
      <c r="R288" s="7"/>
      <c r="S288" s="7"/>
      <c r="T288" s="7"/>
      <c r="U288" s="7"/>
      <c r="V288" s="7"/>
      <c r="W288" s="7" t="n">
        <v>6946</v>
      </c>
      <c r="X288" s="7" t="n">
        <v>187472.54</v>
      </c>
      <c r="Y288" s="7" t="n">
        <v>165</v>
      </c>
      <c r="Z288" s="7" t="n">
        <v>2415917</v>
      </c>
      <c r="AA288" s="7"/>
      <c r="AB288" s="7"/>
      <c r="AC288" s="7" t="s">
        <v>2002</v>
      </c>
    </row>
    <row r="289" customFormat="false" ht="15" hidden="false" customHeight="false" outlineLevel="0" collapsed="false">
      <c r="A289" s="7" t="s">
        <v>360</v>
      </c>
      <c r="B289" s="7" t="s">
        <v>207</v>
      </c>
      <c r="C289" s="7"/>
      <c r="D289" s="7" t="s">
        <v>195</v>
      </c>
      <c r="E289" s="7" t="s">
        <v>2026</v>
      </c>
      <c r="F289" s="7" t="s">
        <v>2024</v>
      </c>
      <c r="G289" s="7" t="s">
        <v>2027</v>
      </c>
      <c r="H289" s="7" t="n">
        <v>28.43</v>
      </c>
      <c r="I289" s="7" t="n">
        <v>5212</v>
      </c>
      <c r="J289" s="7" t="n">
        <v>4.3</v>
      </c>
      <c r="K289" s="7" t="n">
        <v>5521</v>
      </c>
      <c r="L289" s="7"/>
      <c r="M289" s="7"/>
      <c r="N289" s="7"/>
      <c r="O289" s="7" t="s">
        <v>1281</v>
      </c>
      <c r="P289" s="7" t="s">
        <v>1291</v>
      </c>
      <c r="Q289" s="7"/>
      <c r="R289" s="7"/>
      <c r="S289" s="7"/>
      <c r="T289" s="7"/>
      <c r="U289" s="7"/>
      <c r="V289" s="7"/>
      <c r="W289" s="7" t="n">
        <v>6904</v>
      </c>
      <c r="X289" s="7" t="n">
        <v>196280.72</v>
      </c>
      <c r="Y289" s="7" t="n">
        <v>165</v>
      </c>
      <c r="Z289" s="7" t="n">
        <v>2420714</v>
      </c>
      <c r="AA289" s="7" t="s">
        <v>1973</v>
      </c>
      <c r="AB289" s="7"/>
      <c r="AC289" s="7" t="s">
        <v>2002</v>
      </c>
    </row>
    <row r="290" customFormat="false" ht="15" hidden="false" customHeight="false" outlineLevel="0" collapsed="false">
      <c r="A290" s="7" t="s">
        <v>360</v>
      </c>
      <c r="B290" s="7" t="s">
        <v>207</v>
      </c>
      <c r="C290" s="7"/>
      <c r="D290" s="7" t="s">
        <v>195</v>
      </c>
      <c r="E290" s="7" t="s">
        <v>2028</v>
      </c>
      <c r="F290" s="7" t="s">
        <v>1484</v>
      </c>
      <c r="G290" s="7" t="s">
        <v>2029</v>
      </c>
      <c r="H290" s="7" t="n">
        <v>19.99</v>
      </c>
      <c r="I290" s="7" t="n">
        <v>51496</v>
      </c>
      <c r="J290" s="7" t="n">
        <v>4.4</v>
      </c>
      <c r="K290" s="7" t="n">
        <v>7203</v>
      </c>
      <c r="L290" s="7"/>
      <c r="M290" s="7"/>
      <c r="N290" s="7"/>
      <c r="O290" s="7" t="s">
        <v>1281</v>
      </c>
      <c r="P290" s="7" t="s">
        <v>69</v>
      </c>
      <c r="Q290" s="7"/>
      <c r="R290" s="7"/>
      <c r="S290" s="7"/>
      <c r="T290" s="7"/>
      <c r="U290" s="7"/>
      <c r="V290" s="7"/>
      <c r="W290" s="7" t="n">
        <v>6576</v>
      </c>
      <c r="X290" s="7" t="n">
        <v>118302.24</v>
      </c>
      <c r="Y290" s="7" t="n">
        <v>13</v>
      </c>
      <c r="Z290" s="7" t="n">
        <v>2423471</v>
      </c>
      <c r="AA290" s="7" t="s">
        <v>2030</v>
      </c>
      <c r="AB290" s="7"/>
      <c r="AC290" s="7" t="s">
        <v>2002</v>
      </c>
    </row>
    <row r="291" customFormat="false" ht="15" hidden="false" customHeight="false" outlineLevel="0" collapsed="false">
      <c r="A291" s="7" t="s">
        <v>360</v>
      </c>
      <c r="B291" s="7" t="s">
        <v>207</v>
      </c>
      <c r="C291" s="7"/>
      <c r="D291" s="7" t="s">
        <v>195</v>
      </c>
      <c r="E291" s="7" t="s">
        <v>2031</v>
      </c>
      <c r="F291" s="7" t="s">
        <v>2032</v>
      </c>
      <c r="G291" s="7" t="s">
        <v>2033</v>
      </c>
      <c r="H291" s="7" t="n">
        <v>37.99</v>
      </c>
      <c r="I291" s="7" t="n">
        <v>1706</v>
      </c>
      <c r="J291" s="7" t="n">
        <v>4.3</v>
      </c>
      <c r="K291" s="7" t="n">
        <v>7377</v>
      </c>
      <c r="L291" s="7"/>
      <c r="M291" s="7"/>
      <c r="N291" s="7"/>
      <c r="O291" s="7" t="s">
        <v>1281</v>
      </c>
      <c r="P291" s="7" t="s">
        <v>1291</v>
      </c>
      <c r="Q291" s="7"/>
      <c r="R291" s="7"/>
      <c r="S291" s="7"/>
      <c r="T291" s="7"/>
      <c r="U291" s="7"/>
      <c r="V291" s="7"/>
      <c r="W291" s="7" t="n">
        <v>5352</v>
      </c>
      <c r="X291" s="7" t="n">
        <v>203322.48</v>
      </c>
      <c r="Y291" s="7" t="n">
        <v>48</v>
      </c>
      <c r="Z291" s="7" t="n">
        <v>2199638</v>
      </c>
      <c r="AA291" s="7" t="s">
        <v>2001</v>
      </c>
      <c r="AB291" s="7"/>
      <c r="AC291" s="7" t="s">
        <v>2002</v>
      </c>
    </row>
    <row r="292" customFormat="false" ht="15" hidden="false" customHeight="false" outlineLevel="0" collapsed="false">
      <c r="A292" s="7" t="s">
        <v>360</v>
      </c>
      <c r="B292" s="7" t="s">
        <v>207</v>
      </c>
      <c r="C292" s="7"/>
      <c r="D292" s="7" t="s">
        <v>195</v>
      </c>
      <c r="E292" s="7" t="s">
        <v>2034</v>
      </c>
      <c r="F292" s="7" t="s">
        <v>1960</v>
      </c>
      <c r="G292" s="7" t="s">
        <v>2035</v>
      </c>
      <c r="H292" s="7" t="n">
        <v>79.99</v>
      </c>
      <c r="I292" s="7" t="n">
        <v>2063</v>
      </c>
      <c r="J292" s="7" t="n">
        <v>4.3</v>
      </c>
      <c r="K292" s="7" t="n">
        <v>7481</v>
      </c>
      <c r="L292" s="7"/>
      <c r="M292" s="7"/>
      <c r="N292" s="7"/>
      <c r="O292" s="7" t="s">
        <v>1281</v>
      </c>
      <c r="P292" s="7" t="s">
        <v>1291</v>
      </c>
      <c r="Q292" s="7"/>
      <c r="R292" s="7"/>
      <c r="S292" s="7"/>
      <c r="T292" s="7"/>
      <c r="U292" s="7"/>
      <c r="V292" s="7"/>
      <c r="W292" s="7" t="n">
        <v>5305</v>
      </c>
      <c r="X292" s="7" t="n">
        <v>424346.95</v>
      </c>
      <c r="Y292" s="7" t="n">
        <v>468</v>
      </c>
      <c r="Z292" s="7" t="n">
        <v>2092834</v>
      </c>
      <c r="AA292" s="7" t="s">
        <v>1909</v>
      </c>
      <c r="AB292" s="7"/>
      <c r="AC292" s="7" t="s">
        <v>2002</v>
      </c>
    </row>
    <row r="293" customFormat="false" ht="15" hidden="false" customHeight="false" outlineLevel="0" collapsed="false">
      <c r="A293" s="7" t="s">
        <v>360</v>
      </c>
      <c r="B293" s="7" t="s">
        <v>207</v>
      </c>
      <c r="C293" s="7"/>
      <c r="D293" s="7" t="s">
        <v>195</v>
      </c>
      <c r="E293" s="7" t="s">
        <v>2036</v>
      </c>
      <c r="F293" s="7" t="s">
        <v>1989</v>
      </c>
      <c r="G293" s="7" t="s">
        <v>2037</v>
      </c>
      <c r="H293" s="7" t="n">
        <v>145.99</v>
      </c>
      <c r="I293" s="7" t="n">
        <v>1486</v>
      </c>
      <c r="J293" s="7" t="n">
        <v>4.5</v>
      </c>
      <c r="K293" s="7" t="n">
        <v>14815</v>
      </c>
      <c r="L293" s="7"/>
      <c r="M293" s="7"/>
      <c r="N293" s="7"/>
      <c r="O293" s="7" t="s">
        <v>1281</v>
      </c>
      <c r="P293" s="7" t="s">
        <v>1291</v>
      </c>
      <c r="Q293" s="7"/>
      <c r="R293" s="7"/>
      <c r="S293" s="7"/>
      <c r="T293" s="7"/>
      <c r="U293" s="7"/>
      <c r="V293" s="7"/>
      <c r="W293" s="7" t="n">
        <v>3387</v>
      </c>
      <c r="X293" s="7" t="n">
        <v>494468.13</v>
      </c>
      <c r="Y293" s="7" t="n">
        <v>48</v>
      </c>
      <c r="Z293" s="7" t="n">
        <v>2124869</v>
      </c>
      <c r="AA293" s="7" t="s">
        <v>1973</v>
      </c>
      <c r="AB293" s="7"/>
      <c r="AC293" s="7" t="s">
        <v>2002</v>
      </c>
    </row>
    <row r="294" customFormat="false" ht="15" hidden="false" customHeight="false" outlineLevel="0" collapsed="false">
      <c r="A294" s="7" t="s">
        <v>360</v>
      </c>
      <c r="B294" s="7" t="s">
        <v>207</v>
      </c>
      <c r="C294" s="7"/>
      <c r="D294" s="7" t="s">
        <v>195</v>
      </c>
      <c r="E294" s="7" t="s">
        <v>2038</v>
      </c>
      <c r="F294" s="7" t="s">
        <v>493</v>
      </c>
      <c r="G294" s="7" t="s">
        <v>2039</v>
      </c>
      <c r="H294" s="7" t="n">
        <v>50.98</v>
      </c>
      <c r="I294" s="7" t="n">
        <v>3173</v>
      </c>
      <c r="J294" s="7" t="n">
        <v>4.5</v>
      </c>
      <c r="K294" s="7" t="n">
        <v>14341</v>
      </c>
      <c r="L294" s="7"/>
      <c r="M294" s="7"/>
      <c r="N294" s="7"/>
      <c r="O294" s="7" t="s">
        <v>1281</v>
      </c>
      <c r="P294" s="7" t="s">
        <v>69</v>
      </c>
      <c r="Q294" s="7"/>
      <c r="R294" s="7"/>
      <c r="S294" s="7"/>
      <c r="T294" s="7"/>
      <c r="U294" s="7"/>
      <c r="V294" s="7"/>
      <c r="W294" s="7" t="n">
        <v>2904</v>
      </c>
      <c r="X294" s="7" t="n">
        <v>148045.92</v>
      </c>
      <c r="Y294" s="7" t="n">
        <v>39</v>
      </c>
      <c r="Z294" s="7" t="n">
        <v>2956889</v>
      </c>
      <c r="AA294" s="7"/>
      <c r="AB294" s="7"/>
      <c r="AC294" s="7" t="s">
        <v>2002</v>
      </c>
    </row>
    <row r="295" customFormat="false" ht="15" hidden="false" customHeight="false" outlineLevel="0" collapsed="false">
      <c r="A295" s="7" t="s">
        <v>360</v>
      </c>
      <c r="B295" s="7" t="s">
        <v>207</v>
      </c>
      <c r="C295" s="7"/>
      <c r="D295" s="7" t="s">
        <v>195</v>
      </c>
      <c r="E295" s="7" t="s">
        <v>2040</v>
      </c>
      <c r="F295" s="7" t="s">
        <v>448</v>
      </c>
      <c r="G295" s="7" t="s">
        <v>2041</v>
      </c>
      <c r="H295" s="7" t="n">
        <v>84.99</v>
      </c>
      <c r="I295" s="7" t="n">
        <v>155</v>
      </c>
      <c r="J295" s="7" t="n">
        <v>4.6</v>
      </c>
      <c r="K295" s="7" t="n">
        <v>17036</v>
      </c>
      <c r="L295" s="7"/>
      <c r="M295" s="7"/>
      <c r="N295" s="7"/>
      <c r="O295" s="7" t="s">
        <v>1281</v>
      </c>
      <c r="P295" s="7" t="s">
        <v>69</v>
      </c>
      <c r="Q295" s="7"/>
      <c r="R295" s="7"/>
      <c r="S295" s="7"/>
      <c r="T295" s="7"/>
      <c r="U295" s="7"/>
      <c r="V295" s="7"/>
      <c r="W295" s="7" t="n">
        <v>2819</v>
      </c>
      <c r="X295" s="7" t="n">
        <v>239586.81</v>
      </c>
      <c r="Y295" s="7" t="n">
        <v>14</v>
      </c>
      <c r="Z295" s="7" t="n">
        <v>3259835</v>
      </c>
      <c r="AA295" s="7" t="s">
        <v>1890</v>
      </c>
      <c r="AB295" s="7"/>
      <c r="AC295" s="7" t="s">
        <v>2002</v>
      </c>
    </row>
    <row r="296" customFormat="false" ht="15" hidden="false" customHeight="false" outlineLevel="0" collapsed="false">
      <c r="A296" s="7" t="s">
        <v>360</v>
      </c>
      <c r="B296" s="7" t="s">
        <v>207</v>
      </c>
      <c r="C296" s="7"/>
      <c r="D296" s="7" t="s">
        <v>195</v>
      </c>
      <c r="E296" s="7" t="s">
        <v>2042</v>
      </c>
      <c r="F296" s="7" t="s">
        <v>2043</v>
      </c>
      <c r="G296" s="7" t="s">
        <v>2044</v>
      </c>
      <c r="H296" s="7" t="n">
        <v>39.99</v>
      </c>
      <c r="I296" s="7" t="n">
        <v>512</v>
      </c>
      <c r="J296" s="7" t="n">
        <v>4.2</v>
      </c>
      <c r="K296" s="7" t="n">
        <v>27599</v>
      </c>
      <c r="L296" s="7"/>
      <c r="M296" s="7"/>
      <c r="N296" s="7"/>
      <c r="O296" s="7" t="s">
        <v>1281</v>
      </c>
      <c r="P296" s="7" t="s">
        <v>1381</v>
      </c>
      <c r="Q296" s="7"/>
      <c r="R296" s="7"/>
      <c r="S296" s="7"/>
      <c r="T296" s="7"/>
      <c r="U296" s="7"/>
      <c r="V296" s="7"/>
      <c r="W296" s="7" t="n">
        <v>2076</v>
      </c>
      <c r="X296" s="7" t="n">
        <v>83019.24</v>
      </c>
      <c r="Y296" s="7" t="n">
        <v>477</v>
      </c>
      <c r="Z296" s="7" t="n">
        <v>1777369</v>
      </c>
      <c r="AA296" s="7" t="s">
        <v>1905</v>
      </c>
      <c r="AB296" s="7"/>
      <c r="AC296" s="7" t="s">
        <v>2002</v>
      </c>
    </row>
    <row r="297" customFormat="false" ht="15" hidden="false" customHeight="false" outlineLevel="0" collapsed="false">
      <c r="A297" s="7" t="s">
        <v>360</v>
      </c>
      <c r="B297" s="7" t="s">
        <v>207</v>
      </c>
      <c r="C297" s="7"/>
      <c r="D297" s="7" t="s">
        <v>195</v>
      </c>
      <c r="E297" s="7" t="s">
        <v>2045</v>
      </c>
      <c r="F297" s="7" t="s">
        <v>2046</v>
      </c>
      <c r="G297" s="7" t="s">
        <v>2047</v>
      </c>
      <c r="H297" s="7" t="n">
        <v>24.99</v>
      </c>
      <c r="I297" s="7" t="n">
        <v>1731</v>
      </c>
      <c r="J297" s="7" t="n">
        <v>4.3</v>
      </c>
      <c r="K297" s="7" t="n">
        <v>31292</v>
      </c>
      <c r="L297" s="7"/>
      <c r="M297" s="7"/>
      <c r="N297" s="7"/>
      <c r="O297" s="7" t="s">
        <v>1304</v>
      </c>
      <c r="P297" s="7"/>
      <c r="Q297" s="7"/>
      <c r="R297" s="7"/>
      <c r="S297" s="7"/>
      <c r="T297" s="7"/>
      <c r="U297" s="7"/>
      <c r="V297" s="7"/>
      <c r="W297" s="7" t="n">
        <v>1925</v>
      </c>
      <c r="X297" s="7" t="n">
        <v>35182.4</v>
      </c>
      <c r="Y297" s="7" t="n">
        <v>11</v>
      </c>
      <c r="Z297" s="7" t="n">
        <v>2655084</v>
      </c>
      <c r="AA297" s="7" t="s">
        <v>2030</v>
      </c>
      <c r="AB297" s="7"/>
      <c r="AC297" s="7" t="s">
        <v>2002</v>
      </c>
    </row>
    <row r="298" customFormat="false" ht="15" hidden="false" customHeight="false" outlineLevel="0" collapsed="false">
      <c r="A298" s="7" t="s">
        <v>360</v>
      </c>
      <c r="B298" s="7" t="s">
        <v>207</v>
      </c>
      <c r="C298" s="7"/>
      <c r="D298" s="7" t="s">
        <v>195</v>
      </c>
      <c r="E298" s="7" t="s">
        <v>2048</v>
      </c>
      <c r="F298" s="7" t="s">
        <v>1989</v>
      </c>
      <c r="G298" s="7" t="s">
        <v>2049</v>
      </c>
      <c r="H298" s="7" t="n">
        <v>149.99</v>
      </c>
      <c r="I298" s="7" t="n">
        <v>514</v>
      </c>
      <c r="J298" s="7" t="n">
        <v>4.6</v>
      </c>
      <c r="K298" s="7" t="n">
        <v>31985</v>
      </c>
      <c r="L298" s="7"/>
      <c r="M298" s="7"/>
      <c r="N298" s="7"/>
      <c r="O298" s="7" t="s">
        <v>1281</v>
      </c>
      <c r="P298" s="7" t="s">
        <v>1291</v>
      </c>
      <c r="Q298" s="7"/>
      <c r="R298" s="7"/>
      <c r="S298" s="7"/>
      <c r="T298" s="7"/>
      <c r="U298" s="7"/>
      <c r="V298" s="7"/>
      <c r="W298" s="7" t="n">
        <v>1759</v>
      </c>
      <c r="X298" s="7" t="n">
        <v>263832.41</v>
      </c>
      <c r="Y298" s="7" t="n">
        <v>55</v>
      </c>
      <c r="Z298" s="7" t="n">
        <v>2379368</v>
      </c>
      <c r="AA298" s="7" t="s">
        <v>1973</v>
      </c>
      <c r="AB298" s="7"/>
      <c r="AC298" s="7" t="s">
        <v>2002</v>
      </c>
    </row>
    <row r="299" customFormat="false" ht="15" hidden="false" customHeight="false" outlineLevel="0" collapsed="false">
      <c r="A299" s="7" t="s">
        <v>360</v>
      </c>
      <c r="B299" s="7" t="s">
        <v>207</v>
      </c>
      <c r="C299" s="7"/>
      <c r="D299" s="7" t="s">
        <v>195</v>
      </c>
      <c r="E299" s="7" t="s">
        <v>2050</v>
      </c>
      <c r="F299" s="7" t="s">
        <v>713</v>
      </c>
      <c r="G299" s="7" t="s">
        <v>2051</v>
      </c>
      <c r="H299" s="7" t="n">
        <v>170.25</v>
      </c>
      <c r="I299" s="7" t="n">
        <v>154</v>
      </c>
      <c r="J299" s="7" t="n">
        <v>4.3</v>
      </c>
      <c r="K299" s="7" t="n">
        <v>58581</v>
      </c>
      <c r="L299" s="7"/>
      <c r="M299" s="7"/>
      <c r="N299" s="7"/>
      <c r="O299" s="7" t="s">
        <v>1281</v>
      </c>
      <c r="P299" s="7" t="s">
        <v>69</v>
      </c>
      <c r="Q299" s="7"/>
      <c r="R299" s="7"/>
      <c r="S299" s="7"/>
      <c r="T299" s="7"/>
      <c r="U299" s="7"/>
      <c r="V299" s="7"/>
      <c r="W299" s="7" t="n">
        <v>917</v>
      </c>
      <c r="X299" s="7" t="n">
        <v>156119.25</v>
      </c>
      <c r="Y299" s="7" t="n">
        <v>12</v>
      </c>
      <c r="Z299" s="7" t="n">
        <v>2182793</v>
      </c>
      <c r="AA299" s="7" t="s">
        <v>2052</v>
      </c>
      <c r="AB299" s="7"/>
      <c r="AC299" s="7" t="s">
        <v>2009</v>
      </c>
    </row>
    <row r="300" customFormat="false" ht="15" hidden="false" customHeight="false" outlineLevel="0" collapsed="false">
      <c r="A300" s="7" t="s">
        <v>360</v>
      </c>
      <c r="B300" s="7" t="s">
        <v>207</v>
      </c>
      <c r="C300" s="7"/>
      <c r="D300" s="7" t="s">
        <v>195</v>
      </c>
      <c r="E300" s="7" t="s">
        <v>2053</v>
      </c>
      <c r="F300" s="7" t="s">
        <v>448</v>
      </c>
      <c r="G300" s="7" t="s">
        <v>2054</v>
      </c>
      <c r="H300" s="7" t="n">
        <v>174.99</v>
      </c>
      <c r="I300" s="7" t="n">
        <v>20</v>
      </c>
      <c r="J300" s="7" t="n">
        <v>4.6</v>
      </c>
      <c r="K300" s="7" t="n">
        <v>99918</v>
      </c>
      <c r="L300" s="7"/>
      <c r="M300" s="7"/>
      <c r="N300" s="7"/>
      <c r="O300" s="7" t="s">
        <v>1281</v>
      </c>
      <c r="P300" s="7" t="s">
        <v>1373</v>
      </c>
      <c r="Q300" s="7"/>
      <c r="R300" s="7"/>
      <c r="S300" s="7"/>
      <c r="T300" s="7"/>
      <c r="U300" s="7"/>
      <c r="V300" s="7"/>
      <c r="W300" s="7" t="n">
        <v>629</v>
      </c>
      <c r="X300" s="7" t="n">
        <v>110068.71</v>
      </c>
      <c r="Y300" s="7" t="n">
        <v>22</v>
      </c>
      <c r="Z300" s="7" t="n">
        <v>2730221</v>
      </c>
      <c r="AA300" s="7" t="s">
        <v>1973</v>
      </c>
      <c r="AB300" s="7"/>
      <c r="AC300" s="7" t="s">
        <v>2002</v>
      </c>
    </row>
    <row r="301" customFormat="false" ht="15" hidden="false" customHeight="false" outlineLevel="0" collapsed="false">
      <c r="A301" s="7" t="s">
        <v>360</v>
      </c>
      <c r="B301" s="7" t="s">
        <v>207</v>
      </c>
      <c r="C301" s="7"/>
      <c r="D301" s="7" t="s">
        <v>195</v>
      </c>
      <c r="E301" s="7" t="s">
        <v>2055</v>
      </c>
      <c r="F301" s="7" t="s">
        <v>713</v>
      </c>
      <c r="G301" s="7" t="s">
        <v>2056</v>
      </c>
      <c r="H301" s="7" t="n">
        <v>186.75</v>
      </c>
      <c r="I301" s="7" t="n">
        <v>162</v>
      </c>
      <c r="J301" s="7" t="n">
        <v>4.5</v>
      </c>
      <c r="K301" s="7" t="n">
        <v>76380</v>
      </c>
      <c r="L301" s="7"/>
      <c r="M301" s="7"/>
      <c r="N301" s="7"/>
      <c r="O301" s="7" t="s">
        <v>1304</v>
      </c>
      <c r="P301" s="7"/>
      <c r="Q301" s="7"/>
      <c r="R301" s="7"/>
      <c r="S301" s="7"/>
      <c r="T301" s="7"/>
      <c r="U301" s="7"/>
      <c r="V301" s="7"/>
      <c r="W301" s="7" t="n">
        <v>624</v>
      </c>
      <c r="X301" s="7" t="n">
        <v>116532</v>
      </c>
      <c r="Y301" s="7" t="n">
        <v>27</v>
      </c>
      <c r="Z301" s="7" t="n">
        <v>2237880</v>
      </c>
      <c r="AA301" s="7" t="s">
        <v>2057</v>
      </c>
      <c r="AB301" s="7"/>
      <c r="AC301" s="7" t="s">
        <v>2002</v>
      </c>
    </row>
    <row r="302" customFormat="false" ht="15" hidden="false" customHeight="false" outlineLevel="0" collapsed="false">
      <c r="A302" s="7" t="s">
        <v>360</v>
      </c>
      <c r="B302" s="7" t="s">
        <v>207</v>
      </c>
      <c r="C302" s="7"/>
      <c r="D302" s="7" t="s">
        <v>195</v>
      </c>
      <c r="E302" s="7" t="s">
        <v>2058</v>
      </c>
      <c r="F302" s="7" t="s">
        <v>2059</v>
      </c>
      <c r="G302" s="7" t="s">
        <v>2060</v>
      </c>
      <c r="H302" s="7" t="n">
        <v>119.99</v>
      </c>
      <c r="I302" s="7" t="n">
        <v>12</v>
      </c>
      <c r="J302" s="7" t="n">
        <v>4.1</v>
      </c>
      <c r="K302" s="7" t="n">
        <v>1908947</v>
      </c>
      <c r="L302" s="7"/>
      <c r="M302" s="7"/>
      <c r="N302" s="7"/>
      <c r="O302" s="7" t="s">
        <v>1304</v>
      </c>
      <c r="P302" s="7"/>
      <c r="Q302" s="7"/>
      <c r="R302" s="7"/>
      <c r="S302" s="7"/>
      <c r="T302" s="7"/>
      <c r="U302" s="7"/>
      <c r="V302" s="7"/>
      <c r="W302" s="7" t="n">
        <v>8</v>
      </c>
      <c r="X302" s="7" t="n">
        <v>16608.49</v>
      </c>
      <c r="Y302" s="7" t="n">
        <v>1</v>
      </c>
      <c r="Z302" s="7" t="n">
        <v>1093620</v>
      </c>
      <c r="AA302" s="7" t="s">
        <v>1896</v>
      </c>
      <c r="AB302" s="7"/>
      <c r="AC302" s="7" t="s">
        <v>2061</v>
      </c>
    </row>
    <row r="303" customFormat="false" ht="15" hidden="false" customHeight="false" outlineLevel="0" collapsed="false">
      <c r="A303" s="7" t="s">
        <v>360</v>
      </c>
      <c r="B303" s="7" t="s">
        <v>207</v>
      </c>
      <c r="C303" s="7"/>
      <c r="D303" s="7" t="s">
        <v>195</v>
      </c>
      <c r="E303" s="7" t="s">
        <v>2062</v>
      </c>
      <c r="F303" s="7" t="s">
        <v>489</v>
      </c>
      <c r="G303" s="7" t="s">
        <v>2063</v>
      </c>
      <c r="H303" s="7" t="n">
        <v>22.1</v>
      </c>
      <c r="I303" s="7" t="n">
        <v>15976</v>
      </c>
      <c r="J303" s="7" t="n">
        <v>4.2</v>
      </c>
      <c r="K303" s="7" t="n">
        <v>2082</v>
      </c>
      <c r="L303" s="7"/>
      <c r="M303" s="7"/>
      <c r="N303" s="7"/>
      <c r="O303" s="7" t="s">
        <v>1481</v>
      </c>
      <c r="P303" s="7" t="s">
        <v>1482</v>
      </c>
      <c r="Q303" s="7"/>
      <c r="R303" s="7"/>
      <c r="S303" s="7"/>
      <c r="T303" s="7"/>
      <c r="U303" s="7"/>
      <c r="V303" s="7"/>
      <c r="W303" s="7"/>
      <c r="X303" s="7"/>
      <c r="Y303" s="7" t="n">
        <v>9</v>
      </c>
      <c r="Z303" s="7" t="n">
        <v>2093776</v>
      </c>
      <c r="AA303" s="7" t="s">
        <v>2030</v>
      </c>
      <c r="AB303" s="7"/>
      <c r="AC303" s="7" t="s">
        <v>2002</v>
      </c>
    </row>
    <row r="304" customFormat="false" ht="15" hidden="false" customHeight="false" outlineLevel="0" collapsed="false">
      <c r="A304" s="7" t="s">
        <v>363</v>
      </c>
      <c r="B304" s="7" t="s">
        <v>204</v>
      </c>
      <c r="C304" s="7"/>
      <c r="D304" s="7" t="s">
        <v>205</v>
      </c>
      <c r="E304" s="7" t="s">
        <v>2064</v>
      </c>
      <c r="F304" s="7" t="s">
        <v>448</v>
      </c>
      <c r="G304" s="7" t="s">
        <v>2065</v>
      </c>
      <c r="H304" s="7" t="n">
        <v>83.99</v>
      </c>
      <c r="I304" s="7" t="n">
        <v>4232</v>
      </c>
      <c r="J304" s="7" t="n">
        <v>4.6</v>
      </c>
      <c r="K304" s="7" t="n">
        <v>3829</v>
      </c>
      <c r="L304" s="7"/>
      <c r="M304" s="7"/>
      <c r="N304" s="7"/>
      <c r="O304" s="7" t="s">
        <v>1281</v>
      </c>
      <c r="P304" s="7" t="s">
        <v>69</v>
      </c>
      <c r="Q304" s="7"/>
      <c r="R304" s="7"/>
      <c r="S304" s="7"/>
      <c r="T304" s="7"/>
      <c r="U304" s="7"/>
      <c r="V304" s="7"/>
      <c r="W304" s="7" t="n">
        <v>12556</v>
      </c>
      <c r="X304" s="7" t="n">
        <v>1054578.44</v>
      </c>
      <c r="Y304" s="7" t="n">
        <v>109</v>
      </c>
      <c r="Z304" s="7" t="n">
        <v>169911</v>
      </c>
      <c r="AA304" s="7" t="s">
        <v>2001</v>
      </c>
      <c r="AB304" s="7"/>
      <c r="AC304" s="7" t="s">
        <v>2002</v>
      </c>
    </row>
    <row r="305" customFormat="false" ht="15" hidden="false" customHeight="false" outlineLevel="0" collapsed="false">
      <c r="A305" s="7" t="s">
        <v>363</v>
      </c>
      <c r="B305" s="7" t="s">
        <v>204</v>
      </c>
      <c r="C305" s="7"/>
      <c r="D305" s="7" t="s">
        <v>205</v>
      </c>
      <c r="E305" s="7" t="s">
        <v>2066</v>
      </c>
      <c r="F305" s="7" t="s">
        <v>448</v>
      </c>
      <c r="G305" s="7" t="s">
        <v>2067</v>
      </c>
      <c r="H305" s="7" t="n">
        <v>89.99</v>
      </c>
      <c r="I305" s="7" t="n">
        <v>114</v>
      </c>
      <c r="J305" s="7" t="n">
        <v>4.3</v>
      </c>
      <c r="K305" s="7" t="n">
        <v>3829</v>
      </c>
      <c r="L305" s="7"/>
      <c r="M305" s="7"/>
      <c r="N305" s="7"/>
      <c r="O305" s="7" t="s">
        <v>1281</v>
      </c>
      <c r="P305" s="7" t="s">
        <v>69</v>
      </c>
      <c r="Q305" s="7"/>
      <c r="R305" s="7"/>
      <c r="S305" s="7"/>
      <c r="T305" s="7"/>
      <c r="U305" s="7"/>
      <c r="V305" s="7"/>
      <c r="W305" s="7" t="n">
        <v>12556</v>
      </c>
      <c r="X305" s="7" t="n">
        <v>1129914.44</v>
      </c>
      <c r="Y305" s="7" t="n">
        <v>109</v>
      </c>
      <c r="Z305" s="7" t="n">
        <v>26285</v>
      </c>
      <c r="AA305" s="7" t="s">
        <v>2001</v>
      </c>
      <c r="AB305" s="7"/>
      <c r="AC305" s="7" t="s">
        <v>2002</v>
      </c>
    </row>
    <row r="306" customFormat="false" ht="15" hidden="false" customHeight="false" outlineLevel="0" collapsed="false">
      <c r="A306" s="7" t="s">
        <v>363</v>
      </c>
      <c r="B306" s="7" t="s">
        <v>204</v>
      </c>
      <c r="C306" s="7"/>
      <c r="D306" s="7" t="s">
        <v>205</v>
      </c>
      <c r="E306" s="7" t="s">
        <v>2068</v>
      </c>
      <c r="F306" s="7" t="s">
        <v>1359</v>
      </c>
      <c r="G306" s="7" t="s">
        <v>2069</v>
      </c>
      <c r="H306" s="7" t="n">
        <v>37.99</v>
      </c>
      <c r="I306" s="7" t="n">
        <v>1031</v>
      </c>
      <c r="J306" s="7" t="n">
        <v>4.4</v>
      </c>
      <c r="K306" s="7" t="n">
        <v>5507</v>
      </c>
      <c r="L306" s="7"/>
      <c r="M306" s="7"/>
      <c r="N306" s="7"/>
      <c r="O306" s="7" t="s">
        <v>1281</v>
      </c>
      <c r="P306" s="7" t="s">
        <v>1291</v>
      </c>
      <c r="Q306" s="7"/>
      <c r="R306" s="7"/>
      <c r="S306" s="7"/>
      <c r="T306" s="7"/>
      <c r="U306" s="7"/>
      <c r="V306" s="7"/>
      <c r="W306" s="7" t="n">
        <v>9139</v>
      </c>
      <c r="X306" s="7" t="n">
        <v>347190.61</v>
      </c>
      <c r="Y306" s="7" t="n">
        <v>46</v>
      </c>
      <c r="Z306" s="7" t="n">
        <v>173739</v>
      </c>
      <c r="AA306" s="7"/>
      <c r="AB306" s="7"/>
      <c r="AC306" s="7" t="s">
        <v>2002</v>
      </c>
    </row>
    <row r="307" customFormat="false" ht="15" hidden="false" customHeight="false" outlineLevel="0" collapsed="false">
      <c r="A307" s="7" t="s">
        <v>363</v>
      </c>
      <c r="B307" s="7" t="s">
        <v>204</v>
      </c>
      <c r="C307" s="7"/>
      <c r="D307" s="7" t="s">
        <v>205</v>
      </c>
      <c r="E307" s="7" t="s">
        <v>2070</v>
      </c>
      <c r="F307" s="7" t="s">
        <v>2071</v>
      </c>
      <c r="G307" s="7" t="s">
        <v>2072</v>
      </c>
      <c r="H307" s="7" t="n">
        <v>69.99</v>
      </c>
      <c r="I307" s="7" t="n">
        <v>49</v>
      </c>
      <c r="J307" s="7" t="n">
        <v>4.5</v>
      </c>
      <c r="K307" s="7" t="n">
        <v>88855</v>
      </c>
      <c r="L307" s="7"/>
      <c r="M307" s="7"/>
      <c r="N307" s="7"/>
      <c r="O307" s="7" t="s">
        <v>1281</v>
      </c>
      <c r="P307" s="7" t="s">
        <v>1291</v>
      </c>
      <c r="Q307" s="7"/>
      <c r="R307" s="7"/>
      <c r="S307" s="7"/>
      <c r="T307" s="7"/>
      <c r="U307" s="7"/>
      <c r="V307" s="7"/>
      <c r="W307" s="7" t="n">
        <v>744</v>
      </c>
      <c r="X307" s="7" t="n">
        <v>52072.56</v>
      </c>
      <c r="Y307" s="7" t="n">
        <v>21</v>
      </c>
      <c r="Z307" s="7" t="n">
        <v>463067</v>
      </c>
      <c r="AA307" s="7" t="s">
        <v>2073</v>
      </c>
      <c r="AB307" s="7"/>
      <c r="AC307" s="7" t="s">
        <v>2002</v>
      </c>
    </row>
    <row r="308" customFormat="false" ht="15" hidden="false" customHeight="false" outlineLevel="0" collapsed="false">
      <c r="A308" s="7" t="s">
        <v>363</v>
      </c>
      <c r="B308" s="7" t="s">
        <v>204</v>
      </c>
      <c r="C308" s="7"/>
      <c r="D308" s="7" t="s">
        <v>205</v>
      </c>
      <c r="E308" s="7" t="s">
        <v>2074</v>
      </c>
      <c r="F308" s="7" t="s">
        <v>599</v>
      </c>
      <c r="G308" s="7" t="s">
        <v>2075</v>
      </c>
      <c r="H308" s="7" t="n">
        <v>46.99</v>
      </c>
      <c r="I308" s="7" t="n">
        <v>193</v>
      </c>
      <c r="J308" s="7" t="n">
        <v>4.5</v>
      </c>
      <c r="K308" s="7" t="n">
        <v>76883</v>
      </c>
      <c r="L308" s="7"/>
      <c r="M308" s="7"/>
      <c r="N308" s="7"/>
      <c r="O308" s="7" t="s">
        <v>1281</v>
      </c>
      <c r="P308" s="7" t="s">
        <v>1373</v>
      </c>
      <c r="Q308" s="7"/>
      <c r="R308" s="7"/>
      <c r="S308" s="7"/>
      <c r="T308" s="7"/>
      <c r="U308" s="7"/>
      <c r="V308" s="7"/>
      <c r="W308" s="7" t="n">
        <v>707</v>
      </c>
      <c r="X308" s="7" t="n">
        <v>33221.93</v>
      </c>
      <c r="Y308" s="7" t="n">
        <v>24</v>
      </c>
      <c r="Z308" s="7" t="n">
        <v>180145</v>
      </c>
      <c r="AA308" s="7"/>
      <c r="AB308" s="7"/>
      <c r="AC308" s="7" t="s">
        <v>2002</v>
      </c>
    </row>
    <row r="309" customFormat="false" ht="15" hidden="false" customHeight="false" outlineLevel="0" collapsed="false">
      <c r="A309" s="7" t="s">
        <v>363</v>
      </c>
      <c r="B309" s="7" t="s">
        <v>204</v>
      </c>
      <c r="C309" s="7"/>
      <c r="D309" s="7" t="s">
        <v>205</v>
      </c>
      <c r="E309" s="7" t="s">
        <v>2076</v>
      </c>
      <c r="F309" s="7" t="s">
        <v>599</v>
      </c>
      <c r="G309" s="7" t="s">
        <v>2077</v>
      </c>
      <c r="H309" s="7" t="n">
        <v>54.99</v>
      </c>
      <c r="I309" s="7" t="n">
        <v>193</v>
      </c>
      <c r="J309" s="7" t="n">
        <v>4.5</v>
      </c>
      <c r="K309" s="7" t="n">
        <v>94471</v>
      </c>
      <c r="L309" s="7"/>
      <c r="M309" s="7"/>
      <c r="N309" s="7"/>
      <c r="O309" s="7" t="s">
        <v>1281</v>
      </c>
      <c r="P309" s="7" t="s">
        <v>1373</v>
      </c>
      <c r="Q309" s="7"/>
      <c r="R309" s="7"/>
      <c r="S309" s="7"/>
      <c r="T309" s="7"/>
      <c r="U309" s="7"/>
      <c r="V309" s="7"/>
      <c r="W309" s="7" t="n">
        <v>707</v>
      </c>
      <c r="X309" s="7" t="n">
        <v>38877.93</v>
      </c>
      <c r="Y309" s="7" t="n">
        <v>24</v>
      </c>
      <c r="Z309" s="7" t="n">
        <v>79149</v>
      </c>
      <c r="AA309" s="7"/>
      <c r="AB309" s="7"/>
      <c r="AC309" s="7" t="s">
        <v>2002</v>
      </c>
    </row>
    <row r="310" customFormat="false" ht="15" hidden="false" customHeight="false" outlineLevel="0" collapsed="false">
      <c r="A310" s="7" t="s">
        <v>363</v>
      </c>
      <c r="B310" s="7" t="s">
        <v>204</v>
      </c>
      <c r="C310" s="7"/>
      <c r="D310" s="7" t="s">
        <v>205</v>
      </c>
      <c r="E310" s="7" t="s">
        <v>2078</v>
      </c>
      <c r="F310" s="7" t="s">
        <v>1359</v>
      </c>
      <c r="G310" s="7" t="s">
        <v>2079</v>
      </c>
      <c r="H310" s="7" t="n">
        <v>39.99</v>
      </c>
      <c r="I310" s="7" t="n">
        <v>70</v>
      </c>
      <c r="J310" s="7" t="n">
        <v>4.2</v>
      </c>
      <c r="K310" s="7" t="n">
        <v>78419</v>
      </c>
      <c r="L310" s="7"/>
      <c r="M310" s="7"/>
      <c r="N310" s="7"/>
      <c r="O310" s="7" t="s">
        <v>1281</v>
      </c>
      <c r="P310" s="7" t="s">
        <v>1291</v>
      </c>
      <c r="Q310" s="7"/>
      <c r="R310" s="7"/>
      <c r="S310" s="7"/>
      <c r="T310" s="7"/>
      <c r="U310" s="7"/>
      <c r="V310" s="7"/>
      <c r="W310" s="7" t="n">
        <v>529</v>
      </c>
      <c r="X310" s="7" t="n">
        <v>21154.71</v>
      </c>
      <c r="Y310" s="7" t="n">
        <v>8</v>
      </c>
      <c r="Z310" s="7" t="n">
        <v>187220</v>
      </c>
      <c r="AA310" s="7"/>
      <c r="AB310" s="7"/>
      <c r="AC310" s="7" t="s">
        <v>2002</v>
      </c>
    </row>
    <row r="311" customFormat="false" ht="15" hidden="false" customHeight="false" outlineLevel="0" collapsed="false">
      <c r="A311" s="7" t="s">
        <v>363</v>
      </c>
      <c r="B311" s="7" t="s">
        <v>204</v>
      </c>
      <c r="C311" s="7"/>
      <c r="D311" s="7" t="s">
        <v>205</v>
      </c>
      <c r="E311" s="7" t="s">
        <v>2080</v>
      </c>
      <c r="F311" s="7" t="s">
        <v>2081</v>
      </c>
      <c r="G311" s="7" t="s">
        <v>2082</v>
      </c>
      <c r="H311" s="7" t="n">
        <v>109.99</v>
      </c>
      <c r="I311" s="7" t="n">
        <v>33</v>
      </c>
      <c r="J311" s="7" t="n">
        <v>4.7</v>
      </c>
      <c r="K311" s="7" t="n">
        <v>119902</v>
      </c>
      <c r="L311" s="7"/>
      <c r="M311" s="7"/>
      <c r="N311" s="7"/>
      <c r="O311" s="7" t="s">
        <v>1281</v>
      </c>
      <c r="P311" s="7" t="s">
        <v>1291</v>
      </c>
      <c r="Q311" s="7"/>
      <c r="R311" s="7"/>
      <c r="S311" s="7"/>
      <c r="T311" s="7"/>
      <c r="U311" s="7"/>
      <c r="V311" s="7"/>
      <c r="W311" s="7" t="n">
        <v>400</v>
      </c>
      <c r="X311" s="7" t="n">
        <v>43996</v>
      </c>
      <c r="Y311" s="7" t="n">
        <v>29</v>
      </c>
      <c r="Z311" s="7" t="n">
        <v>166990</v>
      </c>
      <c r="AA311" s="7" t="s">
        <v>2001</v>
      </c>
      <c r="AB311" s="7"/>
      <c r="AC311" s="7" t="s">
        <v>2002</v>
      </c>
    </row>
    <row r="312" customFormat="false" ht="15" hidden="false" customHeight="false" outlineLevel="0" collapsed="false">
      <c r="A312" s="7" t="s">
        <v>363</v>
      </c>
      <c r="B312" s="7" t="s">
        <v>204</v>
      </c>
      <c r="C312" s="7"/>
      <c r="D312" s="7" t="s">
        <v>205</v>
      </c>
      <c r="E312" s="7" t="s">
        <v>2083</v>
      </c>
      <c r="F312" s="7" t="s">
        <v>2084</v>
      </c>
      <c r="G312" s="7" t="s">
        <v>2085</v>
      </c>
      <c r="H312" s="7" t="n">
        <v>64.99</v>
      </c>
      <c r="I312" s="7" t="n">
        <v>59</v>
      </c>
      <c r="J312" s="7" t="n">
        <v>4.5</v>
      </c>
      <c r="K312" s="7" t="n">
        <v>126271</v>
      </c>
      <c r="L312" s="7"/>
      <c r="M312" s="7"/>
      <c r="N312" s="7"/>
      <c r="O312" s="7" t="s">
        <v>1281</v>
      </c>
      <c r="P312" s="7" t="s">
        <v>1291</v>
      </c>
      <c r="Q312" s="7"/>
      <c r="R312" s="7"/>
      <c r="S312" s="7"/>
      <c r="T312" s="7"/>
      <c r="U312" s="7"/>
      <c r="V312" s="7"/>
      <c r="W312" s="7" t="n">
        <v>364</v>
      </c>
      <c r="X312" s="7" t="n">
        <v>23656.36</v>
      </c>
      <c r="Y312" s="7" t="n">
        <v>40</v>
      </c>
      <c r="Z312" s="7" t="n">
        <v>155882</v>
      </c>
      <c r="AA312" s="7" t="s">
        <v>2001</v>
      </c>
      <c r="AB312" s="7"/>
      <c r="AC312" s="7" t="s">
        <v>2002</v>
      </c>
    </row>
    <row r="313" customFormat="false" ht="15" hidden="false" customHeight="false" outlineLevel="0" collapsed="false">
      <c r="A313" s="7" t="s">
        <v>363</v>
      </c>
      <c r="B313" s="7" t="s">
        <v>204</v>
      </c>
      <c r="C313" s="7"/>
      <c r="D313" s="7" t="s">
        <v>205</v>
      </c>
      <c r="E313" s="7" t="s">
        <v>2086</v>
      </c>
      <c r="F313" s="7" t="s">
        <v>612</v>
      </c>
      <c r="G313" s="7" t="s">
        <v>2087</v>
      </c>
      <c r="H313" s="7" t="n">
        <v>73.99</v>
      </c>
      <c r="I313" s="7" t="n">
        <v>131</v>
      </c>
      <c r="J313" s="7" t="n">
        <v>4.4</v>
      </c>
      <c r="K313" s="7" t="n">
        <v>130307</v>
      </c>
      <c r="L313" s="7"/>
      <c r="M313" s="7"/>
      <c r="N313" s="7"/>
      <c r="O313" s="7" t="s">
        <v>1281</v>
      </c>
      <c r="P313" s="7" t="s">
        <v>1291</v>
      </c>
      <c r="Q313" s="7"/>
      <c r="R313" s="7"/>
      <c r="S313" s="7"/>
      <c r="T313" s="7"/>
      <c r="U313" s="7"/>
      <c r="V313" s="7"/>
      <c r="W313" s="7" t="n">
        <v>346</v>
      </c>
      <c r="X313" s="7" t="n">
        <v>25600.54</v>
      </c>
      <c r="Y313" s="7" t="n">
        <v>15</v>
      </c>
      <c r="Z313" s="7" t="n">
        <v>310492</v>
      </c>
      <c r="AA313" s="7" t="s">
        <v>1905</v>
      </c>
      <c r="AB313" s="7"/>
      <c r="AC313" s="7" t="s">
        <v>2002</v>
      </c>
    </row>
    <row r="314" customFormat="false" ht="15" hidden="false" customHeight="false" outlineLevel="0" collapsed="false">
      <c r="A314" s="7" t="s">
        <v>363</v>
      </c>
      <c r="B314" s="7" t="s">
        <v>204</v>
      </c>
      <c r="C314" s="7"/>
      <c r="D314" s="7" t="s">
        <v>205</v>
      </c>
      <c r="E314" s="7" t="s">
        <v>2088</v>
      </c>
      <c r="F314" s="7" t="s">
        <v>2089</v>
      </c>
      <c r="G314" s="7" t="s">
        <v>2090</v>
      </c>
      <c r="H314" s="7" t="n">
        <v>44.99</v>
      </c>
      <c r="I314" s="7" t="n">
        <v>276</v>
      </c>
      <c r="J314" s="7" t="n">
        <v>4.3</v>
      </c>
      <c r="K314" s="7" t="n">
        <v>147145</v>
      </c>
      <c r="L314" s="7"/>
      <c r="M314" s="7"/>
      <c r="N314" s="7"/>
      <c r="O314" s="7" t="s">
        <v>1281</v>
      </c>
      <c r="P314" s="7" t="s">
        <v>1291</v>
      </c>
      <c r="Q314" s="7"/>
      <c r="R314" s="7"/>
      <c r="S314" s="7"/>
      <c r="T314" s="7"/>
      <c r="U314" s="7"/>
      <c r="V314" s="7"/>
      <c r="W314" s="7" t="n">
        <v>316</v>
      </c>
      <c r="X314" s="7" t="n">
        <v>14216.84</v>
      </c>
      <c r="Y314" s="7" t="n">
        <v>16</v>
      </c>
      <c r="Z314" s="7" t="n">
        <v>311921</v>
      </c>
      <c r="AA314" s="7"/>
      <c r="AB314" s="7"/>
      <c r="AC314" s="7" t="s">
        <v>2002</v>
      </c>
    </row>
    <row r="315" customFormat="false" ht="15" hidden="false" customHeight="false" outlineLevel="0" collapsed="false">
      <c r="A315" s="7" t="s">
        <v>363</v>
      </c>
      <c r="B315" s="7" t="s">
        <v>204</v>
      </c>
      <c r="C315" s="7"/>
      <c r="D315" s="7" t="s">
        <v>205</v>
      </c>
      <c r="E315" s="7" t="s">
        <v>2091</v>
      </c>
      <c r="F315" s="7" t="s">
        <v>2089</v>
      </c>
      <c r="G315" s="7" t="s">
        <v>2092</v>
      </c>
      <c r="H315" s="7" t="n">
        <v>45.99</v>
      </c>
      <c r="I315" s="7" t="n">
        <v>276</v>
      </c>
      <c r="J315" s="7" t="n">
        <v>4.3</v>
      </c>
      <c r="K315" s="7" t="n">
        <v>143678</v>
      </c>
      <c r="L315" s="7"/>
      <c r="M315" s="7"/>
      <c r="N315" s="7"/>
      <c r="O315" s="7" t="s">
        <v>1281</v>
      </c>
      <c r="P315" s="7" t="s">
        <v>1291</v>
      </c>
      <c r="Q315" s="7"/>
      <c r="R315" s="7"/>
      <c r="S315" s="7"/>
      <c r="T315" s="7"/>
      <c r="U315" s="7"/>
      <c r="V315" s="7"/>
      <c r="W315" s="7" t="n">
        <v>316</v>
      </c>
      <c r="X315" s="7" t="n">
        <v>14532.84</v>
      </c>
      <c r="Y315" s="7" t="n">
        <v>16</v>
      </c>
      <c r="Z315" s="7" t="n">
        <v>342863</v>
      </c>
      <c r="AA315" s="7"/>
      <c r="AB315" s="7"/>
      <c r="AC315" s="7" t="s">
        <v>2002</v>
      </c>
    </row>
    <row r="316" customFormat="false" ht="15" hidden="false" customHeight="false" outlineLevel="0" collapsed="false">
      <c r="A316" s="7" t="s">
        <v>363</v>
      </c>
      <c r="B316" s="7" t="s">
        <v>204</v>
      </c>
      <c r="C316" s="7"/>
      <c r="D316" s="7" t="s">
        <v>205</v>
      </c>
      <c r="E316" s="7" t="s">
        <v>2093</v>
      </c>
      <c r="F316" s="7" t="s">
        <v>2094</v>
      </c>
      <c r="G316" s="7" t="s">
        <v>2095</v>
      </c>
      <c r="H316" s="7" t="n">
        <v>56.99</v>
      </c>
      <c r="I316" s="7" t="n">
        <v>50</v>
      </c>
      <c r="J316" s="7" t="n">
        <v>4.8</v>
      </c>
      <c r="K316" s="7" t="n">
        <v>191671</v>
      </c>
      <c r="L316" s="7"/>
      <c r="M316" s="7"/>
      <c r="N316" s="7"/>
      <c r="O316" s="7" t="s">
        <v>1281</v>
      </c>
      <c r="P316" s="7" t="s">
        <v>2096</v>
      </c>
      <c r="Q316" s="7"/>
      <c r="R316" s="7"/>
      <c r="S316" s="7"/>
      <c r="T316" s="7"/>
      <c r="U316" s="7"/>
      <c r="V316" s="7"/>
      <c r="W316" s="7" t="n">
        <v>216</v>
      </c>
      <c r="X316" s="7" t="n">
        <v>12309.84</v>
      </c>
      <c r="Y316" s="7" t="n">
        <v>23</v>
      </c>
      <c r="Z316" s="7" t="n">
        <v>59192</v>
      </c>
      <c r="AA316" s="7" t="s">
        <v>2001</v>
      </c>
      <c r="AB316" s="7"/>
      <c r="AC316" s="7" t="s">
        <v>2002</v>
      </c>
    </row>
    <row r="317" customFormat="false" ht="15" hidden="false" customHeight="false" outlineLevel="0" collapsed="false">
      <c r="A317" s="7" t="s">
        <v>366</v>
      </c>
      <c r="B317" s="7" t="s">
        <v>258</v>
      </c>
      <c r="C317" s="7"/>
      <c r="D317" s="7" t="s">
        <v>260</v>
      </c>
      <c r="E317" s="7" t="s">
        <v>2097</v>
      </c>
      <c r="F317" s="7" t="s">
        <v>1484</v>
      </c>
      <c r="G317" s="7" t="s">
        <v>2098</v>
      </c>
      <c r="H317" s="7" t="n">
        <v>28.99</v>
      </c>
      <c r="I317" s="7" t="n">
        <v>123326</v>
      </c>
      <c r="J317" s="7" t="n">
        <v>4.6</v>
      </c>
      <c r="K317" s="7" t="n">
        <v>54</v>
      </c>
      <c r="L317" s="7"/>
      <c r="M317" s="7"/>
      <c r="N317" s="7"/>
      <c r="O317" s="7" t="s">
        <v>1281</v>
      </c>
      <c r="P317" s="7" t="s">
        <v>69</v>
      </c>
      <c r="Q317" s="7"/>
      <c r="R317" s="7"/>
      <c r="S317" s="7"/>
      <c r="T317" s="7"/>
      <c r="U317" s="7"/>
      <c r="V317" s="7"/>
      <c r="W317" s="7" t="n">
        <v>75775</v>
      </c>
      <c r="X317" s="7" t="n">
        <v>2196717.25</v>
      </c>
      <c r="Y317" s="7" t="n">
        <v>34</v>
      </c>
      <c r="Z317" s="7" t="n">
        <v>215031</v>
      </c>
      <c r="AA317" s="7" t="s">
        <v>2099</v>
      </c>
      <c r="AB317" s="7"/>
      <c r="AC317" s="7" t="s">
        <v>2100</v>
      </c>
    </row>
    <row r="318" customFormat="false" ht="15" hidden="false" customHeight="false" outlineLevel="0" collapsed="false">
      <c r="A318" s="7" t="s">
        <v>366</v>
      </c>
      <c r="B318" s="7" t="s">
        <v>258</v>
      </c>
      <c r="C318" s="7"/>
      <c r="D318" s="7" t="s">
        <v>260</v>
      </c>
      <c r="E318" s="7" t="s">
        <v>2101</v>
      </c>
      <c r="F318" s="7" t="s">
        <v>2102</v>
      </c>
      <c r="G318" s="7" t="s">
        <v>2103</v>
      </c>
      <c r="H318" s="7" t="n">
        <v>29.97</v>
      </c>
      <c r="I318" s="7" t="n">
        <v>18122</v>
      </c>
      <c r="J318" s="7" t="n">
        <v>4.8</v>
      </c>
      <c r="K318" s="7" t="n">
        <v>445</v>
      </c>
      <c r="L318" s="7"/>
      <c r="M318" s="7"/>
      <c r="N318" s="7"/>
      <c r="O318" s="7" t="s">
        <v>1281</v>
      </c>
      <c r="P318" s="7" t="s">
        <v>69</v>
      </c>
      <c r="Q318" s="7"/>
      <c r="R318" s="7"/>
      <c r="S318" s="7"/>
      <c r="T318" s="7"/>
      <c r="U318" s="7"/>
      <c r="V318" s="7"/>
      <c r="W318" s="7" t="n">
        <v>26930</v>
      </c>
      <c r="X318" s="7" t="n">
        <v>807092.1</v>
      </c>
      <c r="Y318" s="7" t="n">
        <v>6</v>
      </c>
      <c r="Z318" s="7" t="n">
        <v>315723</v>
      </c>
      <c r="AA318" s="7"/>
      <c r="AB318" s="7"/>
      <c r="AC318" s="7" t="s">
        <v>2104</v>
      </c>
    </row>
    <row r="319" customFormat="false" ht="15" hidden="false" customHeight="false" outlineLevel="0" collapsed="false">
      <c r="A319" s="7" t="s">
        <v>366</v>
      </c>
      <c r="B319" s="7" t="s">
        <v>258</v>
      </c>
      <c r="C319" s="7"/>
      <c r="D319" s="7" t="s">
        <v>260</v>
      </c>
      <c r="E319" s="7" t="s">
        <v>2105</v>
      </c>
      <c r="F319" s="7" t="s">
        <v>1484</v>
      </c>
      <c r="G319" s="7" t="s">
        <v>2106</v>
      </c>
      <c r="H319" s="7" t="n">
        <v>24.99</v>
      </c>
      <c r="I319" s="7" t="n">
        <v>56015</v>
      </c>
      <c r="J319" s="7" t="n">
        <v>4.6</v>
      </c>
      <c r="K319" s="7" t="n">
        <v>518</v>
      </c>
      <c r="L319" s="7"/>
      <c r="M319" s="7"/>
      <c r="N319" s="7"/>
      <c r="O319" s="7" t="s">
        <v>1281</v>
      </c>
      <c r="P319" s="7" t="s">
        <v>69</v>
      </c>
      <c r="Q319" s="7"/>
      <c r="R319" s="7"/>
      <c r="S319" s="7"/>
      <c r="T319" s="7"/>
      <c r="U319" s="7"/>
      <c r="V319" s="7"/>
      <c r="W319" s="7" t="n">
        <v>23295</v>
      </c>
      <c r="X319" s="7" t="n">
        <v>582142.05</v>
      </c>
      <c r="Y319" s="7" t="n">
        <v>33</v>
      </c>
      <c r="Z319" s="7" t="n">
        <v>407668</v>
      </c>
      <c r="AA319" s="7" t="s">
        <v>2099</v>
      </c>
      <c r="AB319" s="7"/>
      <c r="AC319" s="7" t="s">
        <v>2100</v>
      </c>
    </row>
    <row r="320" customFormat="false" ht="15" hidden="false" customHeight="false" outlineLevel="0" collapsed="false">
      <c r="A320" s="7" t="s">
        <v>366</v>
      </c>
      <c r="B320" s="7" t="s">
        <v>258</v>
      </c>
      <c r="C320" s="7"/>
      <c r="D320" s="7" t="s">
        <v>260</v>
      </c>
      <c r="E320" s="7" t="s">
        <v>2107</v>
      </c>
      <c r="F320" s="7" t="s">
        <v>2108</v>
      </c>
      <c r="G320" s="7" t="s">
        <v>2109</v>
      </c>
      <c r="H320" s="7" t="n">
        <v>11.46</v>
      </c>
      <c r="I320" s="7" t="n">
        <v>17503</v>
      </c>
      <c r="J320" s="7" t="n">
        <v>3.9</v>
      </c>
      <c r="K320" s="7" t="n">
        <v>864</v>
      </c>
      <c r="L320" s="7"/>
      <c r="M320" s="7"/>
      <c r="N320" s="7"/>
      <c r="O320" s="7" t="s">
        <v>1481</v>
      </c>
      <c r="P320" s="7" t="s">
        <v>1482</v>
      </c>
      <c r="Q320" s="7"/>
      <c r="R320" s="7"/>
      <c r="S320" s="7"/>
      <c r="T320" s="7"/>
      <c r="U320" s="7"/>
      <c r="V320" s="7"/>
      <c r="W320" s="7" t="n">
        <v>15074</v>
      </c>
      <c r="X320" s="7" t="n">
        <v>183601.32</v>
      </c>
      <c r="Y320" s="7" t="n">
        <v>11</v>
      </c>
      <c r="Z320" s="7" t="n">
        <v>79766</v>
      </c>
      <c r="AA320" s="7" t="s">
        <v>2099</v>
      </c>
      <c r="AB320" s="7"/>
      <c r="AC320" s="7" t="s">
        <v>2110</v>
      </c>
    </row>
    <row r="321" customFormat="false" ht="15" hidden="false" customHeight="false" outlineLevel="0" collapsed="false">
      <c r="A321" s="7" t="s">
        <v>366</v>
      </c>
      <c r="B321" s="7" t="s">
        <v>258</v>
      </c>
      <c r="C321" s="7"/>
      <c r="D321" s="7" t="s">
        <v>260</v>
      </c>
      <c r="E321" s="7" t="s">
        <v>2111</v>
      </c>
      <c r="F321" s="7" t="s">
        <v>2112</v>
      </c>
      <c r="G321" s="7" t="s">
        <v>2113</v>
      </c>
      <c r="H321" s="7" t="n">
        <v>18.99</v>
      </c>
      <c r="I321" s="7" t="n">
        <v>1590</v>
      </c>
      <c r="J321" s="7" t="n">
        <v>4.7</v>
      </c>
      <c r="K321" s="7" t="n">
        <v>1160</v>
      </c>
      <c r="L321" s="7"/>
      <c r="M321" s="7"/>
      <c r="N321" s="7"/>
      <c r="O321" s="7" t="s">
        <v>1281</v>
      </c>
      <c r="P321" s="7" t="s">
        <v>1291</v>
      </c>
      <c r="Q321" s="7"/>
      <c r="R321" s="7"/>
      <c r="S321" s="7"/>
      <c r="T321" s="7"/>
      <c r="U321" s="7"/>
      <c r="V321" s="7"/>
      <c r="W321" s="7" t="n">
        <v>13520</v>
      </c>
      <c r="X321" s="7" t="n">
        <v>256744.8</v>
      </c>
      <c r="Y321" s="7" t="n">
        <v>29</v>
      </c>
      <c r="Z321" s="7" t="n">
        <v>168486</v>
      </c>
      <c r="AA321" s="7" t="s">
        <v>2099</v>
      </c>
      <c r="AB321" s="7"/>
      <c r="AC321" s="7" t="s">
        <v>2110</v>
      </c>
    </row>
    <row r="322" customFormat="false" ht="15" hidden="false" customHeight="false" outlineLevel="0" collapsed="false">
      <c r="A322" s="7" t="s">
        <v>366</v>
      </c>
      <c r="B322" s="7" t="s">
        <v>258</v>
      </c>
      <c r="C322" s="7"/>
      <c r="D322" s="7" t="s">
        <v>260</v>
      </c>
      <c r="E322" s="7" t="s">
        <v>2114</v>
      </c>
      <c r="F322" s="7" t="s">
        <v>2115</v>
      </c>
      <c r="G322" s="7" t="s">
        <v>2116</v>
      </c>
      <c r="H322" s="7" t="n">
        <v>41.99</v>
      </c>
      <c r="I322" s="7" t="n">
        <v>13077</v>
      </c>
      <c r="J322" s="7" t="n">
        <v>4.6</v>
      </c>
      <c r="K322" s="7" t="n">
        <v>946</v>
      </c>
      <c r="L322" s="7"/>
      <c r="M322" s="7"/>
      <c r="N322" s="7"/>
      <c r="O322" s="7" t="s">
        <v>1281</v>
      </c>
      <c r="P322" s="7" t="s">
        <v>69</v>
      </c>
      <c r="Q322" s="7"/>
      <c r="R322" s="7"/>
      <c r="S322" s="7"/>
      <c r="T322" s="7"/>
      <c r="U322" s="7"/>
      <c r="V322" s="7"/>
      <c r="W322" s="7" t="n">
        <v>11554</v>
      </c>
      <c r="X322" s="7" t="n">
        <v>485152.46</v>
      </c>
      <c r="Y322" s="7" t="n">
        <v>13</v>
      </c>
      <c r="Z322" s="7" t="n">
        <v>184674</v>
      </c>
      <c r="AA322" s="7" t="s">
        <v>2099</v>
      </c>
      <c r="AB322" s="7"/>
      <c r="AC322" s="7" t="s">
        <v>2100</v>
      </c>
    </row>
    <row r="323" customFormat="false" ht="15" hidden="false" customHeight="false" outlineLevel="0" collapsed="false">
      <c r="A323" s="7" t="s">
        <v>366</v>
      </c>
      <c r="B323" s="7" t="s">
        <v>258</v>
      </c>
      <c r="C323" s="7"/>
      <c r="D323" s="7" t="s">
        <v>260</v>
      </c>
      <c r="E323" s="7" t="s">
        <v>2117</v>
      </c>
      <c r="F323" s="7" t="s">
        <v>2118</v>
      </c>
      <c r="G323" s="7" t="s">
        <v>2119</v>
      </c>
      <c r="H323" s="7" t="n">
        <v>23.99</v>
      </c>
      <c r="I323" s="7" t="n">
        <v>1215</v>
      </c>
      <c r="J323" s="7" t="n">
        <v>4.7</v>
      </c>
      <c r="K323" s="7" t="n">
        <v>7671</v>
      </c>
      <c r="L323" s="7"/>
      <c r="M323" s="7"/>
      <c r="N323" s="7"/>
      <c r="O323" s="7" t="s">
        <v>1281</v>
      </c>
      <c r="P323" s="7" t="s">
        <v>1291</v>
      </c>
      <c r="Q323" s="7"/>
      <c r="R323" s="7"/>
      <c r="S323" s="7"/>
      <c r="T323" s="7"/>
      <c r="U323" s="7"/>
      <c r="V323" s="7"/>
      <c r="W323" s="7" t="n">
        <v>11026</v>
      </c>
      <c r="X323" s="7" t="n">
        <v>264513.74</v>
      </c>
      <c r="Y323" s="7" t="n">
        <v>14</v>
      </c>
      <c r="Z323" s="7" t="n">
        <v>31206</v>
      </c>
      <c r="AA323" s="7"/>
      <c r="AB323" s="7"/>
      <c r="AC323" s="7" t="s">
        <v>2100</v>
      </c>
    </row>
    <row r="324" customFormat="false" ht="15" hidden="false" customHeight="false" outlineLevel="0" collapsed="false">
      <c r="A324" s="7" t="s">
        <v>366</v>
      </c>
      <c r="B324" s="7" t="s">
        <v>258</v>
      </c>
      <c r="C324" s="7"/>
      <c r="D324" s="7" t="s">
        <v>260</v>
      </c>
      <c r="E324" s="7" t="s">
        <v>2120</v>
      </c>
      <c r="F324" s="7" t="s">
        <v>2121</v>
      </c>
      <c r="G324" s="7" t="s">
        <v>2122</v>
      </c>
      <c r="H324" s="7" t="n">
        <v>22.48</v>
      </c>
      <c r="I324" s="7" t="n">
        <v>38181</v>
      </c>
      <c r="J324" s="7" t="n">
        <v>4.6</v>
      </c>
      <c r="K324" s="7" t="n">
        <v>2392</v>
      </c>
      <c r="L324" s="7"/>
      <c r="M324" s="7"/>
      <c r="N324" s="7"/>
      <c r="O324" s="7" t="s">
        <v>1481</v>
      </c>
      <c r="P324" s="7" t="s">
        <v>1482</v>
      </c>
      <c r="Q324" s="7"/>
      <c r="R324" s="7"/>
      <c r="S324" s="7"/>
      <c r="T324" s="7"/>
      <c r="U324" s="7"/>
      <c r="V324" s="7"/>
      <c r="W324" s="7" t="n">
        <v>7278</v>
      </c>
      <c r="X324" s="7" t="n">
        <v>163609.44</v>
      </c>
      <c r="Y324" s="7" t="n">
        <v>7</v>
      </c>
      <c r="Z324" s="7" t="n">
        <v>276884</v>
      </c>
      <c r="AA324" s="7" t="s">
        <v>2099</v>
      </c>
      <c r="AB324" s="7"/>
      <c r="AC324" s="7" t="s">
        <v>2100</v>
      </c>
    </row>
    <row r="325" customFormat="false" ht="15" hidden="false" customHeight="false" outlineLevel="0" collapsed="false">
      <c r="A325" s="7" t="s">
        <v>366</v>
      </c>
      <c r="B325" s="7" t="s">
        <v>258</v>
      </c>
      <c r="C325" s="7"/>
      <c r="D325" s="7" t="s">
        <v>260</v>
      </c>
      <c r="E325" s="7" t="s">
        <v>2123</v>
      </c>
      <c r="F325" s="7" t="s">
        <v>2124</v>
      </c>
      <c r="G325" s="7" t="s">
        <v>2125</v>
      </c>
      <c r="H325" s="7" t="n">
        <v>39.99</v>
      </c>
      <c r="I325" s="7" t="n">
        <v>7604</v>
      </c>
      <c r="J325" s="7" t="n">
        <v>4.7</v>
      </c>
      <c r="K325" s="7" t="n">
        <v>2630</v>
      </c>
      <c r="L325" s="7"/>
      <c r="M325" s="7"/>
      <c r="N325" s="7"/>
      <c r="O325" s="7" t="s">
        <v>1281</v>
      </c>
      <c r="P325" s="7" t="s">
        <v>69</v>
      </c>
      <c r="Q325" s="7"/>
      <c r="R325" s="7"/>
      <c r="S325" s="7"/>
      <c r="T325" s="7"/>
      <c r="U325" s="7"/>
      <c r="V325" s="7"/>
      <c r="W325" s="7" t="n">
        <v>7265</v>
      </c>
      <c r="X325" s="7" t="n">
        <v>290527.35</v>
      </c>
      <c r="Y325" s="7" t="n">
        <v>38</v>
      </c>
      <c r="Z325" s="7" t="n">
        <v>183812</v>
      </c>
      <c r="AA325" s="7" t="s">
        <v>2099</v>
      </c>
      <c r="AB325" s="7"/>
      <c r="AC325" s="7" t="s">
        <v>2110</v>
      </c>
    </row>
    <row r="326" customFormat="false" ht="15" hidden="false" customHeight="false" outlineLevel="0" collapsed="false">
      <c r="A326" s="7" t="s">
        <v>366</v>
      </c>
      <c r="B326" s="7" t="s">
        <v>258</v>
      </c>
      <c r="C326" s="7"/>
      <c r="D326" s="7" t="s">
        <v>260</v>
      </c>
      <c r="E326" s="7" t="s">
        <v>2126</v>
      </c>
      <c r="F326" s="7" t="s">
        <v>2127</v>
      </c>
      <c r="G326" s="7" t="s">
        <v>2128</v>
      </c>
      <c r="H326" s="7" t="n">
        <v>23.93</v>
      </c>
      <c r="I326" s="7" t="n">
        <v>1734</v>
      </c>
      <c r="J326" s="7" t="n">
        <v>4.5</v>
      </c>
      <c r="K326" s="7" t="n">
        <v>9080</v>
      </c>
      <c r="L326" s="7"/>
      <c r="M326" s="7"/>
      <c r="N326" s="7"/>
      <c r="O326" s="7" t="s">
        <v>1281</v>
      </c>
      <c r="P326" s="7" t="s">
        <v>69</v>
      </c>
      <c r="Q326" s="7"/>
      <c r="R326" s="7"/>
      <c r="S326" s="7"/>
      <c r="T326" s="7"/>
      <c r="U326" s="7"/>
      <c r="V326" s="7"/>
      <c r="W326" s="7" t="n">
        <v>5190</v>
      </c>
      <c r="X326" s="7" t="n">
        <v>124196.7</v>
      </c>
      <c r="Y326" s="7" t="n">
        <v>2</v>
      </c>
      <c r="Z326" s="7" t="n">
        <v>262557</v>
      </c>
      <c r="AA326" s="7" t="s">
        <v>2099</v>
      </c>
      <c r="AB326" s="7"/>
      <c r="AC326" s="7" t="s">
        <v>2110</v>
      </c>
    </row>
    <row r="327" customFormat="false" ht="15" hidden="false" customHeight="false" outlineLevel="0" collapsed="false">
      <c r="A327" s="7" t="s">
        <v>366</v>
      </c>
      <c r="B327" s="7" t="s">
        <v>258</v>
      </c>
      <c r="C327" s="7"/>
      <c r="D327" s="7" t="s">
        <v>260</v>
      </c>
      <c r="E327" s="7" t="s">
        <v>2129</v>
      </c>
      <c r="F327" s="7" t="s">
        <v>2130</v>
      </c>
      <c r="G327" s="7" t="s">
        <v>2131</v>
      </c>
      <c r="H327" s="7" t="n">
        <v>23.99</v>
      </c>
      <c r="I327" s="7" t="n">
        <v>2494</v>
      </c>
      <c r="J327" s="7" t="n">
        <v>4.6</v>
      </c>
      <c r="K327" s="7" t="n">
        <v>4389</v>
      </c>
      <c r="L327" s="7"/>
      <c r="M327" s="7"/>
      <c r="N327" s="7"/>
      <c r="O327" s="7" t="s">
        <v>1281</v>
      </c>
      <c r="P327" s="7" t="s">
        <v>1291</v>
      </c>
      <c r="Q327" s="7"/>
      <c r="R327" s="7"/>
      <c r="S327" s="7"/>
      <c r="T327" s="7"/>
      <c r="U327" s="7"/>
      <c r="V327" s="7"/>
      <c r="W327" s="7" t="n">
        <v>4916</v>
      </c>
      <c r="X327" s="7" t="n">
        <v>117934.84</v>
      </c>
      <c r="Y327" s="7" t="n">
        <v>9</v>
      </c>
      <c r="Z327" s="7" t="n">
        <v>204860</v>
      </c>
      <c r="AA327" s="7" t="s">
        <v>2099</v>
      </c>
      <c r="AB327" s="7"/>
      <c r="AC327" s="7" t="s">
        <v>2100</v>
      </c>
    </row>
    <row r="328" customFormat="false" ht="15" hidden="false" customHeight="false" outlineLevel="0" collapsed="false">
      <c r="A328" s="7" t="s">
        <v>366</v>
      </c>
      <c r="B328" s="7" t="s">
        <v>258</v>
      </c>
      <c r="C328" s="7"/>
      <c r="D328" s="7" t="s">
        <v>260</v>
      </c>
      <c r="E328" s="7" t="s">
        <v>2132</v>
      </c>
      <c r="F328" s="7" t="s">
        <v>2133</v>
      </c>
      <c r="G328" s="7" t="s">
        <v>2134</v>
      </c>
      <c r="H328" s="7" t="n">
        <v>56.99</v>
      </c>
      <c r="I328" s="7" t="n">
        <v>17609</v>
      </c>
      <c r="J328" s="7" t="n">
        <v>4.6</v>
      </c>
      <c r="K328" s="7" t="n">
        <v>5001</v>
      </c>
      <c r="L328" s="7"/>
      <c r="M328" s="7"/>
      <c r="N328" s="7"/>
      <c r="O328" s="7" t="s">
        <v>1281</v>
      </c>
      <c r="P328" s="7" t="s">
        <v>69</v>
      </c>
      <c r="Q328" s="7"/>
      <c r="R328" s="7"/>
      <c r="S328" s="7"/>
      <c r="T328" s="7"/>
      <c r="U328" s="7"/>
      <c r="V328" s="7"/>
      <c r="W328" s="7" t="n">
        <v>3868</v>
      </c>
      <c r="X328" s="7" t="n">
        <v>220437.32</v>
      </c>
      <c r="Y328" s="7" t="n">
        <v>15</v>
      </c>
      <c r="Z328" s="7" t="n">
        <v>205708</v>
      </c>
      <c r="AA328" s="7" t="s">
        <v>2099</v>
      </c>
      <c r="AB328" s="7"/>
      <c r="AC328" s="7" t="s">
        <v>2100</v>
      </c>
    </row>
    <row r="329" customFormat="false" ht="15" hidden="false" customHeight="false" outlineLevel="0" collapsed="false">
      <c r="A329" s="7" t="s">
        <v>366</v>
      </c>
      <c r="B329" s="7" t="s">
        <v>258</v>
      </c>
      <c r="C329" s="7"/>
      <c r="D329" s="7" t="s">
        <v>260</v>
      </c>
      <c r="E329" s="7" t="s">
        <v>2135</v>
      </c>
      <c r="F329" s="7" t="s">
        <v>2130</v>
      </c>
      <c r="G329" s="7" t="s">
        <v>2136</v>
      </c>
      <c r="H329" s="7" t="n">
        <v>25.99</v>
      </c>
      <c r="I329" s="7" t="n">
        <v>2108</v>
      </c>
      <c r="J329" s="7" t="n">
        <v>4.6</v>
      </c>
      <c r="K329" s="7" t="n">
        <v>4993</v>
      </c>
      <c r="L329" s="7"/>
      <c r="M329" s="7"/>
      <c r="N329" s="7"/>
      <c r="O329" s="7" t="s">
        <v>1281</v>
      </c>
      <c r="P329" s="7" t="s">
        <v>1291</v>
      </c>
      <c r="Q329" s="7"/>
      <c r="R329" s="7"/>
      <c r="S329" s="7"/>
      <c r="T329" s="7"/>
      <c r="U329" s="7"/>
      <c r="V329" s="7"/>
      <c r="W329" s="7" t="n">
        <v>3263</v>
      </c>
      <c r="X329" s="7" t="n">
        <v>84805.37</v>
      </c>
      <c r="Y329" s="7" t="n">
        <v>7</v>
      </c>
      <c r="Z329" s="7" t="n">
        <v>140431</v>
      </c>
      <c r="AA329" s="7" t="s">
        <v>2099</v>
      </c>
      <c r="AB329" s="7"/>
      <c r="AC329" s="7" t="s">
        <v>2100</v>
      </c>
    </row>
    <row r="330" customFormat="false" ht="15" hidden="false" customHeight="false" outlineLevel="0" collapsed="false">
      <c r="A330" s="7" t="s">
        <v>366</v>
      </c>
      <c r="B330" s="7" t="s">
        <v>258</v>
      </c>
      <c r="C330" s="7"/>
      <c r="D330" s="7" t="s">
        <v>260</v>
      </c>
      <c r="E330" s="7" t="s">
        <v>2137</v>
      </c>
      <c r="F330" s="7" t="s">
        <v>2115</v>
      </c>
      <c r="G330" s="7" t="s">
        <v>2138</v>
      </c>
      <c r="H330" s="7" t="n">
        <v>38.99</v>
      </c>
      <c r="I330" s="7" t="n">
        <v>4542</v>
      </c>
      <c r="J330" s="7" t="n">
        <v>4.6</v>
      </c>
      <c r="K330" s="7" t="n">
        <v>8601</v>
      </c>
      <c r="L330" s="7"/>
      <c r="M330" s="7"/>
      <c r="N330" s="7"/>
      <c r="O330" s="7" t="s">
        <v>1281</v>
      </c>
      <c r="P330" s="7" t="s">
        <v>69</v>
      </c>
      <c r="Q330" s="7"/>
      <c r="R330" s="7"/>
      <c r="S330" s="7"/>
      <c r="T330" s="7"/>
      <c r="U330" s="7"/>
      <c r="V330" s="7"/>
      <c r="W330" s="7" t="n">
        <v>3181</v>
      </c>
      <c r="X330" s="7" t="n">
        <v>124027.19</v>
      </c>
      <c r="Y330" s="7" t="n">
        <v>26</v>
      </c>
      <c r="Z330" s="7" t="n">
        <v>123527</v>
      </c>
      <c r="AA330" s="7" t="s">
        <v>2099</v>
      </c>
      <c r="AB330" s="7"/>
      <c r="AC330" s="7" t="s">
        <v>2100</v>
      </c>
    </row>
    <row r="331" customFormat="false" ht="15" hidden="false" customHeight="false" outlineLevel="0" collapsed="false">
      <c r="A331" s="7" t="s">
        <v>366</v>
      </c>
      <c r="B331" s="7" t="s">
        <v>258</v>
      </c>
      <c r="C331" s="7"/>
      <c r="D331" s="7" t="s">
        <v>260</v>
      </c>
      <c r="E331" s="7" t="s">
        <v>2139</v>
      </c>
      <c r="F331" s="7" t="s">
        <v>2140</v>
      </c>
      <c r="G331" s="7" t="s">
        <v>2141</v>
      </c>
      <c r="H331" s="7" t="n">
        <v>38.99</v>
      </c>
      <c r="I331" s="7" t="n">
        <v>2713</v>
      </c>
      <c r="J331" s="7" t="n">
        <v>4.6</v>
      </c>
      <c r="K331" s="7" t="n">
        <v>10010</v>
      </c>
      <c r="L331" s="7"/>
      <c r="M331" s="7"/>
      <c r="N331" s="7"/>
      <c r="O331" s="7" t="s">
        <v>1281</v>
      </c>
      <c r="P331" s="7" t="s">
        <v>69</v>
      </c>
      <c r="Q331" s="7"/>
      <c r="R331" s="7"/>
      <c r="S331" s="7"/>
      <c r="T331" s="7"/>
      <c r="U331" s="7"/>
      <c r="V331" s="7"/>
      <c r="W331" s="7" t="n">
        <v>2973</v>
      </c>
      <c r="X331" s="7" t="n">
        <v>115917.27</v>
      </c>
      <c r="Y331" s="7" t="n">
        <v>7</v>
      </c>
      <c r="Z331" s="7" t="n">
        <v>200514</v>
      </c>
      <c r="AA331" s="7" t="s">
        <v>2142</v>
      </c>
      <c r="AB331" s="7"/>
      <c r="AC331" s="7" t="s">
        <v>2110</v>
      </c>
    </row>
    <row r="332" customFormat="false" ht="15" hidden="false" customHeight="false" outlineLevel="0" collapsed="false">
      <c r="A332" s="7" t="s">
        <v>366</v>
      </c>
      <c r="B332" s="7" t="s">
        <v>258</v>
      </c>
      <c r="C332" s="7"/>
      <c r="D332" s="7" t="s">
        <v>260</v>
      </c>
      <c r="E332" s="7" t="s">
        <v>2143</v>
      </c>
      <c r="F332" s="7" t="s">
        <v>648</v>
      </c>
      <c r="G332" s="7" t="s">
        <v>2144</v>
      </c>
      <c r="H332" s="7" t="n">
        <v>24.97</v>
      </c>
      <c r="I332" s="7" t="n">
        <v>7886</v>
      </c>
      <c r="J332" s="7" t="n">
        <v>4.2</v>
      </c>
      <c r="K332" s="7" t="n">
        <v>10191</v>
      </c>
      <c r="L332" s="7"/>
      <c r="M332" s="7"/>
      <c r="N332" s="7"/>
      <c r="O332" s="7" t="s">
        <v>1281</v>
      </c>
      <c r="P332" s="7" t="s">
        <v>69</v>
      </c>
      <c r="Q332" s="7"/>
      <c r="R332" s="7"/>
      <c r="S332" s="7"/>
      <c r="T332" s="7"/>
      <c r="U332" s="7"/>
      <c r="V332" s="7"/>
      <c r="W332" s="7" t="n">
        <v>2882</v>
      </c>
      <c r="X332" s="7" t="n">
        <v>71963.54</v>
      </c>
      <c r="Y332" s="7" t="n">
        <v>15</v>
      </c>
      <c r="Z332" s="7" t="n">
        <v>285580</v>
      </c>
      <c r="AA332" s="7" t="s">
        <v>2099</v>
      </c>
      <c r="AB332" s="7"/>
      <c r="AC332" s="7" t="s">
        <v>2110</v>
      </c>
    </row>
    <row r="333" customFormat="false" ht="15" hidden="false" customHeight="false" outlineLevel="0" collapsed="false">
      <c r="A333" s="7" t="s">
        <v>366</v>
      </c>
      <c r="B333" s="7" t="s">
        <v>258</v>
      </c>
      <c r="C333" s="7"/>
      <c r="D333" s="7" t="s">
        <v>260</v>
      </c>
      <c r="E333" s="7" t="s">
        <v>2145</v>
      </c>
      <c r="F333" s="7" t="s">
        <v>2127</v>
      </c>
      <c r="G333" s="7" t="s">
        <v>2146</v>
      </c>
      <c r="H333" s="7" t="n">
        <v>45.74</v>
      </c>
      <c r="I333" s="7" t="n">
        <v>3114</v>
      </c>
      <c r="J333" s="7" t="n">
        <v>4.5</v>
      </c>
      <c r="K333" s="7" t="n">
        <v>9766</v>
      </c>
      <c r="L333" s="7"/>
      <c r="M333" s="7"/>
      <c r="N333" s="7"/>
      <c r="O333" s="7" t="s">
        <v>1281</v>
      </c>
      <c r="P333" s="7" t="s">
        <v>69</v>
      </c>
      <c r="Q333" s="7"/>
      <c r="R333" s="7"/>
      <c r="S333" s="7"/>
      <c r="T333" s="7"/>
      <c r="U333" s="7"/>
      <c r="V333" s="7"/>
      <c r="W333" s="7" t="n">
        <v>2803</v>
      </c>
      <c r="X333" s="7" t="n">
        <v>128209.22</v>
      </c>
      <c r="Y333" s="7" t="n">
        <v>4</v>
      </c>
      <c r="Z333" s="7" t="n">
        <v>104331</v>
      </c>
      <c r="AA333" s="7"/>
      <c r="AB333" s="7"/>
      <c r="AC333" s="7" t="s">
        <v>2110</v>
      </c>
    </row>
    <row r="334" customFormat="false" ht="15" hidden="false" customHeight="false" outlineLevel="0" collapsed="false">
      <c r="A334" s="7" t="s">
        <v>366</v>
      </c>
      <c r="B334" s="7" t="s">
        <v>258</v>
      </c>
      <c r="C334" s="7"/>
      <c r="D334" s="7" t="s">
        <v>260</v>
      </c>
      <c r="E334" s="7" t="s">
        <v>2147</v>
      </c>
      <c r="F334" s="7" t="s">
        <v>2127</v>
      </c>
      <c r="G334" s="7" t="s">
        <v>2148</v>
      </c>
      <c r="H334" s="7" t="n">
        <v>49.94</v>
      </c>
      <c r="I334" s="7" t="n">
        <v>685</v>
      </c>
      <c r="J334" s="7" t="n">
        <v>4.3</v>
      </c>
      <c r="K334" s="7" t="n">
        <v>12034</v>
      </c>
      <c r="L334" s="7"/>
      <c r="M334" s="7"/>
      <c r="N334" s="7"/>
      <c r="O334" s="7" t="s">
        <v>1281</v>
      </c>
      <c r="P334" s="7" t="s">
        <v>69</v>
      </c>
      <c r="Q334" s="7"/>
      <c r="R334" s="7"/>
      <c r="S334" s="7"/>
      <c r="T334" s="7"/>
      <c r="U334" s="7"/>
      <c r="V334" s="7"/>
      <c r="W334" s="7" t="n">
        <v>2612</v>
      </c>
      <c r="X334" s="7" t="n">
        <v>130443.28</v>
      </c>
      <c r="Y334" s="7" t="n">
        <v>4</v>
      </c>
      <c r="Z334" s="7" t="n">
        <v>70565</v>
      </c>
      <c r="AA334" s="7" t="s">
        <v>2099</v>
      </c>
      <c r="AB334" s="7"/>
      <c r="AC334" s="7" t="s">
        <v>2110</v>
      </c>
    </row>
    <row r="335" customFormat="false" ht="15" hidden="false" customHeight="false" outlineLevel="0" collapsed="false">
      <c r="A335" s="7" t="s">
        <v>366</v>
      </c>
      <c r="B335" s="7" t="s">
        <v>258</v>
      </c>
      <c r="C335" s="7"/>
      <c r="D335" s="7" t="s">
        <v>260</v>
      </c>
      <c r="E335" s="7" t="s">
        <v>2149</v>
      </c>
      <c r="F335" s="7" t="s">
        <v>2150</v>
      </c>
      <c r="G335" s="7" t="s">
        <v>2151</v>
      </c>
      <c r="H335" s="7" t="n">
        <v>39.99</v>
      </c>
      <c r="I335" s="7" t="n">
        <v>454</v>
      </c>
      <c r="J335" s="7" t="n">
        <v>4.6</v>
      </c>
      <c r="K335" s="7" t="n">
        <v>24192</v>
      </c>
      <c r="L335" s="7"/>
      <c r="M335" s="7"/>
      <c r="N335" s="7"/>
      <c r="O335" s="7" t="s">
        <v>1281</v>
      </c>
      <c r="P335" s="7" t="s">
        <v>69</v>
      </c>
      <c r="Q335" s="7"/>
      <c r="R335" s="7"/>
      <c r="S335" s="7"/>
      <c r="T335" s="7"/>
      <c r="U335" s="7"/>
      <c r="V335" s="7"/>
      <c r="W335" s="7" t="n">
        <v>1413</v>
      </c>
      <c r="X335" s="7" t="n">
        <v>56505.87</v>
      </c>
      <c r="Y335" s="7" t="n">
        <v>20</v>
      </c>
      <c r="Z335" s="7" t="n">
        <v>197422</v>
      </c>
      <c r="AA335" s="7" t="s">
        <v>2099</v>
      </c>
      <c r="AB335" s="7"/>
      <c r="AC335" s="7" t="s">
        <v>2100</v>
      </c>
    </row>
    <row r="336" customFormat="false" ht="15" hidden="false" customHeight="false" outlineLevel="0" collapsed="false">
      <c r="A336" s="7" t="s">
        <v>366</v>
      </c>
      <c r="B336" s="7" t="s">
        <v>258</v>
      </c>
      <c r="C336" s="7"/>
      <c r="D336" s="7" t="s">
        <v>260</v>
      </c>
      <c r="E336" s="7" t="s">
        <v>2152</v>
      </c>
      <c r="F336" s="7" t="s">
        <v>489</v>
      </c>
      <c r="G336" s="7" t="s">
        <v>2153</v>
      </c>
      <c r="H336" s="7" t="n">
        <v>22.48</v>
      </c>
      <c r="I336" s="7" t="n">
        <v>8445</v>
      </c>
      <c r="J336" s="7" t="n">
        <v>4.6</v>
      </c>
      <c r="K336" s="7" t="n">
        <v>2467</v>
      </c>
      <c r="L336" s="7"/>
      <c r="M336" s="7"/>
      <c r="N336" s="7"/>
      <c r="O336" s="7" t="s">
        <v>1481</v>
      </c>
      <c r="P336" s="7" t="s">
        <v>1482</v>
      </c>
      <c r="Q336" s="7"/>
      <c r="R336" s="7"/>
      <c r="S336" s="7"/>
      <c r="T336" s="7"/>
      <c r="U336" s="7"/>
      <c r="V336" s="7"/>
      <c r="W336" s="7"/>
      <c r="X336" s="7"/>
      <c r="Y336" s="7" t="n">
        <v>1</v>
      </c>
      <c r="Z336" s="7" t="n">
        <v>32448</v>
      </c>
      <c r="AA336" s="7" t="s">
        <v>2099</v>
      </c>
      <c r="AB336" s="7"/>
      <c r="AC336" s="7" t="s">
        <v>2110</v>
      </c>
    </row>
    <row r="337" customFormat="false" ht="15" hidden="false" customHeight="false" outlineLevel="0" collapsed="false">
      <c r="A337" s="7" t="s">
        <v>369</v>
      </c>
      <c r="B337" s="7" t="s">
        <v>236</v>
      </c>
      <c r="C337" s="7"/>
      <c r="D337" s="7" t="s">
        <v>238</v>
      </c>
      <c r="E337" s="7" t="s">
        <v>2154</v>
      </c>
      <c r="F337" s="7" t="s">
        <v>469</v>
      </c>
      <c r="G337" s="7" t="s">
        <v>2155</v>
      </c>
      <c r="H337" s="7" t="n">
        <v>24.99</v>
      </c>
      <c r="I337" s="7" t="n">
        <v>443440</v>
      </c>
      <c r="J337" s="7" t="n">
        <v>4.5</v>
      </c>
      <c r="K337" s="7" t="n">
        <v>1</v>
      </c>
      <c r="L337" s="7"/>
      <c r="M337" s="7"/>
      <c r="N337" s="7"/>
      <c r="O337" s="7" t="s">
        <v>1281</v>
      </c>
      <c r="P337" s="7" t="s">
        <v>69</v>
      </c>
      <c r="Q337" s="7"/>
      <c r="R337" s="7"/>
      <c r="S337" s="7"/>
      <c r="T337" s="7"/>
      <c r="U337" s="7"/>
      <c r="V337" s="7"/>
      <c r="W337" s="7" t="n">
        <v>590054</v>
      </c>
      <c r="X337" s="7" t="n">
        <v>14745449.46</v>
      </c>
      <c r="Y337" s="7" t="n">
        <v>354</v>
      </c>
      <c r="Z337" s="7" t="n">
        <v>3184502</v>
      </c>
      <c r="AA337" s="7" t="s">
        <v>2156</v>
      </c>
      <c r="AB337" s="7"/>
      <c r="AC337" s="7" t="s">
        <v>1891</v>
      </c>
    </row>
    <row r="338" customFormat="false" ht="15" hidden="false" customHeight="false" outlineLevel="0" collapsed="false">
      <c r="A338" s="7" t="s">
        <v>369</v>
      </c>
      <c r="B338" s="7" t="s">
        <v>236</v>
      </c>
      <c r="C338" s="7"/>
      <c r="D338" s="7" t="s">
        <v>238</v>
      </c>
      <c r="E338" s="7" t="s">
        <v>2157</v>
      </c>
      <c r="F338" s="7" t="s">
        <v>489</v>
      </c>
      <c r="G338" s="7" t="s">
        <v>2158</v>
      </c>
      <c r="H338" s="7" t="n">
        <v>10</v>
      </c>
      <c r="I338" s="7" t="n">
        <v>470840</v>
      </c>
      <c r="J338" s="7" t="n">
        <v>4.6</v>
      </c>
      <c r="K338" s="7" t="n">
        <v>3</v>
      </c>
      <c r="L338" s="7"/>
      <c r="M338" s="7"/>
      <c r="N338" s="7"/>
      <c r="O338" s="7" t="s">
        <v>1481</v>
      </c>
      <c r="P338" s="7" t="s">
        <v>1482</v>
      </c>
      <c r="Q338" s="7"/>
      <c r="R338" s="7"/>
      <c r="S338" s="7"/>
      <c r="T338" s="7"/>
      <c r="U338" s="7"/>
      <c r="V338" s="7"/>
      <c r="W338" s="7" t="n">
        <v>194554</v>
      </c>
      <c r="X338" s="7" t="n">
        <v>1945540</v>
      </c>
      <c r="Y338" s="7" t="n">
        <v>150</v>
      </c>
      <c r="Z338" s="7" t="n">
        <v>1287716</v>
      </c>
      <c r="AA338" s="7" t="s">
        <v>2030</v>
      </c>
      <c r="AB338" s="7"/>
      <c r="AC338" s="7" t="s">
        <v>1891</v>
      </c>
    </row>
    <row r="339" customFormat="false" ht="15" hidden="false" customHeight="false" outlineLevel="0" collapsed="false">
      <c r="A339" s="7" t="s">
        <v>369</v>
      </c>
      <c r="B339" s="7" t="s">
        <v>236</v>
      </c>
      <c r="C339" s="7"/>
      <c r="D339" s="7" t="s">
        <v>238</v>
      </c>
      <c r="E339" s="7" t="s">
        <v>1888</v>
      </c>
      <c r="F339" s="7" t="s">
        <v>1525</v>
      </c>
      <c r="G339" s="7" t="s">
        <v>1947</v>
      </c>
      <c r="H339" s="7" t="n">
        <v>44.99</v>
      </c>
      <c r="I339" s="7" t="n">
        <v>32875</v>
      </c>
      <c r="J339" s="7" t="n">
        <v>4.3</v>
      </c>
      <c r="K339" s="7" t="n">
        <v>47</v>
      </c>
      <c r="L339" s="7"/>
      <c r="M339" s="7"/>
      <c r="N339" s="7"/>
      <c r="O339" s="7" t="s">
        <v>1281</v>
      </c>
      <c r="P339" s="7" t="s">
        <v>69</v>
      </c>
      <c r="Q339" s="7"/>
      <c r="R339" s="7"/>
      <c r="S339" s="7"/>
      <c r="T339" s="7"/>
      <c r="U339" s="7"/>
      <c r="V339" s="7"/>
      <c r="W339" s="7" t="n">
        <v>186928</v>
      </c>
      <c r="X339" s="7" t="n">
        <v>8409890.72</v>
      </c>
      <c r="Y339" s="7" t="n">
        <v>111</v>
      </c>
      <c r="Z339" s="7" t="n">
        <v>3488706</v>
      </c>
      <c r="AA339" s="7" t="s">
        <v>1894</v>
      </c>
      <c r="AB339" s="7"/>
      <c r="AC339" s="7" t="s">
        <v>1891</v>
      </c>
    </row>
    <row r="340" customFormat="false" ht="15" hidden="false" customHeight="false" outlineLevel="0" collapsed="false">
      <c r="A340" s="7" t="s">
        <v>369</v>
      </c>
      <c r="B340" s="7" t="s">
        <v>236</v>
      </c>
      <c r="C340" s="7"/>
      <c r="D340" s="7" t="s">
        <v>238</v>
      </c>
      <c r="E340" s="7" t="s">
        <v>2159</v>
      </c>
      <c r="F340" s="7" t="s">
        <v>1484</v>
      </c>
      <c r="G340" s="7" t="s">
        <v>2160</v>
      </c>
      <c r="H340" s="7" t="n">
        <v>9.99</v>
      </c>
      <c r="I340" s="7" t="n">
        <v>239514</v>
      </c>
      <c r="J340" s="7" t="n">
        <v>4.6</v>
      </c>
      <c r="K340" s="7" t="n">
        <v>57</v>
      </c>
      <c r="L340" s="7"/>
      <c r="M340" s="7"/>
      <c r="N340" s="7"/>
      <c r="O340" s="7" t="s">
        <v>1281</v>
      </c>
      <c r="P340" s="7" t="s">
        <v>69</v>
      </c>
      <c r="Q340" s="7"/>
      <c r="R340" s="7"/>
      <c r="S340" s="7"/>
      <c r="T340" s="7"/>
      <c r="U340" s="7"/>
      <c r="V340" s="7"/>
      <c r="W340" s="7" t="n">
        <v>144561</v>
      </c>
      <c r="X340" s="7" t="n">
        <v>1444164.39</v>
      </c>
      <c r="Y340" s="7" t="n">
        <v>172</v>
      </c>
      <c r="Z340" s="7" t="n">
        <v>1892024</v>
      </c>
      <c r="AA340" s="7" t="s">
        <v>2161</v>
      </c>
      <c r="AB340" s="7"/>
      <c r="AC340" s="7" t="s">
        <v>1891</v>
      </c>
    </row>
    <row r="341" customFormat="false" ht="15" hidden="false" customHeight="false" outlineLevel="0" collapsed="false">
      <c r="A341" s="7" t="s">
        <v>369</v>
      </c>
      <c r="B341" s="7" t="s">
        <v>236</v>
      </c>
      <c r="C341" s="7"/>
      <c r="D341" s="7" t="s">
        <v>238</v>
      </c>
      <c r="E341" s="7" t="s">
        <v>2162</v>
      </c>
      <c r="F341" s="7" t="s">
        <v>469</v>
      </c>
      <c r="G341" s="7" t="s">
        <v>2163</v>
      </c>
      <c r="H341" s="7" t="n">
        <v>29.99</v>
      </c>
      <c r="I341" s="7" t="n">
        <v>127437</v>
      </c>
      <c r="J341" s="7" t="n">
        <v>4.4</v>
      </c>
      <c r="K341" s="7" t="n">
        <v>227</v>
      </c>
      <c r="L341" s="7"/>
      <c r="M341" s="7"/>
      <c r="N341" s="7"/>
      <c r="O341" s="7" t="s">
        <v>1281</v>
      </c>
      <c r="P341" s="7" t="s">
        <v>69</v>
      </c>
      <c r="Q341" s="7"/>
      <c r="R341" s="7"/>
      <c r="S341" s="7"/>
      <c r="T341" s="7"/>
      <c r="U341" s="7"/>
      <c r="V341" s="7"/>
      <c r="W341" s="7" t="n">
        <v>104620</v>
      </c>
      <c r="X341" s="7" t="n">
        <v>3137553.8</v>
      </c>
      <c r="Y341" s="7" t="n">
        <v>269</v>
      </c>
      <c r="Z341" s="7" t="n">
        <v>2319923</v>
      </c>
      <c r="AA341" s="7"/>
      <c r="AB341" s="7"/>
      <c r="AC341" s="7" t="s">
        <v>1891</v>
      </c>
    </row>
    <row r="342" customFormat="false" ht="15" hidden="false" customHeight="false" outlineLevel="0" collapsed="false">
      <c r="A342" s="7" t="s">
        <v>369</v>
      </c>
      <c r="B342" s="7" t="s">
        <v>236</v>
      </c>
      <c r="C342" s="7"/>
      <c r="D342" s="7" t="s">
        <v>238</v>
      </c>
      <c r="E342" s="7" t="s">
        <v>1492</v>
      </c>
      <c r="F342" s="7" t="s">
        <v>493</v>
      </c>
      <c r="G342" s="7" t="s">
        <v>2164</v>
      </c>
      <c r="H342" s="7" t="n">
        <v>52.99</v>
      </c>
      <c r="I342" s="7" t="n">
        <v>88302</v>
      </c>
      <c r="J342" s="7" t="n">
        <v>4.5</v>
      </c>
      <c r="K342" s="7" t="n">
        <v>180</v>
      </c>
      <c r="L342" s="7"/>
      <c r="M342" s="7"/>
      <c r="N342" s="7"/>
      <c r="O342" s="7" t="s">
        <v>1281</v>
      </c>
      <c r="P342" s="7" t="s">
        <v>69</v>
      </c>
      <c r="Q342" s="7"/>
      <c r="R342" s="7"/>
      <c r="S342" s="7"/>
      <c r="T342" s="7"/>
      <c r="U342" s="7"/>
      <c r="V342" s="7"/>
      <c r="W342" s="7" t="n">
        <v>102033</v>
      </c>
      <c r="X342" s="7" t="n">
        <v>5406728.67</v>
      </c>
      <c r="Y342" s="7" t="n">
        <v>267</v>
      </c>
      <c r="Z342" s="7" t="n">
        <v>3643743</v>
      </c>
      <c r="AA342" s="7" t="s">
        <v>1896</v>
      </c>
      <c r="AB342" s="7"/>
      <c r="AC342" s="7" t="s">
        <v>1891</v>
      </c>
    </row>
    <row r="343" customFormat="false" ht="15" hidden="false" customHeight="false" outlineLevel="0" collapsed="false">
      <c r="A343" s="7" t="s">
        <v>369</v>
      </c>
      <c r="B343" s="7" t="s">
        <v>236</v>
      </c>
      <c r="C343" s="7"/>
      <c r="D343" s="7" t="s">
        <v>238</v>
      </c>
      <c r="E343" s="7" t="s">
        <v>2165</v>
      </c>
      <c r="F343" s="7" t="s">
        <v>1506</v>
      </c>
      <c r="G343" s="7" t="s">
        <v>2166</v>
      </c>
      <c r="H343" s="7" t="n">
        <v>36.97</v>
      </c>
      <c r="I343" s="7" t="n">
        <v>379234</v>
      </c>
      <c r="J343" s="7" t="n">
        <v>4.4</v>
      </c>
      <c r="K343" s="7" t="n">
        <v>26</v>
      </c>
      <c r="L343" s="7"/>
      <c r="M343" s="7"/>
      <c r="N343" s="7"/>
      <c r="O343" s="7" t="s">
        <v>1281</v>
      </c>
      <c r="P343" s="7" t="s">
        <v>69</v>
      </c>
      <c r="Q343" s="7"/>
      <c r="R343" s="7"/>
      <c r="S343" s="7"/>
      <c r="T343" s="7"/>
      <c r="U343" s="7"/>
      <c r="V343" s="7"/>
      <c r="W343" s="7" t="n">
        <v>92186</v>
      </c>
      <c r="X343" s="7" t="n">
        <v>3408116.42</v>
      </c>
      <c r="Y343" s="7" t="n">
        <v>460</v>
      </c>
      <c r="Z343" s="7" t="n">
        <v>3490410</v>
      </c>
      <c r="AA343" s="7"/>
      <c r="AB343" s="7"/>
      <c r="AC343" s="7" t="s">
        <v>1891</v>
      </c>
    </row>
    <row r="344" customFormat="false" ht="15" hidden="false" customHeight="false" outlineLevel="0" collapsed="false">
      <c r="A344" s="7" t="s">
        <v>369</v>
      </c>
      <c r="B344" s="7" t="s">
        <v>236</v>
      </c>
      <c r="C344" s="7"/>
      <c r="D344" s="7" t="s">
        <v>238</v>
      </c>
      <c r="E344" s="7" t="s">
        <v>609</v>
      </c>
      <c r="F344" s="7" t="s">
        <v>525</v>
      </c>
      <c r="G344" s="7" t="s">
        <v>2167</v>
      </c>
      <c r="H344" s="7" t="n">
        <v>23.99</v>
      </c>
      <c r="I344" s="7" t="n">
        <v>5319</v>
      </c>
      <c r="J344" s="7" t="n">
        <v>4.4</v>
      </c>
      <c r="K344" s="7" t="n">
        <v>330</v>
      </c>
      <c r="L344" s="7"/>
      <c r="M344" s="7"/>
      <c r="N344" s="7"/>
      <c r="O344" s="7" t="s">
        <v>1281</v>
      </c>
      <c r="P344" s="7" t="s">
        <v>1291</v>
      </c>
      <c r="Q344" s="7"/>
      <c r="R344" s="7"/>
      <c r="S344" s="7"/>
      <c r="T344" s="7"/>
      <c r="U344" s="7"/>
      <c r="V344" s="7"/>
      <c r="W344" s="7" t="n">
        <v>84364</v>
      </c>
      <c r="X344" s="7" t="n">
        <v>2023892.36</v>
      </c>
      <c r="Y344" s="7" t="n">
        <v>135</v>
      </c>
      <c r="Z344" s="7" t="n">
        <v>3654165</v>
      </c>
      <c r="AA344" s="7"/>
      <c r="AB344" s="7"/>
      <c r="AC344" s="7" t="s">
        <v>1891</v>
      </c>
    </row>
    <row r="345" customFormat="false" ht="15" hidden="false" customHeight="false" outlineLevel="0" collapsed="false">
      <c r="A345" s="7" t="s">
        <v>369</v>
      </c>
      <c r="B345" s="7" t="s">
        <v>236</v>
      </c>
      <c r="C345" s="7"/>
      <c r="D345" s="7" t="s">
        <v>238</v>
      </c>
      <c r="E345" s="7" t="s">
        <v>449</v>
      </c>
      <c r="F345" s="7" t="s">
        <v>448</v>
      </c>
      <c r="G345" s="7" t="s">
        <v>2168</v>
      </c>
      <c r="H345" s="7" t="n">
        <v>61.19</v>
      </c>
      <c r="I345" s="7" t="n">
        <v>63752</v>
      </c>
      <c r="J345" s="7" t="n">
        <v>4.4</v>
      </c>
      <c r="K345" s="7" t="n">
        <v>58</v>
      </c>
      <c r="L345" s="7"/>
      <c r="M345" s="7"/>
      <c r="N345" s="7"/>
      <c r="O345" s="7" t="s">
        <v>1281</v>
      </c>
      <c r="P345" s="7" t="s">
        <v>69</v>
      </c>
      <c r="Q345" s="7"/>
      <c r="R345" s="7"/>
      <c r="S345" s="7"/>
      <c r="T345" s="7"/>
      <c r="U345" s="7"/>
      <c r="V345" s="7"/>
      <c r="W345" s="7" t="n">
        <v>73165</v>
      </c>
      <c r="X345" s="7" t="n">
        <v>4476966.35</v>
      </c>
      <c r="Y345" s="7" t="n">
        <v>134</v>
      </c>
      <c r="Z345" s="7" t="n">
        <v>4053817</v>
      </c>
      <c r="AA345" s="7" t="s">
        <v>2169</v>
      </c>
      <c r="AB345" s="7"/>
      <c r="AC345" s="7" t="s">
        <v>1891</v>
      </c>
    </row>
    <row r="346" customFormat="false" ht="15" hidden="false" customHeight="false" outlineLevel="0" collapsed="false">
      <c r="A346" s="7" t="s">
        <v>369</v>
      </c>
      <c r="B346" s="7" t="s">
        <v>236</v>
      </c>
      <c r="C346" s="7"/>
      <c r="D346" s="7" t="s">
        <v>238</v>
      </c>
      <c r="E346" s="7" t="s">
        <v>2170</v>
      </c>
      <c r="F346" s="7" t="s">
        <v>2171</v>
      </c>
      <c r="G346" s="7" t="s">
        <v>2172</v>
      </c>
      <c r="H346" s="7" t="n">
        <v>39.99</v>
      </c>
      <c r="I346" s="7" t="n">
        <v>14887</v>
      </c>
      <c r="J346" s="7" t="n">
        <v>4.2</v>
      </c>
      <c r="K346" s="7" t="n">
        <v>862</v>
      </c>
      <c r="L346" s="7"/>
      <c r="M346" s="7"/>
      <c r="N346" s="7"/>
      <c r="O346" s="7" t="s">
        <v>1281</v>
      </c>
      <c r="P346" s="7" t="s">
        <v>69</v>
      </c>
      <c r="Q346" s="7"/>
      <c r="R346" s="7"/>
      <c r="S346" s="7"/>
      <c r="T346" s="7"/>
      <c r="U346" s="7"/>
      <c r="V346" s="7"/>
      <c r="W346" s="7" t="n">
        <v>49183</v>
      </c>
      <c r="X346" s="7" t="n">
        <v>1966828.17</v>
      </c>
      <c r="Y346" s="7" t="n">
        <v>249</v>
      </c>
      <c r="Z346" s="7" t="n">
        <v>2874068</v>
      </c>
      <c r="AA346" s="7" t="s">
        <v>2173</v>
      </c>
      <c r="AB346" s="7"/>
      <c r="AC346" s="7" t="s">
        <v>1891</v>
      </c>
    </row>
    <row r="347" customFormat="false" ht="15" hidden="false" customHeight="false" outlineLevel="0" collapsed="false">
      <c r="A347" s="7" t="s">
        <v>369</v>
      </c>
      <c r="B347" s="7" t="s">
        <v>236</v>
      </c>
      <c r="C347" s="7"/>
      <c r="D347" s="7" t="s">
        <v>238</v>
      </c>
      <c r="E347" s="7" t="s">
        <v>1520</v>
      </c>
      <c r="F347" s="7" t="s">
        <v>1521</v>
      </c>
      <c r="G347" s="7" t="s">
        <v>2174</v>
      </c>
      <c r="H347" s="7" t="n">
        <v>26.99</v>
      </c>
      <c r="I347" s="7" t="n">
        <v>9774</v>
      </c>
      <c r="J347" s="7" t="n">
        <v>4.5</v>
      </c>
      <c r="K347" s="7" t="n">
        <v>911</v>
      </c>
      <c r="L347" s="7"/>
      <c r="M347" s="7"/>
      <c r="N347" s="7"/>
      <c r="O347" s="7" t="s">
        <v>1481</v>
      </c>
      <c r="P347" s="7" t="s">
        <v>1482</v>
      </c>
      <c r="Q347" s="7"/>
      <c r="R347" s="7"/>
      <c r="S347" s="7"/>
      <c r="T347" s="7"/>
      <c r="U347" s="7"/>
      <c r="V347" s="7"/>
      <c r="W347" s="7" t="n">
        <v>44337</v>
      </c>
      <c r="X347" s="7" t="n">
        <v>1196655.63</v>
      </c>
      <c r="Y347" s="7" t="n">
        <v>344</v>
      </c>
      <c r="Z347" s="7" t="n">
        <v>2571705</v>
      </c>
      <c r="AA347" s="7"/>
      <c r="AB347" s="7"/>
      <c r="AC347" s="7" t="s">
        <v>1891</v>
      </c>
    </row>
    <row r="348" customFormat="false" ht="15" hidden="false" customHeight="false" outlineLevel="0" collapsed="false">
      <c r="A348" s="7" t="s">
        <v>369</v>
      </c>
      <c r="B348" s="7" t="s">
        <v>236</v>
      </c>
      <c r="C348" s="7"/>
      <c r="D348" s="7" t="s">
        <v>238</v>
      </c>
      <c r="E348" s="7" t="s">
        <v>2175</v>
      </c>
      <c r="F348" s="7" t="s">
        <v>469</v>
      </c>
      <c r="G348" s="7" t="s">
        <v>2176</v>
      </c>
      <c r="H348" s="7" t="n">
        <v>34.99</v>
      </c>
      <c r="I348" s="7" t="n">
        <v>30091</v>
      </c>
      <c r="J348" s="7" t="n">
        <v>4.5</v>
      </c>
      <c r="K348" s="7" t="n">
        <v>302</v>
      </c>
      <c r="L348" s="7"/>
      <c r="M348" s="7"/>
      <c r="N348" s="7"/>
      <c r="O348" s="7" t="s">
        <v>1281</v>
      </c>
      <c r="P348" s="7" t="s">
        <v>69</v>
      </c>
      <c r="Q348" s="7"/>
      <c r="R348" s="7"/>
      <c r="S348" s="7"/>
      <c r="T348" s="7"/>
      <c r="U348" s="7"/>
      <c r="V348" s="7"/>
      <c r="W348" s="7" t="n">
        <v>43465</v>
      </c>
      <c r="X348" s="7" t="n">
        <v>1520840.35</v>
      </c>
      <c r="Y348" s="7" t="n">
        <v>282</v>
      </c>
      <c r="Z348" s="7" t="n">
        <v>3529329</v>
      </c>
      <c r="AA348" s="7"/>
      <c r="AB348" s="7"/>
      <c r="AC348" s="7" t="s">
        <v>1891</v>
      </c>
    </row>
    <row r="349" customFormat="false" ht="15" hidden="false" customHeight="false" outlineLevel="0" collapsed="false">
      <c r="A349" s="7" t="s">
        <v>369</v>
      </c>
      <c r="B349" s="7" t="s">
        <v>236</v>
      </c>
      <c r="C349" s="7"/>
      <c r="D349" s="7" t="s">
        <v>238</v>
      </c>
      <c r="E349" s="7" t="s">
        <v>2177</v>
      </c>
      <c r="F349" s="7" t="s">
        <v>1923</v>
      </c>
      <c r="G349" s="7" t="s">
        <v>2178</v>
      </c>
      <c r="H349" s="7" t="n">
        <v>42.99</v>
      </c>
      <c r="I349" s="7" t="n">
        <v>17859</v>
      </c>
      <c r="J349" s="7" t="n">
        <v>4.4</v>
      </c>
      <c r="K349" s="7" t="n">
        <v>934</v>
      </c>
      <c r="L349" s="7"/>
      <c r="M349" s="7"/>
      <c r="N349" s="7"/>
      <c r="O349" s="7" t="s">
        <v>1281</v>
      </c>
      <c r="P349" s="7" t="s">
        <v>395</v>
      </c>
      <c r="Q349" s="7"/>
      <c r="R349" s="7"/>
      <c r="S349" s="7"/>
      <c r="T349" s="7"/>
      <c r="U349" s="7"/>
      <c r="V349" s="7"/>
      <c r="W349" s="7" t="n">
        <v>42358</v>
      </c>
      <c r="X349" s="7" t="n">
        <v>1820970.42</v>
      </c>
      <c r="Y349" s="7" t="n">
        <v>244</v>
      </c>
      <c r="Z349" s="7" t="n">
        <v>1730551</v>
      </c>
      <c r="AA349" s="7" t="s">
        <v>1919</v>
      </c>
      <c r="AB349" s="7"/>
      <c r="AC349" s="7" t="s">
        <v>1891</v>
      </c>
    </row>
    <row r="350" customFormat="false" ht="15" hidden="false" customHeight="false" outlineLevel="0" collapsed="false">
      <c r="A350" s="7" t="s">
        <v>369</v>
      </c>
      <c r="B350" s="7" t="s">
        <v>236</v>
      </c>
      <c r="C350" s="7"/>
      <c r="D350" s="7" t="s">
        <v>238</v>
      </c>
      <c r="E350" s="7" t="s">
        <v>1901</v>
      </c>
      <c r="F350" s="7" t="s">
        <v>493</v>
      </c>
      <c r="G350" s="7" t="s">
        <v>1902</v>
      </c>
      <c r="H350" s="7" t="n">
        <v>36.99</v>
      </c>
      <c r="I350" s="7" t="n">
        <v>11724</v>
      </c>
      <c r="J350" s="7" t="n">
        <v>4.3</v>
      </c>
      <c r="K350" s="7" t="n">
        <v>966</v>
      </c>
      <c r="L350" s="7"/>
      <c r="M350" s="7"/>
      <c r="N350" s="7"/>
      <c r="O350" s="7" t="s">
        <v>1281</v>
      </c>
      <c r="P350" s="7" t="s">
        <v>69</v>
      </c>
      <c r="Q350" s="7"/>
      <c r="R350" s="7"/>
      <c r="S350" s="7"/>
      <c r="T350" s="7"/>
      <c r="U350" s="7"/>
      <c r="V350" s="7"/>
      <c r="W350" s="7" t="n">
        <v>41809</v>
      </c>
      <c r="X350" s="7" t="n">
        <v>1546514.91</v>
      </c>
      <c r="Y350" s="7" t="n">
        <v>127</v>
      </c>
      <c r="Z350" s="7" t="n">
        <v>4217419</v>
      </c>
      <c r="AA350" s="7" t="s">
        <v>1896</v>
      </c>
      <c r="AB350" s="7"/>
      <c r="AC350" s="7" t="s">
        <v>1891</v>
      </c>
    </row>
    <row r="351" customFormat="false" ht="15" hidden="false" customHeight="false" outlineLevel="0" collapsed="false">
      <c r="A351" s="7" t="s">
        <v>369</v>
      </c>
      <c r="B351" s="7" t="s">
        <v>236</v>
      </c>
      <c r="C351" s="7"/>
      <c r="D351" s="7" t="s">
        <v>238</v>
      </c>
      <c r="E351" s="7" t="s">
        <v>1899</v>
      </c>
      <c r="F351" s="7" t="s">
        <v>493</v>
      </c>
      <c r="G351" s="7" t="s">
        <v>1900</v>
      </c>
      <c r="H351" s="7" t="n">
        <v>58.99</v>
      </c>
      <c r="I351" s="7" t="n">
        <v>5395</v>
      </c>
      <c r="J351" s="7" t="n">
        <v>4.4</v>
      </c>
      <c r="K351" s="7" t="n">
        <v>1039</v>
      </c>
      <c r="L351" s="7"/>
      <c r="M351" s="7"/>
      <c r="N351" s="7"/>
      <c r="O351" s="7" t="s">
        <v>1281</v>
      </c>
      <c r="P351" s="7" t="s">
        <v>69</v>
      </c>
      <c r="Q351" s="7"/>
      <c r="R351" s="7"/>
      <c r="S351" s="7"/>
      <c r="T351" s="7"/>
      <c r="U351" s="7"/>
      <c r="V351" s="7"/>
      <c r="W351" s="7" t="n">
        <v>41611</v>
      </c>
      <c r="X351" s="7" t="n">
        <v>2454632.89</v>
      </c>
      <c r="Y351" s="7" t="n">
        <v>121</v>
      </c>
      <c r="Z351" s="7" t="n">
        <v>4212347</v>
      </c>
      <c r="AA351" s="7" t="s">
        <v>1894</v>
      </c>
      <c r="AB351" s="7"/>
      <c r="AC351" s="7" t="s">
        <v>1891</v>
      </c>
    </row>
    <row r="352" customFormat="false" ht="15" hidden="false" customHeight="false" outlineLevel="0" collapsed="false">
      <c r="A352" s="7" t="s">
        <v>369</v>
      </c>
      <c r="B352" s="7" t="s">
        <v>236</v>
      </c>
      <c r="C352" s="7"/>
      <c r="D352" s="7" t="s">
        <v>238</v>
      </c>
      <c r="E352" s="7" t="s">
        <v>2179</v>
      </c>
      <c r="F352" s="7" t="s">
        <v>583</v>
      </c>
      <c r="G352" s="7" t="s">
        <v>2180</v>
      </c>
      <c r="H352" s="7" t="n">
        <v>19.95</v>
      </c>
      <c r="I352" s="7" t="n">
        <v>13554</v>
      </c>
      <c r="J352" s="7" t="n">
        <v>4.1</v>
      </c>
      <c r="K352" s="7" t="n">
        <v>395</v>
      </c>
      <c r="L352" s="7"/>
      <c r="M352" s="7"/>
      <c r="N352" s="7"/>
      <c r="O352" s="7" t="s">
        <v>1481</v>
      </c>
      <c r="P352" s="7" t="s">
        <v>1482</v>
      </c>
      <c r="Q352" s="7"/>
      <c r="R352" s="7"/>
      <c r="S352" s="7"/>
      <c r="T352" s="7"/>
      <c r="U352" s="7"/>
      <c r="V352" s="7"/>
      <c r="W352" s="7" t="n">
        <v>37922</v>
      </c>
      <c r="X352" s="7" t="n">
        <v>756543.9</v>
      </c>
      <c r="Y352" s="7" t="n">
        <v>167</v>
      </c>
      <c r="Z352" s="7" t="n">
        <v>1481124</v>
      </c>
      <c r="AA352" s="7" t="s">
        <v>2001</v>
      </c>
      <c r="AB352" s="7"/>
      <c r="AC352" s="7" t="s">
        <v>1891</v>
      </c>
    </row>
    <row r="353" customFormat="false" ht="15" hidden="false" customHeight="false" outlineLevel="0" collapsed="false">
      <c r="A353" s="7" t="s">
        <v>369</v>
      </c>
      <c r="B353" s="7" t="s">
        <v>236</v>
      </c>
      <c r="C353" s="7"/>
      <c r="D353" s="7" t="s">
        <v>238</v>
      </c>
      <c r="E353" s="7" t="s">
        <v>1334</v>
      </c>
      <c r="F353" s="7" t="s">
        <v>453</v>
      </c>
      <c r="G353" s="7" t="s">
        <v>2181</v>
      </c>
      <c r="H353" s="7" t="n">
        <v>109.99</v>
      </c>
      <c r="I353" s="7" t="n">
        <v>19996</v>
      </c>
      <c r="J353" s="7" t="n">
        <v>4.6</v>
      </c>
      <c r="K353" s="7" t="n">
        <v>393</v>
      </c>
      <c r="L353" s="7"/>
      <c r="M353" s="7"/>
      <c r="N353" s="7"/>
      <c r="O353" s="7" t="s">
        <v>1281</v>
      </c>
      <c r="P353" s="7" t="s">
        <v>69</v>
      </c>
      <c r="Q353" s="7"/>
      <c r="R353" s="7"/>
      <c r="S353" s="7"/>
      <c r="T353" s="7"/>
      <c r="U353" s="7"/>
      <c r="V353" s="7"/>
      <c r="W353" s="7" t="n">
        <v>37618</v>
      </c>
      <c r="X353" s="7" t="n">
        <v>4137603.82</v>
      </c>
      <c r="Y353" s="7" t="n">
        <v>174</v>
      </c>
      <c r="Z353" s="7" t="n">
        <v>1752978</v>
      </c>
      <c r="AA353" s="7" t="s">
        <v>2182</v>
      </c>
      <c r="AB353" s="7"/>
      <c r="AC353" s="7" t="s">
        <v>1891</v>
      </c>
    </row>
    <row r="354" customFormat="false" ht="15" hidden="false" customHeight="false" outlineLevel="0" collapsed="false">
      <c r="A354" s="7" t="s">
        <v>369</v>
      </c>
      <c r="B354" s="7" t="s">
        <v>236</v>
      </c>
      <c r="C354" s="7"/>
      <c r="D354" s="7" t="s">
        <v>238</v>
      </c>
      <c r="E354" s="7" t="s">
        <v>2183</v>
      </c>
      <c r="F354" s="7" t="s">
        <v>456</v>
      </c>
      <c r="G354" s="7" t="s">
        <v>2184</v>
      </c>
      <c r="H354" s="7" t="n">
        <v>39.99</v>
      </c>
      <c r="I354" s="7" t="n">
        <v>818</v>
      </c>
      <c r="J354" s="7" t="n">
        <v>4.6</v>
      </c>
      <c r="K354" s="7" t="n">
        <v>954</v>
      </c>
      <c r="L354" s="7"/>
      <c r="M354" s="7"/>
      <c r="N354" s="7"/>
      <c r="O354" s="7" t="s">
        <v>1281</v>
      </c>
      <c r="P354" s="7" t="s">
        <v>1291</v>
      </c>
      <c r="Q354" s="7"/>
      <c r="R354" s="7"/>
      <c r="S354" s="7"/>
      <c r="T354" s="7"/>
      <c r="U354" s="7"/>
      <c r="V354" s="7"/>
      <c r="W354" s="7" t="n">
        <v>37015</v>
      </c>
      <c r="X354" s="7" t="n">
        <v>1480229.85</v>
      </c>
      <c r="Y354" s="7" t="n">
        <v>134</v>
      </c>
      <c r="Z354" s="7" t="n">
        <v>3293540</v>
      </c>
      <c r="AA354" s="7" t="s">
        <v>2169</v>
      </c>
      <c r="AB354" s="7"/>
      <c r="AC354" s="7" t="s">
        <v>1891</v>
      </c>
    </row>
    <row r="355" customFormat="false" ht="15" hidden="false" customHeight="false" outlineLevel="0" collapsed="false">
      <c r="A355" s="7" t="s">
        <v>369</v>
      </c>
      <c r="B355" s="7" t="s">
        <v>236</v>
      </c>
      <c r="C355" s="7"/>
      <c r="D355" s="7" t="s">
        <v>238</v>
      </c>
      <c r="E355" s="7" t="s">
        <v>2185</v>
      </c>
      <c r="F355" s="7" t="s">
        <v>1517</v>
      </c>
      <c r="G355" s="7" t="s">
        <v>2186</v>
      </c>
      <c r="H355" s="7" t="n">
        <v>19.99</v>
      </c>
      <c r="I355" s="7" t="n">
        <v>13113</v>
      </c>
      <c r="J355" s="7" t="n">
        <v>4.6</v>
      </c>
      <c r="K355" s="7" t="n">
        <v>1449</v>
      </c>
      <c r="L355" s="7"/>
      <c r="M355" s="7"/>
      <c r="N355" s="7"/>
      <c r="O355" s="7" t="s">
        <v>1281</v>
      </c>
      <c r="P355" s="7" t="s">
        <v>1291</v>
      </c>
      <c r="Q355" s="7"/>
      <c r="R355" s="7"/>
      <c r="S355" s="7"/>
      <c r="T355" s="7"/>
      <c r="U355" s="7"/>
      <c r="V355" s="7"/>
      <c r="W355" s="7" t="n">
        <v>36633</v>
      </c>
      <c r="X355" s="7" t="n">
        <v>732293.67</v>
      </c>
      <c r="Y355" s="7" t="n">
        <v>17</v>
      </c>
      <c r="Z355" s="7" t="n">
        <v>4756570</v>
      </c>
      <c r="AA355" s="7" t="s">
        <v>2030</v>
      </c>
      <c r="AB355" s="7"/>
      <c r="AC355" s="7" t="s">
        <v>1891</v>
      </c>
    </row>
    <row r="356" customFormat="false" ht="15" hidden="false" customHeight="false" outlineLevel="0" collapsed="false">
      <c r="A356" s="7" t="s">
        <v>369</v>
      </c>
      <c r="B356" s="7" t="s">
        <v>236</v>
      </c>
      <c r="C356" s="7"/>
      <c r="D356" s="7" t="s">
        <v>238</v>
      </c>
      <c r="E356" s="7" t="s">
        <v>2187</v>
      </c>
      <c r="F356" s="7" t="s">
        <v>1907</v>
      </c>
      <c r="G356" s="7" t="s">
        <v>2188</v>
      </c>
      <c r="H356" s="7" t="n">
        <v>89.99</v>
      </c>
      <c r="I356" s="7" t="n">
        <v>1903</v>
      </c>
      <c r="J356" s="7" t="n">
        <v>4.4</v>
      </c>
      <c r="K356" s="7" t="n">
        <v>1538</v>
      </c>
      <c r="L356" s="7"/>
      <c r="M356" s="7"/>
      <c r="N356" s="7"/>
      <c r="O356" s="7" t="s">
        <v>1281</v>
      </c>
      <c r="P356" s="7" t="s">
        <v>1291</v>
      </c>
      <c r="Q356" s="7"/>
      <c r="R356" s="7"/>
      <c r="S356" s="7"/>
      <c r="T356" s="7"/>
      <c r="U356" s="7"/>
      <c r="V356" s="7"/>
      <c r="W356" s="7" t="n">
        <v>35796</v>
      </c>
      <c r="X356" s="7" t="n">
        <v>3221282.04</v>
      </c>
      <c r="Y356" s="7" t="n">
        <v>179</v>
      </c>
      <c r="Z356" s="7" t="n">
        <v>996728</v>
      </c>
      <c r="AA356" s="7" t="s">
        <v>1909</v>
      </c>
      <c r="AB356" s="7"/>
      <c r="AC356" s="7" t="s">
        <v>1891</v>
      </c>
    </row>
    <row r="357" customFormat="false" ht="15" hidden="false" customHeight="false" outlineLevel="0" collapsed="false">
      <c r="A357" s="7" t="s">
        <v>369</v>
      </c>
      <c r="B357" s="7" t="s">
        <v>236</v>
      </c>
      <c r="C357" s="7"/>
      <c r="D357" s="7" t="s">
        <v>238</v>
      </c>
      <c r="E357" s="7" t="s">
        <v>2189</v>
      </c>
      <c r="F357" s="7" t="s">
        <v>1521</v>
      </c>
      <c r="G357" s="7" t="s">
        <v>2190</v>
      </c>
      <c r="H357" s="7" t="n">
        <v>24.99</v>
      </c>
      <c r="I357" s="7" t="n">
        <v>135052</v>
      </c>
      <c r="J357" s="7" t="n">
        <v>4.5</v>
      </c>
      <c r="K357" s="7" t="n">
        <v>1385</v>
      </c>
      <c r="L357" s="7"/>
      <c r="M357" s="7"/>
      <c r="N357" s="7"/>
      <c r="O357" s="7" t="s">
        <v>1281</v>
      </c>
      <c r="P357" s="7" t="s">
        <v>69</v>
      </c>
      <c r="Q357" s="7"/>
      <c r="R357" s="7"/>
      <c r="S357" s="7"/>
      <c r="T357" s="7"/>
      <c r="U357" s="7"/>
      <c r="V357" s="7"/>
      <c r="W357" s="7" t="n">
        <v>34375</v>
      </c>
      <c r="X357" s="7" t="n">
        <v>859031.25</v>
      </c>
      <c r="Y357" s="7" t="n">
        <v>312</v>
      </c>
      <c r="Z357" s="7" t="n">
        <v>3492725</v>
      </c>
      <c r="AA357" s="7"/>
      <c r="AB357" s="7"/>
      <c r="AC357" s="7" t="s">
        <v>1891</v>
      </c>
    </row>
    <row r="358" customFormat="false" ht="15" hidden="false" customHeight="false" outlineLevel="0" collapsed="false">
      <c r="A358" s="7" t="s">
        <v>369</v>
      </c>
      <c r="B358" s="7" t="s">
        <v>236</v>
      </c>
      <c r="C358" s="7"/>
      <c r="D358" s="7" t="s">
        <v>238</v>
      </c>
      <c r="E358" s="7" t="s">
        <v>2191</v>
      </c>
      <c r="F358" s="7" t="s">
        <v>1367</v>
      </c>
      <c r="G358" s="7" t="s">
        <v>2192</v>
      </c>
      <c r="H358" s="7" t="n">
        <v>39.99</v>
      </c>
      <c r="I358" s="7" t="n">
        <v>57697</v>
      </c>
      <c r="J358" s="7" t="n">
        <v>4.5</v>
      </c>
      <c r="K358" s="7" t="n">
        <v>546</v>
      </c>
      <c r="L358" s="7"/>
      <c r="M358" s="7"/>
      <c r="N358" s="7"/>
      <c r="O358" s="7" t="s">
        <v>1281</v>
      </c>
      <c r="P358" s="7" t="s">
        <v>69</v>
      </c>
      <c r="Q358" s="7"/>
      <c r="R358" s="7"/>
      <c r="S358" s="7"/>
      <c r="T358" s="7"/>
      <c r="U358" s="7"/>
      <c r="V358" s="7"/>
      <c r="W358" s="7" t="n">
        <v>32459</v>
      </c>
      <c r="X358" s="7" t="n">
        <v>1298035.41</v>
      </c>
      <c r="Y358" s="7" t="n">
        <v>361</v>
      </c>
      <c r="Z358" s="7" t="n">
        <v>4165611</v>
      </c>
      <c r="AA358" s="7" t="s">
        <v>2030</v>
      </c>
      <c r="AB358" s="7"/>
      <c r="AC358" s="7" t="s">
        <v>1891</v>
      </c>
    </row>
    <row r="359" customFormat="false" ht="15" hidden="false" customHeight="false" outlineLevel="0" collapsed="false">
      <c r="A359" s="7" t="s">
        <v>369</v>
      </c>
      <c r="B359" s="7" t="s">
        <v>236</v>
      </c>
      <c r="C359" s="7"/>
      <c r="D359" s="7" t="s">
        <v>238</v>
      </c>
      <c r="E359" s="7" t="s">
        <v>1524</v>
      </c>
      <c r="F359" s="7" t="s">
        <v>1525</v>
      </c>
      <c r="G359" s="7" t="s">
        <v>2193</v>
      </c>
      <c r="H359" s="7" t="n">
        <v>89.99</v>
      </c>
      <c r="I359" s="7" t="n">
        <v>14096</v>
      </c>
      <c r="J359" s="7" t="n">
        <v>4.4</v>
      </c>
      <c r="K359" s="7" t="n">
        <v>605</v>
      </c>
      <c r="L359" s="7"/>
      <c r="M359" s="7"/>
      <c r="N359" s="7"/>
      <c r="O359" s="7" t="s">
        <v>1281</v>
      </c>
      <c r="P359" s="7" t="s">
        <v>69</v>
      </c>
      <c r="Q359" s="7"/>
      <c r="R359" s="7"/>
      <c r="S359" s="7"/>
      <c r="T359" s="7"/>
      <c r="U359" s="7"/>
      <c r="V359" s="7"/>
      <c r="W359" s="7" t="n">
        <v>30725</v>
      </c>
      <c r="X359" s="7" t="n">
        <v>2764942.75</v>
      </c>
      <c r="Y359" s="7" t="n">
        <v>108</v>
      </c>
      <c r="Z359" s="7" t="n">
        <v>4233326</v>
      </c>
      <c r="AA359" s="7" t="s">
        <v>1932</v>
      </c>
      <c r="AB359" s="7"/>
      <c r="AC359" s="7" t="s">
        <v>1891</v>
      </c>
    </row>
    <row r="360" customFormat="false" ht="15" hidden="false" customHeight="false" outlineLevel="0" collapsed="false">
      <c r="A360" s="7" t="s">
        <v>369</v>
      </c>
      <c r="B360" s="7" t="s">
        <v>236</v>
      </c>
      <c r="C360" s="7"/>
      <c r="D360" s="7" t="s">
        <v>238</v>
      </c>
      <c r="E360" s="7" t="s">
        <v>1283</v>
      </c>
      <c r="F360" s="7" t="s">
        <v>459</v>
      </c>
      <c r="G360" s="7" t="s">
        <v>2194</v>
      </c>
      <c r="H360" s="7" t="n">
        <v>134.99</v>
      </c>
      <c r="I360" s="7" t="n">
        <v>5555</v>
      </c>
      <c r="J360" s="7" t="n">
        <v>4.4</v>
      </c>
      <c r="K360" s="7" t="n">
        <v>697</v>
      </c>
      <c r="L360" s="7"/>
      <c r="M360" s="7"/>
      <c r="N360" s="7"/>
      <c r="O360" s="7" t="s">
        <v>1281</v>
      </c>
      <c r="P360" s="7" t="s">
        <v>69</v>
      </c>
      <c r="Q360" s="7"/>
      <c r="R360" s="7"/>
      <c r="S360" s="7"/>
      <c r="T360" s="7"/>
      <c r="U360" s="7"/>
      <c r="V360" s="7"/>
      <c r="W360" s="7" t="n">
        <v>28550</v>
      </c>
      <c r="X360" s="7" t="n">
        <v>3853964.5</v>
      </c>
      <c r="Y360" s="7" t="n">
        <v>246</v>
      </c>
      <c r="Z360" s="7" t="n">
        <v>730757</v>
      </c>
      <c r="AA360" s="7" t="s">
        <v>2182</v>
      </c>
      <c r="AB360" s="7"/>
      <c r="AC360" s="7" t="s">
        <v>1891</v>
      </c>
    </row>
    <row r="361" customFormat="false" ht="15" hidden="false" customHeight="false" outlineLevel="0" collapsed="false">
      <c r="A361" s="7" t="s">
        <v>369</v>
      </c>
      <c r="B361" s="7" t="s">
        <v>236</v>
      </c>
      <c r="C361" s="7"/>
      <c r="D361" s="7" t="s">
        <v>238</v>
      </c>
      <c r="E361" s="7" t="s">
        <v>2195</v>
      </c>
      <c r="F361" s="7" t="s">
        <v>1867</v>
      </c>
      <c r="G361" s="7" t="s">
        <v>2196</v>
      </c>
      <c r="H361" s="7" t="n">
        <v>17.74</v>
      </c>
      <c r="I361" s="7" t="n">
        <v>31173</v>
      </c>
      <c r="J361" s="7" t="n">
        <v>4.5</v>
      </c>
      <c r="K361" s="7" t="n">
        <v>1924</v>
      </c>
      <c r="L361" s="7"/>
      <c r="M361" s="7"/>
      <c r="N361" s="7"/>
      <c r="O361" s="7" t="s">
        <v>1481</v>
      </c>
      <c r="P361" s="7" t="s">
        <v>1482</v>
      </c>
      <c r="Q361" s="7"/>
      <c r="R361" s="7"/>
      <c r="S361" s="7"/>
      <c r="T361" s="7"/>
      <c r="U361" s="7"/>
      <c r="V361" s="7"/>
      <c r="W361" s="7" t="n">
        <v>26987</v>
      </c>
      <c r="X361" s="7" t="n">
        <v>478749.38</v>
      </c>
      <c r="Y361" s="7" t="n">
        <v>184</v>
      </c>
      <c r="Z361" s="7" t="n">
        <v>2257208</v>
      </c>
      <c r="AA361" s="7"/>
      <c r="AB361" s="7"/>
      <c r="AC361" s="7" t="s">
        <v>1891</v>
      </c>
    </row>
    <row r="362" customFormat="false" ht="15" hidden="false" customHeight="false" outlineLevel="0" collapsed="false">
      <c r="A362" s="7" t="s">
        <v>369</v>
      </c>
      <c r="B362" s="7" t="s">
        <v>236</v>
      </c>
      <c r="C362" s="7"/>
      <c r="D362" s="7" t="s">
        <v>238</v>
      </c>
      <c r="E362" s="7" t="s">
        <v>1897</v>
      </c>
      <c r="F362" s="7" t="s">
        <v>493</v>
      </c>
      <c r="G362" s="7" t="s">
        <v>1898</v>
      </c>
      <c r="H362" s="7" t="n">
        <v>69.99</v>
      </c>
      <c r="I362" s="7" t="n">
        <v>31251</v>
      </c>
      <c r="J362" s="7" t="n">
        <v>4.4</v>
      </c>
      <c r="K362" s="7" t="n">
        <v>2028</v>
      </c>
      <c r="L362" s="7"/>
      <c r="M362" s="7"/>
      <c r="N362" s="7"/>
      <c r="O362" s="7" t="s">
        <v>1281</v>
      </c>
      <c r="P362" s="7" t="s">
        <v>69</v>
      </c>
      <c r="Q362" s="7"/>
      <c r="R362" s="7"/>
      <c r="S362" s="7"/>
      <c r="T362" s="7"/>
      <c r="U362" s="7"/>
      <c r="V362" s="7"/>
      <c r="W362" s="7" t="n">
        <v>26714</v>
      </c>
      <c r="X362" s="7" t="n">
        <v>1869712.86</v>
      </c>
      <c r="Y362" s="7" t="n">
        <v>202</v>
      </c>
      <c r="Z362" s="7" t="n">
        <v>3430406</v>
      </c>
      <c r="AA362" s="7" t="s">
        <v>1896</v>
      </c>
      <c r="AB362" s="7"/>
      <c r="AC362" s="7" t="s">
        <v>1891</v>
      </c>
    </row>
    <row r="363" customFormat="false" ht="15" hidden="false" customHeight="false" outlineLevel="0" collapsed="false">
      <c r="A363" s="7" t="s">
        <v>369</v>
      </c>
      <c r="B363" s="7" t="s">
        <v>236</v>
      </c>
      <c r="C363" s="7"/>
      <c r="D363" s="7" t="s">
        <v>238</v>
      </c>
      <c r="E363" s="7" t="s">
        <v>2197</v>
      </c>
      <c r="F363" s="7" t="s">
        <v>2198</v>
      </c>
      <c r="G363" s="7" t="s">
        <v>2199</v>
      </c>
      <c r="H363" s="7" t="n">
        <v>22.08</v>
      </c>
      <c r="I363" s="7" t="n">
        <v>22997</v>
      </c>
      <c r="J363" s="7" t="n">
        <v>4.6</v>
      </c>
      <c r="K363" s="7" t="n">
        <v>808</v>
      </c>
      <c r="L363" s="7"/>
      <c r="M363" s="7"/>
      <c r="N363" s="7"/>
      <c r="O363" s="7" t="s">
        <v>1481</v>
      </c>
      <c r="P363" s="7" t="s">
        <v>1482</v>
      </c>
      <c r="Q363" s="7"/>
      <c r="R363" s="7"/>
      <c r="S363" s="7"/>
      <c r="T363" s="7"/>
      <c r="U363" s="7"/>
      <c r="V363" s="7"/>
      <c r="W363" s="7" t="n">
        <v>26235</v>
      </c>
      <c r="X363" s="7" t="n">
        <v>579268.8</v>
      </c>
      <c r="Y363" s="7" t="n">
        <v>264</v>
      </c>
      <c r="Z363" s="7" t="n">
        <v>753323</v>
      </c>
      <c r="AA363" s="7"/>
      <c r="AB363" s="7"/>
      <c r="AC363" s="7" t="s">
        <v>1891</v>
      </c>
    </row>
    <row r="364" customFormat="false" ht="15" hidden="false" customHeight="false" outlineLevel="0" collapsed="false">
      <c r="A364" s="7" t="s">
        <v>369</v>
      </c>
      <c r="B364" s="7" t="s">
        <v>236</v>
      </c>
      <c r="C364" s="7"/>
      <c r="D364" s="7" t="s">
        <v>238</v>
      </c>
      <c r="E364" s="7" t="s">
        <v>2200</v>
      </c>
      <c r="F364" s="7" t="s">
        <v>527</v>
      </c>
      <c r="G364" s="7" t="s">
        <v>2201</v>
      </c>
      <c r="H364" s="7" t="n">
        <v>24.99</v>
      </c>
      <c r="I364" s="7" t="n">
        <v>42203</v>
      </c>
      <c r="J364" s="7" t="n">
        <v>4.6</v>
      </c>
      <c r="K364" s="7" t="n">
        <v>843</v>
      </c>
      <c r="L364" s="7"/>
      <c r="M364" s="7"/>
      <c r="N364" s="7"/>
      <c r="O364" s="7" t="s">
        <v>1281</v>
      </c>
      <c r="P364" s="7" t="s">
        <v>69</v>
      </c>
      <c r="Q364" s="7"/>
      <c r="R364" s="7"/>
      <c r="S364" s="7"/>
      <c r="T364" s="7"/>
      <c r="U364" s="7"/>
      <c r="V364" s="7"/>
      <c r="W364" s="7" t="n">
        <v>26107</v>
      </c>
      <c r="X364" s="7" t="n">
        <v>652413.93</v>
      </c>
      <c r="Y364" s="7" t="n">
        <v>157</v>
      </c>
      <c r="Z364" s="7" t="n">
        <v>4033028</v>
      </c>
      <c r="AA364" s="7"/>
      <c r="AB364" s="7"/>
      <c r="AC364" s="7" t="s">
        <v>1891</v>
      </c>
    </row>
    <row r="365" customFormat="false" ht="15" hidden="false" customHeight="false" outlineLevel="0" collapsed="false">
      <c r="A365" s="7" t="s">
        <v>369</v>
      </c>
      <c r="B365" s="7" t="s">
        <v>236</v>
      </c>
      <c r="C365" s="7"/>
      <c r="D365" s="7" t="s">
        <v>238</v>
      </c>
      <c r="E365" s="7" t="s">
        <v>1528</v>
      </c>
      <c r="F365" s="7" t="s">
        <v>527</v>
      </c>
      <c r="G365" s="7" t="s">
        <v>2202</v>
      </c>
      <c r="H365" s="7" t="n">
        <v>32.99</v>
      </c>
      <c r="I365" s="7" t="n">
        <v>31578</v>
      </c>
      <c r="J365" s="7" t="n">
        <v>4.6</v>
      </c>
      <c r="K365" s="7" t="n">
        <v>969</v>
      </c>
      <c r="L365" s="7"/>
      <c r="M365" s="7"/>
      <c r="N365" s="7"/>
      <c r="O365" s="7" t="s">
        <v>1281</v>
      </c>
      <c r="P365" s="7" t="s">
        <v>69</v>
      </c>
      <c r="Q365" s="7"/>
      <c r="R365" s="7"/>
      <c r="S365" s="7"/>
      <c r="T365" s="7"/>
      <c r="U365" s="7"/>
      <c r="V365" s="7"/>
      <c r="W365" s="7" t="n">
        <v>23985</v>
      </c>
      <c r="X365" s="7" t="n">
        <v>791265.15</v>
      </c>
      <c r="Y365" s="7" t="n">
        <v>155</v>
      </c>
      <c r="Z365" s="7" t="n">
        <v>2156347</v>
      </c>
      <c r="AA365" s="7"/>
      <c r="AB365" s="7"/>
      <c r="AC365" s="7" t="s">
        <v>1891</v>
      </c>
    </row>
    <row r="366" customFormat="false" ht="15" hidden="false" customHeight="false" outlineLevel="0" collapsed="false">
      <c r="A366" s="7" t="s">
        <v>369</v>
      </c>
      <c r="B366" s="7" t="s">
        <v>236</v>
      </c>
      <c r="C366" s="7"/>
      <c r="D366" s="7" t="s">
        <v>238</v>
      </c>
      <c r="E366" s="7" t="s">
        <v>2203</v>
      </c>
      <c r="F366" s="7" t="s">
        <v>2204</v>
      </c>
      <c r="G366" s="7" t="s">
        <v>2205</v>
      </c>
      <c r="H366" s="7" t="n">
        <v>27.99</v>
      </c>
      <c r="I366" s="7" t="n">
        <v>20641</v>
      </c>
      <c r="J366" s="7" t="n">
        <v>4.6</v>
      </c>
      <c r="K366" s="7" t="n">
        <v>2176</v>
      </c>
      <c r="L366" s="7"/>
      <c r="M366" s="7"/>
      <c r="N366" s="7"/>
      <c r="O366" s="7" t="s">
        <v>1281</v>
      </c>
      <c r="P366" s="7" t="s">
        <v>69</v>
      </c>
      <c r="Q366" s="7"/>
      <c r="R366" s="7"/>
      <c r="S366" s="7"/>
      <c r="T366" s="7"/>
      <c r="U366" s="7"/>
      <c r="V366" s="7"/>
      <c r="W366" s="7" t="n">
        <v>23803</v>
      </c>
      <c r="X366" s="7" t="n">
        <v>666245.97</v>
      </c>
      <c r="Y366" s="7" t="n">
        <v>234</v>
      </c>
      <c r="Z366" s="7" t="n">
        <v>3874042</v>
      </c>
      <c r="AA366" s="7"/>
      <c r="AB366" s="7"/>
      <c r="AC366" s="7" t="s">
        <v>1891</v>
      </c>
    </row>
    <row r="367" customFormat="false" ht="15" hidden="false" customHeight="false" outlineLevel="0" collapsed="false">
      <c r="A367" s="7" t="s">
        <v>372</v>
      </c>
      <c r="B367" s="7" t="s">
        <v>240</v>
      </c>
      <c r="C367" s="7"/>
      <c r="D367" s="7" t="s">
        <v>242</v>
      </c>
      <c r="E367" s="7" t="s">
        <v>2206</v>
      </c>
      <c r="F367" s="7" t="s">
        <v>2207</v>
      </c>
      <c r="G367" s="7" t="s">
        <v>2208</v>
      </c>
      <c r="H367" s="7" t="n">
        <v>179</v>
      </c>
      <c r="I367" s="7" t="n">
        <v>7445</v>
      </c>
      <c r="J367" s="7" t="n">
        <v>4.4</v>
      </c>
      <c r="K367" s="7" t="n">
        <v>14699</v>
      </c>
      <c r="L367" s="7"/>
      <c r="M367" s="7"/>
      <c r="N367" s="7"/>
      <c r="O367" s="7" t="s">
        <v>1304</v>
      </c>
      <c r="P367" s="7" t="s">
        <v>69</v>
      </c>
      <c r="Q367" s="7"/>
      <c r="R367" s="7"/>
      <c r="S367" s="7"/>
      <c r="T367" s="7"/>
      <c r="U367" s="7"/>
      <c r="V367" s="7"/>
      <c r="W367" s="7" t="n">
        <v>3477</v>
      </c>
      <c r="X367" s="7" t="n">
        <v>622383</v>
      </c>
      <c r="Y367" s="7" t="n">
        <v>46</v>
      </c>
      <c r="Z367" s="7" t="n">
        <v>178854</v>
      </c>
      <c r="AA367" s="7" t="s">
        <v>2209</v>
      </c>
      <c r="AB367" s="7"/>
      <c r="AC367" s="7" t="s">
        <v>2210</v>
      </c>
    </row>
    <row r="368" customFormat="false" ht="15" hidden="false" customHeight="false" outlineLevel="0" collapsed="false">
      <c r="A368" s="7" t="s">
        <v>372</v>
      </c>
      <c r="B368" s="7" t="s">
        <v>240</v>
      </c>
      <c r="C368" s="7"/>
      <c r="D368" s="7" t="s">
        <v>242</v>
      </c>
      <c r="E368" s="7" t="s">
        <v>2211</v>
      </c>
      <c r="F368" s="7" t="s">
        <v>2207</v>
      </c>
      <c r="G368" s="7" t="s">
        <v>2212</v>
      </c>
      <c r="H368" s="7" t="n">
        <v>219</v>
      </c>
      <c r="I368" s="7" t="n">
        <v>3319</v>
      </c>
      <c r="J368" s="7" t="n">
        <v>4.4</v>
      </c>
      <c r="K368" s="7" t="n">
        <v>47444</v>
      </c>
      <c r="L368" s="7"/>
      <c r="M368" s="7"/>
      <c r="N368" s="7"/>
      <c r="O368" s="7" t="s">
        <v>1304</v>
      </c>
      <c r="P368" s="7" t="s">
        <v>69</v>
      </c>
      <c r="Q368" s="7"/>
      <c r="R368" s="7"/>
      <c r="S368" s="7"/>
      <c r="T368" s="7"/>
      <c r="U368" s="7"/>
      <c r="V368" s="7"/>
      <c r="W368" s="7" t="n">
        <v>1168</v>
      </c>
      <c r="X368" s="7" t="n">
        <v>255792</v>
      </c>
      <c r="Y368" s="7" t="n">
        <v>49</v>
      </c>
      <c r="Z368" s="7" t="n">
        <v>178854</v>
      </c>
      <c r="AA368" s="7" t="s">
        <v>2209</v>
      </c>
      <c r="AB368" s="7"/>
      <c r="AC368" s="7" t="s">
        <v>2210</v>
      </c>
    </row>
    <row r="369" customFormat="false" ht="15" hidden="false" customHeight="false" outlineLevel="0" collapsed="false">
      <c r="A369" s="7" t="s">
        <v>372</v>
      </c>
      <c r="B369" s="7" t="s">
        <v>240</v>
      </c>
      <c r="C369" s="7"/>
      <c r="D369" s="7" t="s">
        <v>242</v>
      </c>
      <c r="E369" s="7" t="s">
        <v>2213</v>
      </c>
      <c r="F369" s="7" t="s">
        <v>2214</v>
      </c>
      <c r="G369" s="7" t="s">
        <v>2215</v>
      </c>
      <c r="H369" s="7" t="n">
        <v>207</v>
      </c>
      <c r="I369" s="7" t="n">
        <v>257</v>
      </c>
      <c r="J369" s="7" t="n">
        <v>4.2</v>
      </c>
      <c r="K369" s="7" t="n">
        <v>203600</v>
      </c>
      <c r="L369" s="7"/>
      <c r="M369" s="7"/>
      <c r="N369" s="7"/>
      <c r="O369" s="7" t="s">
        <v>1304</v>
      </c>
      <c r="P369" s="7" t="s">
        <v>69</v>
      </c>
      <c r="Q369" s="7"/>
      <c r="R369" s="7"/>
      <c r="S369" s="7"/>
      <c r="T369" s="7"/>
      <c r="U369" s="7"/>
      <c r="V369" s="7"/>
      <c r="W369" s="7" t="n">
        <v>217</v>
      </c>
      <c r="X369" s="7" t="n">
        <v>44919</v>
      </c>
      <c r="Y369" s="7" t="n">
        <v>22</v>
      </c>
      <c r="Z369" s="7" t="n">
        <v>185106</v>
      </c>
      <c r="AA369" s="7" t="s">
        <v>2209</v>
      </c>
      <c r="AB369" s="7"/>
      <c r="AC369" s="7" t="s">
        <v>2210</v>
      </c>
    </row>
    <row r="370" customFormat="false" ht="15" hidden="false" customHeight="false" outlineLevel="0" collapsed="false">
      <c r="A370" s="7" t="s">
        <v>372</v>
      </c>
      <c r="B370" s="7" t="s">
        <v>240</v>
      </c>
      <c r="C370" s="7"/>
      <c r="D370" s="7" t="s">
        <v>242</v>
      </c>
      <c r="E370" s="7" t="s">
        <v>2216</v>
      </c>
      <c r="F370" s="7" t="s">
        <v>2214</v>
      </c>
      <c r="G370" s="7" t="s">
        <v>2217</v>
      </c>
      <c r="H370" s="7" t="n">
        <v>125</v>
      </c>
      <c r="I370" s="7" t="n">
        <v>18</v>
      </c>
      <c r="J370" s="7" t="n">
        <v>4.1</v>
      </c>
      <c r="K370" s="7" t="n">
        <v>433544</v>
      </c>
      <c r="L370" s="7"/>
      <c r="M370" s="7"/>
      <c r="N370" s="7"/>
      <c r="O370" s="7" t="s">
        <v>1304</v>
      </c>
      <c r="P370" s="7"/>
      <c r="Q370" s="7"/>
      <c r="R370" s="7"/>
      <c r="S370" s="7"/>
      <c r="T370" s="7"/>
      <c r="U370" s="7"/>
      <c r="V370" s="7"/>
      <c r="W370" s="7" t="n">
        <v>52</v>
      </c>
      <c r="X370" s="7" t="n">
        <v>50095</v>
      </c>
      <c r="Y370" s="7" t="n">
        <v>6</v>
      </c>
      <c r="Z370" s="7" t="n">
        <v>194380</v>
      </c>
      <c r="AA370" s="7" t="s">
        <v>2209</v>
      </c>
      <c r="AB370" s="7"/>
      <c r="AC370" s="7" t="s">
        <v>2210</v>
      </c>
    </row>
    <row r="371" customFormat="false" ht="15" hidden="false" customHeight="false" outlineLevel="0" collapsed="false">
      <c r="A371" s="7" t="s">
        <v>372</v>
      </c>
      <c r="B371" s="7" t="s">
        <v>240</v>
      </c>
      <c r="C371" s="7"/>
      <c r="D371" s="7" t="s">
        <v>242</v>
      </c>
      <c r="E371" s="7" t="s">
        <v>2218</v>
      </c>
      <c r="F371" s="7" t="s">
        <v>2219</v>
      </c>
      <c r="G371" s="7" t="s">
        <v>2220</v>
      </c>
      <c r="H371" s="7" t="n">
        <v>325</v>
      </c>
      <c r="I371" s="7" t="n">
        <v>53</v>
      </c>
      <c r="J371" s="7" t="n">
        <v>4.1</v>
      </c>
      <c r="K371" s="7" t="n">
        <v>566164</v>
      </c>
      <c r="L371" s="7"/>
      <c r="M371" s="7"/>
      <c r="N371" s="7"/>
      <c r="O371" s="7" t="s">
        <v>1281</v>
      </c>
      <c r="P371" s="7" t="s">
        <v>69</v>
      </c>
      <c r="Q371" s="7"/>
      <c r="R371" s="7"/>
      <c r="S371" s="7"/>
      <c r="T371" s="7"/>
      <c r="U371" s="7"/>
      <c r="V371" s="7"/>
      <c r="W371" s="7" t="n">
        <v>34</v>
      </c>
      <c r="X371" s="7" t="n">
        <v>11050</v>
      </c>
      <c r="Y371" s="7" t="n">
        <v>6</v>
      </c>
      <c r="Z371" s="7" t="n">
        <v>172132</v>
      </c>
      <c r="AA371" s="7"/>
      <c r="AB371" s="7"/>
      <c r="AC371" s="7" t="s">
        <v>2210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2221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2222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46.25" hidden="false" customHeight="false" outlineLevel="0" collapsed="false">
      <c r="A4" s="5" t="s">
        <v>264</v>
      </c>
      <c r="B4" s="5" t="s">
        <v>153</v>
      </c>
      <c r="C4" s="5" t="s">
        <v>155</v>
      </c>
      <c r="D4" s="5" t="s">
        <v>2223</v>
      </c>
      <c r="E4" s="5" t="s">
        <v>2224</v>
      </c>
      <c r="F4" s="5" t="s">
        <v>2225</v>
      </c>
      <c r="G4" s="5" t="s">
        <v>2226</v>
      </c>
      <c r="H4" s="5" t="s">
        <v>2227</v>
      </c>
      <c r="I4" s="5" t="s">
        <v>2228</v>
      </c>
    </row>
    <row r="5" customFormat="false" ht="15" hidden="false" customHeight="false" outlineLevel="0" collapsed="false">
      <c r="A5" s="7" t="s">
        <v>166</v>
      </c>
      <c r="B5" s="7" t="s">
        <v>167</v>
      </c>
      <c r="C5" s="7" t="s">
        <v>169</v>
      </c>
      <c r="D5" s="7" t="s">
        <v>170</v>
      </c>
      <c r="E5" s="8" t="n">
        <v>38640</v>
      </c>
      <c r="F5" s="7" t="n">
        <v>0.619047619047619</v>
      </c>
      <c r="G5" s="9" t="n">
        <v>6.31</v>
      </c>
      <c r="H5" s="7" t="n">
        <v>4.73</v>
      </c>
      <c r="I5" s="7" t="n">
        <v>7.89</v>
      </c>
    </row>
    <row r="6" customFormat="false" ht="15" hidden="false" customHeight="false" outlineLevel="0" collapsed="false">
      <c r="A6" s="7" t="s">
        <v>166</v>
      </c>
      <c r="B6" s="7" t="s">
        <v>167</v>
      </c>
      <c r="C6" s="7" t="s">
        <v>169</v>
      </c>
      <c r="D6" s="7" t="s">
        <v>2229</v>
      </c>
      <c r="E6" s="8" t="n">
        <v>32578</v>
      </c>
      <c r="F6" s="7" t="n">
        <v>0.238095238095238</v>
      </c>
      <c r="G6" s="9"/>
      <c r="H6" s="7"/>
      <c r="I6" s="7"/>
    </row>
    <row r="7" customFormat="false" ht="15" hidden="false" customHeight="false" outlineLevel="0" collapsed="false">
      <c r="A7" s="7" t="s">
        <v>166</v>
      </c>
      <c r="B7" s="7" t="s">
        <v>167</v>
      </c>
      <c r="C7" s="7" t="s">
        <v>169</v>
      </c>
      <c r="D7" s="7" t="s">
        <v>183</v>
      </c>
      <c r="E7" s="8" t="n">
        <v>20502</v>
      </c>
      <c r="F7" s="7" t="n">
        <v>0.428571428571429</v>
      </c>
      <c r="G7" s="9" t="n">
        <v>8.06</v>
      </c>
      <c r="H7" s="7" t="n">
        <v>6.05</v>
      </c>
      <c r="I7" s="7" t="n">
        <v>10.08</v>
      </c>
    </row>
    <row r="8" customFormat="false" ht="15" hidden="false" customHeight="false" outlineLevel="0" collapsed="false">
      <c r="A8" s="7" t="s">
        <v>166</v>
      </c>
      <c r="B8" s="7" t="s">
        <v>167</v>
      </c>
      <c r="C8" s="7" t="s">
        <v>169</v>
      </c>
      <c r="D8" s="7" t="s">
        <v>2230</v>
      </c>
      <c r="E8" s="8" t="n">
        <v>17620</v>
      </c>
      <c r="F8" s="7" t="n">
        <v>0.285714285714286</v>
      </c>
      <c r="G8" s="9"/>
      <c r="H8" s="7"/>
      <c r="I8" s="7"/>
    </row>
    <row r="9" customFormat="false" ht="15" hidden="false" customHeight="false" outlineLevel="0" collapsed="false">
      <c r="A9" s="7" t="s">
        <v>166</v>
      </c>
      <c r="B9" s="7" t="s">
        <v>167</v>
      </c>
      <c r="C9" s="7" t="s">
        <v>169</v>
      </c>
      <c r="D9" s="7" t="s">
        <v>2231</v>
      </c>
      <c r="E9" s="8" t="n">
        <v>16686</v>
      </c>
      <c r="F9" s="7" t="n">
        <v>0.238095238095238</v>
      </c>
      <c r="G9" s="9"/>
      <c r="H9" s="7"/>
      <c r="I9" s="7"/>
    </row>
    <row r="10" customFormat="false" ht="15" hidden="false" customHeight="false" outlineLevel="0" collapsed="false">
      <c r="A10" s="7" t="s">
        <v>166</v>
      </c>
      <c r="B10" s="7" t="s">
        <v>167</v>
      </c>
      <c r="C10" s="7" t="s">
        <v>169</v>
      </c>
      <c r="D10" s="7" t="s">
        <v>2232</v>
      </c>
      <c r="E10" s="8" t="n">
        <v>11727</v>
      </c>
      <c r="F10" s="7" t="n">
        <v>0.333333333333333</v>
      </c>
      <c r="G10" s="9"/>
      <c r="H10" s="7"/>
      <c r="I10" s="7"/>
    </row>
    <row r="11" customFormat="false" ht="15" hidden="false" customHeight="false" outlineLevel="0" collapsed="false">
      <c r="A11" s="7" t="s">
        <v>166</v>
      </c>
      <c r="B11" s="7" t="s">
        <v>167</v>
      </c>
      <c r="C11" s="7" t="s">
        <v>169</v>
      </c>
      <c r="D11" s="7" t="s">
        <v>2233</v>
      </c>
      <c r="E11" s="8" t="n">
        <v>8832</v>
      </c>
      <c r="F11" s="7" t="n">
        <v>0.380952380952381</v>
      </c>
      <c r="G11" s="9"/>
      <c r="H11" s="7"/>
      <c r="I11" s="7"/>
    </row>
    <row r="12" customFormat="false" ht="15" hidden="false" customHeight="false" outlineLevel="0" collapsed="false">
      <c r="A12" s="7" t="s">
        <v>166</v>
      </c>
      <c r="B12" s="7" t="s">
        <v>167</v>
      </c>
      <c r="C12" s="7" t="s">
        <v>169</v>
      </c>
      <c r="D12" s="7" t="s">
        <v>2234</v>
      </c>
      <c r="E12" s="8" t="n">
        <v>7929</v>
      </c>
      <c r="F12" s="7" t="n">
        <v>0.428571428571429</v>
      </c>
      <c r="G12" s="9" t="n">
        <v>2.26</v>
      </c>
      <c r="H12" s="7" t="n">
        <v>1.78</v>
      </c>
      <c r="I12" s="7" t="n">
        <v>2.66</v>
      </c>
    </row>
    <row r="13" customFormat="false" ht="15" hidden="false" customHeight="false" outlineLevel="0" collapsed="false">
      <c r="A13" s="7" t="s">
        <v>166</v>
      </c>
      <c r="B13" s="7" t="s">
        <v>167</v>
      </c>
      <c r="C13" s="7" t="s">
        <v>169</v>
      </c>
      <c r="D13" s="7" t="s">
        <v>2235</v>
      </c>
      <c r="E13" s="8" t="n">
        <v>7895</v>
      </c>
      <c r="F13" s="7" t="n">
        <v>0.476190476190476</v>
      </c>
      <c r="G13" s="9" t="n">
        <v>7.16</v>
      </c>
      <c r="H13" s="7" t="n">
        <v>5.37</v>
      </c>
      <c r="I13" s="7" t="n">
        <v>8.95</v>
      </c>
    </row>
    <row r="14" customFormat="false" ht="15" hidden="false" customHeight="false" outlineLevel="0" collapsed="false">
      <c r="A14" s="7" t="s">
        <v>166</v>
      </c>
      <c r="B14" s="7" t="s">
        <v>167</v>
      </c>
      <c r="C14" s="7" t="s">
        <v>169</v>
      </c>
      <c r="D14" s="7" t="s">
        <v>2236</v>
      </c>
      <c r="E14" s="8" t="n">
        <v>6465</v>
      </c>
      <c r="F14" s="7" t="n">
        <v>0.571428571428571</v>
      </c>
      <c r="G14" s="9" t="n">
        <v>6.51</v>
      </c>
      <c r="H14" s="7" t="n">
        <v>4.88</v>
      </c>
      <c r="I14" s="7" t="n">
        <v>8.14</v>
      </c>
    </row>
    <row r="15" customFormat="false" ht="15" hidden="false" customHeight="false" outlineLevel="0" collapsed="false">
      <c r="A15" s="7" t="s">
        <v>166</v>
      </c>
      <c r="B15" s="7" t="s">
        <v>167</v>
      </c>
      <c r="C15" s="7" t="s">
        <v>169</v>
      </c>
      <c r="D15" s="7" t="s">
        <v>2237</v>
      </c>
      <c r="E15" s="8" t="n">
        <v>6362</v>
      </c>
      <c r="F15" s="7" t="n">
        <v>0.476190476190476</v>
      </c>
      <c r="G15" s="9" t="n">
        <v>6.9</v>
      </c>
      <c r="H15" s="7" t="n">
        <v>5.18</v>
      </c>
      <c r="I15" s="7" t="n">
        <v>8.63</v>
      </c>
    </row>
    <row r="16" customFormat="false" ht="15" hidden="false" customHeight="false" outlineLevel="0" collapsed="false">
      <c r="A16" s="7" t="s">
        <v>166</v>
      </c>
      <c r="B16" s="7" t="s">
        <v>167</v>
      </c>
      <c r="C16" s="7" t="s">
        <v>169</v>
      </c>
      <c r="D16" s="7" t="s">
        <v>2238</v>
      </c>
      <c r="E16" s="8" t="n">
        <v>5965</v>
      </c>
      <c r="F16" s="7" t="n">
        <v>0.238095238095238</v>
      </c>
      <c r="G16" s="9"/>
      <c r="H16" s="7"/>
      <c r="I16" s="7"/>
    </row>
    <row r="17" customFormat="false" ht="15" hidden="false" customHeight="false" outlineLevel="0" collapsed="false">
      <c r="A17" s="7" t="s">
        <v>166</v>
      </c>
      <c r="B17" s="7" t="s">
        <v>167</v>
      </c>
      <c r="C17" s="7" t="s">
        <v>169</v>
      </c>
      <c r="D17" s="7" t="s">
        <v>2239</v>
      </c>
      <c r="E17" s="8" t="n">
        <v>5754</v>
      </c>
      <c r="F17" s="7" t="n">
        <v>0.380952380952381</v>
      </c>
      <c r="G17" s="9"/>
      <c r="H17" s="7"/>
      <c r="I17" s="7"/>
    </row>
    <row r="18" customFormat="false" ht="15" hidden="false" customHeight="false" outlineLevel="0" collapsed="false">
      <c r="A18" s="7" t="s">
        <v>166</v>
      </c>
      <c r="B18" s="7" t="s">
        <v>167</v>
      </c>
      <c r="C18" s="7" t="s">
        <v>169</v>
      </c>
      <c r="D18" s="7" t="s">
        <v>2240</v>
      </c>
      <c r="E18" s="8" t="n">
        <v>5290</v>
      </c>
      <c r="F18" s="7" t="n">
        <v>0.285714285714286</v>
      </c>
      <c r="G18" s="9"/>
      <c r="H18" s="7"/>
      <c r="I18" s="7"/>
    </row>
    <row r="19" customFormat="false" ht="15" hidden="false" customHeight="false" outlineLevel="0" collapsed="false">
      <c r="A19" s="7" t="s">
        <v>166</v>
      </c>
      <c r="B19" s="7" t="s">
        <v>167</v>
      </c>
      <c r="C19" s="7" t="s">
        <v>169</v>
      </c>
      <c r="D19" s="7" t="s">
        <v>2241</v>
      </c>
      <c r="E19" s="8" t="n">
        <v>5134</v>
      </c>
      <c r="F19" s="7" t="n">
        <v>0.428571428571429</v>
      </c>
      <c r="G19" s="9" t="n">
        <v>2.12</v>
      </c>
      <c r="H19" s="7" t="n">
        <v>1.59</v>
      </c>
      <c r="I19" s="7" t="n">
        <v>2.65</v>
      </c>
    </row>
    <row r="20" customFormat="false" ht="15" hidden="false" customHeight="false" outlineLevel="0" collapsed="false">
      <c r="A20" s="7" t="s">
        <v>166</v>
      </c>
      <c r="B20" s="7" t="s">
        <v>167</v>
      </c>
      <c r="C20" s="7" t="s">
        <v>169</v>
      </c>
      <c r="D20" s="7" t="s">
        <v>2242</v>
      </c>
      <c r="E20" s="8" t="n">
        <v>4521</v>
      </c>
      <c r="F20" s="7" t="n">
        <v>0.238095238095238</v>
      </c>
      <c r="G20" s="9"/>
      <c r="H20" s="7"/>
      <c r="I20" s="7"/>
    </row>
    <row r="21" customFormat="false" ht="15" hidden="false" customHeight="false" outlineLevel="0" collapsed="false">
      <c r="A21" s="7" t="s">
        <v>166</v>
      </c>
      <c r="B21" s="7" t="s">
        <v>167</v>
      </c>
      <c r="C21" s="7" t="s">
        <v>169</v>
      </c>
      <c r="D21" s="7" t="s">
        <v>2243</v>
      </c>
      <c r="E21" s="8" t="n">
        <v>4498</v>
      </c>
      <c r="F21" s="7" t="n">
        <v>0.476190476190476</v>
      </c>
      <c r="G21" s="9" t="n">
        <v>3.83</v>
      </c>
      <c r="H21" s="7" t="n">
        <v>2.41</v>
      </c>
      <c r="I21" s="7" t="n">
        <v>4.53</v>
      </c>
    </row>
    <row r="22" customFormat="false" ht="15" hidden="false" customHeight="false" outlineLevel="0" collapsed="false">
      <c r="A22" s="7" t="s">
        <v>166</v>
      </c>
      <c r="B22" s="7" t="s">
        <v>167</v>
      </c>
      <c r="C22" s="7" t="s">
        <v>169</v>
      </c>
      <c r="D22" s="7" t="s">
        <v>2244</v>
      </c>
      <c r="E22" s="8" t="n">
        <v>4290</v>
      </c>
      <c r="F22" s="7" t="n">
        <v>0.380952380952381</v>
      </c>
      <c r="G22" s="9"/>
      <c r="H22" s="7"/>
      <c r="I22" s="7"/>
    </row>
    <row r="23" customFormat="false" ht="15" hidden="false" customHeight="false" outlineLevel="0" collapsed="false">
      <c r="A23" s="7" t="s">
        <v>166</v>
      </c>
      <c r="B23" s="7" t="s">
        <v>167</v>
      </c>
      <c r="C23" s="7" t="s">
        <v>169</v>
      </c>
      <c r="D23" s="7" t="s">
        <v>2245</v>
      </c>
      <c r="E23" s="8" t="n">
        <v>4087</v>
      </c>
      <c r="F23" s="7" t="n">
        <v>0.476190476190476</v>
      </c>
      <c r="G23" s="9" t="n">
        <v>2.69</v>
      </c>
      <c r="H23" s="7" t="n">
        <v>1.86</v>
      </c>
      <c r="I23" s="7" t="n">
        <v>2.98</v>
      </c>
    </row>
    <row r="24" customFormat="false" ht="15" hidden="false" customHeight="false" outlineLevel="0" collapsed="false">
      <c r="A24" s="7" t="s">
        <v>166</v>
      </c>
      <c r="B24" s="7" t="s">
        <v>167</v>
      </c>
      <c r="C24" s="7" t="s">
        <v>169</v>
      </c>
      <c r="D24" s="7" t="s">
        <v>2246</v>
      </c>
      <c r="E24" s="8" t="n">
        <v>4050</v>
      </c>
      <c r="F24" s="7" t="n">
        <v>0.333333333333333</v>
      </c>
      <c r="G24" s="9"/>
      <c r="H24" s="7"/>
      <c r="I24" s="7"/>
    </row>
    <row r="25" customFormat="false" ht="15" hidden="false" customHeight="false" outlineLevel="0" collapsed="false">
      <c r="A25" s="7" t="s">
        <v>166</v>
      </c>
      <c r="B25" s="7" t="s">
        <v>167</v>
      </c>
      <c r="C25" s="7" t="s">
        <v>169</v>
      </c>
      <c r="D25" s="7" t="s">
        <v>2247</v>
      </c>
      <c r="E25" s="8" t="n">
        <v>3822</v>
      </c>
      <c r="F25" s="7" t="n">
        <v>0.523809523809524</v>
      </c>
      <c r="G25" s="9" t="n">
        <v>6.82</v>
      </c>
      <c r="H25" s="7" t="n">
        <v>5.12</v>
      </c>
      <c r="I25" s="7" t="n">
        <v>8.53</v>
      </c>
    </row>
    <row r="26" customFormat="false" ht="15" hidden="false" customHeight="false" outlineLevel="0" collapsed="false">
      <c r="A26" s="7" t="s">
        <v>166</v>
      </c>
      <c r="B26" s="7" t="s">
        <v>167</v>
      </c>
      <c r="C26" s="7" t="s">
        <v>169</v>
      </c>
      <c r="D26" s="7" t="s">
        <v>2248</v>
      </c>
      <c r="E26" s="8" t="n">
        <v>3692</v>
      </c>
      <c r="F26" s="7" t="n">
        <v>0.333333333333333</v>
      </c>
      <c r="G26" s="9"/>
      <c r="H26" s="7"/>
      <c r="I26" s="7"/>
    </row>
    <row r="27" customFormat="false" ht="15" hidden="false" customHeight="false" outlineLevel="0" collapsed="false">
      <c r="A27" s="7" t="s">
        <v>166</v>
      </c>
      <c r="B27" s="7" t="s">
        <v>167</v>
      </c>
      <c r="C27" s="7" t="s">
        <v>169</v>
      </c>
      <c r="D27" s="7" t="s">
        <v>2249</v>
      </c>
      <c r="E27" s="8" t="n">
        <v>3682</v>
      </c>
      <c r="F27" s="7" t="n">
        <v>0.333333333333333</v>
      </c>
      <c r="G27" s="9"/>
      <c r="H27" s="7"/>
      <c r="I27" s="7"/>
    </row>
    <row r="28" customFormat="false" ht="15" hidden="false" customHeight="false" outlineLevel="0" collapsed="false">
      <c r="A28" s="7" t="s">
        <v>166</v>
      </c>
      <c r="B28" s="7" t="s">
        <v>167</v>
      </c>
      <c r="C28" s="7" t="s">
        <v>169</v>
      </c>
      <c r="D28" s="7" t="s">
        <v>2250</v>
      </c>
      <c r="E28" s="8" t="n">
        <v>3520</v>
      </c>
      <c r="F28" s="7" t="n">
        <v>0.238095238095238</v>
      </c>
      <c r="G28" s="9"/>
      <c r="H28" s="7"/>
      <c r="I28" s="7"/>
    </row>
    <row r="29" customFormat="false" ht="15" hidden="false" customHeight="false" outlineLevel="0" collapsed="false">
      <c r="A29" s="7" t="s">
        <v>166</v>
      </c>
      <c r="B29" s="7" t="s">
        <v>167</v>
      </c>
      <c r="C29" s="7" t="s">
        <v>169</v>
      </c>
      <c r="D29" s="7" t="s">
        <v>2251</v>
      </c>
      <c r="E29" s="8" t="n">
        <v>3219</v>
      </c>
      <c r="F29" s="7" t="n">
        <v>0.619047619047619</v>
      </c>
      <c r="G29" s="9" t="n">
        <v>6.79</v>
      </c>
      <c r="H29" s="7" t="n">
        <v>5.09</v>
      </c>
      <c r="I29" s="7" t="n">
        <v>8.49</v>
      </c>
    </row>
    <row r="30" customFormat="false" ht="15" hidden="false" customHeight="false" outlineLevel="0" collapsed="false">
      <c r="A30" s="7" t="s">
        <v>166</v>
      </c>
      <c r="B30" s="7" t="s">
        <v>167</v>
      </c>
      <c r="C30" s="7" t="s">
        <v>169</v>
      </c>
      <c r="D30" s="7" t="s">
        <v>2252</v>
      </c>
      <c r="E30" s="8" t="n">
        <v>3211</v>
      </c>
      <c r="F30" s="7" t="n">
        <v>0.238095238095238</v>
      </c>
      <c r="G30" s="9"/>
      <c r="H30" s="7"/>
      <c r="I30" s="7"/>
    </row>
    <row r="31" customFormat="false" ht="15" hidden="false" customHeight="false" outlineLevel="0" collapsed="false">
      <c r="A31" s="7" t="s">
        <v>166</v>
      </c>
      <c r="B31" s="7" t="s">
        <v>167</v>
      </c>
      <c r="C31" s="7" t="s">
        <v>169</v>
      </c>
      <c r="D31" s="7" t="s">
        <v>2253</v>
      </c>
      <c r="E31" s="8" t="n">
        <v>3208</v>
      </c>
      <c r="F31" s="7" t="n">
        <v>0.238095238095238</v>
      </c>
      <c r="G31" s="9"/>
      <c r="H31" s="7"/>
      <c r="I31" s="7"/>
    </row>
    <row r="32" customFormat="false" ht="15" hidden="false" customHeight="false" outlineLevel="0" collapsed="false">
      <c r="A32" s="7" t="s">
        <v>166</v>
      </c>
      <c r="B32" s="7" t="s">
        <v>167</v>
      </c>
      <c r="C32" s="7" t="s">
        <v>169</v>
      </c>
      <c r="D32" s="7" t="s">
        <v>2254</v>
      </c>
      <c r="E32" s="8" t="n">
        <v>3178</v>
      </c>
      <c r="F32" s="7" t="n">
        <v>0.238095238095238</v>
      </c>
      <c r="G32" s="9"/>
      <c r="H32" s="7"/>
      <c r="I32" s="7"/>
    </row>
    <row r="33" customFormat="false" ht="15" hidden="false" customHeight="false" outlineLevel="0" collapsed="false">
      <c r="A33" s="7" t="s">
        <v>166</v>
      </c>
      <c r="B33" s="7" t="s">
        <v>167</v>
      </c>
      <c r="C33" s="7" t="s">
        <v>169</v>
      </c>
      <c r="D33" s="7" t="s">
        <v>2255</v>
      </c>
      <c r="E33" s="8" t="n">
        <v>3163</v>
      </c>
      <c r="F33" s="7" t="n">
        <v>0.333333333333333</v>
      </c>
      <c r="G33" s="9"/>
      <c r="H33" s="7"/>
      <c r="I33" s="7"/>
    </row>
    <row r="34" customFormat="false" ht="15" hidden="false" customHeight="false" outlineLevel="0" collapsed="false">
      <c r="A34" s="7" t="s">
        <v>166</v>
      </c>
      <c r="B34" s="7" t="s">
        <v>167</v>
      </c>
      <c r="C34" s="7" t="s">
        <v>169</v>
      </c>
      <c r="D34" s="7" t="s">
        <v>2256</v>
      </c>
      <c r="E34" s="8" t="n">
        <v>3121</v>
      </c>
      <c r="F34" s="7" t="n">
        <v>0.380952380952381</v>
      </c>
      <c r="G34" s="9"/>
      <c r="H34" s="7"/>
      <c r="I34" s="7"/>
    </row>
    <row r="35" customFormat="false" ht="15" hidden="false" customHeight="false" outlineLevel="0" collapsed="false">
      <c r="A35" s="7" t="s">
        <v>166</v>
      </c>
      <c r="B35" s="7" t="s">
        <v>167</v>
      </c>
      <c r="C35" s="7" t="s">
        <v>169</v>
      </c>
      <c r="D35" s="7" t="s">
        <v>2257</v>
      </c>
      <c r="E35" s="8" t="n">
        <v>3118</v>
      </c>
      <c r="F35" s="7" t="n">
        <v>0.285714285714286</v>
      </c>
      <c r="G35" s="9"/>
      <c r="H35" s="7"/>
      <c r="I35" s="7"/>
    </row>
    <row r="36" customFormat="false" ht="15" hidden="false" customHeight="false" outlineLevel="0" collapsed="false">
      <c r="A36" s="7" t="s">
        <v>166</v>
      </c>
      <c r="B36" s="7" t="s">
        <v>167</v>
      </c>
      <c r="C36" s="7" t="s">
        <v>169</v>
      </c>
      <c r="D36" s="7" t="s">
        <v>2258</v>
      </c>
      <c r="E36" s="8" t="n">
        <v>2989</v>
      </c>
      <c r="F36" s="7" t="n">
        <v>0.333333333333333</v>
      </c>
      <c r="G36" s="9"/>
      <c r="H36" s="7"/>
      <c r="I36" s="7"/>
    </row>
    <row r="37" customFormat="false" ht="15" hidden="false" customHeight="false" outlineLevel="0" collapsed="false">
      <c r="A37" s="7" t="s">
        <v>166</v>
      </c>
      <c r="B37" s="7" t="s">
        <v>167</v>
      </c>
      <c r="C37" s="7" t="s">
        <v>169</v>
      </c>
      <c r="D37" s="7" t="s">
        <v>2259</v>
      </c>
      <c r="E37" s="8" t="n">
        <v>2977</v>
      </c>
      <c r="F37" s="7" t="n">
        <v>0.238095238095238</v>
      </c>
      <c r="G37" s="9"/>
      <c r="H37" s="7"/>
      <c r="I37" s="7"/>
    </row>
    <row r="38" customFormat="false" ht="15" hidden="false" customHeight="false" outlineLevel="0" collapsed="false">
      <c r="A38" s="7" t="s">
        <v>166</v>
      </c>
      <c r="B38" s="7" t="s">
        <v>167</v>
      </c>
      <c r="C38" s="7" t="s">
        <v>169</v>
      </c>
      <c r="D38" s="7" t="s">
        <v>2260</v>
      </c>
      <c r="E38" s="8" t="n">
        <v>2955</v>
      </c>
      <c r="F38" s="7" t="n">
        <v>0.428571428571429</v>
      </c>
      <c r="G38" s="9" t="n">
        <v>2.01</v>
      </c>
      <c r="H38" s="7" t="n">
        <v>1.64</v>
      </c>
      <c r="I38" s="7" t="n">
        <v>2.75</v>
      </c>
    </row>
    <row r="39" customFormat="false" ht="15" hidden="false" customHeight="false" outlineLevel="0" collapsed="false">
      <c r="A39" s="7" t="s">
        <v>166</v>
      </c>
      <c r="B39" s="7" t="s">
        <v>167</v>
      </c>
      <c r="C39" s="7" t="s">
        <v>169</v>
      </c>
      <c r="D39" s="7" t="s">
        <v>2261</v>
      </c>
      <c r="E39" s="8" t="n">
        <v>2763</v>
      </c>
      <c r="F39" s="7" t="n">
        <v>0.285714285714286</v>
      </c>
      <c r="G39" s="9"/>
      <c r="H39" s="7"/>
      <c r="I39" s="7"/>
    </row>
    <row r="40" customFormat="false" ht="15" hidden="false" customHeight="false" outlineLevel="0" collapsed="false">
      <c r="A40" s="7" t="s">
        <v>166</v>
      </c>
      <c r="B40" s="7" t="s">
        <v>167</v>
      </c>
      <c r="C40" s="7" t="s">
        <v>169</v>
      </c>
      <c r="D40" s="7" t="s">
        <v>2262</v>
      </c>
      <c r="E40" s="8" t="n">
        <v>2760</v>
      </c>
      <c r="F40" s="7" t="n">
        <v>0.285714285714286</v>
      </c>
      <c r="G40" s="9"/>
      <c r="H40" s="7"/>
      <c r="I40" s="7"/>
    </row>
    <row r="41" customFormat="false" ht="15" hidden="false" customHeight="false" outlineLevel="0" collapsed="false">
      <c r="A41" s="7" t="s">
        <v>166</v>
      </c>
      <c r="B41" s="7" t="s">
        <v>167</v>
      </c>
      <c r="C41" s="7" t="s">
        <v>169</v>
      </c>
      <c r="D41" s="7" t="s">
        <v>2263</v>
      </c>
      <c r="E41" s="8" t="n">
        <v>2703</v>
      </c>
      <c r="F41" s="7" t="n">
        <v>0.285714285714286</v>
      </c>
      <c r="G41" s="9"/>
      <c r="H41" s="7"/>
      <c r="I41" s="7"/>
    </row>
    <row r="42" customFormat="false" ht="15" hidden="false" customHeight="false" outlineLevel="0" collapsed="false">
      <c r="A42" s="7" t="s">
        <v>166</v>
      </c>
      <c r="B42" s="7" t="s">
        <v>167</v>
      </c>
      <c r="C42" s="7" t="s">
        <v>169</v>
      </c>
      <c r="D42" s="7" t="s">
        <v>2264</v>
      </c>
      <c r="E42" s="8" t="n">
        <v>2703</v>
      </c>
      <c r="F42" s="7" t="n">
        <v>0.285714285714286</v>
      </c>
      <c r="G42" s="9"/>
      <c r="H42" s="7"/>
      <c r="I42" s="7"/>
    </row>
    <row r="43" customFormat="false" ht="15" hidden="false" customHeight="false" outlineLevel="0" collapsed="false">
      <c r="A43" s="7" t="s">
        <v>166</v>
      </c>
      <c r="B43" s="7" t="s">
        <v>167</v>
      </c>
      <c r="C43" s="7" t="s">
        <v>169</v>
      </c>
      <c r="D43" s="7" t="s">
        <v>2265</v>
      </c>
      <c r="E43" s="8" t="n">
        <v>2647</v>
      </c>
      <c r="F43" s="7" t="n">
        <v>0.523809523809524</v>
      </c>
      <c r="G43" s="9" t="n">
        <v>6.35</v>
      </c>
      <c r="H43" s="7" t="n">
        <v>4.76</v>
      </c>
      <c r="I43" s="7" t="n">
        <v>7.94</v>
      </c>
    </row>
    <row r="44" customFormat="false" ht="15" hidden="false" customHeight="false" outlineLevel="0" collapsed="false">
      <c r="A44" s="7" t="s">
        <v>166</v>
      </c>
      <c r="B44" s="7" t="s">
        <v>167</v>
      </c>
      <c r="C44" s="7" t="s">
        <v>169</v>
      </c>
      <c r="D44" s="7" t="s">
        <v>2266</v>
      </c>
      <c r="E44" s="8" t="n">
        <v>2473</v>
      </c>
      <c r="F44" s="7" t="n">
        <v>0.333333333333333</v>
      </c>
      <c r="G44" s="9"/>
      <c r="H44" s="7"/>
      <c r="I44" s="7"/>
    </row>
    <row r="45" customFormat="false" ht="15" hidden="false" customHeight="false" outlineLevel="0" collapsed="false">
      <c r="A45" s="7" t="s">
        <v>166</v>
      </c>
      <c r="B45" s="7" t="s">
        <v>167</v>
      </c>
      <c r="C45" s="7" t="s">
        <v>169</v>
      </c>
      <c r="D45" s="7" t="s">
        <v>2267</v>
      </c>
      <c r="E45" s="8" t="n">
        <v>2456</v>
      </c>
      <c r="F45" s="7" t="n">
        <v>0.380952380952381</v>
      </c>
      <c r="G45" s="9"/>
      <c r="H45" s="7"/>
      <c r="I45" s="7"/>
    </row>
    <row r="46" customFormat="false" ht="15" hidden="false" customHeight="false" outlineLevel="0" collapsed="false">
      <c r="A46" s="7" t="s">
        <v>166</v>
      </c>
      <c r="B46" s="7" t="s">
        <v>167</v>
      </c>
      <c r="C46" s="7" t="s">
        <v>169</v>
      </c>
      <c r="D46" s="7" t="s">
        <v>2268</v>
      </c>
      <c r="E46" s="8" t="n">
        <v>2446</v>
      </c>
      <c r="F46" s="7" t="n">
        <v>0.285714285714286</v>
      </c>
      <c r="G46" s="9"/>
      <c r="H46" s="7"/>
      <c r="I46" s="7"/>
    </row>
    <row r="47" customFormat="false" ht="15" hidden="false" customHeight="false" outlineLevel="0" collapsed="false">
      <c r="A47" s="7" t="s">
        <v>166</v>
      </c>
      <c r="B47" s="7" t="s">
        <v>167</v>
      </c>
      <c r="C47" s="7" t="s">
        <v>169</v>
      </c>
      <c r="D47" s="7" t="s">
        <v>2269</v>
      </c>
      <c r="E47" s="8" t="n">
        <v>2425</v>
      </c>
      <c r="F47" s="7" t="n">
        <v>0.333333333333333</v>
      </c>
      <c r="G47" s="9"/>
      <c r="H47" s="7"/>
      <c r="I47" s="7"/>
    </row>
    <row r="48" customFormat="false" ht="15" hidden="false" customHeight="false" outlineLevel="0" collapsed="false">
      <c r="A48" s="7" t="s">
        <v>166</v>
      </c>
      <c r="B48" s="7" t="s">
        <v>167</v>
      </c>
      <c r="C48" s="7" t="s">
        <v>169</v>
      </c>
      <c r="D48" s="7" t="s">
        <v>2270</v>
      </c>
      <c r="E48" s="8" t="n">
        <v>2371</v>
      </c>
      <c r="F48" s="7" t="n">
        <v>0.428571428571429</v>
      </c>
      <c r="G48" s="9" t="n">
        <v>6.59</v>
      </c>
      <c r="H48" s="7" t="n">
        <v>4.94</v>
      </c>
      <c r="I48" s="7" t="n">
        <v>8.24</v>
      </c>
    </row>
    <row r="49" customFormat="false" ht="15" hidden="false" customHeight="false" outlineLevel="0" collapsed="false">
      <c r="A49" s="7" t="s">
        <v>166</v>
      </c>
      <c r="B49" s="7" t="s">
        <v>167</v>
      </c>
      <c r="C49" s="7" t="s">
        <v>169</v>
      </c>
      <c r="D49" s="7" t="s">
        <v>2271</v>
      </c>
      <c r="E49" s="8" t="n">
        <v>2365</v>
      </c>
      <c r="F49" s="7" t="n">
        <v>0.333333333333333</v>
      </c>
      <c r="G49" s="9"/>
      <c r="H49" s="7"/>
      <c r="I49" s="7"/>
    </row>
    <row r="50" customFormat="false" ht="15" hidden="false" customHeight="false" outlineLevel="0" collapsed="false">
      <c r="A50" s="7" t="s">
        <v>166</v>
      </c>
      <c r="B50" s="7" t="s">
        <v>167</v>
      </c>
      <c r="C50" s="7" t="s">
        <v>169</v>
      </c>
      <c r="D50" s="7" t="s">
        <v>2272</v>
      </c>
      <c r="E50" s="8" t="n">
        <v>2336</v>
      </c>
      <c r="F50" s="7" t="n">
        <v>0.238095238095238</v>
      </c>
      <c r="G50" s="9"/>
      <c r="H50" s="7"/>
      <c r="I50" s="7"/>
    </row>
    <row r="51" customFormat="false" ht="15" hidden="false" customHeight="false" outlineLevel="0" collapsed="false">
      <c r="A51" s="7" t="s">
        <v>166</v>
      </c>
      <c r="B51" s="7" t="s">
        <v>167</v>
      </c>
      <c r="C51" s="7" t="s">
        <v>169</v>
      </c>
      <c r="D51" s="7" t="s">
        <v>2273</v>
      </c>
      <c r="E51" s="8" t="n">
        <v>2239</v>
      </c>
      <c r="F51" s="7" t="n">
        <v>0.380952380952381</v>
      </c>
      <c r="G51" s="9"/>
      <c r="H51" s="7"/>
      <c r="I51" s="7"/>
    </row>
    <row r="52" customFormat="false" ht="15" hidden="false" customHeight="false" outlineLevel="0" collapsed="false">
      <c r="A52" s="7" t="s">
        <v>166</v>
      </c>
      <c r="B52" s="7" t="s">
        <v>167</v>
      </c>
      <c r="C52" s="7" t="s">
        <v>169</v>
      </c>
      <c r="D52" s="7" t="s">
        <v>2274</v>
      </c>
      <c r="E52" s="8" t="n">
        <v>2237</v>
      </c>
      <c r="F52" s="7" t="n">
        <v>0.285714285714286</v>
      </c>
      <c r="G52" s="9"/>
      <c r="H52" s="7"/>
      <c r="I52" s="7"/>
    </row>
    <row r="53" customFormat="false" ht="15" hidden="false" customHeight="false" outlineLevel="0" collapsed="false">
      <c r="A53" s="7" t="s">
        <v>166</v>
      </c>
      <c r="B53" s="7" t="s">
        <v>167</v>
      </c>
      <c r="C53" s="7" t="s">
        <v>169</v>
      </c>
      <c r="D53" s="7" t="s">
        <v>2275</v>
      </c>
      <c r="E53" s="8" t="n">
        <v>2220</v>
      </c>
      <c r="F53" s="7" t="n">
        <v>0.285714285714286</v>
      </c>
      <c r="G53" s="9"/>
      <c r="H53" s="7"/>
      <c r="I53" s="7"/>
    </row>
    <row r="54" customFormat="false" ht="15" hidden="false" customHeight="false" outlineLevel="0" collapsed="false">
      <c r="A54" s="7" t="s">
        <v>166</v>
      </c>
      <c r="B54" s="7" t="s">
        <v>167</v>
      </c>
      <c r="C54" s="7" t="s">
        <v>169</v>
      </c>
      <c r="D54" s="7" t="s">
        <v>2276</v>
      </c>
      <c r="E54" s="8" t="n">
        <v>2215</v>
      </c>
      <c r="F54" s="7" t="n">
        <v>0.285714285714286</v>
      </c>
      <c r="G54" s="9"/>
      <c r="H54" s="7"/>
      <c r="I54" s="7"/>
    </row>
    <row r="55" customFormat="false" ht="15" hidden="false" customHeight="false" outlineLevel="0" collapsed="false">
      <c r="A55" s="7" t="s">
        <v>166</v>
      </c>
      <c r="B55" s="7" t="s">
        <v>167</v>
      </c>
      <c r="C55" s="7" t="s">
        <v>169</v>
      </c>
      <c r="D55" s="7" t="s">
        <v>2277</v>
      </c>
      <c r="E55" s="8" t="n">
        <v>2142</v>
      </c>
      <c r="F55" s="7" t="n">
        <v>0.285714285714286</v>
      </c>
      <c r="G55" s="9"/>
      <c r="H55" s="7"/>
      <c r="I55" s="7"/>
    </row>
    <row r="56" customFormat="false" ht="15" hidden="false" customHeight="false" outlineLevel="0" collapsed="false">
      <c r="A56" s="7" t="s">
        <v>166</v>
      </c>
      <c r="B56" s="7" t="s">
        <v>167</v>
      </c>
      <c r="C56" s="7" t="s">
        <v>169</v>
      </c>
      <c r="D56" s="7" t="s">
        <v>2278</v>
      </c>
      <c r="E56" s="8" t="n">
        <v>2137</v>
      </c>
      <c r="F56" s="7" t="n">
        <v>0.380952380952381</v>
      </c>
      <c r="G56" s="9"/>
      <c r="H56" s="7"/>
      <c r="I56" s="7"/>
    </row>
    <row r="57" customFormat="false" ht="15" hidden="false" customHeight="false" outlineLevel="0" collapsed="false">
      <c r="A57" s="7" t="s">
        <v>166</v>
      </c>
      <c r="B57" s="7" t="s">
        <v>167</v>
      </c>
      <c r="C57" s="7" t="s">
        <v>169</v>
      </c>
      <c r="D57" s="7" t="s">
        <v>2279</v>
      </c>
      <c r="E57" s="8" t="n">
        <v>2111</v>
      </c>
      <c r="F57" s="7" t="n">
        <v>0.476190476190476</v>
      </c>
      <c r="G57" s="9" t="n">
        <v>2.54</v>
      </c>
      <c r="H57" s="7" t="n">
        <v>2.11</v>
      </c>
      <c r="I57" s="7" t="n">
        <v>2.94</v>
      </c>
    </row>
    <row r="58" customFormat="false" ht="15" hidden="false" customHeight="false" outlineLevel="0" collapsed="false">
      <c r="A58" s="7" t="s">
        <v>166</v>
      </c>
      <c r="B58" s="7" t="s">
        <v>167</v>
      </c>
      <c r="C58" s="7" t="s">
        <v>169</v>
      </c>
      <c r="D58" s="7" t="s">
        <v>2280</v>
      </c>
      <c r="E58" s="8" t="n">
        <v>2019</v>
      </c>
      <c r="F58" s="7" t="n">
        <v>0.380952380952381</v>
      </c>
      <c r="G58" s="9"/>
      <c r="H58" s="7"/>
      <c r="I58" s="7"/>
    </row>
    <row r="59" customFormat="false" ht="15" hidden="false" customHeight="false" outlineLevel="0" collapsed="false">
      <c r="A59" s="7" t="s">
        <v>166</v>
      </c>
      <c r="B59" s="7" t="s">
        <v>167</v>
      </c>
      <c r="C59" s="7" t="s">
        <v>169</v>
      </c>
      <c r="D59" s="7" t="s">
        <v>2281</v>
      </c>
      <c r="E59" s="8" t="n">
        <v>2004</v>
      </c>
      <c r="F59" s="7" t="n">
        <v>0.333333333333333</v>
      </c>
      <c r="G59" s="9"/>
      <c r="H59" s="7"/>
      <c r="I59" s="7"/>
    </row>
    <row r="60" customFormat="false" ht="15" hidden="false" customHeight="false" outlineLevel="0" collapsed="false">
      <c r="A60" s="7" t="s">
        <v>166</v>
      </c>
      <c r="B60" s="7" t="s">
        <v>167</v>
      </c>
      <c r="C60" s="7" t="s">
        <v>169</v>
      </c>
      <c r="D60" s="7" t="s">
        <v>2282</v>
      </c>
      <c r="E60" s="8" t="n">
        <v>1978</v>
      </c>
      <c r="F60" s="7" t="n">
        <v>0.523809523809524</v>
      </c>
      <c r="G60" s="9" t="n">
        <v>7.61</v>
      </c>
      <c r="H60" s="7" t="n">
        <v>5.71</v>
      </c>
      <c r="I60" s="7" t="n">
        <v>9.51</v>
      </c>
    </row>
    <row r="61" customFormat="false" ht="15" hidden="false" customHeight="false" outlineLevel="0" collapsed="false">
      <c r="A61" s="7" t="s">
        <v>166</v>
      </c>
      <c r="B61" s="7" t="s">
        <v>167</v>
      </c>
      <c r="C61" s="7" t="s">
        <v>169</v>
      </c>
      <c r="D61" s="7" t="s">
        <v>2283</v>
      </c>
      <c r="E61" s="8" t="n">
        <v>1863</v>
      </c>
      <c r="F61" s="7" t="n">
        <v>0.333333333333333</v>
      </c>
      <c r="G61" s="9"/>
      <c r="H61" s="7"/>
      <c r="I61" s="7"/>
    </row>
    <row r="62" customFormat="false" ht="15" hidden="false" customHeight="false" outlineLevel="0" collapsed="false">
      <c r="A62" s="7" t="s">
        <v>166</v>
      </c>
      <c r="B62" s="7" t="s">
        <v>167</v>
      </c>
      <c r="C62" s="7" t="s">
        <v>169</v>
      </c>
      <c r="D62" s="7" t="s">
        <v>2284</v>
      </c>
      <c r="E62" s="8" t="n">
        <v>1858</v>
      </c>
      <c r="F62" s="7" t="n">
        <v>0.523809523809524</v>
      </c>
      <c r="G62" s="9" t="n">
        <v>3.02</v>
      </c>
      <c r="H62" s="7" t="n">
        <v>1.89</v>
      </c>
      <c r="I62" s="7" t="n">
        <v>3.33</v>
      </c>
    </row>
    <row r="63" customFormat="false" ht="15" hidden="false" customHeight="false" outlineLevel="0" collapsed="false">
      <c r="A63" s="7" t="s">
        <v>166</v>
      </c>
      <c r="B63" s="7" t="s">
        <v>167</v>
      </c>
      <c r="C63" s="7" t="s">
        <v>169</v>
      </c>
      <c r="D63" s="7" t="s">
        <v>2285</v>
      </c>
      <c r="E63" s="8" t="n">
        <v>1829</v>
      </c>
      <c r="F63" s="7" t="n">
        <v>0.238095238095238</v>
      </c>
      <c r="G63" s="9"/>
      <c r="H63" s="7"/>
      <c r="I63" s="7"/>
    </row>
    <row r="64" customFormat="false" ht="15" hidden="false" customHeight="false" outlineLevel="0" collapsed="false">
      <c r="A64" s="7" t="s">
        <v>166</v>
      </c>
      <c r="B64" s="7" t="s">
        <v>167</v>
      </c>
      <c r="C64" s="7" t="s">
        <v>169</v>
      </c>
      <c r="D64" s="7" t="s">
        <v>2286</v>
      </c>
      <c r="E64" s="8" t="n">
        <v>1817</v>
      </c>
      <c r="F64" s="7" t="n">
        <v>0.333333333333333</v>
      </c>
      <c r="G64" s="9"/>
      <c r="H64" s="7"/>
      <c r="I64" s="7"/>
    </row>
    <row r="65" customFormat="false" ht="15" hidden="false" customHeight="false" outlineLevel="0" collapsed="false">
      <c r="A65" s="7" t="s">
        <v>166</v>
      </c>
      <c r="B65" s="7" t="s">
        <v>167</v>
      </c>
      <c r="C65" s="7" t="s">
        <v>169</v>
      </c>
      <c r="D65" s="7" t="s">
        <v>2287</v>
      </c>
      <c r="E65" s="8" t="n">
        <v>1732</v>
      </c>
      <c r="F65" s="7" t="n">
        <v>0.238095238095238</v>
      </c>
      <c r="G65" s="9"/>
      <c r="H65" s="7"/>
      <c r="I65" s="7"/>
    </row>
    <row r="66" customFormat="false" ht="15" hidden="false" customHeight="false" outlineLevel="0" collapsed="false">
      <c r="A66" s="7" t="s">
        <v>166</v>
      </c>
      <c r="B66" s="7" t="s">
        <v>167</v>
      </c>
      <c r="C66" s="7" t="s">
        <v>169</v>
      </c>
      <c r="D66" s="7" t="s">
        <v>2288</v>
      </c>
      <c r="E66" s="8" t="n">
        <v>1627</v>
      </c>
      <c r="F66" s="7" t="n">
        <v>0.523809523809524</v>
      </c>
      <c r="G66" s="9" t="n">
        <v>6.02</v>
      </c>
      <c r="H66" s="7" t="n">
        <v>3.03</v>
      </c>
      <c r="I66" s="7" t="n">
        <v>6.99</v>
      </c>
    </row>
    <row r="67" customFormat="false" ht="15" hidden="false" customHeight="false" outlineLevel="0" collapsed="false">
      <c r="A67" s="7" t="s">
        <v>166</v>
      </c>
      <c r="B67" s="7" t="s">
        <v>167</v>
      </c>
      <c r="C67" s="7" t="s">
        <v>169</v>
      </c>
      <c r="D67" s="7" t="s">
        <v>2289</v>
      </c>
      <c r="E67" s="8" t="n">
        <v>1604</v>
      </c>
      <c r="F67" s="7" t="n">
        <v>0.428571428571429</v>
      </c>
      <c r="G67" s="9" t="n">
        <v>7.35</v>
      </c>
      <c r="H67" s="7" t="n">
        <v>5.51</v>
      </c>
      <c r="I67" s="7" t="n">
        <v>9.19</v>
      </c>
    </row>
    <row r="68" customFormat="false" ht="15" hidden="false" customHeight="false" outlineLevel="0" collapsed="false">
      <c r="A68" s="7" t="s">
        <v>166</v>
      </c>
      <c r="B68" s="7" t="s">
        <v>167</v>
      </c>
      <c r="C68" s="7" t="s">
        <v>169</v>
      </c>
      <c r="D68" s="7" t="s">
        <v>2290</v>
      </c>
      <c r="E68" s="8" t="n">
        <v>1581</v>
      </c>
      <c r="F68" s="7" t="n">
        <v>0.238095238095238</v>
      </c>
      <c r="G68" s="9"/>
      <c r="H68" s="7"/>
      <c r="I68" s="7"/>
    </row>
    <row r="69" customFormat="false" ht="15" hidden="false" customHeight="false" outlineLevel="0" collapsed="false">
      <c r="A69" s="7" t="s">
        <v>166</v>
      </c>
      <c r="B69" s="7" t="s">
        <v>167</v>
      </c>
      <c r="C69" s="7" t="s">
        <v>169</v>
      </c>
      <c r="D69" s="7" t="s">
        <v>2291</v>
      </c>
      <c r="E69" s="8" t="n">
        <v>1578</v>
      </c>
      <c r="F69" s="7" t="n">
        <v>0.428571428571429</v>
      </c>
      <c r="G69" s="9" t="n">
        <v>6.92</v>
      </c>
      <c r="H69" s="7" t="n">
        <v>5.19</v>
      </c>
      <c r="I69" s="7" t="n">
        <v>8.65</v>
      </c>
    </row>
    <row r="70" customFormat="false" ht="15" hidden="false" customHeight="false" outlineLevel="0" collapsed="false">
      <c r="A70" s="7" t="s">
        <v>166</v>
      </c>
      <c r="B70" s="7" t="s">
        <v>167</v>
      </c>
      <c r="C70" s="7" t="s">
        <v>169</v>
      </c>
      <c r="D70" s="7" t="s">
        <v>2292</v>
      </c>
      <c r="E70" s="8" t="n">
        <v>1568</v>
      </c>
      <c r="F70" s="7" t="n">
        <v>0.333333333333333</v>
      </c>
      <c r="G70" s="9"/>
      <c r="H70" s="7"/>
      <c r="I70" s="7"/>
    </row>
    <row r="71" customFormat="false" ht="15" hidden="false" customHeight="false" outlineLevel="0" collapsed="false">
      <c r="A71" s="7" t="s">
        <v>166</v>
      </c>
      <c r="B71" s="7" t="s">
        <v>167</v>
      </c>
      <c r="C71" s="7" t="s">
        <v>169</v>
      </c>
      <c r="D71" s="7" t="s">
        <v>2293</v>
      </c>
      <c r="E71" s="8" t="n">
        <v>1559</v>
      </c>
      <c r="F71" s="7" t="n">
        <v>0.428571428571429</v>
      </c>
      <c r="G71" s="9" t="n">
        <v>6.86</v>
      </c>
      <c r="H71" s="7" t="n">
        <v>5.15</v>
      </c>
      <c r="I71" s="7" t="n">
        <v>8.58</v>
      </c>
    </row>
    <row r="72" customFormat="false" ht="15" hidden="false" customHeight="false" outlineLevel="0" collapsed="false">
      <c r="A72" s="7" t="s">
        <v>166</v>
      </c>
      <c r="B72" s="7" t="s">
        <v>167</v>
      </c>
      <c r="C72" s="7" t="s">
        <v>169</v>
      </c>
      <c r="D72" s="7" t="s">
        <v>2294</v>
      </c>
      <c r="E72" s="8" t="n">
        <v>1516</v>
      </c>
      <c r="F72" s="7" t="n">
        <v>0.333333333333333</v>
      </c>
      <c r="G72" s="9"/>
      <c r="H72" s="7"/>
      <c r="I72" s="7"/>
    </row>
    <row r="73" customFormat="false" ht="15" hidden="false" customHeight="false" outlineLevel="0" collapsed="false">
      <c r="A73" s="7" t="s">
        <v>166</v>
      </c>
      <c r="B73" s="7" t="s">
        <v>167</v>
      </c>
      <c r="C73" s="7" t="s">
        <v>169</v>
      </c>
      <c r="D73" s="7" t="s">
        <v>2295</v>
      </c>
      <c r="E73" s="8" t="n">
        <v>1506</v>
      </c>
      <c r="F73" s="7" t="n">
        <v>0.428571428571429</v>
      </c>
      <c r="G73" s="9" t="n">
        <v>6.43</v>
      </c>
      <c r="H73" s="7" t="n">
        <v>4.82</v>
      </c>
      <c r="I73" s="7" t="n">
        <v>8.04</v>
      </c>
    </row>
    <row r="74" customFormat="false" ht="15" hidden="false" customHeight="false" outlineLevel="0" collapsed="false">
      <c r="A74" s="7" t="s">
        <v>166</v>
      </c>
      <c r="B74" s="7" t="s">
        <v>167</v>
      </c>
      <c r="C74" s="7" t="s">
        <v>169</v>
      </c>
      <c r="D74" s="7" t="s">
        <v>2296</v>
      </c>
      <c r="E74" s="8" t="n">
        <v>1450</v>
      </c>
      <c r="F74" s="7" t="n">
        <v>0.238095238095238</v>
      </c>
      <c r="G74" s="9"/>
      <c r="H74" s="7"/>
      <c r="I74" s="7"/>
    </row>
    <row r="75" customFormat="false" ht="15" hidden="false" customHeight="false" outlineLevel="0" collapsed="false">
      <c r="A75" s="7" t="s">
        <v>166</v>
      </c>
      <c r="B75" s="7" t="s">
        <v>167</v>
      </c>
      <c r="C75" s="7" t="s">
        <v>169</v>
      </c>
      <c r="D75" s="7" t="s">
        <v>2297</v>
      </c>
      <c r="E75" s="8" t="n">
        <v>1443</v>
      </c>
      <c r="F75" s="7" t="n">
        <v>0.333333333333333</v>
      </c>
      <c r="G75" s="9"/>
      <c r="H75" s="7"/>
      <c r="I75" s="7"/>
    </row>
    <row r="76" customFormat="false" ht="15" hidden="false" customHeight="false" outlineLevel="0" collapsed="false">
      <c r="A76" s="7" t="s">
        <v>166</v>
      </c>
      <c r="B76" s="7" t="s">
        <v>167</v>
      </c>
      <c r="C76" s="7" t="s">
        <v>169</v>
      </c>
      <c r="D76" s="7" t="s">
        <v>2298</v>
      </c>
      <c r="E76" s="8" t="n">
        <v>1396</v>
      </c>
      <c r="F76" s="7" t="n">
        <v>0.523809523809524</v>
      </c>
      <c r="G76" s="9" t="n">
        <v>2.37</v>
      </c>
      <c r="H76" s="7" t="n">
        <v>1.78</v>
      </c>
      <c r="I76" s="7" t="n">
        <v>2.96</v>
      </c>
    </row>
    <row r="77" customFormat="false" ht="15" hidden="false" customHeight="false" outlineLevel="0" collapsed="false">
      <c r="A77" s="7" t="s">
        <v>166</v>
      </c>
      <c r="B77" s="7" t="s">
        <v>167</v>
      </c>
      <c r="C77" s="7" t="s">
        <v>169</v>
      </c>
      <c r="D77" s="7" t="s">
        <v>2299</v>
      </c>
      <c r="E77" s="8" t="n">
        <v>1385</v>
      </c>
      <c r="F77" s="7" t="n">
        <v>0.380952380952381</v>
      </c>
      <c r="G77" s="9"/>
      <c r="H77" s="7"/>
      <c r="I77" s="7"/>
    </row>
    <row r="78" customFormat="false" ht="15" hidden="false" customHeight="false" outlineLevel="0" collapsed="false">
      <c r="A78" s="7" t="s">
        <v>166</v>
      </c>
      <c r="B78" s="7" t="s">
        <v>167</v>
      </c>
      <c r="C78" s="7" t="s">
        <v>169</v>
      </c>
      <c r="D78" s="7" t="s">
        <v>2300</v>
      </c>
      <c r="E78" s="8" t="n">
        <v>1375</v>
      </c>
      <c r="F78" s="7" t="n">
        <v>0.238095238095238</v>
      </c>
      <c r="G78" s="9"/>
      <c r="H78" s="7"/>
      <c r="I78" s="7"/>
    </row>
    <row r="79" customFormat="false" ht="15" hidden="false" customHeight="false" outlineLevel="0" collapsed="false">
      <c r="A79" s="7" t="s">
        <v>166</v>
      </c>
      <c r="B79" s="7" t="s">
        <v>167</v>
      </c>
      <c r="C79" s="7" t="s">
        <v>169</v>
      </c>
      <c r="D79" s="7" t="s">
        <v>2301</v>
      </c>
      <c r="E79" s="8" t="n">
        <v>1358</v>
      </c>
      <c r="F79" s="7" t="n">
        <v>0.428571428571429</v>
      </c>
      <c r="G79" s="9" t="n">
        <v>2.54</v>
      </c>
      <c r="H79" s="7" t="n">
        <v>1.91</v>
      </c>
      <c r="I79" s="7" t="n">
        <v>3.18</v>
      </c>
    </row>
    <row r="80" customFormat="false" ht="15" hidden="false" customHeight="false" outlineLevel="0" collapsed="false">
      <c r="A80" s="7" t="s">
        <v>166</v>
      </c>
      <c r="B80" s="7" t="s">
        <v>167</v>
      </c>
      <c r="C80" s="7" t="s">
        <v>169</v>
      </c>
      <c r="D80" s="7" t="s">
        <v>2302</v>
      </c>
      <c r="E80" s="8" t="n">
        <v>1349</v>
      </c>
      <c r="F80" s="7" t="n">
        <v>0.285714285714286</v>
      </c>
      <c r="G80" s="9"/>
      <c r="H80" s="7"/>
      <c r="I80" s="7"/>
    </row>
    <row r="81" customFormat="false" ht="15" hidden="false" customHeight="false" outlineLevel="0" collapsed="false">
      <c r="A81" s="7" t="s">
        <v>166</v>
      </c>
      <c r="B81" s="7" t="s">
        <v>167</v>
      </c>
      <c r="C81" s="7" t="s">
        <v>169</v>
      </c>
      <c r="D81" s="7" t="s">
        <v>2303</v>
      </c>
      <c r="E81" s="8" t="n">
        <v>1324</v>
      </c>
      <c r="F81" s="7" t="n">
        <v>0.476190476190476</v>
      </c>
      <c r="G81" s="9" t="n">
        <v>2.93</v>
      </c>
      <c r="H81" s="7" t="n">
        <v>2.2</v>
      </c>
      <c r="I81" s="7" t="n">
        <v>3.66</v>
      </c>
    </row>
    <row r="82" customFormat="false" ht="15" hidden="false" customHeight="false" outlineLevel="0" collapsed="false">
      <c r="A82" s="7" t="s">
        <v>166</v>
      </c>
      <c r="B82" s="7" t="s">
        <v>167</v>
      </c>
      <c r="C82" s="7" t="s">
        <v>169</v>
      </c>
      <c r="D82" s="7" t="s">
        <v>2304</v>
      </c>
      <c r="E82" s="8" t="n">
        <v>1323</v>
      </c>
      <c r="F82" s="7" t="n">
        <v>0.619047619047619</v>
      </c>
      <c r="G82" s="9" t="n">
        <v>7.11</v>
      </c>
      <c r="H82" s="7" t="n">
        <v>5.33</v>
      </c>
      <c r="I82" s="7" t="n">
        <v>8.89</v>
      </c>
    </row>
    <row r="83" customFormat="false" ht="15" hidden="false" customHeight="false" outlineLevel="0" collapsed="false">
      <c r="A83" s="7" t="s">
        <v>166</v>
      </c>
      <c r="B83" s="7" t="s">
        <v>167</v>
      </c>
      <c r="C83" s="7" t="s">
        <v>169</v>
      </c>
      <c r="D83" s="7" t="s">
        <v>2305</v>
      </c>
      <c r="E83" s="8" t="n">
        <v>1318</v>
      </c>
      <c r="F83" s="7" t="n">
        <v>0.476190476190476</v>
      </c>
      <c r="G83" s="9" t="n">
        <v>6.19</v>
      </c>
      <c r="H83" s="7" t="n">
        <v>4.64</v>
      </c>
      <c r="I83" s="7" t="n">
        <v>6.97</v>
      </c>
    </row>
    <row r="84" customFormat="false" ht="15" hidden="false" customHeight="false" outlineLevel="0" collapsed="false">
      <c r="A84" s="7" t="s">
        <v>166</v>
      </c>
      <c r="B84" s="7" t="s">
        <v>167</v>
      </c>
      <c r="C84" s="7" t="s">
        <v>169</v>
      </c>
      <c r="D84" s="7" t="s">
        <v>2306</v>
      </c>
      <c r="E84" s="8" t="n">
        <v>1283</v>
      </c>
      <c r="F84" s="7" t="n">
        <v>0.238095238095238</v>
      </c>
      <c r="G84" s="9"/>
      <c r="H84" s="7"/>
      <c r="I84" s="7"/>
    </row>
    <row r="85" customFormat="false" ht="15" hidden="false" customHeight="false" outlineLevel="0" collapsed="false">
      <c r="A85" s="7" t="s">
        <v>166</v>
      </c>
      <c r="B85" s="7" t="s">
        <v>167</v>
      </c>
      <c r="C85" s="7" t="s">
        <v>169</v>
      </c>
      <c r="D85" s="7" t="s">
        <v>2307</v>
      </c>
      <c r="E85" s="8" t="n">
        <v>1268</v>
      </c>
      <c r="F85" s="7" t="n">
        <v>0.476190476190476</v>
      </c>
      <c r="G85" s="9" t="n">
        <v>7.11</v>
      </c>
      <c r="H85" s="7" t="n">
        <v>5.33</v>
      </c>
      <c r="I85" s="7" t="n">
        <v>8.89</v>
      </c>
    </row>
    <row r="86" customFormat="false" ht="15" hidden="false" customHeight="false" outlineLevel="0" collapsed="false">
      <c r="A86" s="7" t="s">
        <v>166</v>
      </c>
      <c r="B86" s="7" t="s">
        <v>167</v>
      </c>
      <c r="C86" s="7" t="s">
        <v>169</v>
      </c>
      <c r="D86" s="7" t="s">
        <v>2308</v>
      </c>
      <c r="E86" s="8" t="n">
        <v>1260</v>
      </c>
      <c r="F86" s="7" t="n">
        <v>0.285714285714286</v>
      </c>
      <c r="G86" s="9"/>
      <c r="H86" s="7"/>
      <c r="I86" s="7"/>
    </row>
    <row r="87" customFormat="false" ht="15" hidden="false" customHeight="false" outlineLevel="0" collapsed="false">
      <c r="A87" s="7" t="s">
        <v>166</v>
      </c>
      <c r="B87" s="7" t="s">
        <v>167</v>
      </c>
      <c r="C87" s="7" t="s">
        <v>169</v>
      </c>
      <c r="D87" s="7" t="s">
        <v>2309</v>
      </c>
      <c r="E87" s="8" t="n">
        <v>1260</v>
      </c>
      <c r="F87" s="7" t="n">
        <v>0.238095238095238</v>
      </c>
      <c r="G87" s="9"/>
      <c r="H87" s="7"/>
      <c r="I87" s="7"/>
    </row>
    <row r="88" customFormat="false" ht="15" hidden="false" customHeight="false" outlineLevel="0" collapsed="false">
      <c r="A88" s="7" t="s">
        <v>166</v>
      </c>
      <c r="B88" s="7" t="s">
        <v>167</v>
      </c>
      <c r="C88" s="7" t="s">
        <v>169</v>
      </c>
      <c r="D88" s="7" t="s">
        <v>2310</v>
      </c>
      <c r="E88" s="8" t="n">
        <v>1239</v>
      </c>
      <c r="F88" s="7" t="n">
        <v>0.476190476190476</v>
      </c>
      <c r="G88" s="9" t="n">
        <v>3.36</v>
      </c>
      <c r="H88" s="7" t="n">
        <v>2.21</v>
      </c>
      <c r="I88" s="7" t="n">
        <v>4.04</v>
      </c>
    </row>
    <row r="89" customFormat="false" ht="15" hidden="false" customHeight="false" outlineLevel="0" collapsed="false">
      <c r="A89" s="7" t="s">
        <v>166</v>
      </c>
      <c r="B89" s="7" t="s">
        <v>167</v>
      </c>
      <c r="C89" s="7" t="s">
        <v>169</v>
      </c>
      <c r="D89" s="7" t="s">
        <v>2311</v>
      </c>
      <c r="E89" s="8" t="n">
        <v>1226</v>
      </c>
      <c r="F89" s="7" t="n">
        <v>0.571428571428571</v>
      </c>
      <c r="G89" s="9" t="n">
        <v>6.7</v>
      </c>
      <c r="H89" s="7" t="n">
        <v>5.03</v>
      </c>
      <c r="I89" s="7" t="n">
        <v>8.38</v>
      </c>
    </row>
    <row r="90" customFormat="false" ht="15" hidden="false" customHeight="false" outlineLevel="0" collapsed="false">
      <c r="A90" s="7" t="s">
        <v>166</v>
      </c>
      <c r="B90" s="7" t="s">
        <v>167</v>
      </c>
      <c r="C90" s="7" t="s">
        <v>169</v>
      </c>
      <c r="D90" s="7" t="s">
        <v>2312</v>
      </c>
      <c r="E90" s="8" t="n">
        <v>1225</v>
      </c>
      <c r="F90" s="7" t="n">
        <v>0.238095238095238</v>
      </c>
      <c r="G90" s="9"/>
      <c r="H90" s="7"/>
      <c r="I90" s="7"/>
    </row>
    <row r="91" customFormat="false" ht="15" hidden="false" customHeight="false" outlineLevel="0" collapsed="false">
      <c r="A91" s="7" t="s">
        <v>166</v>
      </c>
      <c r="B91" s="7" t="s">
        <v>167</v>
      </c>
      <c r="C91" s="7" t="s">
        <v>169</v>
      </c>
      <c r="D91" s="7" t="s">
        <v>2313</v>
      </c>
      <c r="E91" s="8" t="n">
        <v>1213</v>
      </c>
      <c r="F91" s="7" t="n">
        <v>0.238095238095238</v>
      </c>
      <c r="G91" s="9"/>
      <c r="H91" s="7"/>
      <c r="I91" s="7"/>
    </row>
    <row r="92" customFormat="false" ht="15" hidden="false" customHeight="false" outlineLevel="0" collapsed="false">
      <c r="A92" s="7" t="s">
        <v>166</v>
      </c>
      <c r="B92" s="7" t="s">
        <v>167</v>
      </c>
      <c r="C92" s="7" t="s">
        <v>169</v>
      </c>
      <c r="D92" s="7" t="s">
        <v>2314</v>
      </c>
      <c r="E92" s="8" t="n">
        <v>1190</v>
      </c>
      <c r="F92" s="7" t="n">
        <v>0.238095238095238</v>
      </c>
      <c r="G92" s="9"/>
      <c r="H92" s="7"/>
      <c r="I92" s="7"/>
    </row>
    <row r="93" customFormat="false" ht="15" hidden="false" customHeight="false" outlineLevel="0" collapsed="false">
      <c r="A93" s="7" t="s">
        <v>166</v>
      </c>
      <c r="B93" s="7" t="s">
        <v>167</v>
      </c>
      <c r="C93" s="7" t="s">
        <v>169</v>
      </c>
      <c r="D93" s="7" t="s">
        <v>2315</v>
      </c>
      <c r="E93" s="8" t="n">
        <v>1171</v>
      </c>
      <c r="F93" s="7" t="n">
        <v>0.523809523809524</v>
      </c>
      <c r="G93" s="9" t="n">
        <v>7.66</v>
      </c>
      <c r="H93" s="7" t="n">
        <v>5.75</v>
      </c>
      <c r="I93" s="7" t="n">
        <v>9.57</v>
      </c>
    </row>
    <row r="94" customFormat="false" ht="15" hidden="false" customHeight="false" outlineLevel="0" collapsed="false">
      <c r="A94" s="7" t="s">
        <v>166</v>
      </c>
      <c r="B94" s="7" t="s">
        <v>167</v>
      </c>
      <c r="C94" s="7" t="s">
        <v>169</v>
      </c>
      <c r="D94" s="7" t="s">
        <v>2316</v>
      </c>
      <c r="E94" s="8" t="n">
        <v>1165</v>
      </c>
      <c r="F94" s="7" t="n">
        <v>0.571428571428571</v>
      </c>
      <c r="G94" s="9" t="n">
        <v>6.15</v>
      </c>
      <c r="H94" s="7" t="n">
        <v>4.61</v>
      </c>
      <c r="I94" s="7" t="n">
        <v>6.8</v>
      </c>
    </row>
    <row r="95" customFormat="false" ht="15" hidden="false" customHeight="false" outlineLevel="0" collapsed="false">
      <c r="A95" s="7" t="s">
        <v>166</v>
      </c>
      <c r="B95" s="7" t="s">
        <v>167</v>
      </c>
      <c r="C95" s="7" t="s">
        <v>169</v>
      </c>
      <c r="D95" s="7" t="s">
        <v>2317</v>
      </c>
      <c r="E95" s="8" t="n">
        <v>1160</v>
      </c>
      <c r="F95" s="7" t="n">
        <v>0.238095238095238</v>
      </c>
      <c r="G95" s="9"/>
      <c r="H95" s="7"/>
      <c r="I95" s="7"/>
    </row>
    <row r="96" customFormat="false" ht="15" hidden="false" customHeight="false" outlineLevel="0" collapsed="false">
      <c r="A96" s="7" t="s">
        <v>166</v>
      </c>
      <c r="B96" s="7" t="s">
        <v>167</v>
      </c>
      <c r="C96" s="7" t="s">
        <v>169</v>
      </c>
      <c r="D96" s="7" t="s">
        <v>2318</v>
      </c>
      <c r="E96" s="8" t="n">
        <v>1158</v>
      </c>
      <c r="F96" s="7" t="n">
        <v>0.428571428571429</v>
      </c>
      <c r="G96" s="9" t="n">
        <v>6.85</v>
      </c>
      <c r="H96" s="7" t="n">
        <v>5.14</v>
      </c>
      <c r="I96" s="7" t="n">
        <v>8.56</v>
      </c>
    </row>
    <row r="97" customFormat="false" ht="15" hidden="false" customHeight="false" outlineLevel="0" collapsed="false">
      <c r="A97" s="7" t="s">
        <v>166</v>
      </c>
      <c r="B97" s="7" t="s">
        <v>167</v>
      </c>
      <c r="C97" s="7" t="s">
        <v>169</v>
      </c>
      <c r="D97" s="7" t="s">
        <v>2319</v>
      </c>
      <c r="E97" s="8" t="n">
        <v>1156</v>
      </c>
      <c r="F97" s="7" t="n">
        <v>0.523809523809524</v>
      </c>
      <c r="G97" s="9" t="n">
        <v>7.52</v>
      </c>
      <c r="H97" s="7" t="n">
        <v>5.64</v>
      </c>
      <c r="I97" s="7" t="n">
        <v>9.4</v>
      </c>
    </row>
    <row r="98" customFormat="false" ht="15" hidden="false" customHeight="false" outlineLevel="0" collapsed="false">
      <c r="A98" s="7" t="s">
        <v>166</v>
      </c>
      <c r="B98" s="7" t="s">
        <v>167</v>
      </c>
      <c r="C98" s="7" t="s">
        <v>169</v>
      </c>
      <c r="D98" s="7" t="s">
        <v>2320</v>
      </c>
      <c r="E98" s="8" t="n">
        <v>1156</v>
      </c>
      <c r="F98" s="7" t="n">
        <v>0.238095238095238</v>
      </c>
      <c r="G98" s="9"/>
      <c r="H98" s="7"/>
      <c r="I98" s="7"/>
    </row>
    <row r="99" customFormat="false" ht="15" hidden="false" customHeight="false" outlineLevel="0" collapsed="false">
      <c r="A99" s="7" t="s">
        <v>166</v>
      </c>
      <c r="B99" s="7" t="s">
        <v>167</v>
      </c>
      <c r="C99" s="7" t="s">
        <v>169</v>
      </c>
      <c r="D99" s="7" t="s">
        <v>2321</v>
      </c>
      <c r="E99" s="8" t="n">
        <v>1153</v>
      </c>
      <c r="F99" s="7" t="n">
        <v>0.333333333333333</v>
      </c>
      <c r="G99" s="9"/>
      <c r="H99" s="7"/>
      <c r="I99" s="7"/>
    </row>
    <row r="100" customFormat="false" ht="15" hidden="false" customHeight="false" outlineLevel="0" collapsed="false">
      <c r="A100" s="7" t="s">
        <v>166</v>
      </c>
      <c r="B100" s="7" t="s">
        <v>167</v>
      </c>
      <c r="C100" s="7" t="s">
        <v>169</v>
      </c>
      <c r="D100" s="7" t="s">
        <v>2322</v>
      </c>
      <c r="E100" s="8" t="n">
        <v>1134</v>
      </c>
      <c r="F100" s="7" t="n">
        <v>0.619047619047619</v>
      </c>
      <c r="G100" s="9" t="n">
        <v>2.73</v>
      </c>
      <c r="H100" s="7" t="n">
        <v>2.37</v>
      </c>
      <c r="I100" s="7" t="n">
        <v>3.34</v>
      </c>
    </row>
    <row r="101" customFormat="false" ht="15" hidden="false" customHeight="false" outlineLevel="0" collapsed="false">
      <c r="A101" s="7" t="s">
        <v>166</v>
      </c>
      <c r="B101" s="7" t="s">
        <v>167</v>
      </c>
      <c r="C101" s="7" t="s">
        <v>169</v>
      </c>
      <c r="D101" s="7" t="s">
        <v>2323</v>
      </c>
      <c r="E101" s="8" t="n">
        <v>1117</v>
      </c>
      <c r="F101" s="7" t="n">
        <v>0.428571428571429</v>
      </c>
      <c r="G101" s="9" t="n">
        <v>7.3</v>
      </c>
      <c r="H101" s="7" t="n">
        <v>5.48</v>
      </c>
      <c r="I101" s="7" t="n">
        <v>9.13</v>
      </c>
    </row>
    <row r="102" customFormat="false" ht="15" hidden="false" customHeight="false" outlineLevel="0" collapsed="false">
      <c r="A102" s="7" t="s">
        <v>166</v>
      </c>
      <c r="B102" s="7" t="s">
        <v>167</v>
      </c>
      <c r="C102" s="7" t="s">
        <v>169</v>
      </c>
      <c r="D102" s="7" t="s">
        <v>2324</v>
      </c>
      <c r="E102" s="8" t="n">
        <v>1115</v>
      </c>
      <c r="F102" s="7" t="n">
        <v>0.380952380952381</v>
      </c>
      <c r="G102" s="9"/>
      <c r="H102" s="7"/>
      <c r="I102" s="7"/>
    </row>
    <row r="103" customFormat="false" ht="15" hidden="false" customHeight="false" outlineLevel="0" collapsed="false">
      <c r="A103" s="7" t="s">
        <v>166</v>
      </c>
      <c r="B103" s="7" t="s">
        <v>167</v>
      </c>
      <c r="C103" s="7" t="s">
        <v>169</v>
      </c>
      <c r="D103" s="7" t="s">
        <v>2325</v>
      </c>
      <c r="E103" s="8" t="n">
        <v>1112</v>
      </c>
      <c r="F103" s="7" t="n">
        <v>0.476190476190476</v>
      </c>
      <c r="G103" s="9" t="n">
        <v>6.42</v>
      </c>
      <c r="H103" s="7" t="n">
        <v>4.81</v>
      </c>
      <c r="I103" s="7" t="n">
        <v>8.03</v>
      </c>
    </row>
    <row r="104" customFormat="false" ht="15" hidden="false" customHeight="false" outlineLevel="0" collapsed="false">
      <c r="A104" s="7" t="s">
        <v>166</v>
      </c>
      <c r="B104" s="7" t="s">
        <v>167</v>
      </c>
      <c r="C104" s="7" t="s">
        <v>169</v>
      </c>
      <c r="D104" s="7" t="s">
        <v>2326</v>
      </c>
      <c r="E104" s="8" t="n">
        <v>1111</v>
      </c>
      <c r="F104" s="7" t="n">
        <v>0.380952380952381</v>
      </c>
      <c r="G104" s="9"/>
      <c r="H104" s="7"/>
      <c r="I104" s="7"/>
    </row>
    <row r="105" customFormat="false" ht="15" hidden="false" customHeight="false" outlineLevel="0" collapsed="false">
      <c r="A105" s="7" t="s">
        <v>166</v>
      </c>
      <c r="B105" s="7" t="s">
        <v>167</v>
      </c>
      <c r="C105" s="7" t="s">
        <v>169</v>
      </c>
      <c r="D105" s="7" t="s">
        <v>2327</v>
      </c>
      <c r="E105" s="8" t="n">
        <v>1111</v>
      </c>
      <c r="F105" s="7" t="n">
        <v>0.333333333333333</v>
      </c>
      <c r="G105" s="9"/>
      <c r="H105" s="7"/>
      <c r="I105" s="7"/>
    </row>
    <row r="106" customFormat="false" ht="15" hidden="false" customHeight="false" outlineLevel="0" collapsed="false">
      <c r="A106" s="7" t="s">
        <v>166</v>
      </c>
      <c r="B106" s="7" t="s">
        <v>167</v>
      </c>
      <c r="C106" s="7" t="s">
        <v>169</v>
      </c>
      <c r="D106" s="7" t="s">
        <v>2328</v>
      </c>
      <c r="E106" s="8" t="n">
        <v>1094</v>
      </c>
      <c r="F106" s="7" t="n">
        <v>0.238095238095238</v>
      </c>
      <c r="G106" s="9"/>
      <c r="H106" s="7"/>
      <c r="I106" s="7"/>
    </row>
    <row r="107" customFormat="false" ht="15" hidden="false" customHeight="false" outlineLevel="0" collapsed="false">
      <c r="A107" s="7" t="s">
        <v>166</v>
      </c>
      <c r="B107" s="7" t="s">
        <v>167</v>
      </c>
      <c r="C107" s="7" t="s">
        <v>169</v>
      </c>
      <c r="D107" s="7" t="s">
        <v>2329</v>
      </c>
      <c r="E107" s="8" t="n">
        <v>1084</v>
      </c>
      <c r="F107" s="7" t="n">
        <v>0.285714285714286</v>
      </c>
      <c r="G107" s="9"/>
      <c r="H107" s="7"/>
      <c r="I107" s="7"/>
    </row>
    <row r="108" customFormat="false" ht="15" hidden="false" customHeight="false" outlineLevel="0" collapsed="false">
      <c r="A108" s="7" t="s">
        <v>166</v>
      </c>
      <c r="B108" s="7" t="s">
        <v>167</v>
      </c>
      <c r="C108" s="7" t="s">
        <v>169</v>
      </c>
      <c r="D108" s="7" t="s">
        <v>2330</v>
      </c>
      <c r="E108" s="8" t="n">
        <v>1077</v>
      </c>
      <c r="F108" s="7" t="n">
        <v>0.238095238095238</v>
      </c>
      <c r="G108" s="9"/>
      <c r="H108" s="7"/>
      <c r="I108" s="7"/>
    </row>
    <row r="109" customFormat="false" ht="15" hidden="false" customHeight="false" outlineLevel="0" collapsed="false">
      <c r="A109" s="7" t="s">
        <v>166</v>
      </c>
      <c r="B109" s="7" t="s">
        <v>167</v>
      </c>
      <c r="C109" s="7" t="s">
        <v>169</v>
      </c>
      <c r="D109" s="7" t="s">
        <v>2331</v>
      </c>
      <c r="E109" s="8" t="n">
        <v>1071</v>
      </c>
      <c r="F109" s="7" t="n">
        <v>0.476190476190476</v>
      </c>
      <c r="G109" s="9" t="n">
        <v>2.48</v>
      </c>
      <c r="H109" s="7" t="n">
        <v>1.86</v>
      </c>
      <c r="I109" s="7" t="n">
        <v>3.1</v>
      </c>
    </row>
    <row r="110" customFormat="false" ht="15" hidden="false" customHeight="false" outlineLevel="0" collapsed="false">
      <c r="A110" s="7" t="s">
        <v>166</v>
      </c>
      <c r="B110" s="7" t="s">
        <v>167</v>
      </c>
      <c r="C110" s="7" t="s">
        <v>169</v>
      </c>
      <c r="D110" s="7" t="s">
        <v>2332</v>
      </c>
      <c r="E110" s="8" t="n">
        <v>1058</v>
      </c>
      <c r="F110" s="7" t="n">
        <v>0.238095238095238</v>
      </c>
      <c r="G110" s="9"/>
      <c r="H110" s="7"/>
      <c r="I110" s="7"/>
    </row>
    <row r="111" customFormat="false" ht="15" hidden="false" customHeight="false" outlineLevel="0" collapsed="false">
      <c r="A111" s="7" t="s">
        <v>166</v>
      </c>
      <c r="B111" s="7" t="s">
        <v>167</v>
      </c>
      <c r="C111" s="7" t="s">
        <v>169</v>
      </c>
      <c r="D111" s="7" t="s">
        <v>2333</v>
      </c>
      <c r="E111" s="8" t="n">
        <v>1053</v>
      </c>
      <c r="F111" s="7" t="n">
        <v>0.380952380952381</v>
      </c>
      <c r="G111" s="9"/>
      <c r="H111" s="7"/>
      <c r="I111" s="7"/>
    </row>
    <row r="112" customFormat="false" ht="15" hidden="false" customHeight="false" outlineLevel="0" collapsed="false">
      <c r="A112" s="7" t="s">
        <v>166</v>
      </c>
      <c r="B112" s="7" t="s">
        <v>167</v>
      </c>
      <c r="C112" s="7" t="s">
        <v>169</v>
      </c>
      <c r="D112" s="7" t="s">
        <v>2334</v>
      </c>
      <c r="E112" s="8" t="n">
        <v>1049</v>
      </c>
      <c r="F112" s="7" t="n">
        <v>0.238095238095238</v>
      </c>
      <c r="G112" s="9"/>
      <c r="H112" s="7"/>
      <c r="I112" s="7"/>
    </row>
    <row r="113" customFormat="false" ht="15" hidden="false" customHeight="false" outlineLevel="0" collapsed="false">
      <c r="A113" s="7" t="s">
        <v>166</v>
      </c>
      <c r="B113" s="7" t="s">
        <v>167</v>
      </c>
      <c r="C113" s="7" t="s">
        <v>169</v>
      </c>
      <c r="D113" s="7" t="s">
        <v>2335</v>
      </c>
      <c r="E113" s="8" t="n">
        <v>1027</v>
      </c>
      <c r="F113" s="7" t="n">
        <v>0.380952380952381</v>
      </c>
      <c r="G113" s="9"/>
      <c r="H113" s="7"/>
      <c r="I113" s="7"/>
    </row>
    <row r="114" customFormat="false" ht="15" hidden="false" customHeight="false" outlineLevel="0" collapsed="false">
      <c r="A114" s="7" t="s">
        <v>166</v>
      </c>
      <c r="B114" s="7" t="s">
        <v>167</v>
      </c>
      <c r="C114" s="7" t="s">
        <v>169</v>
      </c>
      <c r="D114" s="7" t="s">
        <v>2336</v>
      </c>
      <c r="E114" s="8" t="n">
        <v>1021</v>
      </c>
      <c r="F114" s="7" t="n">
        <v>0.285714285714286</v>
      </c>
      <c r="G114" s="9"/>
      <c r="H114" s="7"/>
      <c r="I114" s="7"/>
    </row>
    <row r="115" customFormat="false" ht="15" hidden="false" customHeight="false" outlineLevel="0" collapsed="false">
      <c r="A115" s="7" t="s">
        <v>166</v>
      </c>
      <c r="B115" s="7" t="s">
        <v>167</v>
      </c>
      <c r="C115" s="7" t="s">
        <v>169</v>
      </c>
      <c r="D115" s="7" t="s">
        <v>2337</v>
      </c>
      <c r="E115" s="8" t="n">
        <v>1010</v>
      </c>
      <c r="F115" s="7" t="n">
        <v>0.285714285714286</v>
      </c>
      <c r="G115" s="9"/>
      <c r="H115" s="7"/>
      <c r="I115" s="7"/>
    </row>
    <row r="116" customFormat="false" ht="15" hidden="false" customHeight="false" outlineLevel="0" collapsed="false">
      <c r="A116" s="7" t="s">
        <v>166</v>
      </c>
      <c r="B116" s="7" t="s">
        <v>167</v>
      </c>
      <c r="C116" s="7" t="s">
        <v>169</v>
      </c>
      <c r="D116" s="7" t="s">
        <v>2338</v>
      </c>
      <c r="E116" s="8" t="n">
        <v>981</v>
      </c>
      <c r="F116" s="7" t="n">
        <v>0.238095238095238</v>
      </c>
      <c r="G116" s="9"/>
      <c r="H116" s="7"/>
      <c r="I116" s="7"/>
    </row>
    <row r="117" customFormat="false" ht="15" hidden="false" customHeight="false" outlineLevel="0" collapsed="false">
      <c r="A117" s="7" t="s">
        <v>166</v>
      </c>
      <c r="B117" s="7" t="s">
        <v>167</v>
      </c>
      <c r="C117" s="7" t="s">
        <v>169</v>
      </c>
      <c r="D117" s="7" t="s">
        <v>2339</v>
      </c>
      <c r="E117" s="8" t="n">
        <v>972</v>
      </c>
      <c r="F117" s="7" t="n">
        <v>0.285714285714286</v>
      </c>
      <c r="G117" s="9"/>
      <c r="H117" s="7"/>
      <c r="I117" s="7"/>
    </row>
    <row r="118" customFormat="false" ht="15" hidden="false" customHeight="false" outlineLevel="0" collapsed="false">
      <c r="A118" s="7" t="s">
        <v>166</v>
      </c>
      <c r="B118" s="7" t="s">
        <v>167</v>
      </c>
      <c r="C118" s="7" t="s">
        <v>169</v>
      </c>
      <c r="D118" s="7" t="s">
        <v>2340</v>
      </c>
      <c r="E118" s="8" t="n">
        <v>960</v>
      </c>
      <c r="F118" s="7" t="n">
        <v>0.285714285714286</v>
      </c>
      <c r="G118" s="9"/>
      <c r="H118" s="7"/>
      <c r="I118" s="7"/>
    </row>
    <row r="119" customFormat="false" ht="15" hidden="false" customHeight="false" outlineLevel="0" collapsed="false">
      <c r="A119" s="7" t="s">
        <v>166</v>
      </c>
      <c r="B119" s="7" t="s">
        <v>167</v>
      </c>
      <c r="C119" s="7" t="s">
        <v>169</v>
      </c>
      <c r="D119" s="7" t="s">
        <v>2341</v>
      </c>
      <c r="E119" s="8" t="n">
        <v>948</v>
      </c>
      <c r="F119" s="7" t="n">
        <v>0.380952380952381</v>
      </c>
      <c r="G119" s="9"/>
      <c r="H119" s="7"/>
      <c r="I119" s="7"/>
    </row>
    <row r="120" customFormat="false" ht="15" hidden="false" customHeight="false" outlineLevel="0" collapsed="false">
      <c r="A120" s="7" t="s">
        <v>166</v>
      </c>
      <c r="B120" s="7" t="s">
        <v>167</v>
      </c>
      <c r="C120" s="7" t="s">
        <v>169</v>
      </c>
      <c r="D120" s="7" t="s">
        <v>2342</v>
      </c>
      <c r="E120" s="8" t="n">
        <v>948</v>
      </c>
      <c r="F120" s="7" t="n">
        <v>0.333333333333333</v>
      </c>
      <c r="G120" s="9"/>
      <c r="H120" s="7"/>
      <c r="I120" s="7"/>
    </row>
    <row r="121" customFormat="false" ht="15" hidden="false" customHeight="false" outlineLevel="0" collapsed="false">
      <c r="A121" s="7" t="s">
        <v>166</v>
      </c>
      <c r="B121" s="7" t="s">
        <v>167</v>
      </c>
      <c r="C121" s="7" t="s">
        <v>169</v>
      </c>
      <c r="D121" s="7" t="s">
        <v>2343</v>
      </c>
      <c r="E121" s="8" t="n">
        <v>947</v>
      </c>
      <c r="F121" s="7" t="n">
        <v>0.380952380952381</v>
      </c>
      <c r="G121" s="9"/>
      <c r="H121" s="7"/>
      <c r="I121" s="7"/>
    </row>
    <row r="122" customFormat="false" ht="15" hidden="false" customHeight="false" outlineLevel="0" collapsed="false">
      <c r="A122" s="7" t="s">
        <v>166</v>
      </c>
      <c r="B122" s="7" t="s">
        <v>167</v>
      </c>
      <c r="C122" s="7" t="s">
        <v>169</v>
      </c>
      <c r="D122" s="7" t="s">
        <v>2344</v>
      </c>
      <c r="E122" s="8" t="n">
        <v>943</v>
      </c>
      <c r="F122" s="7" t="n">
        <v>0.523809523809524</v>
      </c>
      <c r="G122" s="9" t="n">
        <v>7.6</v>
      </c>
      <c r="H122" s="7" t="n">
        <v>5.7</v>
      </c>
      <c r="I122" s="7" t="n">
        <v>9.5</v>
      </c>
    </row>
    <row r="123" customFormat="false" ht="15" hidden="false" customHeight="false" outlineLevel="0" collapsed="false">
      <c r="A123" s="7" t="s">
        <v>166</v>
      </c>
      <c r="B123" s="7" t="s">
        <v>167</v>
      </c>
      <c r="C123" s="7" t="s">
        <v>169</v>
      </c>
      <c r="D123" s="7" t="s">
        <v>2345</v>
      </c>
      <c r="E123" s="8" t="n">
        <v>938</v>
      </c>
      <c r="F123" s="7" t="n">
        <v>0.619047619047619</v>
      </c>
      <c r="G123" s="9" t="n">
        <v>7.47</v>
      </c>
      <c r="H123" s="7" t="n">
        <v>5.6</v>
      </c>
      <c r="I123" s="7" t="n">
        <v>9.34</v>
      </c>
    </row>
    <row r="124" customFormat="false" ht="15" hidden="false" customHeight="false" outlineLevel="0" collapsed="false">
      <c r="A124" s="7" t="s">
        <v>166</v>
      </c>
      <c r="B124" s="7" t="s">
        <v>167</v>
      </c>
      <c r="C124" s="7" t="s">
        <v>169</v>
      </c>
      <c r="D124" s="7" t="s">
        <v>2346</v>
      </c>
      <c r="E124" s="8" t="n">
        <v>937</v>
      </c>
      <c r="F124" s="7" t="n">
        <v>0.380952380952381</v>
      </c>
      <c r="G124" s="9"/>
      <c r="H124" s="7"/>
      <c r="I124" s="7"/>
    </row>
    <row r="125" customFormat="false" ht="15" hidden="false" customHeight="false" outlineLevel="0" collapsed="false">
      <c r="A125" s="7" t="s">
        <v>166</v>
      </c>
      <c r="B125" s="7" t="s">
        <v>167</v>
      </c>
      <c r="C125" s="7" t="s">
        <v>169</v>
      </c>
      <c r="D125" s="7" t="s">
        <v>2347</v>
      </c>
      <c r="E125" s="8" t="n">
        <v>925</v>
      </c>
      <c r="F125" s="7" t="n">
        <v>0.380952380952381</v>
      </c>
      <c r="G125" s="9"/>
      <c r="H125" s="7"/>
      <c r="I125" s="7"/>
    </row>
    <row r="126" customFormat="false" ht="15" hidden="false" customHeight="false" outlineLevel="0" collapsed="false">
      <c r="A126" s="7" t="s">
        <v>166</v>
      </c>
      <c r="B126" s="7" t="s">
        <v>167</v>
      </c>
      <c r="C126" s="7" t="s">
        <v>169</v>
      </c>
      <c r="D126" s="7" t="s">
        <v>2348</v>
      </c>
      <c r="E126" s="8" t="n">
        <v>920</v>
      </c>
      <c r="F126" s="7" t="n">
        <v>0.285714285714286</v>
      </c>
      <c r="G126" s="9"/>
      <c r="H126" s="7"/>
      <c r="I126" s="7"/>
    </row>
    <row r="127" customFormat="false" ht="15" hidden="false" customHeight="false" outlineLevel="0" collapsed="false">
      <c r="A127" s="7" t="s">
        <v>166</v>
      </c>
      <c r="B127" s="7" t="s">
        <v>167</v>
      </c>
      <c r="C127" s="7" t="s">
        <v>169</v>
      </c>
      <c r="D127" s="7" t="s">
        <v>2349</v>
      </c>
      <c r="E127" s="8" t="n">
        <v>918</v>
      </c>
      <c r="F127" s="7" t="n">
        <v>0.380952380952381</v>
      </c>
      <c r="G127" s="9"/>
      <c r="H127" s="7"/>
      <c r="I127" s="7"/>
    </row>
    <row r="128" customFormat="false" ht="15" hidden="false" customHeight="false" outlineLevel="0" collapsed="false">
      <c r="A128" s="7" t="s">
        <v>166</v>
      </c>
      <c r="B128" s="7" t="s">
        <v>167</v>
      </c>
      <c r="C128" s="7" t="s">
        <v>169</v>
      </c>
      <c r="D128" s="7" t="s">
        <v>2350</v>
      </c>
      <c r="E128" s="8" t="n">
        <v>914</v>
      </c>
      <c r="F128" s="7" t="n">
        <v>0.238095238095238</v>
      </c>
      <c r="G128" s="9"/>
      <c r="H128" s="7"/>
      <c r="I128" s="7"/>
    </row>
    <row r="129" customFormat="false" ht="15" hidden="false" customHeight="false" outlineLevel="0" collapsed="false">
      <c r="A129" s="7" t="s">
        <v>166</v>
      </c>
      <c r="B129" s="7" t="s">
        <v>167</v>
      </c>
      <c r="C129" s="7" t="s">
        <v>169</v>
      </c>
      <c r="D129" s="7" t="s">
        <v>2351</v>
      </c>
      <c r="E129" s="8" t="n">
        <v>909</v>
      </c>
      <c r="F129" s="7" t="n">
        <v>0.238095238095238</v>
      </c>
      <c r="G129" s="9"/>
      <c r="H129" s="7"/>
      <c r="I129" s="7"/>
    </row>
    <row r="130" customFormat="false" ht="15" hidden="false" customHeight="false" outlineLevel="0" collapsed="false">
      <c r="A130" s="7" t="s">
        <v>166</v>
      </c>
      <c r="B130" s="7" t="s">
        <v>167</v>
      </c>
      <c r="C130" s="7" t="s">
        <v>169</v>
      </c>
      <c r="D130" s="7" t="s">
        <v>2352</v>
      </c>
      <c r="E130" s="8" t="n">
        <v>893</v>
      </c>
      <c r="F130" s="7" t="n">
        <v>0.428571428571429</v>
      </c>
      <c r="G130" s="9" t="n">
        <v>3.47</v>
      </c>
      <c r="H130" s="7" t="n">
        <v>2.82</v>
      </c>
      <c r="I130" s="7" t="n">
        <v>4.39</v>
      </c>
    </row>
    <row r="131" customFormat="false" ht="15" hidden="false" customHeight="false" outlineLevel="0" collapsed="false">
      <c r="A131" s="7" t="s">
        <v>166</v>
      </c>
      <c r="B131" s="7" t="s">
        <v>167</v>
      </c>
      <c r="C131" s="7" t="s">
        <v>169</v>
      </c>
      <c r="D131" s="7" t="s">
        <v>2353</v>
      </c>
      <c r="E131" s="8" t="n">
        <v>871</v>
      </c>
      <c r="F131" s="7" t="n">
        <v>0.333333333333333</v>
      </c>
      <c r="G131" s="9"/>
      <c r="H131" s="7"/>
      <c r="I131" s="7"/>
    </row>
    <row r="132" customFormat="false" ht="15" hidden="false" customHeight="false" outlineLevel="0" collapsed="false">
      <c r="A132" s="7" t="s">
        <v>166</v>
      </c>
      <c r="B132" s="7" t="s">
        <v>167</v>
      </c>
      <c r="C132" s="7" t="s">
        <v>169</v>
      </c>
      <c r="D132" s="7" t="s">
        <v>2354</v>
      </c>
      <c r="E132" s="8" t="n">
        <v>862</v>
      </c>
      <c r="F132" s="7" t="n">
        <v>0.333333333333333</v>
      </c>
      <c r="G132" s="9"/>
      <c r="H132" s="7"/>
      <c r="I132" s="7"/>
    </row>
    <row r="133" customFormat="false" ht="15" hidden="false" customHeight="false" outlineLevel="0" collapsed="false">
      <c r="A133" s="7" t="s">
        <v>166</v>
      </c>
      <c r="B133" s="7" t="s">
        <v>167</v>
      </c>
      <c r="C133" s="7" t="s">
        <v>169</v>
      </c>
      <c r="D133" s="7" t="s">
        <v>2355</v>
      </c>
      <c r="E133" s="8" t="n">
        <v>853</v>
      </c>
      <c r="F133" s="7" t="n">
        <v>0.428571428571429</v>
      </c>
      <c r="G133" s="9" t="n">
        <v>2.95</v>
      </c>
      <c r="H133" s="7" t="n">
        <v>2.21</v>
      </c>
      <c r="I133" s="7" t="n">
        <v>3.69</v>
      </c>
    </row>
    <row r="134" customFormat="false" ht="15" hidden="false" customHeight="false" outlineLevel="0" collapsed="false">
      <c r="A134" s="7" t="s">
        <v>166</v>
      </c>
      <c r="B134" s="7" t="s">
        <v>167</v>
      </c>
      <c r="C134" s="7" t="s">
        <v>169</v>
      </c>
      <c r="D134" s="7" t="s">
        <v>2356</v>
      </c>
      <c r="E134" s="8" t="n">
        <v>853</v>
      </c>
      <c r="F134" s="7" t="n">
        <v>0.333333333333333</v>
      </c>
      <c r="G134" s="9"/>
      <c r="H134" s="7"/>
      <c r="I134" s="7"/>
    </row>
    <row r="135" customFormat="false" ht="15" hidden="false" customHeight="false" outlineLevel="0" collapsed="false">
      <c r="A135" s="7" t="s">
        <v>166</v>
      </c>
      <c r="B135" s="7" t="s">
        <v>167</v>
      </c>
      <c r="C135" s="7" t="s">
        <v>169</v>
      </c>
      <c r="D135" s="7" t="s">
        <v>2357</v>
      </c>
      <c r="E135" s="8" t="n">
        <v>852</v>
      </c>
      <c r="F135" s="7" t="n">
        <v>0.238095238095238</v>
      </c>
      <c r="G135" s="9"/>
      <c r="H135" s="7"/>
      <c r="I135" s="7"/>
    </row>
    <row r="136" customFormat="false" ht="15" hidden="false" customHeight="false" outlineLevel="0" collapsed="false">
      <c r="A136" s="7" t="s">
        <v>166</v>
      </c>
      <c r="B136" s="7" t="s">
        <v>167</v>
      </c>
      <c r="C136" s="7" t="s">
        <v>169</v>
      </c>
      <c r="D136" s="7" t="s">
        <v>2358</v>
      </c>
      <c r="E136" s="8" t="n">
        <v>844</v>
      </c>
      <c r="F136" s="7" t="n">
        <v>0.285714285714286</v>
      </c>
      <c r="G136" s="9"/>
      <c r="H136" s="7"/>
      <c r="I136" s="7"/>
    </row>
    <row r="137" customFormat="false" ht="15" hidden="false" customHeight="false" outlineLevel="0" collapsed="false">
      <c r="A137" s="7" t="s">
        <v>166</v>
      </c>
      <c r="B137" s="7" t="s">
        <v>167</v>
      </c>
      <c r="C137" s="7" t="s">
        <v>169</v>
      </c>
      <c r="D137" s="7" t="s">
        <v>2359</v>
      </c>
      <c r="E137" s="8" t="n">
        <v>838</v>
      </c>
      <c r="F137" s="7" t="n">
        <v>0.285714285714286</v>
      </c>
      <c r="G137" s="9"/>
      <c r="H137" s="7"/>
      <c r="I137" s="7"/>
    </row>
    <row r="138" customFormat="false" ht="15" hidden="false" customHeight="false" outlineLevel="0" collapsed="false">
      <c r="A138" s="7" t="s">
        <v>166</v>
      </c>
      <c r="B138" s="7" t="s">
        <v>167</v>
      </c>
      <c r="C138" s="7" t="s">
        <v>169</v>
      </c>
      <c r="D138" s="7" t="s">
        <v>2360</v>
      </c>
      <c r="E138" s="8" t="n">
        <v>830</v>
      </c>
      <c r="F138" s="7" t="n">
        <v>0.380952380952381</v>
      </c>
      <c r="G138" s="9"/>
      <c r="H138" s="7"/>
      <c r="I138" s="7"/>
    </row>
    <row r="139" customFormat="false" ht="15" hidden="false" customHeight="false" outlineLevel="0" collapsed="false">
      <c r="A139" s="7" t="s">
        <v>166</v>
      </c>
      <c r="B139" s="7" t="s">
        <v>167</v>
      </c>
      <c r="C139" s="7" t="s">
        <v>169</v>
      </c>
      <c r="D139" s="7" t="s">
        <v>2361</v>
      </c>
      <c r="E139" s="8" t="n">
        <v>829</v>
      </c>
      <c r="F139" s="7" t="n">
        <v>0.619047619047619</v>
      </c>
      <c r="G139" s="9" t="n">
        <v>7.17</v>
      </c>
      <c r="H139" s="7" t="n">
        <v>5.38</v>
      </c>
      <c r="I139" s="7" t="n">
        <v>8.96</v>
      </c>
    </row>
    <row r="140" customFormat="false" ht="15" hidden="false" customHeight="false" outlineLevel="0" collapsed="false">
      <c r="A140" s="7" t="s">
        <v>166</v>
      </c>
      <c r="B140" s="7" t="s">
        <v>167</v>
      </c>
      <c r="C140" s="7" t="s">
        <v>169</v>
      </c>
      <c r="D140" s="7" t="s">
        <v>2362</v>
      </c>
      <c r="E140" s="8" t="n">
        <v>829</v>
      </c>
      <c r="F140" s="7" t="n">
        <v>0.380952380952381</v>
      </c>
      <c r="G140" s="9"/>
      <c r="H140" s="7"/>
      <c r="I140" s="7"/>
    </row>
    <row r="141" customFormat="false" ht="15" hidden="false" customHeight="false" outlineLevel="0" collapsed="false">
      <c r="A141" s="7" t="s">
        <v>166</v>
      </c>
      <c r="B141" s="7" t="s">
        <v>167</v>
      </c>
      <c r="C141" s="7" t="s">
        <v>169</v>
      </c>
      <c r="D141" s="7" t="s">
        <v>2363</v>
      </c>
      <c r="E141" s="8" t="n">
        <v>828</v>
      </c>
      <c r="F141" s="7" t="n">
        <v>0.619047619047619</v>
      </c>
      <c r="G141" s="9" t="n">
        <v>2.59</v>
      </c>
      <c r="H141" s="7" t="n">
        <v>1.96</v>
      </c>
      <c r="I141" s="7" t="n">
        <v>3.01</v>
      </c>
    </row>
    <row r="142" customFormat="false" ht="15" hidden="false" customHeight="false" outlineLevel="0" collapsed="false">
      <c r="A142" s="7" t="s">
        <v>166</v>
      </c>
      <c r="B142" s="7" t="s">
        <v>167</v>
      </c>
      <c r="C142" s="7" t="s">
        <v>169</v>
      </c>
      <c r="D142" s="7" t="s">
        <v>2364</v>
      </c>
      <c r="E142" s="8" t="n">
        <v>822</v>
      </c>
      <c r="F142" s="7" t="n">
        <v>0.333333333333333</v>
      </c>
      <c r="G142" s="9"/>
      <c r="H142" s="7"/>
      <c r="I142" s="7"/>
    </row>
    <row r="143" customFormat="false" ht="15" hidden="false" customHeight="false" outlineLevel="0" collapsed="false">
      <c r="A143" s="7" t="s">
        <v>166</v>
      </c>
      <c r="B143" s="7" t="s">
        <v>167</v>
      </c>
      <c r="C143" s="7" t="s">
        <v>169</v>
      </c>
      <c r="D143" s="7" t="s">
        <v>2365</v>
      </c>
      <c r="E143" s="8" t="n">
        <v>816</v>
      </c>
      <c r="F143" s="7" t="n">
        <v>0.476190476190476</v>
      </c>
      <c r="G143" s="9" t="n">
        <v>2.09</v>
      </c>
      <c r="H143" s="7" t="n">
        <v>1.75</v>
      </c>
      <c r="I143" s="7" t="n">
        <v>2.4</v>
      </c>
    </row>
    <row r="144" customFormat="false" ht="15" hidden="false" customHeight="false" outlineLevel="0" collapsed="false">
      <c r="A144" s="7" t="s">
        <v>166</v>
      </c>
      <c r="B144" s="7" t="s">
        <v>167</v>
      </c>
      <c r="C144" s="7" t="s">
        <v>169</v>
      </c>
      <c r="D144" s="7" t="s">
        <v>2366</v>
      </c>
      <c r="E144" s="8" t="n">
        <v>808</v>
      </c>
      <c r="F144" s="7" t="n">
        <v>0.523809523809524</v>
      </c>
      <c r="G144" s="9" t="n">
        <v>7.33</v>
      </c>
      <c r="H144" s="7" t="n">
        <v>5.5</v>
      </c>
      <c r="I144" s="7" t="n">
        <v>9.16</v>
      </c>
    </row>
    <row r="145" customFormat="false" ht="15" hidden="false" customHeight="false" outlineLevel="0" collapsed="false">
      <c r="A145" s="7" t="s">
        <v>166</v>
      </c>
      <c r="B145" s="7" t="s">
        <v>167</v>
      </c>
      <c r="C145" s="7" t="s">
        <v>169</v>
      </c>
      <c r="D145" s="7" t="s">
        <v>2367</v>
      </c>
      <c r="E145" s="8" t="n">
        <v>807</v>
      </c>
      <c r="F145" s="7" t="n">
        <v>0.238095238095238</v>
      </c>
      <c r="G145" s="9"/>
      <c r="H145" s="7"/>
      <c r="I145" s="7"/>
    </row>
    <row r="146" customFormat="false" ht="15" hidden="false" customHeight="false" outlineLevel="0" collapsed="false">
      <c r="A146" s="7" t="s">
        <v>166</v>
      </c>
      <c r="B146" s="7" t="s">
        <v>167</v>
      </c>
      <c r="C146" s="7" t="s">
        <v>169</v>
      </c>
      <c r="D146" s="7" t="s">
        <v>2368</v>
      </c>
      <c r="E146" s="8" t="n">
        <v>806</v>
      </c>
      <c r="F146" s="7" t="n">
        <v>0.333333333333333</v>
      </c>
      <c r="G146" s="9"/>
      <c r="H146" s="7"/>
      <c r="I146" s="7"/>
    </row>
    <row r="147" customFormat="false" ht="15" hidden="false" customHeight="false" outlineLevel="0" collapsed="false">
      <c r="A147" s="7" t="s">
        <v>166</v>
      </c>
      <c r="B147" s="7" t="s">
        <v>167</v>
      </c>
      <c r="C147" s="7" t="s">
        <v>169</v>
      </c>
      <c r="D147" s="7" t="s">
        <v>2369</v>
      </c>
      <c r="E147" s="8" t="n">
        <v>804</v>
      </c>
      <c r="F147" s="7" t="n">
        <v>0.523809523809524</v>
      </c>
      <c r="G147" s="9" t="n">
        <v>4.3</v>
      </c>
      <c r="H147" s="7" t="n">
        <v>2.72</v>
      </c>
      <c r="I147" s="7" t="n">
        <v>5.96</v>
      </c>
    </row>
    <row r="148" customFormat="false" ht="15" hidden="false" customHeight="false" outlineLevel="0" collapsed="false">
      <c r="A148" s="7" t="s">
        <v>166</v>
      </c>
      <c r="B148" s="7" t="s">
        <v>167</v>
      </c>
      <c r="C148" s="7" t="s">
        <v>169</v>
      </c>
      <c r="D148" s="7" t="s">
        <v>2370</v>
      </c>
      <c r="E148" s="8" t="n">
        <v>800</v>
      </c>
      <c r="F148" s="7" t="n">
        <v>0.571428571428571</v>
      </c>
      <c r="G148" s="9" t="n">
        <v>2.15</v>
      </c>
      <c r="H148" s="7" t="n">
        <v>1.61</v>
      </c>
      <c r="I148" s="7" t="n">
        <v>2.69</v>
      </c>
    </row>
    <row r="149" customFormat="false" ht="15" hidden="false" customHeight="false" outlineLevel="0" collapsed="false">
      <c r="A149" s="7" t="s">
        <v>166</v>
      </c>
      <c r="B149" s="7" t="s">
        <v>167</v>
      </c>
      <c r="C149" s="7" t="s">
        <v>169</v>
      </c>
      <c r="D149" s="7" t="s">
        <v>2371</v>
      </c>
      <c r="E149" s="8" t="n">
        <v>796</v>
      </c>
      <c r="F149" s="7" t="n">
        <v>0.333333333333333</v>
      </c>
      <c r="G149" s="9"/>
      <c r="H149" s="7"/>
      <c r="I149" s="7"/>
    </row>
    <row r="150" customFormat="false" ht="15" hidden="false" customHeight="false" outlineLevel="0" collapsed="false">
      <c r="A150" s="7" t="s">
        <v>166</v>
      </c>
      <c r="B150" s="7" t="s">
        <v>167</v>
      </c>
      <c r="C150" s="7" t="s">
        <v>169</v>
      </c>
      <c r="D150" s="7" t="s">
        <v>2372</v>
      </c>
      <c r="E150" s="8" t="n">
        <v>785</v>
      </c>
      <c r="F150" s="7" t="n">
        <v>0.428571428571429</v>
      </c>
      <c r="G150" s="9" t="n">
        <v>7.75</v>
      </c>
      <c r="H150" s="7" t="n">
        <v>5.81</v>
      </c>
      <c r="I150" s="7" t="n">
        <v>9.69</v>
      </c>
    </row>
    <row r="151" customFormat="false" ht="15" hidden="false" customHeight="false" outlineLevel="0" collapsed="false">
      <c r="A151" s="7" t="s">
        <v>166</v>
      </c>
      <c r="B151" s="7" t="s">
        <v>167</v>
      </c>
      <c r="C151" s="7" t="s">
        <v>169</v>
      </c>
      <c r="D151" s="7" t="s">
        <v>2373</v>
      </c>
      <c r="E151" s="8" t="n">
        <v>780</v>
      </c>
      <c r="F151" s="7" t="n">
        <v>0.571428571428571</v>
      </c>
      <c r="G151" s="9" t="n">
        <v>2.88</v>
      </c>
      <c r="H151" s="7" t="n">
        <v>2.16</v>
      </c>
      <c r="I151" s="7" t="n">
        <v>3.6</v>
      </c>
    </row>
    <row r="152" customFormat="false" ht="15" hidden="false" customHeight="false" outlineLevel="0" collapsed="false">
      <c r="A152" s="7" t="s">
        <v>166</v>
      </c>
      <c r="B152" s="7" t="s">
        <v>167</v>
      </c>
      <c r="C152" s="7" t="s">
        <v>169</v>
      </c>
      <c r="D152" s="7" t="s">
        <v>2374</v>
      </c>
      <c r="E152" s="8" t="n">
        <v>780</v>
      </c>
      <c r="F152" s="7" t="n">
        <v>0.333333333333333</v>
      </c>
      <c r="G152" s="9"/>
      <c r="H152" s="7"/>
      <c r="I152" s="7"/>
    </row>
    <row r="153" customFormat="false" ht="15" hidden="false" customHeight="false" outlineLevel="0" collapsed="false">
      <c r="A153" s="7" t="s">
        <v>166</v>
      </c>
      <c r="B153" s="7" t="s">
        <v>167</v>
      </c>
      <c r="C153" s="7" t="s">
        <v>169</v>
      </c>
      <c r="D153" s="7" t="s">
        <v>2375</v>
      </c>
      <c r="E153" s="8" t="n">
        <v>780</v>
      </c>
      <c r="F153" s="7" t="n">
        <v>0.238095238095238</v>
      </c>
      <c r="G153" s="9"/>
      <c r="H153" s="7"/>
      <c r="I153" s="7"/>
    </row>
    <row r="154" customFormat="false" ht="15" hidden="false" customHeight="false" outlineLevel="0" collapsed="false">
      <c r="A154" s="7" t="s">
        <v>166</v>
      </c>
      <c r="B154" s="7" t="s">
        <v>167</v>
      </c>
      <c r="C154" s="7" t="s">
        <v>169</v>
      </c>
      <c r="D154" s="7" t="s">
        <v>2376</v>
      </c>
      <c r="E154" s="8" t="n">
        <v>779</v>
      </c>
      <c r="F154" s="7" t="n">
        <v>0.333333333333333</v>
      </c>
      <c r="G154" s="9"/>
      <c r="H154" s="7"/>
      <c r="I154" s="7"/>
    </row>
    <row r="155" customFormat="false" ht="15" hidden="false" customHeight="false" outlineLevel="0" collapsed="false">
      <c r="A155" s="7" t="s">
        <v>172</v>
      </c>
      <c r="B155" s="7" t="s">
        <v>167</v>
      </c>
      <c r="C155" s="7" t="s">
        <v>173</v>
      </c>
      <c r="D155" s="7" t="s">
        <v>174</v>
      </c>
      <c r="E155" s="8" t="n">
        <v>132586</v>
      </c>
      <c r="F155" s="7" t="n">
        <v>0.8</v>
      </c>
      <c r="G155" s="9" t="n">
        <v>2.62</v>
      </c>
      <c r="H155" s="7" t="n">
        <v>1.78</v>
      </c>
      <c r="I155" s="7" t="n">
        <v>3.13</v>
      </c>
    </row>
    <row r="156" customFormat="false" ht="15" hidden="false" customHeight="false" outlineLevel="0" collapsed="false">
      <c r="A156" s="7" t="s">
        <v>172</v>
      </c>
      <c r="B156" s="7" t="s">
        <v>167</v>
      </c>
      <c r="C156" s="7" t="s">
        <v>173</v>
      </c>
      <c r="D156" s="7" t="s">
        <v>172</v>
      </c>
      <c r="E156" s="8" t="n">
        <v>77907</v>
      </c>
      <c r="F156" s="7" t="n">
        <v>0.9</v>
      </c>
      <c r="G156" s="9" t="n">
        <v>1.5</v>
      </c>
      <c r="H156" s="7" t="n">
        <v>1.32</v>
      </c>
      <c r="I156" s="7" t="n">
        <v>1.71</v>
      </c>
    </row>
    <row r="157" customFormat="false" ht="15" hidden="false" customHeight="false" outlineLevel="0" collapsed="false">
      <c r="A157" s="7" t="s">
        <v>172</v>
      </c>
      <c r="B157" s="7" t="s">
        <v>167</v>
      </c>
      <c r="C157" s="7" t="s">
        <v>173</v>
      </c>
      <c r="D157" s="7" t="s">
        <v>2377</v>
      </c>
      <c r="E157" s="8" t="n">
        <v>41718</v>
      </c>
      <c r="F157" s="7" t="n">
        <v>0.8</v>
      </c>
      <c r="G157" s="9" t="n">
        <v>2.95</v>
      </c>
      <c r="H157" s="7" t="n">
        <v>1.96</v>
      </c>
      <c r="I157" s="7" t="n">
        <v>3.28</v>
      </c>
    </row>
    <row r="158" customFormat="false" ht="15" hidden="false" customHeight="false" outlineLevel="0" collapsed="false">
      <c r="A158" s="7" t="s">
        <v>172</v>
      </c>
      <c r="B158" s="7" t="s">
        <v>167</v>
      </c>
      <c r="C158" s="7" t="s">
        <v>173</v>
      </c>
      <c r="D158" s="7" t="s">
        <v>2378</v>
      </c>
      <c r="E158" s="8" t="n">
        <v>40202</v>
      </c>
      <c r="F158" s="7" t="n">
        <v>0.8</v>
      </c>
      <c r="G158" s="9" t="n">
        <v>1.79</v>
      </c>
      <c r="H158" s="7" t="n">
        <v>1.34</v>
      </c>
      <c r="I158" s="7" t="n">
        <v>2.24</v>
      </c>
    </row>
    <row r="159" customFormat="false" ht="15" hidden="false" customHeight="false" outlineLevel="0" collapsed="false">
      <c r="A159" s="7" t="s">
        <v>172</v>
      </c>
      <c r="B159" s="7" t="s">
        <v>167</v>
      </c>
      <c r="C159" s="7" t="s">
        <v>173</v>
      </c>
      <c r="D159" s="7" t="s">
        <v>2379</v>
      </c>
      <c r="E159" s="8" t="n">
        <v>22849</v>
      </c>
      <c r="F159" s="7" t="n">
        <v>1</v>
      </c>
      <c r="G159" s="9" t="n">
        <v>2.03</v>
      </c>
      <c r="H159" s="7" t="n">
        <v>1.82</v>
      </c>
      <c r="I159" s="7" t="n">
        <v>2.27</v>
      </c>
    </row>
    <row r="160" customFormat="false" ht="15" hidden="false" customHeight="false" outlineLevel="0" collapsed="false">
      <c r="A160" s="7" t="s">
        <v>172</v>
      </c>
      <c r="B160" s="7" t="s">
        <v>167</v>
      </c>
      <c r="C160" s="7" t="s">
        <v>173</v>
      </c>
      <c r="D160" s="7" t="s">
        <v>2380</v>
      </c>
      <c r="E160" s="8" t="n">
        <v>21179</v>
      </c>
      <c r="F160" s="7" t="n">
        <v>0.9</v>
      </c>
      <c r="G160" s="9" t="n">
        <v>2.13</v>
      </c>
      <c r="H160" s="7" t="n">
        <v>1.71</v>
      </c>
      <c r="I160" s="7" t="n">
        <v>2.83</v>
      </c>
    </row>
    <row r="161" customFormat="false" ht="15" hidden="false" customHeight="false" outlineLevel="0" collapsed="false">
      <c r="A161" s="7" t="s">
        <v>172</v>
      </c>
      <c r="B161" s="7" t="s">
        <v>167</v>
      </c>
      <c r="C161" s="7" t="s">
        <v>173</v>
      </c>
      <c r="D161" s="7" t="s">
        <v>2381</v>
      </c>
      <c r="E161" s="8" t="n">
        <v>19716</v>
      </c>
      <c r="F161" s="7" t="n">
        <v>0.8</v>
      </c>
      <c r="G161" s="9" t="n">
        <v>2.76</v>
      </c>
      <c r="H161" s="7" t="n">
        <v>1.95</v>
      </c>
      <c r="I161" s="7" t="n">
        <v>3.35</v>
      </c>
    </row>
    <row r="162" customFormat="false" ht="15" hidden="false" customHeight="false" outlineLevel="0" collapsed="false">
      <c r="A162" s="7" t="s">
        <v>172</v>
      </c>
      <c r="B162" s="7" t="s">
        <v>167</v>
      </c>
      <c r="C162" s="7" t="s">
        <v>173</v>
      </c>
      <c r="D162" s="7" t="s">
        <v>2382</v>
      </c>
      <c r="E162" s="8" t="n">
        <v>16521</v>
      </c>
      <c r="F162" s="7" t="n">
        <v>0.5</v>
      </c>
      <c r="G162" s="9" t="n">
        <v>1.7</v>
      </c>
      <c r="H162" s="7" t="n">
        <v>0.86</v>
      </c>
      <c r="I162" s="7" t="n">
        <v>2.13</v>
      </c>
    </row>
    <row r="163" customFormat="false" ht="15" hidden="false" customHeight="false" outlineLevel="0" collapsed="false">
      <c r="A163" s="7" t="s">
        <v>172</v>
      </c>
      <c r="B163" s="7" t="s">
        <v>167</v>
      </c>
      <c r="C163" s="7" t="s">
        <v>173</v>
      </c>
      <c r="D163" s="7" t="s">
        <v>2383</v>
      </c>
      <c r="E163" s="8" t="n">
        <v>15411</v>
      </c>
      <c r="F163" s="7" t="n">
        <v>1</v>
      </c>
      <c r="G163" s="9" t="n">
        <v>2.31</v>
      </c>
      <c r="H163" s="7" t="n">
        <v>1.74</v>
      </c>
      <c r="I163" s="7" t="n">
        <v>2.71</v>
      </c>
    </row>
    <row r="164" customFormat="false" ht="15" hidden="false" customHeight="false" outlineLevel="0" collapsed="false">
      <c r="A164" s="7" t="s">
        <v>172</v>
      </c>
      <c r="B164" s="7" t="s">
        <v>167</v>
      </c>
      <c r="C164" s="7" t="s">
        <v>173</v>
      </c>
      <c r="D164" s="7" t="s">
        <v>2384</v>
      </c>
      <c r="E164" s="8" t="n">
        <v>13126</v>
      </c>
      <c r="F164" s="7" t="n">
        <v>1</v>
      </c>
      <c r="G164" s="9" t="n">
        <v>1.9</v>
      </c>
      <c r="H164" s="7" t="n">
        <v>1.42</v>
      </c>
      <c r="I164" s="7" t="n">
        <v>2.38</v>
      </c>
    </row>
    <row r="165" customFormat="false" ht="15" hidden="false" customHeight="false" outlineLevel="0" collapsed="false">
      <c r="A165" s="7" t="s">
        <v>172</v>
      </c>
      <c r="B165" s="7" t="s">
        <v>167</v>
      </c>
      <c r="C165" s="7" t="s">
        <v>173</v>
      </c>
      <c r="D165" s="7" t="s">
        <v>2385</v>
      </c>
      <c r="E165" s="8" t="n">
        <v>13020</v>
      </c>
      <c r="F165" s="7" t="n">
        <v>1</v>
      </c>
      <c r="G165" s="9" t="n">
        <v>1.9</v>
      </c>
      <c r="H165" s="7" t="n">
        <v>1.42</v>
      </c>
      <c r="I165" s="7" t="n">
        <v>2.38</v>
      </c>
    </row>
    <row r="166" customFormat="false" ht="15" hidden="false" customHeight="false" outlineLevel="0" collapsed="false">
      <c r="A166" s="7" t="s">
        <v>172</v>
      </c>
      <c r="B166" s="7" t="s">
        <v>167</v>
      </c>
      <c r="C166" s="7" t="s">
        <v>173</v>
      </c>
      <c r="D166" s="7" t="s">
        <v>2386</v>
      </c>
      <c r="E166" s="8" t="n">
        <v>12173</v>
      </c>
      <c r="F166" s="7" t="n">
        <v>0.8</v>
      </c>
      <c r="G166" s="9" t="n">
        <v>1.5</v>
      </c>
      <c r="H166" s="7" t="n">
        <v>1.26</v>
      </c>
      <c r="I166" s="7" t="n">
        <v>1.76</v>
      </c>
    </row>
    <row r="167" customFormat="false" ht="15" hidden="false" customHeight="false" outlineLevel="0" collapsed="false">
      <c r="A167" s="7" t="s">
        <v>172</v>
      </c>
      <c r="B167" s="7" t="s">
        <v>167</v>
      </c>
      <c r="C167" s="7" t="s">
        <v>173</v>
      </c>
      <c r="D167" s="7" t="s">
        <v>2387</v>
      </c>
      <c r="E167" s="8" t="n">
        <v>11511</v>
      </c>
      <c r="F167" s="7" t="n">
        <v>0.6</v>
      </c>
      <c r="G167" s="9" t="n">
        <v>1.05</v>
      </c>
      <c r="H167" s="7" t="n">
        <v>0.87</v>
      </c>
      <c r="I167" s="7" t="n">
        <v>1.34</v>
      </c>
    </row>
    <row r="168" customFormat="false" ht="15" hidden="false" customHeight="false" outlineLevel="0" collapsed="false">
      <c r="A168" s="7" t="s">
        <v>172</v>
      </c>
      <c r="B168" s="7" t="s">
        <v>167</v>
      </c>
      <c r="C168" s="7" t="s">
        <v>173</v>
      </c>
      <c r="D168" s="7" t="s">
        <v>181</v>
      </c>
      <c r="E168" s="8" t="n">
        <v>11375</v>
      </c>
      <c r="F168" s="7" t="n">
        <v>0.9</v>
      </c>
      <c r="G168" s="9" t="n">
        <v>1.73</v>
      </c>
      <c r="H168" s="7" t="n">
        <v>1.34</v>
      </c>
      <c r="I168" s="7" t="n">
        <v>2.13</v>
      </c>
    </row>
    <row r="169" customFormat="false" ht="15" hidden="false" customHeight="false" outlineLevel="0" collapsed="false">
      <c r="A169" s="7" t="s">
        <v>172</v>
      </c>
      <c r="B169" s="7" t="s">
        <v>167</v>
      </c>
      <c r="C169" s="7" t="s">
        <v>173</v>
      </c>
      <c r="D169" s="7" t="s">
        <v>2388</v>
      </c>
      <c r="E169" s="8" t="n">
        <v>10927</v>
      </c>
      <c r="F169" s="7" t="n">
        <v>0.4</v>
      </c>
      <c r="G169" s="9" t="n">
        <v>0.93</v>
      </c>
      <c r="H169" s="7" t="n">
        <v>0.7</v>
      </c>
      <c r="I169" s="7" t="n">
        <v>1.16</v>
      </c>
    </row>
    <row r="170" customFormat="false" ht="15" hidden="false" customHeight="false" outlineLevel="0" collapsed="false">
      <c r="A170" s="7" t="s">
        <v>172</v>
      </c>
      <c r="B170" s="7" t="s">
        <v>167</v>
      </c>
      <c r="C170" s="7" t="s">
        <v>173</v>
      </c>
      <c r="D170" s="7" t="s">
        <v>2389</v>
      </c>
      <c r="E170" s="8" t="n">
        <v>10188</v>
      </c>
      <c r="F170" s="7" t="n">
        <v>0.4</v>
      </c>
      <c r="G170" s="9" t="n">
        <v>2.18</v>
      </c>
      <c r="H170" s="7" t="n">
        <v>1.65</v>
      </c>
      <c r="I170" s="7" t="n">
        <v>2.43</v>
      </c>
    </row>
    <row r="171" customFormat="false" ht="15" hidden="false" customHeight="false" outlineLevel="0" collapsed="false">
      <c r="A171" s="7" t="s">
        <v>172</v>
      </c>
      <c r="B171" s="7" t="s">
        <v>167</v>
      </c>
      <c r="C171" s="7" t="s">
        <v>173</v>
      </c>
      <c r="D171" s="7" t="s">
        <v>2390</v>
      </c>
      <c r="E171" s="8" t="n">
        <v>9867</v>
      </c>
      <c r="F171" s="7" t="n">
        <v>1</v>
      </c>
      <c r="G171" s="9" t="n">
        <v>2.91</v>
      </c>
      <c r="H171" s="7" t="n">
        <v>1.95</v>
      </c>
      <c r="I171" s="7" t="n">
        <v>3.22</v>
      </c>
    </row>
    <row r="172" customFormat="false" ht="15" hidden="false" customHeight="false" outlineLevel="0" collapsed="false">
      <c r="A172" s="7" t="s">
        <v>172</v>
      </c>
      <c r="B172" s="7" t="s">
        <v>167</v>
      </c>
      <c r="C172" s="7" t="s">
        <v>173</v>
      </c>
      <c r="D172" s="7" t="s">
        <v>2391</v>
      </c>
      <c r="E172" s="8" t="n">
        <v>8910</v>
      </c>
      <c r="F172" s="7" t="n">
        <v>0.5</v>
      </c>
      <c r="G172" s="9" t="n">
        <v>1.84</v>
      </c>
      <c r="H172" s="7" t="n">
        <v>1.38</v>
      </c>
      <c r="I172" s="7" t="n">
        <v>2.3</v>
      </c>
    </row>
    <row r="173" customFormat="false" ht="15" hidden="false" customHeight="false" outlineLevel="0" collapsed="false">
      <c r="A173" s="7" t="s">
        <v>172</v>
      </c>
      <c r="B173" s="7" t="s">
        <v>167</v>
      </c>
      <c r="C173" s="7" t="s">
        <v>173</v>
      </c>
      <c r="D173" s="7" t="s">
        <v>2392</v>
      </c>
      <c r="E173" s="8" t="n">
        <v>8574</v>
      </c>
      <c r="F173" s="7" t="n">
        <v>1</v>
      </c>
      <c r="G173" s="9" t="n">
        <v>3.1</v>
      </c>
      <c r="H173" s="7" t="n">
        <v>2.33</v>
      </c>
      <c r="I173" s="7" t="n">
        <v>3.88</v>
      </c>
    </row>
    <row r="174" customFormat="false" ht="15" hidden="false" customHeight="false" outlineLevel="0" collapsed="false">
      <c r="A174" s="7" t="s">
        <v>172</v>
      </c>
      <c r="B174" s="7" t="s">
        <v>167</v>
      </c>
      <c r="C174" s="7" t="s">
        <v>173</v>
      </c>
      <c r="D174" s="7" t="s">
        <v>2393</v>
      </c>
      <c r="E174" s="8" t="n">
        <v>8381</v>
      </c>
      <c r="F174" s="7" t="n">
        <v>1</v>
      </c>
      <c r="G174" s="9" t="n">
        <v>1.18</v>
      </c>
      <c r="H174" s="7" t="n">
        <v>0.92</v>
      </c>
      <c r="I174" s="7" t="n">
        <v>1.69</v>
      </c>
    </row>
    <row r="175" customFormat="false" ht="15" hidden="false" customHeight="false" outlineLevel="0" collapsed="false">
      <c r="A175" s="7" t="s">
        <v>172</v>
      </c>
      <c r="B175" s="7" t="s">
        <v>167</v>
      </c>
      <c r="C175" s="7" t="s">
        <v>173</v>
      </c>
      <c r="D175" s="7" t="s">
        <v>2394</v>
      </c>
      <c r="E175" s="8" t="n">
        <v>8117</v>
      </c>
      <c r="F175" s="7" t="n">
        <v>0.5</v>
      </c>
      <c r="G175" s="9" t="n">
        <v>2.09</v>
      </c>
      <c r="H175" s="7" t="n">
        <v>1.57</v>
      </c>
      <c r="I175" s="7" t="n">
        <v>2.61</v>
      </c>
    </row>
    <row r="176" customFormat="false" ht="15" hidden="false" customHeight="false" outlineLevel="0" collapsed="false">
      <c r="A176" s="7" t="s">
        <v>172</v>
      </c>
      <c r="B176" s="7" t="s">
        <v>167</v>
      </c>
      <c r="C176" s="7" t="s">
        <v>173</v>
      </c>
      <c r="D176" s="7" t="s">
        <v>2395</v>
      </c>
      <c r="E176" s="8" t="n">
        <v>7901</v>
      </c>
      <c r="F176" s="7" t="n">
        <v>0.9</v>
      </c>
      <c r="G176" s="9" t="n">
        <v>2.02</v>
      </c>
      <c r="H176" s="7" t="n">
        <v>1.49</v>
      </c>
      <c r="I176" s="7" t="n">
        <v>2.91</v>
      </c>
    </row>
    <row r="177" customFormat="false" ht="15" hidden="false" customHeight="false" outlineLevel="0" collapsed="false">
      <c r="A177" s="7" t="s">
        <v>172</v>
      </c>
      <c r="B177" s="7" t="s">
        <v>167</v>
      </c>
      <c r="C177" s="7" t="s">
        <v>173</v>
      </c>
      <c r="D177" s="7" t="s">
        <v>2396</v>
      </c>
      <c r="E177" s="8" t="n">
        <v>7512</v>
      </c>
      <c r="F177" s="7" t="n">
        <v>0.9</v>
      </c>
      <c r="G177" s="9" t="n">
        <v>3.03</v>
      </c>
      <c r="H177" s="7" t="n">
        <v>2.66</v>
      </c>
      <c r="I177" s="7" t="n">
        <v>3.58</v>
      </c>
    </row>
    <row r="178" customFormat="false" ht="15" hidden="false" customHeight="false" outlineLevel="0" collapsed="false">
      <c r="A178" s="7" t="s">
        <v>172</v>
      </c>
      <c r="B178" s="7" t="s">
        <v>167</v>
      </c>
      <c r="C178" s="7" t="s">
        <v>173</v>
      </c>
      <c r="D178" s="7" t="s">
        <v>2397</v>
      </c>
      <c r="E178" s="8" t="n">
        <v>6789</v>
      </c>
      <c r="F178" s="7" t="n">
        <v>0.8</v>
      </c>
      <c r="G178" s="9" t="n">
        <v>2.86</v>
      </c>
      <c r="H178" s="7" t="n">
        <v>1.76</v>
      </c>
      <c r="I178" s="7" t="n">
        <v>3.66</v>
      </c>
    </row>
    <row r="179" customFormat="false" ht="15" hidden="false" customHeight="false" outlineLevel="0" collapsed="false">
      <c r="A179" s="7" t="s">
        <v>172</v>
      </c>
      <c r="B179" s="7" t="s">
        <v>167</v>
      </c>
      <c r="C179" s="7" t="s">
        <v>173</v>
      </c>
      <c r="D179" s="7" t="s">
        <v>2398</v>
      </c>
      <c r="E179" s="8" t="n">
        <v>6738</v>
      </c>
      <c r="F179" s="7" t="n">
        <v>0.4</v>
      </c>
      <c r="G179" s="9" t="n">
        <v>1.62</v>
      </c>
      <c r="H179" s="7" t="n">
        <v>1.47</v>
      </c>
      <c r="I179" s="7" t="n">
        <v>1.94</v>
      </c>
    </row>
    <row r="180" customFormat="false" ht="15" hidden="false" customHeight="false" outlineLevel="0" collapsed="false">
      <c r="A180" s="7" t="s">
        <v>172</v>
      </c>
      <c r="B180" s="7" t="s">
        <v>167</v>
      </c>
      <c r="C180" s="7" t="s">
        <v>173</v>
      </c>
      <c r="D180" s="7" t="s">
        <v>2399</v>
      </c>
      <c r="E180" s="8" t="n">
        <v>6532</v>
      </c>
      <c r="F180" s="7" t="n">
        <v>0.5</v>
      </c>
      <c r="G180" s="9" t="n">
        <v>1.21</v>
      </c>
      <c r="H180" s="7" t="n">
        <v>0.94</v>
      </c>
      <c r="I180" s="7" t="n">
        <v>1.55</v>
      </c>
    </row>
    <row r="181" customFormat="false" ht="15" hidden="false" customHeight="false" outlineLevel="0" collapsed="false">
      <c r="A181" s="7" t="s">
        <v>172</v>
      </c>
      <c r="B181" s="7" t="s">
        <v>167</v>
      </c>
      <c r="C181" s="7" t="s">
        <v>173</v>
      </c>
      <c r="D181" s="7" t="s">
        <v>2400</v>
      </c>
      <c r="E181" s="8" t="n">
        <v>6182</v>
      </c>
      <c r="F181" s="7" t="n">
        <v>0.8</v>
      </c>
      <c r="G181" s="9" t="n">
        <v>2.79</v>
      </c>
      <c r="H181" s="7" t="n">
        <v>2.09</v>
      </c>
      <c r="I181" s="7" t="n">
        <v>3.49</v>
      </c>
    </row>
    <row r="182" customFormat="false" ht="15" hidden="false" customHeight="false" outlineLevel="0" collapsed="false">
      <c r="A182" s="7" t="s">
        <v>172</v>
      </c>
      <c r="B182" s="7" t="s">
        <v>167</v>
      </c>
      <c r="C182" s="7" t="s">
        <v>173</v>
      </c>
      <c r="D182" s="7" t="s">
        <v>2401</v>
      </c>
      <c r="E182" s="8" t="n">
        <v>6091</v>
      </c>
      <c r="F182" s="7" t="n">
        <v>0.9</v>
      </c>
      <c r="G182" s="9" t="n">
        <v>1.99</v>
      </c>
      <c r="H182" s="7" t="n">
        <v>1.49</v>
      </c>
      <c r="I182" s="7" t="n">
        <v>2.49</v>
      </c>
    </row>
    <row r="183" customFormat="false" ht="15" hidden="false" customHeight="false" outlineLevel="0" collapsed="false">
      <c r="A183" s="7" t="s">
        <v>172</v>
      </c>
      <c r="B183" s="7" t="s">
        <v>167</v>
      </c>
      <c r="C183" s="7" t="s">
        <v>173</v>
      </c>
      <c r="D183" s="7" t="s">
        <v>2402</v>
      </c>
      <c r="E183" s="8" t="n">
        <v>5641</v>
      </c>
      <c r="F183" s="7" t="n">
        <v>0.7</v>
      </c>
      <c r="G183" s="9" t="n">
        <v>2.59</v>
      </c>
      <c r="H183" s="7" t="n">
        <v>1.82</v>
      </c>
      <c r="I183" s="7" t="n">
        <v>2.87</v>
      </c>
    </row>
    <row r="184" customFormat="false" ht="15" hidden="false" customHeight="false" outlineLevel="0" collapsed="false">
      <c r="A184" s="7" t="s">
        <v>172</v>
      </c>
      <c r="B184" s="7" t="s">
        <v>167</v>
      </c>
      <c r="C184" s="7" t="s">
        <v>173</v>
      </c>
      <c r="D184" s="7" t="s">
        <v>2403</v>
      </c>
      <c r="E184" s="8" t="n">
        <v>5596</v>
      </c>
      <c r="F184" s="7" t="n">
        <v>0.8</v>
      </c>
      <c r="G184" s="9" t="n">
        <v>2.44</v>
      </c>
      <c r="H184" s="7" t="n">
        <v>1.7</v>
      </c>
      <c r="I184" s="7" t="n">
        <v>2.72</v>
      </c>
    </row>
    <row r="185" customFormat="false" ht="15" hidden="false" customHeight="false" outlineLevel="0" collapsed="false">
      <c r="A185" s="7" t="s">
        <v>172</v>
      </c>
      <c r="B185" s="7" t="s">
        <v>167</v>
      </c>
      <c r="C185" s="7" t="s">
        <v>173</v>
      </c>
      <c r="D185" s="7" t="s">
        <v>2404</v>
      </c>
      <c r="E185" s="8" t="n">
        <v>5510</v>
      </c>
      <c r="F185" s="7" t="n">
        <v>0.6</v>
      </c>
      <c r="G185" s="9" t="n">
        <v>1.16</v>
      </c>
      <c r="H185" s="7" t="n">
        <v>0.86</v>
      </c>
      <c r="I185" s="7" t="n">
        <v>1.45</v>
      </c>
    </row>
    <row r="186" customFormat="false" ht="15" hidden="false" customHeight="false" outlineLevel="0" collapsed="false">
      <c r="A186" s="7" t="s">
        <v>172</v>
      </c>
      <c r="B186" s="7" t="s">
        <v>167</v>
      </c>
      <c r="C186" s="7" t="s">
        <v>173</v>
      </c>
      <c r="D186" s="7" t="s">
        <v>2405</v>
      </c>
      <c r="E186" s="8" t="n">
        <v>5492</v>
      </c>
      <c r="F186" s="7" t="n">
        <v>0.9</v>
      </c>
      <c r="G186" s="9" t="n">
        <v>2.86</v>
      </c>
      <c r="H186" s="7" t="n">
        <v>1.96</v>
      </c>
      <c r="I186" s="7" t="n">
        <v>3.28</v>
      </c>
    </row>
    <row r="187" customFormat="false" ht="15" hidden="false" customHeight="false" outlineLevel="0" collapsed="false">
      <c r="A187" s="7" t="s">
        <v>172</v>
      </c>
      <c r="B187" s="7" t="s">
        <v>167</v>
      </c>
      <c r="C187" s="7" t="s">
        <v>173</v>
      </c>
      <c r="D187" s="7" t="s">
        <v>2406</v>
      </c>
      <c r="E187" s="8" t="n">
        <v>5193</v>
      </c>
      <c r="F187" s="7" t="n">
        <v>0.7</v>
      </c>
      <c r="G187" s="9" t="n">
        <v>2.62</v>
      </c>
      <c r="H187" s="7" t="n">
        <v>1.78</v>
      </c>
      <c r="I187" s="7" t="n">
        <v>3.13</v>
      </c>
    </row>
    <row r="188" customFormat="false" ht="15" hidden="false" customHeight="false" outlineLevel="0" collapsed="false">
      <c r="A188" s="7" t="s">
        <v>172</v>
      </c>
      <c r="B188" s="7" t="s">
        <v>167</v>
      </c>
      <c r="C188" s="7" t="s">
        <v>173</v>
      </c>
      <c r="D188" s="7" t="s">
        <v>2407</v>
      </c>
      <c r="E188" s="8" t="n">
        <v>5115</v>
      </c>
      <c r="F188" s="7" t="n">
        <v>0.5</v>
      </c>
      <c r="G188" s="9" t="n">
        <v>1.18</v>
      </c>
      <c r="H188" s="7" t="n">
        <v>0.92</v>
      </c>
      <c r="I188" s="7" t="n">
        <v>1.47</v>
      </c>
    </row>
    <row r="189" customFormat="false" ht="15" hidden="false" customHeight="false" outlineLevel="0" collapsed="false">
      <c r="A189" s="7" t="s">
        <v>172</v>
      </c>
      <c r="B189" s="7" t="s">
        <v>167</v>
      </c>
      <c r="C189" s="7" t="s">
        <v>173</v>
      </c>
      <c r="D189" s="7" t="s">
        <v>2408</v>
      </c>
      <c r="E189" s="8" t="n">
        <v>5069</v>
      </c>
      <c r="F189" s="7" t="n">
        <v>0.5</v>
      </c>
      <c r="G189" s="9" t="n">
        <v>2.1</v>
      </c>
      <c r="H189" s="7" t="n">
        <v>1.58</v>
      </c>
      <c r="I189" s="7" t="n">
        <v>2.63</v>
      </c>
    </row>
    <row r="190" customFormat="false" ht="15" hidden="false" customHeight="false" outlineLevel="0" collapsed="false">
      <c r="A190" s="7" t="s">
        <v>172</v>
      </c>
      <c r="B190" s="7" t="s">
        <v>167</v>
      </c>
      <c r="C190" s="7" t="s">
        <v>173</v>
      </c>
      <c r="D190" s="7" t="s">
        <v>2409</v>
      </c>
      <c r="E190" s="8" t="n">
        <v>4933</v>
      </c>
      <c r="F190" s="7" t="n">
        <v>0.5</v>
      </c>
      <c r="G190" s="9" t="n">
        <v>0.51</v>
      </c>
      <c r="H190" s="7" t="n">
        <v>0.38</v>
      </c>
      <c r="I190" s="7" t="n">
        <v>0.67</v>
      </c>
    </row>
    <row r="191" customFormat="false" ht="15" hidden="false" customHeight="false" outlineLevel="0" collapsed="false">
      <c r="A191" s="7" t="s">
        <v>172</v>
      </c>
      <c r="B191" s="7" t="s">
        <v>167</v>
      </c>
      <c r="C191" s="7" t="s">
        <v>173</v>
      </c>
      <c r="D191" s="7" t="s">
        <v>2410</v>
      </c>
      <c r="E191" s="8" t="n">
        <v>4776</v>
      </c>
      <c r="F191" s="7" t="n">
        <v>1</v>
      </c>
      <c r="G191" s="9" t="n">
        <v>1.95</v>
      </c>
      <c r="H191" s="7" t="n">
        <v>1.46</v>
      </c>
      <c r="I191" s="7" t="n">
        <v>2.44</v>
      </c>
    </row>
    <row r="192" customFormat="false" ht="15" hidden="false" customHeight="false" outlineLevel="0" collapsed="false">
      <c r="A192" s="7" t="s">
        <v>172</v>
      </c>
      <c r="B192" s="7" t="s">
        <v>167</v>
      </c>
      <c r="C192" s="7" t="s">
        <v>173</v>
      </c>
      <c r="D192" s="7" t="s">
        <v>2411</v>
      </c>
      <c r="E192" s="8" t="n">
        <v>4658</v>
      </c>
      <c r="F192" s="7" t="n">
        <v>0.8</v>
      </c>
      <c r="G192" s="9" t="n">
        <v>2.67</v>
      </c>
      <c r="H192" s="7" t="n">
        <v>2.38</v>
      </c>
      <c r="I192" s="7" t="n">
        <v>3.11</v>
      </c>
    </row>
    <row r="193" customFormat="false" ht="15" hidden="false" customHeight="false" outlineLevel="0" collapsed="false">
      <c r="A193" s="7" t="s">
        <v>172</v>
      </c>
      <c r="B193" s="7" t="s">
        <v>167</v>
      </c>
      <c r="C193" s="7" t="s">
        <v>173</v>
      </c>
      <c r="D193" s="7" t="s">
        <v>2412</v>
      </c>
      <c r="E193" s="8" t="n">
        <v>4637</v>
      </c>
      <c r="F193" s="7" t="n">
        <v>0.4</v>
      </c>
      <c r="G193" s="9" t="n">
        <v>2.16</v>
      </c>
      <c r="H193" s="7" t="n">
        <v>1.17</v>
      </c>
      <c r="I193" s="7" t="n">
        <v>2.58</v>
      </c>
    </row>
    <row r="194" customFormat="false" ht="15" hidden="false" customHeight="false" outlineLevel="0" collapsed="false">
      <c r="A194" s="7" t="s">
        <v>172</v>
      </c>
      <c r="B194" s="7" t="s">
        <v>167</v>
      </c>
      <c r="C194" s="7" t="s">
        <v>173</v>
      </c>
      <c r="D194" s="7" t="s">
        <v>2413</v>
      </c>
      <c r="E194" s="8" t="n">
        <v>4526</v>
      </c>
      <c r="F194" s="7" t="n">
        <v>0.8</v>
      </c>
      <c r="G194" s="9" t="n">
        <v>2.01</v>
      </c>
      <c r="H194" s="7" t="n">
        <v>1.51</v>
      </c>
      <c r="I194" s="7" t="n">
        <v>2.51</v>
      </c>
    </row>
    <row r="195" customFormat="false" ht="15" hidden="false" customHeight="false" outlineLevel="0" collapsed="false">
      <c r="A195" s="7" t="s">
        <v>172</v>
      </c>
      <c r="B195" s="7" t="s">
        <v>167</v>
      </c>
      <c r="C195" s="7" t="s">
        <v>173</v>
      </c>
      <c r="D195" s="7" t="s">
        <v>2414</v>
      </c>
      <c r="E195" s="8" t="n">
        <v>4494</v>
      </c>
      <c r="F195" s="7" t="n">
        <v>0.4</v>
      </c>
      <c r="G195" s="9" t="n">
        <v>1.84</v>
      </c>
      <c r="H195" s="7" t="n">
        <v>1.38</v>
      </c>
      <c r="I195" s="7" t="n">
        <v>2.3</v>
      </c>
    </row>
    <row r="196" customFormat="false" ht="15" hidden="false" customHeight="false" outlineLevel="0" collapsed="false">
      <c r="A196" s="7" t="s">
        <v>172</v>
      </c>
      <c r="B196" s="7" t="s">
        <v>167</v>
      </c>
      <c r="C196" s="7" t="s">
        <v>173</v>
      </c>
      <c r="D196" s="7" t="s">
        <v>2415</v>
      </c>
      <c r="E196" s="8" t="n">
        <v>4301</v>
      </c>
      <c r="F196" s="7" t="n">
        <v>0.5</v>
      </c>
      <c r="G196" s="9" t="n">
        <v>1.2</v>
      </c>
      <c r="H196" s="7" t="n">
        <v>0.9</v>
      </c>
      <c r="I196" s="7" t="n">
        <v>1.43</v>
      </c>
    </row>
    <row r="197" customFormat="false" ht="15" hidden="false" customHeight="false" outlineLevel="0" collapsed="false">
      <c r="A197" s="7" t="s">
        <v>172</v>
      </c>
      <c r="B197" s="7" t="s">
        <v>167</v>
      </c>
      <c r="C197" s="7" t="s">
        <v>173</v>
      </c>
      <c r="D197" s="7" t="s">
        <v>2416</v>
      </c>
      <c r="E197" s="8" t="n">
        <v>4276</v>
      </c>
      <c r="F197" s="7" t="n">
        <v>0.4</v>
      </c>
      <c r="G197" s="9" t="n">
        <v>1.67</v>
      </c>
      <c r="H197" s="7" t="n">
        <v>1.25</v>
      </c>
      <c r="I197" s="7" t="n">
        <v>2.09</v>
      </c>
    </row>
    <row r="198" customFormat="false" ht="15" hidden="false" customHeight="false" outlineLevel="0" collapsed="false">
      <c r="A198" s="7" t="s">
        <v>172</v>
      </c>
      <c r="B198" s="7" t="s">
        <v>167</v>
      </c>
      <c r="C198" s="7" t="s">
        <v>173</v>
      </c>
      <c r="D198" s="7" t="s">
        <v>2417</v>
      </c>
      <c r="E198" s="8" t="n">
        <v>4235</v>
      </c>
      <c r="F198" s="7" t="n">
        <v>0.9</v>
      </c>
      <c r="G198" s="9" t="n">
        <v>2.03</v>
      </c>
      <c r="H198" s="7" t="n">
        <v>1.52</v>
      </c>
      <c r="I198" s="7" t="n">
        <v>2.54</v>
      </c>
    </row>
    <row r="199" customFormat="false" ht="15" hidden="false" customHeight="false" outlineLevel="0" collapsed="false">
      <c r="A199" s="7" t="s">
        <v>172</v>
      </c>
      <c r="B199" s="7" t="s">
        <v>167</v>
      </c>
      <c r="C199" s="7" t="s">
        <v>173</v>
      </c>
      <c r="D199" s="7" t="s">
        <v>2418</v>
      </c>
      <c r="E199" s="8" t="n">
        <v>4190</v>
      </c>
      <c r="F199" s="7" t="n">
        <v>0.9</v>
      </c>
      <c r="G199" s="9" t="n">
        <v>1.24</v>
      </c>
      <c r="H199" s="7" t="n">
        <v>0.93</v>
      </c>
      <c r="I199" s="7" t="n">
        <v>1.55</v>
      </c>
    </row>
    <row r="200" customFormat="false" ht="15" hidden="false" customHeight="false" outlineLevel="0" collapsed="false">
      <c r="A200" s="7" t="s">
        <v>172</v>
      </c>
      <c r="B200" s="7" t="s">
        <v>167</v>
      </c>
      <c r="C200" s="7" t="s">
        <v>173</v>
      </c>
      <c r="D200" s="7" t="s">
        <v>2419</v>
      </c>
      <c r="E200" s="8" t="n">
        <v>4132</v>
      </c>
      <c r="F200" s="7" t="n">
        <v>0.4</v>
      </c>
      <c r="G200" s="9" t="n">
        <v>0.65</v>
      </c>
      <c r="H200" s="7" t="n">
        <v>0.34</v>
      </c>
      <c r="I200" s="7" t="n">
        <v>0.75</v>
      </c>
    </row>
    <row r="201" customFormat="false" ht="15" hidden="false" customHeight="false" outlineLevel="0" collapsed="false">
      <c r="A201" s="7" t="s">
        <v>172</v>
      </c>
      <c r="B201" s="7" t="s">
        <v>167</v>
      </c>
      <c r="C201" s="7" t="s">
        <v>173</v>
      </c>
      <c r="D201" s="7" t="s">
        <v>2420</v>
      </c>
      <c r="E201" s="8" t="n">
        <v>4018</v>
      </c>
      <c r="F201" s="7" t="n">
        <v>0.7</v>
      </c>
      <c r="G201" s="9" t="n">
        <v>1.81</v>
      </c>
      <c r="H201" s="7" t="n">
        <v>1.36</v>
      </c>
      <c r="I201" s="7" t="n">
        <v>2.26</v>
      </c>
    </row>
    <row r="202" customFormat="false" ht="15" hidden="false" customHeight="false" outlineLevel="0" collapsed="false">
      <c r="A202" s="7" t="s">
        <v>172</v>
      </c>
      <c r="B202" s="7" t="s">
        <v>167</v>
      </c>
      <c r="C202" s="7" t="s">
        <v>173</v>
      </c>
      <c r="D202" s="7" t="s">
        <v>2421</v>
      </c>
      <c r="E202" s="8" t="n">
        <v>3907</v>
      </c>
      <c r="F202" s="7" t="n">
        <v>0.9</v>
      </c>
      <c r="G202" s="9" t="n">
        <v>1.33</v>
      </c>
      <c r="H202" s="7" t="n">
        <v>0.96</v>
      </c>
      <c r="I202" s="7" t="n">
        <v>1.51</v>
      </c>
    </row>
    <row r="203" customFormat="false" ht="15" hidden="false" customHeight="false" outlineLevel="0" collapsed="false">
      <c r="A203" s="7" t="s">
        <v>172</v>
      </c>
      <c r="B203" s="7" t="s">
        <v>167</v>
      </c>
      <c r="C203" s="7" t="s">
        <v>173</v>
      </c>
      <c r="D203" s="7" t="s">
        <v>2422</v>
      </c>
      <c r="E203" s="8" t="n">
        <v>3834</v>
      </c>
      <c r="F203" s="7" t="n">
        <v>0.7</v>
      </c>
      <c r="G203" s="9" t="n">
        <v>1.77</v>
      </c>
      <c r="H203" s="7" t="n">
        <v>1.33</v>
      </c>
      <c r="I203" s="7" t="n">
        <v>2.21</v>
      </c>
    </row>
    <row r="204" customFormat="false" ht="15" hidden="false" customHeight="false" outlineLevel="0" collapsed="false">
      <c r="A204" s="7" t="s">
        <v>172</v>
      </c>
      <c r="B204" s="7" t="s">
        <v>167</v>
      </c>
      <c r="C204" s="7" t="s">
        <v>173</v>
      </c>
      <c r="D204" s="7" t="s">
        <v>2423</v>
      </c>
      <c r="E204" s="8" t="n">
        <v>3714</v>
      </c>
      <c r="F204" s="7" t="n">
        <v>1</v>
      </c>
      <c r="G204" s="9" t="n">
        <v>2.25</v>
      </c>
      <c r="H204" s="7" t="n">
        <v>1.69</v>
      </c>
      <c r="I204" s="7" t="n">
        <v>2.81</v>
      </c>
    </row>
    <row r="205" customFormat="false" ht="15" hidden="false" customHeight="false" outlineLevel="0" collapsed="false">
      <c r="A205" s="7" t="s">
        <v>172</v>
      </c>
      <c r="B205" s="7" t="s">
        <v>167</v>
      </c>
      <c r="C205" s="7" t="s">
        <v>173</v>
      </c>
      <c r="D205" s="7" t="s">
        <v>2424</v>
      </c>
      <c r="E205" s="8" t="n">
        <v>3682</v>
      </c>
      <c r="F205" s="7" t="n">
        <v>0.6</v>
      </c>
      <c r="G205" s="9" t="n">
        <v>1.7</v>
      </c>
      <c r="H205" s="7" t="n">
        <v>1.27</v>
      </c>
      <c r="I205" s="7" t="n">
        <v>2.13</v>
      </c>
    </row>
    <row r="206" customFormat="false" ht="15" hidden="false" customHeight="false" outlineLevel="0" collapsed="false">
      <c r="A206" s="7" t="s">
        <v>172</v>
      </c>
      <c r="B206" s="7" t="s">
        <v>167</v>
      </c>
      <c r="C206" s="7" t="s">
        <v>173</v>
      </c>
      <c r="D206" s="7" t="s">
        <v>2425</v>
      </c>
      <c r="E206" s="8" t="n">
        <v>3638</v>
      </c>
      <c r="F206" s="7" t="n">
        <v>0.9</v>
      </c>
      <c r="G206" s="9" t="n">
        <v>1.75</v>
      </c>
      <c r="H206" s="7" t="n">
        <v>1.31</v>
      </c>
      <c r="I206" s="7" t="n">
        <v>2.19</v>
      </c>
    </row>
    <row r="207" customFormat="false" ht="15" hidden="false" customHeight="false" outlineLevel="0" collapsed="false">
      <c r="A207" s="7" t="s">
        <v>172</v>
      </c>
      <c r="B207" s="7" t="s">
        <v>167</v>
      </c>
      <c r="C207" s="7" t="s">
        <v>173</v>
      </c>
      <c r="D207" s="7" t="s">
        <v>2426</v>
      </c>
      <c r="E207" s="8" t="n">
        <v>3616</v>
      </c>
      <c r="F207" s="7" t="n">
        <v>0.9</v>
      </c>
      <c r="G207" s="9" t="n">
        <v>1.85</v>
      </c>
      <c r="H207" s="7" t="n">
        <v>1.39</v>
      </c>
      <c r="I207" s="7" t="n">
        <v>2.31</v>
      </c>
    </row>
    <row r="208" customFormat="false" ht="15" hidden="false" customHeight="false" outlineLevel="0" collapsed="false">
      <c r="A208" s="7" t="s">
        <v>172</v>
      </c>
      <c r="B208" s="7" t="s">
        <v>167</v>
      </c>
      <c r="C208" s="7" t="s">
        <v>173</v>
      </c>
      <c r="D208" s="7" t="s">
        <v>2427</v>
      </c>
      <c r="E208" s="8" t="n">
        <v>3615</v>
      </c>
      <c r="F208" s="7" t="n">
        <v>0.7</v>
      </c>
      <c r="G208" s="9" t="n">
        <v>0.97</v>
      </c>
      <c r="H208" s="7" t="n">
        <v>0.73</v>
      </c>
      <c r="I208" s="7" t="n">
        <v>1.21</v>
      </c>
    </row>
    <row r="209" customFormat="false" ht="15" hidden="false" customHeight="false" outlineLevel="0" collapsed="false">
      <c r="A209" s="7" t="s">
        <v>172</v>
      </c>
      <c r="B209" s="7" t="s">
        <v>167</v>
      </c>
      <c r="C209" s="7" t="s">
        <v>173</v>
      </c>
      <c r="D209" s="7" t="s">
        <v>2428</v>
      </c>
      <c r="E209" s="8" t="n">
        <v>3605</v>
      </c>
      <c r="F209" s="7" t="n">
        <v>0.9</v>
      </c>
      <c r="G209" s="9" t="n">
        <v>2.49</v>
      </c>
      <c r="H209" s="7" t="n">
        <v>1.87</v>
      </c>
      <c r="I209" s="7" t="n">
        <v>3.11</v>
      </c>
    </row>
    <row r="210" customFormat="false" ht="15" hidden="false" customHeight="false" outlineLevel="0" collapsed="false">
      <c r="A210" s="7" t="s">
        <v>172</v>
      </c>
      <c r="B210" s="7" t="s">
        <v>167</v>
      </c>
      <c r="C210" s="7" t="s">
        <v>173</v>
      </c>
      <c r="D210" s="7" t="s">
        <v>2429</v>
      </c>
      <c r="E210" s="8" t="n">
        <v>3528</v>
      </c>
      <c r="F210" s="7" t="n">
        <v>0.9</v>
      </c>
      <c r="G210" s="9" t="n">
        <v>1.84</v>
      </c>
      <c r="H210" s="7" t="n">
        <v>1.38</v>
      </c>
      <c r="I210" s="7" t="n">
        <v>2.3</v>
      </c>
    </row>
    <row r="211" customFormat="false" ht="15" hidden="false" customHeight="false" outlineLevel="0" collapsed="false">
      <c r="A211" s="7" t="s">
        <v>172</v>
      </c>
      <c r="B211" s="7" t="s">
        <v>167</v>
      </c>
      <c r="C211" s="7" t="s">
        <v>173</v>
      </c>
      <c r="D211" s="7" t="s">
        <v>2430</v>
      </c>
      <c r="E211" s="8" t="n">
        <v>3416</v>
      </c>
      <c r="F211" s="7" t="n">
        <v>1</v>
      </c>
      <c r="G211" s="9" t="n">
        <v>3.37</v>
      </c>
      <c r="H211" s="7" t="n">
        <v>2.25</v>
      </c>
      <c r="I211" s="7" t="n">
        <v>4.07</v>
      </c>
    </row>
    <row r="212" customFormat="false" ht="15" hidden="false" customHeight="false" outlineLevel="0" collapsed="false">
      <c r="A212" s="7" t="s">
        <v>172</v>
      </c>
      <c r="B212" s="7" t="s">
        <v>167</v>
      </c>
      <c r="C212" s="7" t="s">
        <v>173</v>
      </c>
      <c r="D212" s="7" t="s">
        <v>2431</v>
      </c>
      <c r="E212" s="8" t="n">
        <v>3416</v>
      </c>
      <c r="F212" s="7" t="n">
        <v>0.7</v>
      </c>
      <c r="G212" s="9" t="n">
        <v>1.67</v>
      </c>
      <c r="H212" s="7" t="n">
        <v>1.25</v>
      </c>
      <c r="I212" s="7" t="n">
        <v>2.09</v>
      </c>
    </row>
    <row r="213" customFormat="false" ht="15" hidden="false" customHeight="false" outlineLevel="0" collapsed="false">
      <c r="A213" s="7" t="s">
        <v>172</v>
      </c>
      <c r="B213" s="7" t="s">
        <v>167</v>
      </c>
      <c r="C213" s="7" t="s">
        <v>173</v>
      </c>
      <c r="D213" s="7" t="s">
        <v>2432</v>
      </c>
      <c r="E213" s="8" t="n">
        <v>3368</v>
      </c>
      <c r="F213" s="7" t="n">
        <v>0.9</v>
      </c>
      <c r="G213" s="9" t="n">
        <v>1.45</v>
      </c>
      <c r="H213" s="7" t="n">
        <v>1.27</v>
      </c>
      <c r="I213" s="7" t="n">
        <v>1.69</v>
      </c>
    </row>
    <row r="214" customFormat="false" ht="15" hidden="false" customHeight="false" outlineLevel="0" collapsed="false">
      <c r="A214" s="7" t="s">
        <v>172</v>
      </c>
      <c r="B214" s="7" t="s">
        <v>167</v>
      </c>
      <c r="C214" s="7" t="s">
        <v>173</v>
      </c>
      <c r="D214" s="7" t="s">
        <v>2433</v>
      </c>
      <c r="E214" s="8" t="n">
        <v>3280</v>
      </c>
      <c r="F214" s="7" t="n">
        <v>0.8</v>
      </c>
      <c r="G214" s="9" t="n">
        <v>2.61</v>
      </c>
      <c r="H214" s="7" t="n">
        <v>2.3</v>
      </c>
      <c r="I214" s="7" t="n">
        <v>3.03</v>
      </c>
    </row>
    <row r="215" customFormat="false" ht="15" hidden="false" customHeight="false" outlineLevel="0" collapsed="false">
      <c r="A215" s="7" t="s">
        <v>172</v>
      </c>
      <c r="B215" s="7" t="s">
        <v>167</v>
      </c>
      <c r="C215" s="7" t="s">
        <v>173</v>
      </c>
      <c r="D215" s="7" t="s">
        <v>2434</v>
      </c>
      <c r="E215" s="8" t="n">
        <v>3194</v>
      </c>
      <c r="F215" s="7" t="n">
        <v>0.8</v>
      </c>
      <c r="G215" s="9" t="n">
        <v>2.8</v>
      </c>
      <c r="H215" s="7" t="n">
        <v>2.1</v>
      </c>
      <c r="I215" s="7" t="n">
        <v>3.5</v>
      </c>
    </row>
    <row r="216" customFormat="false" ht="15" hidden="false" customHeight="false" outlineLevel="0" collapsed="false">
      <c r="A216" s="7" t="s">
        <v>172</v>
      </c>
      <c r="B216" s="7" t="s">
        <v>167</v>
      </c>
      <c r="C216" s="7" t="s">
        <v>173</v>
      </c>
      <c r="D216" s="7" t="s">
        <v>2435</v>
      </c>
      <c r="E216" s="8" t="n">
        <v>3190</v>
      </c>
      <c r="F216" s="7" t="n">
        <v>0.8</v>
      </c>
      <c r="G216" s="9" t="n">
        <v>0.96</v>
      </c>
      <c r="H216" s="7" t="n">
        <v>0.72</v>
      </c>
      <c r="I216" s="7" t="n">
        <v>1.2</v>
      </c>
    </row>
    <row r="217" customFormat="false" ht="15" hidden="false" customHeight="false" outlineLevel="0" collapsed="false">
      <c r="A217" s="7" t="s">
        <v>172</v>
      </c>
      <c r="B217" s="7" t="s">
        <v>167</v>
      </c>
      <c r="C217" s="7" t="s">
        <v>173</v>
      </c>
      <c r="D217" s="7" t="s">
        <v>2436</v>
      </c>
      <c r="E217" s="8" t="n">
        <v>3066</v>
      </c>
      <c r="F217" s="7" t="n">
        <v>0.9</v>
      </c>
      <c r="G217" s="9" t="n">
        <v>1.5</v>
      </c>
      <c r="H217" s="7" t="n">
        <v>1.32</v>
      </c>
      <c r="I217" s="7" t="n">
        <v>1.71</v>
      </c>
    </row>
    <row r="218" customFormat="false" ht="15" hidden="false" customHeight="false" outlineLevel="0" collapsed="false">
      <c r="A218" s="7" t="s">
        <v>172</v>
      </c>
      <c r="B218" s="7" t="s">
        <v>167</v>
      </c>
      <c r="C218" s="7" t="s">
        <v>173</v>
      </c>
      <c r="D218" s="7" t="s">
        <v>2437</v>
      </c>
      <c r="E218" s="8" t="n">
        <v>3063</v>
      </c>
      <c r="F218" s="7" t="n">
        <v>0.9</v>
      </c>
      <c r="G218" s="9" t="n">
        <v>1.9</v>
      </c>
      <c r="H218" s="7" t="n">
        <v>1.42</v>
      </c>
      <c r="I218" s="7" t="n">
        <v>2.38</v>
      </c>
    </row>
    <row r="219" customFormat="false" ht="15" hidden="false" customHeight="false" outlineLevel="0" collapsed="false">
      <c r="A219" s="7" t="s">
        <v>172</v>
      </c>
      <c r="B219" s="7" t="s">
        <v>167</v>
      </c>
      <c r="C219" s="7" t="s">
        <v>173</v>
      </c>
      <c r="D219" s="7" t="s">
        <v>2438</v>
      </c>
      <c r="E219" s="8" t="n">
        <v>3054</v>
      </c>
      <c r="F219" s="7" t="n">
        <v>0.9</v>
      </c>
      <c r="G219" s="9" t="n">
        <v>2.17</v>
      </c>
      <c r="H219" s="7" t="n">
        <v>1.73</v>
      </c>
      <c r="I219" s="7" t="n">
        <v>3.11</v>
      </c>
    </row>
    <row r="220" customFormat="false" ht="15" hidden="false" customHeight="false" outlineLevel="0" collapsed="false">
      <c r="A220" s="7" t="s">
        <v>172</v>
      </c>
      <c r="B220" s="7" t="s">
        <v>167</v>
      </c>
      <c r="C220" s="7" t="s">
        <v>173</v>
      </c>
      <c r="D220" s="7" t="s">
        <v>2439</v>
      </c>
      <c r="E220" s="8" t="n">
        <v>3014</v>
      </c>
      <c r="F220" s="7" t="n">
        <v>0.8</v>
      </c>
      <c r="G220" s="9" t="n">
        <v>2.29</v>
      </c>
      <c r="H220" s="7" t="n">
        <v>1.72</v>
      </c>
      <c r="I220" s="7" t="n">
        <v>2.86</v>
      </c>
    </row>
    <row r="221" customFormat="false" ht="15" hidden="false" customHeight="false" outlineLevel="0" collapsed="false">
      <c r="A221" s="7" t="s">
        <v>172</v>
      </c>
      <c r="B221" s="7" t="s">
        <v>167</v>
      </c>
      <c r="C221" s="7" t="s">
        <v>173</v>
      </c>
      <c r="D221" s="7" t="s">
        <v>2440</v>
      </c>
      <c r="E221" s="8" t="n">
        <v>2966</v>
      </c>
      <c r="F221" s="7" t="n">
        <v>0.9</v>
      </c>
      <c r="G221" s="9" t="n">
        <v>1.56</v>
      </c>
      <c r="H221" s="7" t="n">
        <v>1.12</v>
      </c>
      <c r="I221" s="7" t="n">
        <v>1.73</v>
      </c>
    </row>
    <row r="222" customFormat="false" ht="15" hidden="false" customHeight="false" outlineLevel="0" collapsed="false">
      <c r="A222" s="7" t="s">
        <v>172</v>
      </c>
      <c r="B222" s="7" t="s">
        <v>167</v>
      </c>
      <c r="C222" s="7" t="s">
        <v>173</v>
      </c>
      <c r="D222" s="7" t="s">
        <v>2441</v>
      </c>
      <c r="E222" s="8" t="n">
        <v>2960</v>
      </c>
      <c r="F222" s="7" t="n">
        <v>0.4</v>
      </c>
      <c r="G222" s="9" t="n">
        <v>3</v>
      </c>
      <c r="H222" s="7" t="n">
        <v>2.54</v>
      </c>
      <c r="I222" s="7" t="n">
        <v>3.36</v>
      </c>
    </row>
    <row r="223" customFormat="false" ht="15" hidden="false" customHeight="false" outlineLevel="0" collapsed="false">
      <c r="A223" s="7" t="s">
        <v>172</v>
      </c>
      <c r="B223" s="7" t="s">
        <v>167</v>
      </c>
      <c r="C223" s="7" t="s">
        <v>173</v>
      </c>
      <c r="D223" s="7" t="s">
        <v>2442</v>
      </c>
      <c r="E223" s="8" t="n">
        <v>2873</v>
      </c>
      <c r="F223" s="7" t="n">
        <v>1</v>
      </c>
      <c r="G223" s="9" t="n">
        <v>1.57</v>
      </c>
      <c r="H223" s="7" t="n">
        <v>1.12</v>
      </c>
      <c r="I223" s="7" t="n">
        <v>2.08</v>
      </c>
    </row>
    <row r="224" customFormat="false" ht="15" hidden="false" customHeight="false" outlineLevel="0" collapsed="false">
      <c r="A224" s="7" t="s">
        <v>172</v>
      </c>
      <c r="B224" s="7" t="s">
        <v>167</v>
      </c>
      <c r="C224" s="7" t="s">
        <v>173</v>
      </c>
      <c r="D224" s="7" t="s">
        <v>2443</v>
      </c>
      <c r="E224" s="8" t="n">
        <v>2870</v>
      </c>
      <c r="F224" s="7" t="n">
        <v>0.4</v>
      </c>
      <c r="G224" s="9" t="n">
        <v>0.73</v>
      </c>
      <c r="H224" s="7" t="n">
        <v>0.55</v>
      </c>
      <c r="I224" s="7" t="n">
        <v>0.91</v>
      </c>
    </row>
    <row r="225" customFormat="false" ht="15" hidden="false" customHeight="false" outlineLevel="0" collapsed="false">
      <c r="A225" s="7" t="s">
        <v>172</v>
      </c>
      <c r="B225" s="7" t="s">
        <v>167</v>
      </c>
      <c r="C225" s="7" t="s">
        <v>173</v>
      </c>
      <c r="D225" s="7" t="s">
        <v>2444</v>
      </c>
      <c r="E225" s="8" t="n">
        <v>2863</v>
      </c>
      <c r="F225" s="7" t="n">
        <v>0.8</v>
      </c>
      <c r="G225" s="9" t="n">
        <v>0.66</v>
      </c>
      <c r="H225" s="7" t="n">
        <v>0.5</v>
      </c>
      <c r="I225" s="7" t="n">
        <v>0.88</v>
      </c>
    </row>
    <row r="226" customFormat="false" ht="15" hidden="false" customHeight="false" outlineLevel="0" collapsed="false">
      <c r="A226" s="7" t="s">
        <v>172</v>
      </c>
      <c r="B226" s="7" t="s">
        <v>167</v>
      </c>
      <c r="C226" s="7" t="s">
        <v>173</v>
      </c>
      <c r="D226" s="7" t="s">
        <v>2445</v>
      </c>
      <c r="E226" s="8" t="n">
        <v>2861</v>
      </c>
      <c r="F226" s="7" t="n">
        <v>0.8</v>
      </c>
      <c r="G226" s="9" t="n">
        <v>2.44</v>
      </c>
      <c r="H226" s="7" t="n">
        <v>1.87</v>
      </c>
      <c r="I226" s="7" t="n">
        <v>2.75</v>
      </c>
    </row>
    <row r="227" customFormat="false" ht="15" hidden="false" customHeight="false" outlineLevel="0" collapsed="false">
      <c r="A227" s="7" t="s">
        <v>172</v>
      </c>
      <c r="B227" s="7" t="s">
        <v>167</v>
      </c>
      <c r="C227" s="7" t="s">
        <v>173</v>
      </c>
      <c r="D227" s="7" t="s">
        <v>2446</v>
      </c>
      <c r="E227" s="8" t="n">
        <v>2757</v>
      </c>
      <c r="F227" s="7" t="n">
        <v>0.8</v>
      </c>
      <c r="G227" s="9" t="n">
        <v>2.61</v>
      </c>
      <c r="H227" s="7" t="n">
        <v>2.37</v>
      </c>
      <c r="I227" s="7" t="n">
        <v>3.29</v>
      </c>
    </row>
    <row r="228" customFormat="false" ht="15" hidden="false" customHeight="false" outlineLevel="0" collapsed="false">
      <c r="A228" s="7" t="s">
        <v>172</v>
      </c>
      <c r="B228" s="7" t="s">
        <v>167</v>
      </c>
      <c r="C228" s="7" t="s">
        <v>173</v>
      </c>
      <c r="D228" s="7" t="s">
        <v>2447</v>
      </c>
      <c r="E228" s="8" t="n">
        <v>2692</v>
      </c>
      <c r="F228" s="7" t="n">
        <v>0.4</v>
      </c>
      <c r="G228" s="9" t="n">
        <v>1.94</v>
      </c>
      <c r="H228" s="7" t="n">
        <v>1.46</v>
      </c>
      <c r="I228" s="7" t="n">
        <v>2.42</v>
      </c>
    </row>
    <row r="229" customFormat="false" ht="15" hidden="false" customHeight="false" outlineLevel="0" collapsed="false">
      <c r="A229" s="7" t="s">
        <v>172</v>
      </c>
      <c r="B229" s="7" t="s">
        <v>167</v>
      </c>
      <c r="C229" s="7" t="s">
        <v>173</v>
      </c>
      <c r="D229" s="7" t="s">
        <v>2448</v>
      </c>
      <c r="E229" s="8" t="n">
        <v>2683</v>
      </c>
      <c r="F229" s="7" t="n">
        <v>1</v>
      </c>
      <c r="G229" s="9" t="n">
        <v>1.07</v>
      </c>
      <c r="H229" s="7" t="n">
        <v>0.74</v>
      </c>
      <c r="I229" s="7" t="n">
        <v>1.47</v>
      </c>
    </row>
    <row r="230" customFormat="false" ht="15" hidden="false" customHeight="false" outlineLevel="0" collapsed="false">
      <c r="A230" s="7" t="s">
        <v>172</v>
      </c>
      <c r="B230" s="7" t="s">
        <v>167</v>
      </c>
      <c r="C230" s="7" t="s">
        <v>173</v>
      </c>
      <c r="D230" s="7" t="s">
        <v>2449</v>
      </c>
      <c r="E230" s="8" t="n">
        <v>2591</v>
      </c>
      <c r="F230" s="7" t="n">
        <v>0.9</v>
      </c>
      <c r="G230" s="9" t="n">
        <v>2.25</v>
      </c>
      <c r="H230" s="7" t="n">
        <v>1.95</v>
      </c>
      <c r="I230" s="7" t="n">
        <v>3.11</v>
      </c>
    </row>
    <row r="231" customFormat="false" ht="15" hidden="false" customHeight="false" outlineLevel="0" collapsed="false">
      <c r="A231" s="7" t="s">
        <v>172</v>
      </c>
      <c r="B231" s="7" t="s">
        <v>167</v>
      </c>
      <c r="C231" s="7" t="s">
        <v>173</v>
      </c>
      <c r="D231" s="7" t="s">
        <v>2450</v>
      </c>
      <c r="E231" s="8" t="n">
        <v>2572</v>
      </c>
      <c r="F231" s="7" t="n">
        <v>0.9</v>
      </c>
      <c r="G231" s="9" t="n">
        <v>1.32</v>
      </c>
      <c r="H231" s="7" t="n">
        <v>0.99</v>
      </c>
      <c r="I231" s="7" t="n">
        <v>1.65</v>
      </c>
    </row>
    <row r="232" customFormat="false" ht="15" hidden="false" customHeight="false" outlineLevel="0" collapsed="false">
      <c r="A232" s="7" t="s">
        <v>172</v>
      </c>
      <c r="B232" s="7" t="s">
        <v>167</v>
      </c>
      <c r="C232" s="7" t="s">
        <v>173</v>
      </c>
      <c r="D232" s="7" t="s">
        <v>2451</v>
      </c>
      <c r="E232" s="8" t="n">
        <v>2470</v>
      </c>
      <c r="F232" s="7" t="n">
        <v>0.8</v>
      </c>
      <c r="G232" s="9" t="n">
        <v>1.68</v>
      </c>
      <c r="H232" s="7" t="n">
        <v>1.2</v>
      </c>
      <c r="I232" s="7" t="n">
        <v>2.14</v>
      </c>
    </row>
    <row r="233" customFormat="false" ht="15" hidden="false" customHeight="false" outlineLevel="0" collapsed="false">
      <c r="A233" s="7" t="s">
        <v>172</v>
      </c>
      <c r="B233" s="7" t="s">
        <v>167</v>
      </c>
      <c r="C233" s="7" t="s">
        <v>173</v>
      </c>
      <c r="D233" s="7" t="s">
        <v>2452</v>
      </c>
      <c r="E233" s="8" t="n">
        <v>2465</v>
      </c>
      <c r="F233" s="7" t="n">
        <v>0.6</v>
      </c>
      <c r="G233" s="9" t="n">
        <v>1.9</v>
      </c>
      <c r="H233" s="7" t="n">
        <v>1.42</v>
      </c>
      <c r="I233" s="7" t="n">
        <v>2.38</v>
      </c>
    </row>
    <row r="234" customFormat="false" ht="15" hidden="false" customHeight="false" outlineLevel="0" collapsed="false">
      <c r="A234" s="7" t="s">
        <v>172</v>
      </c>
      <c r="B234" s="7" t="s">
        <v>167</v>
      </c>
      <c r="C234" s="7" t="s">
        <v>173</v>
      </c>
      <c r="D234" s="7" t="s">
        <v>2453</v>
      </c>
      <c r="E234" s="8" t="n">
        <v>2418</v>
      </c>
      <c r="F234" s="7" t="n">
        <v>0.9</v>
      </c>
      <c r="G234" s="9" t="n">
        <v>1</v>
      </c>
      <c r="H234" s="7" t="n">
        <v>0.89</v>
      </c>
      <c r="I234" s="7" t="n">
        <v>1.12</v>
      </c>
    </row>
    <row r="235" customFormat="false" ht="15" hidden="false" customHeight="false" outlineLevel="0" collapsed="false">
      <c r="A235" s="7" t="s">
        <v>172</v>
      </c>
      <c r="B235" s="7" t="s">
        <v>167</v>
      </c>
      <c r="C235" s="7" t="s">
        <v>173</v>
      </c>
      <c r="D235" s="7" t="s">
        <v>2454</v>
      </c>
      <c r="E235" s="8" t="n">
        <v>2413</v>
      </c>
      <c r="F235" s="7" t="n">
        <v>0.5</v>
      </c>
      <c r="G235" s="9" t="n">
        <v>1.15</v>
      </c>
      <c r="H235" s="7" t="n">
        <v>0.82</v>
      </c>
      <c r="I235" s="7" t="n">
        <v>1.4</v>
      </c>
    </row>
    <row r="236" customFormat="false" ht="15" hidden="false" customHeight="false" outlineLevel="0" collapsed="false">
      <c r="A236" s="7" t="s">
        <v>172</v>
      </c>
      <c r="B236" s="7" t="s">
        <v>167</v>
      </c>
      <c r="C236" s="7" t="s">
        <v>173</v>
      </c>
      <c r="D236" s="7" t="s">
        <v>2455</v>
      </c>
      <c r="E236" s="8" t="n">
        <v>2412</v>
      </c>
      <c r="F236" s="7" t="n">
        <v>1</v>
      </c>
      <c r="G236" s="9" t="n">
        <v>1.12</v>
      </c>
      <c r="H236" s="7" t="n">
        <v>0.9</v>
      </c>
      <c r="I236" s="7" t="n">
        <v>1.25</v>
      </c>
    </row>
    <row r="237" customFormat="false" ht="15" hidden="false" customHeight="false" outlineLevel="0" collapsed="false">
      <c r="A237" s="7" t="s">
        <v>172</v>
      </c>
      <c r="B237" s="7" t="s">
        <v>167</v>
      </c>
      <c r="C237" s="7" t="s">
        <v>173</v>
      </c>
      <c r="D237" s="7" t="s">
        <v>2456</v>
      </c>
      <c r="E237" s="8" t="n">
        <v>2366</v>
      </c>
      <c r="F237" s="7" t="n">
        <v>0.9</v>
      </c>
      <c r="G237" s="9" t="n">
        <v>1.35</v>
      </c>
      <c r="H237" s="7" t="n">
        <v>0.98</v>
      </c>
      <c r="I237" s="7" t="n">
        <v>1.51</v>
      </c>
    </row>
    <row r="238" customFormat="false" ht="15" hidden="false" customHeight="false" outlineLevel="0" collapsed="false">
      <c r="A238" s="7" t="s">
        <v>172</v>
      </c>
      <c r="B238" s="7" t="s">
        <v>167</v>
      </c>
      <c r="C238" s="7" t="s">
        <v>173</v>
      </c>
      <c r="D238" s="7" t="s">
        <v>2457</v>
      </c>
      <c r="E238" s="8" t="n">
        <v>2354</v>
      </c>
      <c r="F238" s="7" t="n">
        <v>0.5</v>
      </c>
      <c r="G238" s="9" t="n">
        <v>1.47</v>
      </c>
      <c r="H238" s="7" t="n">
        <v>0.99</v>
      </c>
      <c r="I238" s="7" t="n">
        <v>1.82</v>
      </c>
    </row>
    <row r="239" customFormat="false" ht="15" hidden="false" customHeight="false" outlineLevel="0" collapsed="false">
      <c r="A239" s="7" t="s">
        <v>172</v>
      </c>
      <c r="B239" s="7" t="s">
        <v>167</v>
      </c>
      <c r="C239" s="7" t="s">
        <v>173</v>
      </c>
      <c r="D239" s="7" t="s">
        <v>2458</v>
      </c>
      <c r="E239" s="8" t="n">
        <v>2350</v>
      </c>
      <c r="F239" s="7" t="n">
        <v>1</v>
      </c>
      <c r="G239" s="9" t="n">
        <v>3.01</v>
      </c>
      <c r="H239" s="7" t="n">
        <v>2.54</v>
      </c>
      <c r="I239" s="7" t="n">
        <v>3.34</v>
      </c>
    </row>
    <row r="240" customFormat="false" ht="15" hidden="false" customHeight="false" outlineLevel="0" collapsed="false">
      <c r="A240" s="7" t="s">
        <v>172</v>
      </c>
      <c r="B240" s="7" t="s">
        <v>167</v>
      </c>
      <c r="C240" s="7" t="s">
        <v>173</v>
      </c>
      <c r="D240" s="7" t="s">
        <v>2459</v>
      </c>
      <c r="E240" s="8" t="n">
        <v>2339</v>
      </c>
      <c r="F240" s="7" t="n">
        <v>0.9</v>
      </c>
      <c r="G240" s="9" t="n">
        <v>1.14</v>
      </c>
      <c r="H240" s="7" t="n">
        <v>0.96</v>
      </c>
      <c r="I240" s="7" t="n">
        <v>1.33</v>
      </c>
    </row>
    <row r="241" customFormat="false" ht="15" hidden="false" customHeight="false" outlineLevel="0" collapsed="false">
      <c r="A241" s="7" t="s">
        <v>172</v>
      </c>
      <c r="B241" s="7" t="s">
        <v>167</v>
      </c>
      <c r="C241" s="7" t="s">
        <v>173</v>
      </c>
      <c r="D241" s="7" t="s">
        <v>2460</v>
      </c>
      <c r="E241" s="8" t="n">
        <v>2316</v>
      </c>
      <c r="F241" s="7" t="n">
        <v>0.9</v>
      </c>
      <c r="G241" s="9" t="n">
        <v>1.3</v>
      </c>
      <c r="H241" s="7" t="n">
        <v>0.98</v>
      </c>
      <c r="I241" s="7" t="n">
        <v>1.63</v>
      </c>
    </row>
    <row r="242" customFormat="false" ht="15" hidden="false" customHeight="false" outlineLevel="0" collapsed="false">
      <c r="A242" s="7" t="s">
        <v>172</v>
      </c>
      <c r="B242" s="7" t="s">
        <v>167</v>
      </c>
      <c r="C242" s="7" t="s">
        <v>173</v>
      </c>
      <c r="D242" s="7" t="s">
        <v>2461</v>
      </c>
      <c r="E242" s="8" t="n">
        <v>2287</v>
      </c>
      <c r="F242" s="7" t="n">
        <v>0.5</v>
      </c>
      <c r="G242" s="9" t="n">
        <v>0.99</v>
      </c>
      <c r="H242" s="7" t="n">
        <v>0.74</v>
      </c>
      <c r="I242" s="7" t="n">
        <v>1.24</v>
      </c>
    </row>
    <row r="243" customFormat="false" ht="15" hidden="false" customHeight="false" outlineLevel="0" collapsed="false">
      <c r="A243" s="7" t="s">
        <v>172</v>
      </c>
      <c r="B243" s="7" t="s">
        <v>167</v>
      </c>
      <c r="C243" s="7" t="s">
        <v>173</v>
      </c>
      <c r="D243" s="7" t="s">
        <v>2462</v>
      </c>
      <c r="E243" s="8" t="n">
        <v>2257</v>
      </c>
      <c r="F243" s="7" t="n">
        <v>0.7</v>
      </c>
      <c r="G243" s="9" t="n">
        <v>0.97</v>
      </c>
      <c r="H243" s="7" t="n">
        <v>0.73</v>
      </c>
      <c r="I243" s="7" t="n">
        <v>1.21</v>
      </c>
    </row>
    <row r="244" customFormat="false" ht="15" hidden="false" customHeight="false" outlineLevel="0" collapsed="false">
      <c r="A244" s="7" t="s">
        <v>172</v>
      </c>
      <c r="B244" s="7" t="s">
        <v>167</v>
      </c>
      <c r="C244" s="7" t="s">
        <v>173</v>
      </c>
      <c r="D244" s="7" t="s">
        <v>2463</v>
      </c>
      <c r="E244" s="8" t="n">
        <v>2232</v>
      </c>
      <c r="F244" s="7" t="n">
        <v>1</v>
      </c>
      <c r="G244" s="9" t="n">
        <v>1.18</v>
      </c>
      <c r="H244" s="7" t="n">
        <v>0.97</v>
      </c>
      <c r="I244" s="7" t="n">
        <v>1.32</v>
      </c>
    </row>
    <row r="245" customFormat="false" ht="15" hidden="false" customHeight="false" outlineLevel="0" collapsed="false">
      <c r="A245" s="7" t="s">
        <v>172</v>
      </c>
      <c r="B245" s="7" t="s">
        <v>167</v>
      </c>
      <c r="C245" s="7" t="s">
        <v>173</v>
      </c>
      <c r="D245" s="7" t="s">
        <v>2464</v>
      </c>
      <c r="E245" s="8" t="n">
        <v>2232</v>
      </c>
      <c r="F245" s="7" t="n">
        <v>0.5</v>
      </c>
      <c r="G245" s="9" t="n">
        <v>1.29</v>
      </c>
      <c r="H245" s="7" t="n">
        <v>1</v>
      </c>
      <c r="I245" s="7" t="n">
        <v>1.69</v>
      </c>
    </row>
    <row r="246" customFormat="false" ht="15" hidden="false" customHeight="false" outlineLevel="0" collapsed="false">
      <c r="A246" s="7" t="s">
        <v>172</v>
      </c>
      <c r="B246" s="7" t="s">
        <v>167</v>
      </c>
      <c r="C246" s="7" t="s">
        <v>173</v>
      </c>
      <c r="D246" s="7" t="s">
        <v>2465</v>
      </c>
      <c r="E246" s="8" t="n">
        <v>2230</v>
      </c>
      <c r="F246" s="7" t="n">
        <v>0.5</v>
      </c>
      <c r="G246" s="9" t="n">
        <v>0.9</v>
      </c>
      <c r="H246" s="7" t="n">
        <v>0.68</v>
      </c>
      <c r="I246" s="7" t="n">
        <v>1.13</v>
      </c>
    </row>
    <row r="247" customFormat="false" ht="15" hidden="false" customHeight="false" outlineLevel="0" collapsed="false">
      <c r="A247" s="7" t="s">
        <v>172</v>
      </c>
      <c r="B247" s="7" t="s">
        <v>167</v>
      </c>
      <c r="C247" s="7" t="s">
        <v>173</v>
      </c>
      <c r="D247" s="7" t="s">
        <v>2466</v>
      </c>
      <c r="E247" s="8" t="n">
        <v>2193</v>
      </c>
      <c r="F247" s="7" t="n">
        <v>0.4</v>
      </c>
      <c r="G247" s="9" t="n">
        <v>1.85</v>
      </c>
      <c r="H247" s="7" t="n">
        <v>1.39</v>
      </c>
      <c r="I247" s="7" t="n">
        <v>2.31</v>
      </c>
    </row>
    <row r="248" customFormat="false" ht="15" hidden="false" customHeight="false" outlineLevel="0" collapsed="false">
      <c r="A248" s="7" t="s">
        <v>172</v>
      </c>
      <c r="B248" s="7" t="s">
        <v>167</v>
      </c>
      <c r="C248" s="7" t="s">
        <v>173</v>
      </c>
      <c r="D248" s="7" t="s">
        <v>2467</v>
      </c>
      <c r="E248" s="8" t="n">
        <v>2178</v>
      </c>
      <c r="F248" s="7" t="n">
        <v>0.7</v>
      </c>
      <c r="G248" s="9" t="n">
        <v>0.91</v>
      </c>
      <c r="H248" s="7" t="n">
        <v>0.68</v>
      </c>
      <c r="I248" s="7" t="n">
        <v>1.14</v>
      </c>
    </row>
    <row r="249" customFormat="false" ht="15" hidden="false" customHeight="false" outlineLevel="0" collapsed="false">
      <c r="A249" s="7" t="s">
        <v>172</v>
      </c>
      <c r="B249" s="7" t="s">
        <v>167</v>
      </c>
      <c r="C249" s="7" t="s">
        <v>173</v>
      </c>
      <c r="D249" s="7" t="s">
        <v>2468</v>
      </c>
      <c r="E249" s="8" t="n">
        <v>2177</v>
      </c>
      <c r="F249" s="7" t="n">
        <v>1</v>
      </c>
      <c r="G249" s="9" t="n">
        <v>1.93</v>
      </c>
      <c r="H249" s="7" t="n">
        <v>1.45</v>
      </c>
      <c r="I249" s="7" t="n">
        <v>2.41</v>
      </c>
    </row>
    <row r="250" customFormat="false" ht="15" hidden="false" customHeight="false" outlineLevel="0" collapsed="false">
      <c r="A250" s="7" t="s">
        <v>172</v>
      </c>
      <c r="B250" s="7" t="s">
        <v>167</v>
      </c>
      <c r="C250" s="7" t="s">
        <v>173</v>
      </c>
      <c r="D250" s="7" t="s">
        <v>2469</v>
      </c>
      <c r="E250" s="8" t="n">
        <v>2177</v>
      </c>
      <c r="F250" s="7" t="n">
        <v>0.9</v>
      </c>
      <c r="G250" s="9" t="n">
        <v>1.91</v>
      </c>
      <c r="H250" s="7" t="n">
        <v>1.43</v>
      </c>
      <c r="I250" s="7" t="n">
        <v>2.39</v>
      </c>
    </row>
    <row r="251" customFormat="false" ht="15" hidden="false" customHeight="false" outlineLevel="0" collapsed="false">
      <c r="A251" s="7" t="s">
        <v>172</v>
      </c>
      <c r="B251" s="7" t="s">
        <v>167</v>
      </c>
      <c r="C251" s="7" t="s">
        <v>173</v>
      </c>
      <c r="D251" s="7" t="s">
        <v>2470</v>
      </c>
      <c r="E251" s="8" t="n">
        <v>2176</v>
      </c>
      <c r="F251" s="7" t="n">
        <v>0.9</v>
      </c>
      <c r="G251" s="9" t="n">
        <v>2.73</v>
      </c>
      <c r="H251" s="7" t="n">
        <v>1.7</v>
      </c>
      <c r="I251" s="7" t="n">
        <v>3.18</v>
      </c>
    </row>
    <row r="252" customFormat="false" ht="15" hidden="false" customHeight="false" outlineLevel="0" collapsed="false">
      <c r="A252" s="7" t="s">
        <v>172</v>
      </c>
      <c r="B252" s="7" t="s">
        <v>167</v>
      </c>
      <c r="C252" s="7" t="s">
        <v>173</v>
      </c>
      <c r="D252" s="7" t="s">
        <v>2471</v>
      </c>
      <c r="E252" s="8" t="n">
        <v>2144</v>
      </c>
      <c r="F252" s="7" t="n">
        <v>1</v>
      </c>
      <c r="G252" s="9" t="n">
        <v>2.1</v>
      </c>
      <c r="H252" s="7" t="n">
        <v>1.87</v>
      </c>
      <c r="I252" s="7" t="n">
        <v>2.77</v>
      </c>
    </row>
    <row r="253" customFormat="false" ht="15" hidden="false" customHeight="false" outlineLevel="0" collapsed="false">
      <c r="A253" s="7" t="s">
        <v>172</v>
      </c>
      <c r="B253" s="7" t="s">
        <v>167</v>
      </c>
      <c r="C253" s="7" t="s">
        <v>173</v>
      </c>
      <c r="D253" s="7" t="s">
        <v>2472</v>
      </c>
      <c r="E253" s="8" t="n">
        <v>2110</v>
      </c>
      <c r="F253" s="7" t="n">
        <v>0.9</v>
      </c>
      <c r="G253" s="9" t="n">
        <v>1.9</v>
      </c>
      <c r="H253" s="7" t="n">
        <v>1.42</v>
      </c>
      <c r="I253" s="7" t="n">
        <v>2.38</v>
      </c>
    </row>
    <row r="254" customFormat="false" ht="15" hidden="false" customHeight="false" outlineLevel="0" collapsed="false">
      <c r="A254" s="7" t="s">
        <v>172</v>
      </c>
      <c r="B254" s="7" t="s">
        <v>167</v>
      </c>
      <c r="C254" s="7" t="s">
        <v>173</v>
      </c>
      <c r="D254" s="7" t="s">
        <v>2473</v>
      </c>
      <c r="E254" s="8" t="n">
        <v>2074</v>
      </c>
      <c r="F254" s="7" t="n">
        <v>0.9</v>
      </c>
      <c r="G254" s="9" t="n">
        <v>1.48</v>
      </c>
      <c r="H254" s="7" t="n">
        <v>1.11</v>
      </c>
      <c r="I254" s="7" t="n">
        <v>1.85</v>
      </c>
    </row>
    <row r="255" customFormat="false" ht="15" hidden="false" customHeight="false" outlineLevel="0" collapsed="false">
      <c r="A255" s="7" t="s">
        <v>172</v>
      </c>
      <c r="B255" s="7" t="s">
        <v>167</v>
      </c>
      <c r="C255" s="7" t="s">
        <v>173</v>
      </c>
      <c r="D255" s="7" t="s">
        <v>2474</v>
      </c>
      <c r="E255" s="8" t="n">
        <v>2056</v>
      </c>
      <c r="F255" s="7" t="n">
        <v>0.9</v>
      </c>
      <c r="G255" s="9" t="n">
        <v>3.57</v>
      </c>
      <c r="H255" s="7" t="n">
        <v>2.6</v>
      </c>
      <c r="I255" s="7" t="n">
        <v>4.87</v>
      </c>
    </row>
    <row r="256" customFormat="false" ht="15" hidden="false" customHeight="false" outlineLevel="0" collapsed="false">
      <c r="A256" s="7" t="s">
        <v>172</v>
      </c>
      <c r="B256" s="7" t="s">
        <v>167</v>
      </c>
      <c r="C256" s="7" t="s">
        <v>173</v>
      </c>
      <c r="D256" s="7" t="s">
        <v>2475</v>
      </c>
      <c r="E256" s="8" t="n">
        <v>2023</v>
      </c>
      <c r="F256" s="7" t="n">
        <v>0.4</v>
      </c>
      <c r="G256" s="9" t="n">
        <v>0.72</v>
      </c>
      <c r="H256" s="7" t="n">
        <v>0.54</v>
      </c>
      <c r="I256" s="7" t="n">
        <v>1.03</v>
      </c>
    </row>
    <row r="257" customFormat="false" ht="15" hidden="false" customHeight="false" outlineLevel="0" collapsed="false">
      <c r="A257" s="7" t="s">
        <v>172</v>
      </c>
      <c r="B257" s="7" t="s">
        <v>167</v>
      </c>
      <c r="C257" s="7" t="s">
        <v>173</v>
      </c>
      <c r="D257" s="7" t="s">
        <v>2476</v>
      </c>
      <c r="E257" s="8" t="n">
        <v>1988</v>
      </c>
      <c r="F257" s="7" t="n">
        <v>0.9</v>
      </c>
      <c r="G257" s="9" t="n">
        <v>0.83</v>
      </c>
      <c r="H257" s="7" t="n">
        <v>0.62</v>
      </c>
      <c r="I257" s="7" t="n">
        <v>1.02</v>
      </c>
    </row>
    <row r="258" customFormat="false" ht="15" hidden="false" customHeight="false" outlineLevel="0" collapsed="false">
      <c r="A258" s="7" t="s">
        <v>172</v>
      </c>
      <c r="B258" s="7" t="s">
        <v>167</v>
      </c>
      <c r="C258" s="7" t="s">
        <v>173</v>
      </c>
      <c r="D258" s="7" t="s">
        <v>2477</v>
      </c>
      <c r="E258" s="8" t="n">
        <v>1928</v>
      </c>
      <c r="F258" s="7" t="n">
        <v>1</v>
      </c>
      <c r="G258" s="9" t="n">
        <v>1.43</v>
      </c>
      <c r="H258" s="7" t="n">
        <v>1.07</v>
      </c>
      <c r="I258" s="7" t="n">
        <v>1.79</v>
      </c>
    </row>
    <row r="259" customFormat="false" ht="15" hidden="false" customHeight="false" outlineLevel="0" collapsed="false">
      <c r="A259" s="7" t="s">
        <v>172</v>
      </c>
      <c r="B259" s="7" t="s">
        <v>167</v>
      </c>
      <c r="C259" s="7" t="s">
        <v>173</v>
      </c>
      <c r="D259" s="7" t="s">
        <v>2478</v>
      </c>
      <c r="E259" s="8" t="n">
        <v>1921</v>
      </c>
      <c r="F259" s="7" t="n">
        <v>0.6</v>
      </c>
      <c r="G259" s="9" t="n">
        <v>1.04</v>
      </c>
      <c r="H259" s="7" t="n">
        <v>0.92</v>
      </c>
      <c r="I259" s="7" t="n">
        <v>1.25</v>
      </c>
    </row>
    <row r="260" customFormat="false" ht="15" hidden="false" customHeight="false" outlineLevel="0" collapsed="false">
      <c r="A260" s="7" t="s">
        <v>172</v>
      </c>
      <c r="B260" s="7" t="s">
        <v>167</v>
      </c>
      <c r="C260" s="7" t="s">
        <v>173</v>
      </c>
      <c r="D260" s="7" t="s">
        <v>2479</v>
      </c>
      <c r="E260" s="8" t="n">
        <v>1912</v>
      </c>
      <c r="F260" s="7" t="n">
        <v>0.8</v>
      </c>
      <c r="G260" s="9" t="n">
        <v>0.81</v>
      </c>
      <c r="H260" s="7" t="n">
        <v>0.63</v>
      </c>
      <c r="I260" s="7" t="n">
        <v>0.94</v>
      </c>
    </row>
    <row r="261" customFormat="false" ht="15" hidden="false" customHeight="false" outlineLevel="0" collapsed="false">
      <c r="A261" s="7" t="s">
        <v>172</v>
      </c>
      <c r="B261" s="7" t="s">
        <v>167</v>
      </c>
      <c r="C261" s="7" t="s">
        <v>173</v>
      </c>
      <c r="D261" s="7" t="s">
        <v>2480</v>
      </c>
      <c r="E261" s="8" t="n">
        <v>1880</v>
      </c>
      <c r="F261" s="7" t="n">
        <v>0.8</v>
      </c>
      <c r="G261" s="9" t="n">
        <v>1.67</v>
      </c>
      <c r="H261" s="7" t="n">
        <v>1.25</v>
      </c>
      <c r="I261" s="7" t="n">
        <v>2.09</v>
      </c>
    </row>
    <row r="262" customFormat="false" ht="15" hidden="false" customHeight="false" outlineLevel="0" collapsed="false">
      <c r="A262" s="7" t="s">
        <v>172</v>
      </c>
      <c r="B262" s="7" t="s">
        <v>167</v>
      </c>
      <c r="C262" s="7" t="s">
        <v>173</v>
      </c>
      <c r="D262" s="7" t="s">
        <v>2481</v>
      </c>
      <c r="E262" s="8" t="n">
        <v>1877</v>
      </c>
      <c r="F262" s="7" t="n">
        <v>0.5</v>
      </c>
      <c r="G262" s="9" t="n">
        <v>2.04</v>
      </c>
      <c r="H262" s="7" t="n">
        <v>1.07</v>
      </c>
      <c r="I262" s="7" t="n">
        <v>2.88</v>
      </c>
    </row>
    <row r="263" customFormat="false" ht="15" hidden="false" customHeight="false" outlineLevel="0" collapsed="false">
      <c r="A263" s="7" t="s">
        <v>172</v>
      </c>
      <c r="B263" s="7" t="s">
        <v>167</v>
      </c>
      <c r="C263" s="7" t="s">
        <v>173</v>
      </c>
      <c r="D263" s="7" t="s">
        <v>2482</v>
      </c>
      <c r="E263" s="8" t="n">
        <v>1868</v>
      </c>
      <c r="F263" s="7" t="n">
        <v>0.8</v>
      </c>
      <c r="G263" s="9" t="n">
        <v>1.93</v>
      </c>
      <c r="H263" s="7" t="n">
        <v>1.42</v>
      </c>
      <c r="I263" s="7" t="n">
        <v>2.43</v>
      </c>
    </row>
    <row r="264" customFormat="false" ht="15" hidden="false" customHeight="false" outlineLevel="0" collapsed="false">
      <c r="A264" s="7" t="s">
        <v>172</v>
      </c>
      <c r="B264" s="7" t="s">
        <v>167</v>
      </c>
      <c r="C264" s="7" t="s">
        <v>173</v>
      </c>
      <c r="D264" s="7" t="s">
        <v>2483</v>
      </c>
      <c r="E264" s="8" t="n">
        <v>1862</v>
      </c>
      <c r="F264" s="7" t="n">
        <v>0.9</v>
      </c>
      <c r="G264" s="9" t="n">
        <v>2.76</v>
      </c>
      <c r="H264" s="7" t="n">
        <v>1.71</v>
      </c>
      <c r="I264" s="7" t="n">
        <v>3.41</v>
      </c>
    </row>
    <row r="265" customFormat="false" ht="15" hidden="false" customHeight="false" outlineLevel="0" collapsed="false">
      <c r="A265" s="7" t="s">
        <v>172</v>
      </c>
      <c r="B265" s="7" t="s">
        <v>167</v>
      </c>
      <c r="C265" s="7" t="s">
        <v>173</v>
      </c>
      <c r="D265" s="7" t="s">
        <v>2484</v>
      </c>
      <c r="E265" s="8" t="n">
        <v>1854</v>
      </c>
      <c r="F265" s="7" t="n">
        <v>0.8</v>
      </c>
      <c r="G265" s="9" t="n">
        <v>2.02</v>
      </c>
      <c r="H265" s="7" t="n">
        <v>1.52</v>
      </c>
      <c r="I265" s="7" t="n">
        <v>2.53</v>
      </c>
    </row>
    <row r="266" customFormat="false" ht="15" hidden="false" customHeight="false" outlineLevel="0" collapsed="false">
      <c r="A266" s="7" t="s">
        <v>172</v>
      </c>
      <c r="B266" s="7" t="s">
        <v>167</v>
      </c>
      <c r="C266" s="7" t="s">
        <v>173</v>
      </c>
      <c r="D266" s="7" t="s">
        <v>2485</v>
      </c>
      <c r="E266" s="8" t="n">
        <v>1827</v>
      </c>
      <c r="F266" s="7" t="n">
        <v>0.8</v>
      </c>
      <c r="G266" s="9" t="n">
        <v>0.92</v>
      </c>
      <c r="H266" s="7" t="n">
        <v>0.69</v>
      </c>
      <c r="I266" s="7" t="n">
        <v>1.15</v>
      </c>
    </row>
    <row r="267" customFormat="false" ht="15" hidden="false" customHeight="false" outlineLevel="0" collapsed="false">
      <c r="A267" s="7" t="s">
        <v>172</v>
      </c>
      <c r="B267" s="7" t="s">
        <v>167</v>
      </c>
      <c r="C267" s="7" t="s">
        <v>173</v>
      </c>
      <c r="D267" s="7" t="s">
        <v>2486</v>
      </c>
      <c r="E267" s="8" t="n">
        <v>1814</v>
      </c>
      <c r="F267" s="7" t="n">
        <v>0.4</v>
      </c>
      <c r="G267" s="9" t="n">
        <v>0.93</v>
      </c>
      <c r="H267" s="7" t="n">
        <v>0.7</v>
      </c>
      <c r="I267" s="7" t="n">
        <v>1.16</v>
      </c>
    </row>
    <row r="268" customFormat="false" ht="15" hidden="false" customHeight="false" outlineLevel="0" collapsed="false">
      <c r="A268" s="7" t="s">
        <v>172</v>
      </c>
      <c r="B268" s="7" t="s">
        <v>167</v>
      </c>
      <c r="C268" s="7" t="s">
        <v>173</v>
      </c>
      <c r="D268" s="7" t="s">
        <v>2487</v>
      </c>
      <c r="E268" s="8" t="n">
        <v>1800</v>
      </c>
      <c r="F268" s="7" t="n">
        <v>0.7</v>
      </c>
      <c r="G268" s="9" t="n">
        <v>1.03</v>
      </c>
      <c r="H268" s="7" t="n">
        <v>0.77</v>
      </c>
      <c r="I268" s="7" t="n">
        <v>1.29</v>
      </c>
    </row>
    <row r="269" customFormat="false" ht="15" hidden="false" customHeight="false" outlineLevel="0" collapsed="false">
      <c r="A269" s="7" t="s">
        <v>172</v>
      </c>
      <c r="B269" s="7" t="s">
        <v>167</v>
      </c>
      <c r="C269" s="7" t="s">
        <v>173</v>
      </c>
      <c r="D269" s="7" t="s">
        <v>2488</v>
      </c>
      <c r="E269" s="8" t="n">
        <v>1788</v>
      </c>
      <c r="F269" s="7" t="n">
        <v>0.8</v>
      </c>
      <c r="G269" s="9" t="n">
        <v>2.05</v>
      </c>
      <c r="H269" s="7" t="n">
        <v>1.43</v>
      </c>
      <c r="I269" s="7" t="n">
        <v>2.44</v>
      </c>
    </row>
    <row r="270" customFormat="false" ht="15" hidden="false" customHeight="false" outlineLevel="0" collapsed="false">
      <c r="A270" s="7" t="s">
        <v>172</v>
      </c>
      <c r="B270" s="7" t="s">
        <v>167</v>
      </c>
      <c r="C270" s="7" t="s">
        <v>173</v>
      </c>
      <c r="D270" s="7" t="s">
        <v>2489</v>
      </c>
      <c r="E270" s="8" t="n">
        <v>1774</v>
      </c>
      <c r="F270" s="7" t="n">
        <v>0.9</v>
      </c>
      <c r="G270" s="9" t="n">
        <v>1.79</v>
      </c>
      <c r="H270" s="7" t="n">
        <v>1.34</v>
      </c>
      <c r="I270" s="7" t="n">
        <v>2.24</v>
      </c>
    </row>
    <row r="271" customFormat="false" ht="15" hidden="false" customHeight="false" outlineLevel="0" collapsed="false">
      <c r="A271" s="7" t="s">
        <v>172</v>
      </c>
      <c r="B271" s="7" t="s">
        <v>167</v>
      </c>
      <c r="C271" s="7" t="s">
        <v>173</v>
      </c>
      <c r="D271" s="7" t="s">
        <v>2490</v>
      </c>
      <c r="E271" s="8" t="n">
        <v>1773</v>
      </c>
      <c r="F271" s="7" t="n">
        <v>0.5</v>
      </c>
      <c r="G271" s="9" t="n">
        <v>0.89</v>
      </c>
      <c r="H271" s="7" t="n">
        <v>0.67</v>
      </c>
      <c r="I271" s="7" t="n">
        <v>1.11</v>
      </c>
    </row>
    <row r="272" customFormat="false" ht="15" hidden="false" customHeight="false" outlineLevel="0" collapsed="false">
      <c r="A272" s="7" t="s">
        <v>172</v>
      </c>
      <c r="B272" s="7" t="s">
        <v>167</v>
      </c>
      <c r="C272" s="7" t="s">
        <v>173</v>
      </c>
      <c r="D272" s="7" t="s">
        <v>2491</v>
      </c>
      <c r="E272" s="8" t="n">
        <v>1739</v>
      </c>
      <c r="F272" s="7" t="n">
        <v>0.8</v>
      </c>
      <c r="G272" s="9" t="n">
        <v>2.19</v>
      </c>
      <c r="H272" s="7" t="n">
        <v>1.94</v>
      </c>
      <c r="I272" s="7" t="n">
        <v>2.64</v>
      </c>
    </row>
    <row r="273" customFormat="false" ht="15" hidden="false" customHeight="false" outlineLevel="0" collapsed="false">
      <c r="A273" s="7" t="s">
        <v>172</v>
      </c>
      <c r="B273" s="7" t="s">
        <v>167</v>
      </c>
      <c r="C273" s="7" t="s">
        <v>173</v>
      </c>
      <c r="D273" s="7" t="s">
        <v>2492</v>
      </c>
      <c r="E273" s="8" t="n">
        <v>1681</v>
      </c>
      <c r="F273" s="7" t="n">
        <v>0.4</v>
      </c>
      <c r="G273" s="9" t="n">
        <v>1.95</v>
      </c>
      <c r="H273" s="7" t="n">
        <v>1.46</v>
      </c>
      <c r="I273" s="7" t="n">
        <v>2.44</v>
      </c>
    </row>
    <row r="274" customFormat="false" ht="15" hidden="false" customHeight="false" outlineLevel="0" collapsed="false">
      <c r="A274" s="7" t="s">
        <v>172</v>
      </c>
      <c r="B274" s="7" t="s">
        <v>167</v>
      </c>
      <c r="C274" s="7" t="s">
        <v>173</v>
      </c>
      <c r="D274" s="7" t="s">
        <v>2493</v>
      </c>
      <c r="E274" s="8" t="n">
        <v>1676</v>
      </c>
      <c r="F274" s="7" t="n">
        <v>0.4</v>
      </c>
      <c r="G274" s="9" t="n">
        <v>1.82</v>
      </c>
      <c r="H274" s="7" t="n">
        <v>1.37</v>
      </c>
      <c r="I274" s="7" t="n">
        <v>2.28</v>
      </c>
    </row>
    <row r="275" customFormat="false" ht="15" hidden="false" customHeight="false" outlineLevel="0" collapsed="false">
      <c r="A275" s="7" t="s">
        <v>172</v>
      </c>
      <c r="B275" s="7" t="s">
        <v>167</v>
      </c>
      <c r="C275" s="7" t="s">
        <v>173</v>
      </c>
      <c r="D275" s="7" t="s">
        <v>2494</v>
      </c>
      <c r="E275" s="8" t="n">
        <v>1666</v>
      </c>
      <c r="F275" s="7" t="n">
        <v>0.8</v>
      </c>
      <c r="G275" s="9" t="n">
        <v>1.77</v>
      </c>
      <c r="H275" s="7" t="n">
        <v>1.56</v>
      </c>
      <c r="I275" s="7" t="n">
        <v>2.04</v>
      </c>
    </row>
    <row r="276" customFormat="false" ht="15" hidden="false" customHeight="false" outlineLevel="0" collapsed="false">
      <c r="A276" s="7" t="s">
        <v>172</v>
      </c>
      <c r="B276" s="7" t="s">
        <v>167</v>
      </c>
      <c r="C276" s="7" t="s">
        <v>173</v>
      </c>
      <c r="D276" s="7" t="s">
        <v>2495</v>
      </c>
      <c r="E276" s="8" t="n">
        <v>1665</v>
      </c>
      <c r="F276" s="7" t="n">
        <v>1</v>
      </c>
      <c r="G276" s="9" t="n">
        <v>1.86</v>
      </c>
      <c r="H276" s="7" t="n">
        <v>1.4</v>
      </c>
      <c r="I276" s="7" t="n">
        <v>2.33</v>
      </c>
    </row>
    <row r="277" customFormat="false" ht="15" hidden="false" customHeight="false" outlineLevel="0" collapsed="false">
      <c r="A277" s="7" t="s">
        <v>172</v>
      </c>
      <c r="B277" s="7" t="s">
        <v>167</v>
      </c>
      <c r="C277" s="7" t="s">
        <v>173</v>
      </c>
      <c r="D277" s="7" t="s">
        <v>2496</v>
      </c>
      <c r="E277" s="8" t="n">
        <v>1658</v>
      </c>
      <c r="F277" s="7" t="n">
        <v>0.9</v>
      </c>
      <c r="G277" s="9" t="n">
        <v>1.49</v>
      </c>
      <c r="H277" s="7" t="n">
        <v>1.12</v>
      </c>
      <c r="I277" s="7" t="n">
        <v>1.86</v>
      </c>
    </row>
    <row r="278" customFormat="false" ht="15" hidden="false" customHeight="false" outlineLevel="0" collapsed="false">
      <c r="A278" s="7" t="s">
        <v>172</v>
      </c>
      <c r="B278" s="7" t="s">
        <v>167</v>
      </c>
      <c r="C278" s="7" t="s">
        <v>173</v>
      </c>
      <c r="D278" s="7" t="s">
        <v>2497</v>
      </c>
      <c r="E278" s="8" t="n">
        <v>1638</v>
      </c>
      <c r="F278" s="7" t="n">
        <v>1</v>
      </c>
      <c r="G278" s="9" t="n">
        <v>1.48</v>
      </c>
      <c r="H278" s="7" t="n">
        <v>1.26</v>
      </c>
      <c r="I278" s="7" t="n">
        <v>1.74</v>
      </c>
    </row>
    <row r="279" customFormat="false" ht="15" hidden="false" customHeight="false" outlineLevel="0" collapsed="false">
      <c r="A279" s="7" t="s">
        <v>172</v>
      </c>
      <c r="B279" s="7" t="s">
        <v>167</v>
      </c>
      <c r="C279" s="7" t="s">
        <v>173</v>
      </c>
      <c r="D279" s="7" t="s">
        <v>2498</v>
      </c>
      <c r="E279" s="8" t="n">
        <v>1624</v>
      </c>
      <c r="F279" s="7" t="n">
        <v>0.6</v>
      </c>
      <c r="G279" s="9" t="n">
        <v>1.02</v>
      </c>
      <c r="H279" s="7" t="n">
        <v>0.77</v>
      </c>
      <c r="I279" s="7" t="n">
        <v>1.27</v>
      </c>
    </row>
    <row r="280" customFormat="false" ht="15" hidden="false" customHeight="false" outlineLevel="0" collapsed="false">
      <c r="A280" s="7" t="s">
        <v>172</v>
      </c>
      <c r="B280" s="7" t="s">
        <v>167</v>
      </c>
      <c r="C280" s="7" t="s">
        <v>173</v>
      </c>
      <c r="D280" s="7" t="s">
        <v>2499</v>
      </c>
      <c r="E280" s="8" t="n">
        <v>1598</v>
      </c>
      <c r="F280" s="7" t="n">
        <v>0.6</v>
      </c>
      <c r="G280" s="9" t="n">
        <v>0.99</v>
      </c>
      <c r="H280" s="7" t="n">
        <v>0.75</v>
      </c>
      <c r="I280" s="7" t="n">
        <v>1.15</v>
      </c>
    </row>
    <row r="281" customFormat="false" ht="15" hidden="false" customHeight="false" outlineLevel="0" collapsed="false">
      <c r="A281" s="7" t="s">
        <v>172</v>
      </c>
      <c r="B281" s="7" t="s">
        <v>167</v>
      </c>
      <c r="C281" s="7" t="s">
        <v>173</v>
      </c>
      <c r="D281" s="7" t="s">
        <v>2500</v>
      </c>
      <c r="E281" s="8" t="n">
        <v>1596</v>
      </c>
      <c r="F281" s="7" t="n">
        <v>0.9</v>
      </c>
      <c r="G281" s="9" t="n">
        <v>2.89</v>
      </c>
      <c r="H281" s="7" t="n">
        <v>2.23</v>
      </c>
      <c r="I281" s="7" t="n">
        <v>3.26</v>
      </c>
    </row>
    <row r="282" customFormat="false" ht="15" hidden="false" customHeight="false" outlineLevel="0" collapsed="false">
      <c r="A282" s="7" t="s">
        <v>172</v>
      </c>
      <c r="B282" s="7" t="s">
        <v>167</v>
      </c>
      <c r="C282" s="7" t="s">
        <v>173</v>
      </c>
      <c r="D282" s="7" t="s">
        <v>2501</v>
      </c>
      <c r="E282" s="8" t="n">
        <v>1593</v>
      </c>
      <c r="F282" s="7" t="n">
        <v>0.9</v>
      </c>
      <c r="G282" s="9" t="n">
        <v>2.7</v>
      </c>
      <c r="H282" s="7" t="n">
        <v>2.03</v>
      </c>
      <c r="I282" s="7" t="n">
        <v>3.38</v>
      </c>
    </row>
    <row r="283" customFormat="false" ht="15" hidden="false" customHeight="false" outlineLevel="0" collapsed="false">
      <c r="A283" s="7" t="s">
        <v>172</v>
      </c>
      <c r="B283" s="7" t="s">
        <v>167</v>
      </c>
      <c r="C283" s="7" t="s">
        <v>173</v>
      </c>
      <c r="D283" s="7" t="s">
        <v>2502</v>
      </c>
      <c r="E283" s="8" t="n">
        <v>1571</v>
      </c>
      <c r="F283" s="7" t="n">
        <v>0.4</v>
      </c>
      <c r="G283" s="9" t="n">
        <v>0.7</v>
      </c>
      <c r="H283" s="7" t="n">
        <v>0.59</v>
      </c>
      <c r="I283" s="7" t="n">
        <v>0.8</v>
      </c>
    </row>
    <row r="284" customFormat="false" ht="15" hidden="false" customHeight="false" outlineLevel="0" collapsed="false">
      <c r="A284" s="7" t="s">
        <v>172</v>
      </c>
      <c r="B284" s="7" t="s">
        <v>167</v>
      </c>
      <c r="C284" s="7" t="s">
        <v>173</v>
      </c>
      <c r="D284" s="7" t="s">
        <v>2503</v>
      </c>
      <c r="E284" s="8" t="n">
        <v>1550</v>
      </c>
      <c r="F284" s="7" t="n">
        <v>0.9</v>
      </c>
      <c r="G284" s="9" t="n">
        <v>1.4</v>
      </c>
      <c r="H284" s="7" t="n">
        <v>1.05</v>
      </c>
      <c r="I284" s="7" t="n">
        <v>1.75</v>
      </c>
    </row>
    <row r="285" customFormat="false" ht="15" hidden="false" customHeight="false" outlineLevel="0" collapsed="false">
      <c r="A285" s="7" t="s">
        <v>172</v>
      </c>
      <c r="B285" s="7" t="s">
        <v>167</v>
      </c>
      <c r="C285" s="7" t="s">
        <v>173</v>
      </c>
      <c r="D285" s="7" t="s">
        <v>2504</v>
      </c>
      <c r="E285" s="8" t="n">
        <v>1545</v>
      </c>
      <c r="F285" s="7" t="n">
        <v>0.9</v>
      </c>
      <c r="G285" s="9" t="n">
        <v>1.94</v>
      </c>
      <c r="H285" s="7" t="n">
        <v>1.46</v>
      </c>
      <c r="I285" s="7" t="n">
        <v>2.42</v>
      </c>
    </row>
    <row r="286" customFormat="false" ht="15" hidden="false" customHeight="false" outlineLevel="0" collapsed="false">
      <c r="A286" s="7" t="s">
        <v>172</v>
      </c>
      <c r="B286" s="7" t="s">
        <v>167</v>
      </c>
      <c r="C286" s="7" t="s">
        <v>173</v>
      </c>
      <c r="D286" s="7" t="s">
        <v>2505</v>
      </c>
      <c r="E286" s="8" t="n">
        <v>1544</v>
      </c>
      <c r="F286" s="7" t="n">
        <v>0.4</v>
      </c>
      <c r="G286" s="9" t="n">
        <v>1.33</v>
      </c>
      <c r="H286" s="7" t="n">
        <v>0.72</v>
      </c>
      <c r="I286" s="7" t="n">
        <v>1.68</v>
      </c>
    </row>
    <row r="287" customFormat="false" ht="15" hidden="false" customHeight="false" outlineLevel="0" collapsed="false">
      <c r="A287" s="7" t="s">
        <v>172</v>
      </c>
      <c r="B287" s="7" t="s">
        <v>167</v>
      </c>
      <c r="C287" s="7" t="s">
        <v>173</v>
      </c>
      <c r="D287" s="7" t="s">
        <v>2506</v>
      </c>
      <c r="E287" s="8" t="n">
        <v>1532</v>
      </c>
      <c r="F287" s="7" t="n">
        <v>0.7</v>
      </c>
      <c r="G287" s="9" t="n">
        <v>0.87</v>
      </c>
      <c r="H287" s="7" t="n">
        <v>0.6</v>
      </c>
      <c r="I287" s="7" t="n">
        <v>1.1</v>
      </c>
    </row>
    <row r="288" customFormat="false" ht="15" hidden="false" customHeight="false" outlineLevel="0" collapsed="false">
      <c r="A288" s="7" t="s">
        <v>172</v>
      </c>
      <c r="B288" s="7" t="s">
        <v>167</v>
      </c>
      <c r="C288" s="7" t="s">
        <v>173</v>
      </c>
      <c r="D288" s="7" t="s">
        <v>2507</v>
      </c>
      <c r="E288" s="8" t="n">
        <v>1529</v>
      </c>
      <c r="F288" s="7" t="n">
        <v>0.4</v>
      </c>
      <c r="G288" s="9" t="n">
        <v>1.01</v>
      </c>
      <c r="H288" s="7" t="n">
        <v>0.85</v>
      </c>
      <c r="I288" s="7" t="n">
        <v>1.36</v>
      </c>
    </row>
    <row r="289" customFormat="false" ht="15" hidden="false" customHeight="false" outlineLevel="0" collapsed="false">
      <c r="A289" s="7" t="s">
        <v>172</v>
      </c>
      <c r="B289" s="7" t="s">
        <v>167</v>
      </c>
      <c r="C289" s="7" t="s">
        <v>173</v>
      </c>
      <c r="D289" s="7" t="s">
        <v>2508</v>
      </c>
      <c r="E289" s="8" t="n">
        <v>1523</v>
      </c>
      <c r="F289" s="7" t="n">
        <v>0.5</v>
      </c>
      <c r="G289" s="9" t="n">
        <v>0.96</v>
      </c>
      <c r="H289" s="7" t="n">
        <v>0.87</v>
      </c>
      <c r="I289" s="7" t="n">
        <v>1.06</v>
      </c>
    </row>
    <row r="290" customFormat="false" ht="15" hidden="false" customHeight="false" outlineLevel="0" collapsed="false">
      <c r="A290" s="7" t="s">
        <v>172</v>
      </c>
      <c r="B290" s="7" t="s">
        <v>167</v>
      </c>
      <c r="C290" s="7" t="s">
        <v>173</v>
      </c>
      <c r="D290" s="7" t="s">
        <v>2509</v>
      </c>
      <c r="E290" s="8" t="n">
        <v>1511</v>
      </c>
      <c r="F290" s="7" t="n">
        <v>0.9</v>
      </c>
      <c r="G290" s="9" t="n">
        <v>0.89</v>
      </c>
      <c r="H290" s="7" t="n">
        <v>0.73</v>
      </c>
      <c r="I290" s="7" t="n">
        <v>0.99</v>
      </c>
    </row>
    <row r="291" customFormat="false" ht="15" hidden="false" customHeight="false" outlineLevel="0" collapsed="false">
      <c r="A291" s="7" t="s">
        <v>172</v>
      </c>
      <c r="B291" s="7" t="s">
        <v>167</v>
      </c>
      <c r="C291" s="7" t="s">
        <v>173</v>
      </c>
      <c r="D291" s="7" t="s">
        <v>2510</v>
      </c>
      <c r="E291" s="8" t="n">
        <v>1494</v>
      </c>
      <c r="F291" s="7" t="n">
        <v>0.7</v>
      </c>
      <c r="G291" s="9" t="n">
        <v>0.68</v>
      </c>
      <c r="H291" s="7" t="n">
        <v>0.51</v>
      </c>
      <c r="I291" s="7" t="n">
        <v>0.85</v>
      </c>
    </row>
    <row r="292" customFormat="false" ht="15" hidden="false" customHeight="false" outlineLevel="0" collapsed="false">
      <c r="A292" s="7" t="s">
        <v>172</v>
      </c>
      <c r="B292" s="7" t="s">
        <v>167</v>
      </c>
      <c r="C292" s="7" t="s">
        <v>173</v>
      </c>
      <c r="D292" s="7" t="s">
        <v>2511</v>
      </c>
      <c r="E292" s="8" t="n">
        <v>1491</v>
      </c>
      <c r="F292" s="7" t="n">
        <v>0.6</v>
      </c>
      <c r="G292" s="9" t="n">
        <v>3.24</v>
      </c>
      <c r="H292" s="7" t="n">
        <v>2.43</v>
      </c>
      <c r="I292" s="7" t="n">
        <v>4.05</v>
      </c>
    </row>
    <row r="293" customFormat="false" ht="15" hidden="false" customHeight="false" outlineLevel="0" collapsed="false">
      <c r="A293" s="7" t="s">
        <v>172</v>
      </c>
      <c r="B293" s="7" t="s">
        <v>167</v>
      </c>
      <c r="C293" s="7" t="s">
        <v>173</v>
      </c>
      <c r="D293" s="7" t="s">
        <v>2512</v>
      </c>
      <c r="E293" s="8" t="n">
        <v>1477</v>
      </c>
      <c r="F293" s="7" t="n">
        <v>1</v>
      </c>
      <c r="G293" s="9" t="n">
        <v>1.53</v>
      </c>
      <c r="H293" s="7" t="n">
        <v>1.15</v>
      </c>
      <c r="I293" s="7" t="n">
        <v>1.91</v>
      </c>
    </row>
    <row r="294" customFormat="false" ht="15" hidden="false" customHeight="false" outlineLevel="0" collapsed="false">
      <c r="A294" s="7" t="s">
        <v>172</v>
      </c>
      <c r="B294" s="7" t="s">
        <v>167</v>
      </c>
      <c r="C294" s="7" t="s">
        <v>173</v>
      </c>
      <c r="D294" s="7" t="s">
        <v>2513</v>
      </c>
      <c r="E294" s="8" t="n">
        <v>1474</v>
      </c>
      <c r="F294" s="7" t="n">
        <v>0.9</v>
      </c>
      <c r="G294" s="9" t="n">
        <v>1.98</v>
      </c>
      <c r="H294" s="7" t="n">
        <v>1.49</v>
      </c>
      <c r="I294" s="7" t="n">
        <v>2.48</v>
      </c>
    </row>
    <row r="295" customFormat="false" ht="15" hidden="false" customHeight="false" outlineLevel="0" collapsed="false">
      <c r="A295" s="7" t="s">
        <v>172</v>
      </c>
      <c r="B295" s="7" t="s">
        <v>167</v>
      </c>
      <c r="C295" s="7" t="s">
        <v>173</v>
      </c>
      <c r="D295" s="7" t="s">
        <v>2514</v>
      </c>
      <c r="E295" s="8" t="n">
        <v>1457</v>
      </c>
      <c r="F295" s="7" t="n">
        <v>1</v>
      </c>
      <c r="G295" s="9" t="n">
        <v>1.7</v>
      </c>
      <c r="H295" s="7" t="n">
        <v>1.27</v>
      </c>
      <c r="I295" s="7" t="n">
        <v>2.13</v>
      </c>
    </row>
    <row r="296" customFormat="false" ht="15" hidden="false" customHeight="false" outlineLevel="0" collapsed="false">
      <c r="A296" s="7" t="s">
        <v>172</v>
      </c>
      <c r="B296" s="7" t="s">
        <v>167</v>
      </c>
      <c r="C296" s="7" t="s">
        <v>173</v>
      </c>
      <c r="D296" s="7" t="s">
        <v>2515</v>
      </c>
      <c r="E296" s="8" t="n">
        <v>1445</v>
      </c>
      <c r="F296" s="7" t="n">
        <v>0.5</v>
      </c>
      <c r="G296" s="9" t="n">
        <v>2.05</v>
      </c>
      <c r="H296" s="7" t="n">
        <v>1.54</v>
      </c>
      <c r="I296" s="7" t="n">
        <v>2.56</v>
      </c>
    </row>
    <row r="297" customFormat="false" ht="15" hidden="false" customHeight="false" outlineLevel="0" collapsed="false">
      <c r="A297" s="7" t="s">
        <v>172</v>
      </c>
      <c r="B297" s="7" t="s">
        <v>167</v>
      </c>
      <c r="C297" s="7" t="s">
        <v>173</v>
      </c>
      <c r="D297" s="7" t="s">
        <v>2516</v>
      </c>
      <c r="E297" s="8" t="n">
        <v>1425</v>
      </c>
      <c r="F297" s="7" t="n">
        <v>0.8</v>
      </c>
      <c r="G297" s="9" t="n">
        <v>0.92</v>
      </c>
      <c r="H297" s="7" t="n">
        <v>0.69</v>
      </c>
      <c r="I297" s="7" t="n">
        <v>1.15</v>
      </c>
    </row>
    <row r="298" customFormat="false" ht="15" hidden="false" customHeight="false" outlineLevel="0" collapsed="false">
      <c r="A298" s="7" t="s">
        <v>172</v>
      </c>
      <c r="B298" s="7" t="s">
        <v>167</v>
      </c>
      <c r="C298" s="7" t="s">
        <v>173</v>
      </c>
      <c r="D298" s="7" t="s">
        <v>2517</v>
      </c>
      <c r="E298" s="8" t="n">
        <v>1420</v>
      </c>
      <c r="F298" s="7" t="n">
        <v>0.6</v>
      </c>
      <c r="G298" s="9" t="n">
        <v>2.09</v>
      </c>
      <c r="H298" s="7" t="n">
        <v>1.1</v>
      </c>
      <c r="I298" s="7" t="n">
        <v>2.39</v>
      </c>
    </row>
    <row r="299" customFormat="false" ht="15" hidden="false" customHeight="false" outlineLevel="0" collapsed="false">
      <c r="A299" s="7" t="s">
        <v>172</v>
      </c>
      <c r="B299" s="7" t="s">
        <v>167</v>
      </c>
      <c r="C299" s="7" t="s">
        <v>173</v>
      </c>
      <c r="D299" s="7" t="s">
        <v>2518</v>
      </c>
      <c r="E299" s="8" t="n">
        <v>1418</v>
      </c>
      <c r="F299" s="7" t="n">
        <v>0.6</v>
      </c>
      <c r="G299" s="9" t="n">
        <v>1</v>
      </c>
      <c r="H299" s="7" t="n">
        <v>0.75</v>
      </c>
      <c r="I299" s="7" t="n">
        <v>1.1</v>
      </c>
    </row>
    <row r="300" customFormat="false" ht="15" hidden="false" customHeight="false" outlineLevel="0" collapsed="false">
      <c r="A300" s="7" t="s">
        <v>172</v>
      </c>
      <c r="B300" s="7" t="s">
        <v>167</v>
      </c>
      <c r="C300" s="7" t="s">
        <v>173</v>
      </c>
      <c r="D300" s="7" t="s">
        <v>2519</v>
      </c>
      <c r="E300" s="8" t="n">
        <v>1403</v>
      </c>
      <c r="F300" s="7" t="n">
        <v>0.8</v>
      </c>
      <c r="G300" s="9" t="n">
        <v>1.86</v>
      </c>
      <c r="H300" s="7" t="n">
        <v>1.1</v>
      </c>
      <c r="I300" s="7" t="n">
        <v>2.43</v>
      </c>
    </row>
    <row r="301" customFormat="false" ht="15" hidden="false" customHeight="false" outlineLevel="0" collapsed="false">
      <c r="A301" s="7" t="s">
        <v>172</v>
      </c>
      <c r="B301" s="7" t="s">
        <v>167</v>
      </c>
      <c r="C301" s="7" t="s">
        <v>173</v>
      </c>
      <c r="D301" s="7" t="s">
        <v>2520</v>
      </c>
      <c r="E301" s="8" t="n">
        <v>1402</v>
      </c>
      <c r="F301" s="7" t="n">
        <v>0.7</v>
      </c>
      <c r="G301" s="9" t="n">
        <v>3.84</v>
      </c>
      <c r="H301" s="7" t="n">
        <v>2.58</v>
      </c>
      <c r="I301" s="7" t="n">
        <v>4.91</v>
      </c>
    </row>
    <row r="302" customFormat="false" ht="15" hidden="false" customHeight="false" outlineLevel="0" collapsed="false">
      <c r="A302" s="7" t="s">
        <v>172</v>
      </c>
      <c r="B302" s="7" t="s">
        <v>167</v>
      </c>
      <c r="C302" s="7" t="s">
        <v>173</v>
      </c>
      <c r="D302" s="7" t="s">
        <v>2521</v>
      </c>
      <c r="E302" s="8" t="n">
        <v>1398</v>
      </c>
      <c r="F302" s="7" t="n">
        <v>0.6</v>
      </c>
      <c r="G302" s="9" t="n">
        <v>0.96</v>
      </c>
      <c r="H302" s="7" t="n">
        <v>0.72</v>
      </c>
      <c r="I302" s="7" t="n">
        <v>1.2</v>
      </c>
    </row>
    <row r="303" customFormat="false" ht="15" hidden="false" customHeight="false" outlineLevel="0" collapsed="false">
      <c r="A303" s="7" t="s">
        <v>172</v>
      </c>
      <c r="B303" s="7" t="s">
        <v>167</v>
      </c>
      <c r="C303" s="7" t="s">
        <v>173</v>
      </c>
      <c r="D303" s="7" t="s">
        <v>2522</v>
      </c>
      <c r="E303" s="8" t="n">
        <v>1378</v>
      </c>
      <c r="F303" s="7" t="n">
        <v>0.4</v>
      </c>
      <c r="G303" s="9" t="n">
        <v>1.5</v>
      </c>
      <c r="H303" s="7" t="n">
        <v>1.13</v>
      </c>
      <c r="I303" s="7" t="n">
        <v>1.88</v>
      </c>
    </row>
    <row r="304" customFormat="false" ht="15" hidden="false" customHeight="false" outlineLevel="0" collapsed="false">
      <c r="A304" s="7" t="s">
        <v>172</v>
      </c>
      <c r="B304" s="7" t="s">
        <v>167</v>
      </c>
      <c r="C304" s="7" t="s">
        <v>173</v>
      </c>
      <c r="D304" s="7" t="s">
        <v>2523</v>
      </c>
      <c r="E304" s="8" t="n">
        <v>1373</v>
      </c>
      <c r="F304" s="7" t="n">
        <v>0.9</v>
      </c>
      <c r="G304" s="9" t="n">
        <v>1.47</v>
      </c>
      <c r="H304" s="7" t="n">
        <v>1.1</v>
      </c>
      <c r="I304" s="7" t="n">
        <v>1.84</v>
      </c>
    </row>
    <row r="305" customFormat="false" ht="15" hidden="false" customHeight="false" outlineLevel="0" collapsed="false">
      <c r="A305" s="7" t="s">
        <v>176</v>
      </c>
      <c r="B305" s="7" t="s">
        <v>167</v>
      </c>
      <c r="C305" s="7" t="s">
        <v>177</v>
      </c>
      <c r="D305" s="7" t="s">
        <v>174</v>
      </c>
      <c r="E305" s="8" t="n">
        <v>83552</v>
      </c>
      <c r="F305" s="7" t="n">
        <v>0.266666666666667</v>
      </c>
      <c r="G305" s="9" t="n">
        <v>0.59</v>
      </c>
      <c r="H305" s="7" t="n">
        <v>0.44</v>
      </c>
      <c r="I305" s="7" t="n">
        <v>0.87</v>
      </c>
    </row>
    <row r="306" customFormat="false" ht="15" hidden="false" customHeight="false" outlineLevel="0" collapsed="false">
      <c r="A306" s="7" t="s">
        <v>176</v>
      </c>
      <c r="B306" s="7" t="s">
        <v>167</v>
      </c>
      <c r="C306" s="7" t="s">
        <v>177</v>
      </c>
      <c r="D306" s="7" t="s">
        <v>172</v>
      </c>
      <c r="E306" s="8" t="n">
        <v>47406</v>
      </c>
      <c r="F306" s="7" t="n">
        <v>0.5</v>
      </c>
      <c r="G306" s="9" t="n">
        <v>1.37</v>
      </c>
      <c r="H306" s="7" t="n">
        <v>1.03</v>
      </c>
      <c r="I306" s="7" t="n">
        <v>1.71</v>
      </c>
    </row>
    <row r="307" customFormat="false" ht="15" hidden="false" customHeight="false" outlineLevel="0" collapsed="false">
      <c r="A307" s="7" t="s">
        <v>176</v>
      </c>
      <c r="B307" s="7" t="s">
        <v>167</v>
      </c>
      <c r="C307" s="7" t="s">
        <v>177</v>
      </c>
      <c r="D307" s="7" t="s">
        <v>2377</v>
      </c>
      <c r="E307" s="8" t="n">
        <v>26954</v>
      </c>
      <c r="F307" s="7" t="n">
        <v>0.366666666666667</v>
      </c>
      <c r="G307" s="9" t="n">
        <v>1.68</v>
      </c>
      <c r="H307" s="7" t="n">
        <v>1.26</v>
      </c>
      <c r="I307" s="7" t="n">
        <v>2.1</v>
      </c>
    </row>
    <row r="308" customFormat="false" ht="15" hidden="false" customHeight="false" outlineLevel="0" collapsed="false">
      <c r="A308" s="7" t="s">
        <v>176</v>
      </c>
      <c r="B308" s="7" t="s">
        <v>167</v>
      </c>
      <c r="C308" s="7" t="s">
        <v>177</v>
      </c>
      <c r="D308" s="7" t="s">
        <v>2378</v>
      </c>
      <c r="E308" s="8" t="n">
        <v>20902</v>
      </c>
      <c r="F308" s="7" t="n">
        <v>0.4</v>
      </c>
      <c r="G308" s="9" t="n">
        <v>2.22</v>
      </c>
      <c r="H308" s="7" t="n">
        <v>1.67</v>
      </c>
      <c r="I308" s="7" t="n">
        <v>2.89</v>
      </c>
    </row>
    <row r="309" customFormat="false" ht="15" hidden="false" customHeight="false" outlineLevel="0" collapsed="false">
      <c r="A309" s="7" t="s">
        <v>176</v>
      </c>
      <c r="B309" s="7" t="s">
        <v>167</v>
      </c>
      <c r="C309" s="7" t="s">
        <v>177</v>
      </c>
      <c r="D309" s="7" t="s">
        <v>2381</v>
      </c>
      <c r="E309" s="8" t="n">
        <v>16859</v>
      </c>
      <c r="F309" s="7" t="n">
        <v>0.233333333333333</v>
      </c>
      <c r="G309" s="9" t="n">
        <v>1.41</v>
      </c>
      <c r="H309" s="7" t="n">
        <v>1.18</v>
      </c>
      <c r="I309" s="7" t="n">
        <v>1.56</v>
      </c>
    </row>
    <row r="310" customFormat="false" ht="15" hidden="false" customHeight="false" outlineLevel="0" collapsed="false">
      <c r="A310" s="7" t="s">
        <v>176</v>
      </c>
      <c r="B310" s="7" t="s">
        <v>167</v>
      </c>
      <c r="C310" s="7" t="s">
        <v>177</v>
      </c>
      <c r="D310" s="7" t="s">
        <v>2379</v>
      </c>
      <c r="E310" s="8" t="n">
        <v>14515</v>
      </c>
      <c r="F310" s="7" t="n">
        <v>0.5</v>
      </c>
      <c r="G310" s="9" t="n">
        <v>1.57</v>
      </c>
      <c r="H310" s="7" t="n">
        <v>1.11</v>
      </c>
      <c r="I310" s="7" t="n">
        <v>2.22</v>
      </c>
    </row>
    <row r="311" customFormat="false" ht="15" hidden="false" customHeight="false" outlineLevel="0" collapsed="false">
      <c r="A311" s="7" t="s">
        <v>176</v>
      </c>
      <c r="B311" s="7" t="s">
        <v>167</v>
      </c>
      <c r="C311" s="7" t="s">
        <v>177</v>
      </c>
      <c r="D311" s="7" t="s">
        <v>2380</v>
      </c>
      <c r="E311" s="8" t="n">
        <v>13610</v>
      </c>
      <c r="F311" s="7" t="n">
        <v>0.366666666666667</v>
      </c>
      <c r="G311" s="9" t="n">
        <v>0.97</v>
      </c>
      <c r="H311" s="7" t="n">
        <v>0.73</v>
      </c>
      <c r="I311" s="7" t="n">
        <v>1.21</v>
      </c>
    </row>
    <row r="312" customFormat="false" ht="15" hidden="false" customHeight="false" outlineLevel="0" collapsed="false">
      <c r="A312" s="7" t="s">
        <v>176</v>
      </c>
      <c r="B312" s="7" t="s">
        <v>167</v>
      </c>
      <c r="C312" s="7" t="s">
        <v>177</v>
      </c>
      <c r="D312" s="7" t="s">
        <v>2383</v>
      </c>
      <c r="E312" s="8" t="n">
        <v>9352</v>
      </c>
      <c r="F312" s="7" t="n">
        <v>0.4</v>
      </c>
      <c r="G312" s="9" t="n">
        <v>0.42</v>
      </c>
      <c r="H312" s="7" t="n">
        <v>0.32</v>
      </c>
      <c r="I312" s="7" t="n">
        <v>0.53</v>
      </c>
    </row>
    <row r="313" customFormat="false" ht="15" hidden="false" customHeight="false" outlineLevel="0" collapsed="false">
      <c r="A313" s="7" t="s">
        <v>176</v>
      </c>
      <c r="B313" s="7" t="s">
        <v>167</v>
      </c>
      <c r="C313" s="7" t="s">
        <v>177</v>
      </c>
      <c r="D313" s="7" t="s">
        <v>2384</v>
      </c>
      <c r="E313" s="8" t="n">
        <v>8568</v>
      </c>
      <c r="F313" s="7" t="n">
        <v>0.4</v>
      </c>
      <c r="G313" s="9" t="n">
        <v>0.42</v>
      </c>
      <c r="H313" s="7" t="n">
        <v>0.32</v>
      </c>
      <c r="I313" s="7" t="n">
        <v>0.53</v>
      </c>
    </row>
    <row r="314" customFormat="false" ht="15" hidden="false" customHeight="false" outlineLevel="0" collapsed="false">
      <c r="A314" s="7" t="s">
        <v>176</v>
      </c>
      <c r="B314" s="7" t="s">
        <v>167</v>
      </c>
      <c r="C314" s="7" t="s">
        <v>177</v>
      </c>
      <c r="D314" s="7" t="s">
        <v>2385</v>
      </c>
      <c r="E314" s="8" t="n">
        <v>8515</v>
      </c>
      <c r="F314" s="7" t="n">
        <v>0.366666666666667</v>
      </c>
      <c r="G314" s="9" t="n">
        <v>3.51</v>
      </c>
      <c r="H314" s="7" t="n">
        <v>2.63</v>
      </c>
      <c r="I314" s="7" t="n">
        <v>4.39</v>
      </c>
    </row>
    <row r="315" customFormat="false" ht="15" hidden="false" customHeight="false" outlineLevel="0" collapsed="false">
      <c r="A315" s="7" t="s">
        <v>176</v>
      </c>
      <c r="B315" s="7" t="s">
        <v>167</v>
      </c>
      <c r="C315" s="7" t="s">
        <v>177</v>
      </c>
      <c r="D315" s="7" t="s">
        <v>2524</v>
      </c>
      <c r="E315" s="8" t="n">
        <v>7868</v>
      </c>
      <c r="F315" s="7" t="n">
        <v>0.166666666666667</v>
      </c>
      <c r="G315" s="9" t="n">
        <v>1.2</v>
      </c>
      <c r="H315" s="7" t="n">
        <v>0.9</v>
      </c>
      <c r="I315" s="7" t="n">
        <v>1.5</v>
      </c>
    </row>
    <row r="316" customFormat="false" ht="15" hidden="false" customHeight="false" outlineLevel="0" collapsed="false">
      <c r="A316" s="7" t="s">
        <v>176</v>
      </c>
      <c r="B316" s="7" t="s">
        <v>167</v>
      </c>
      <c r="C316" s="7" t="s">
        <v>177</v>
      </c>
      <c r="D316" s="7" t="s">
        <v>2386</v>
      </c>
      <c r="E316" s="8" t="n">
        <v>7590</v>
      </c>
      <c r="F316" s="7" t="n">
        <v>0.333333333333333</v>
      </c>
      <c r="G316" s="9" t="n">
        <v>1.29</v>
      </c>
      <c r="H316" s="7" t="n">
        <v>0.98</v>
      </c>
      <c r="I316" s="7" t="n">
        <v>1.49</v>
      </c>
    </row>
    <row r="317" customFormat="false" ht="15" hidden="false" customHeight="false" outlineLevel="0" collapsed="false">
      <c r="A317" s="7" t="s">
        <v>176</v>
      </c>
      <c r="B317" s="7" t="s">
        <v>167</v>
      </c>
      <c r="C317" s="7" t="s">
        <v>177</v>
      </c>
      <c r="D317" s="7" t="s">
        <v>181</v>
      </c>
      <c r="E317" s="8" t="n">
        <v>7384</v>
      </c>
      <c r="F317" s="7" t="n">
        <v>0.433333333333333</v>
      </c>
      <c r="G317" s="9" t="n">
        <v>0.42</v>
      </c>
      <c r="H317" s="7" t="n">
        <v>0.32</v>
      </c>
      <c r="I317" s="7" t="n">
        <v>0.53</v>
      </c>
    </row>
    <row r="318" customFormat="false" ht="15" hidden="false" customHeight="false" outlineLevel="0" collapsed="false">
      <c r="A318" s="7" t="s">
        <v>176</v>
      </c>
      <c r="B318" s="7" t="s">
        <v>167</v>
      </c>
      <c r="C318" s="7" t="s">
        <v>177</v>
      </c>
      <c r="D318" s="7" t="s">
        <v>2525</v>
      </c>
      <c r="E318" s="8" t="n">
        <v>7056</v>
      </c>
      <c r="F318" s="7" t="n">
        <v>0.2</v>
      </c>
      <c r="G318" s="9" t="n">
        <v>0.36</v>
      </c>
      <c r="H318" s="7" t="n">
        <v>0.32</v>
      </c>
      <c r="I318" s="7" t="n">
        <v>0.45</v>
      </c>
    </row>
    <row r="319" customFormat="false" ht="15" hidden="false" customHeight="false" outlineLevel="0" collapsed="false">
      <c r="A319" s="7" t="s">
        <v>176</v>
      </c>
      <c r="B319" s="7" t="s">
        <v>167</v>
      </c>
      <c r="C319" s="7" t="s">
        <v>177</v>
      </c>
      <c r="D319" s="7" t="s">
        <v>2387</v>
      </c>
      <c r="E319" s="8" t="n">
        <v>6875</v>
      </c>
      <c r="F319" s="7" t="n">
        <v>0.366666666666667</v>
      </c>
      <c r="G319" s="9" t="n">
        <v>1.31</v>
      </c>
      <c r="H319" s="7" t="n">
        <v>0.98</v>
      </c>
      <c r="I319" s="7" t="n">
        <v>1.64</v>
      </c>
    </row>
    <row r="320" customFormat="false" ht="15" hidden="false" customHeight="false" outlineLevel="0" collapsed="false">
      <c r="A320" s="7" t="s">
        <v>176</v>
      </c>
      <c r="B320" s="7" t="s">
        <v>167</v>
      </c>
      <c r="C320" s="7" t="s">
        <v>177</v>
      </c>
      <c r="D320" s="7" t="s">
        <v>2390</v>
      </c>
      <c r="E320" s="8" t="n">
        <v>5953</v>
      </c>
      <c r="F320" s="7" t="n">
        <v>0.366666666666667</v>
      </c>
      <c r="G320" s="9" t="n">
        <v>3.7</v>
      </c>
      <c r="H320" s="7" t="n">
        <v>2.78</v>
      </c>
      <c r="I320" s="7" t="n">
        <v>4.63</v>
      </c>
    </row>
    <row r="321" customFormat="false" ht="15" hidden="false" customHeight="false" outlineLevel="0" collapsed="false">
      <c r="A321" s="7" t="s">
        <v>176</v>
      </c>
      <c r="B321" s="7" t="s">
        <v>167</v>
      </c>
      <c r="C321" s="7" t="s">
        <v>177</v>
      </c>
      <c r="D321" s="7" t="s">
        <v>2392</v>
      </c>
      <c r="E321" s="8" t="n">
        <v>5814</v>
      </c>
      <c r="F321" s="7" t="n">
        <v>0.433333333333333</v>
      </c>
      <c r="G321" s="9" t="n">
        <v>1.92</v>
      </c>
      <c r="H321" s="7" t="n">
        <v>1.48</v>
      </c>
      <c r="I321" s="7" t="n">
        <v>2.46</v>
      </c>
    </row>
    <row r="322" customFormat="false" ht="15" hidden="false" customHeight="false" outlineLevel="0" collapsed="false">
      <c r="A322" s="7" t="s">
        <v>176</v>
      </c>
      <c r="B322" s="7" t="s">
        <v>167</v>
      </c>
      <c r="C322" s="7" t="s">
        <v>177</v>
      </c>
      <c r="D322" s="7" t="s">
        <v>2526</v>
      </c>
      <c r="E322" s="8" t="n">
        <v>5316</v>
      </c>
      <c r="F322" s="7" t="n">
        <v>0.166666666666667</v>
      </c>
      <c r="G322" s="9" t="n">
        <v>0.37</v>
      </c>
      <c r="H322" s="7" t="n">
        <v>0.32</v>
      </c>
      <c r="I322" s="7" t="n">
        <v>0.46</v>
      </c>
    </row>
    <row r="323" customFormat="false" ht="15" hidden="false" customHeight="false" outlineLevel="0" collapsed="false">
      <c r="A323" s="7" t="s">
        <v>176</v>
      </c>
      <c r="B323" s="7" t="s">
        <v>167</v>
      </c>
      <c r="C323" s="7" t="s">
        <v>177</v>
      </c>
      <c r="D323" s="7" t="s">
        <v>2398</v>
      </c>
      <c r="E323" s="8" t="n">
        <v>4821</v>
      </c>
      <c r="F323" s="7" t="n">
        <v>0.266666666666667</v>
      </c>
      <c r="G323" s="9" t="n">
        <v>1.13</v>
      </c>
      <c r="H323" s="7" t="n">
        <v>0.85</v>
      </c>
      <c r="I323" s="7" t="n">
        <v>1.41</v>
      </c>
    </row>
    <row r="324" customFormat="false" ht="15" hidden="false" customHeight="false" outlineLevel="0" collapsed="false">
      <c r="A324" s="7" t="s">
        <v>176</v>
      </c>
      <c r="B324" s="7" t="s">
        <v>167</v>
      </c>
      <c r="C324" s="7" t="s">
        <v>177</v>
      </c>
      <c r="D324" s="7" t="s">
        <v>2444</v>
      </c>
      <c r="E324" s="8" t="n">
        <v>4425</v>
      </c>
      <c r="F324" s="7" t="n">
        <v>0.3</v>
      </c>
      <c r="G324" s="9" t="n">
        <v>1.1</v>
      </c>
      <c r="H324" s="7" t="n">
        <v>0.83</v>
      </c>
      <c r="I324" s="7" t="n">
        <v>1.38</v>
      </c>
    </row>
    <row r="325" customFormat="false" ht="15" hidden="false" customHeight="false" outlineLevel="0" collapsed="false">
      <c r="A325" s="7" t="s">
        <v>176</v>
      </c>
      <c r="B325" s="7" t="s">
        <v>167</v>
      </c>
      <c r="C325" s="7" t="s">
        <v>177</v>
      </c>
      <c r="D325" s="7" t="s">
        <v>2393</v>
      </c>
      <c r="E325" s="8" t="n">
        <v>4420</v>
      </c>
      <c r="F325" s="7" t="n">
        <v>0.466666666666667</v>
      </c>
      <c r="G325" s="9" t="n">
        <v>1.38</v>
      </c>
      <c r="H325" s="7" t="n">
        <v>1.04</v>
      </c>
      <c r="I325" s="7" t="n">
        <v>1.65</v>
      </c>
    </row>
    <row r="326" customFormat="false" ht="15" hidden="false" customHeight="false" outlineLevel="0" collapsed="false">
      <c r="A326" s="7" t="s">
        <v>176</v>
      </c>
      <c r="B326" s="7" t="s">
        <v>167</v>
      </c>
      <c r="C326" s="7" t="s">
        <v>177</v>
      </c>
      <c r="D326" s="7" t="s">
        <v>2395</v>
      </c>
      <c r="E326" s="8" t="n">
        <v>4273</v>
      </c>
      <c r="F326" s="7" t="n">
        <v>0.366666666666667</v>
      </c>
      <c r="G326" s="9" t="n">
        <v>1.09</v>
      </c>
      <c r="H326" s="7" t="n">
        <v>0.94</v>
      </c>
      <c r="I326" s="7" t="n">
        <v>1.44</v>
      </c>
    </row>
    <row r="327" customFormat="false" ht="15" hidden="false" customHeight="false" outlineLevel="0" collapsed="false">
      <c r="A327" s="7" t="s">
        <v>176</v>
      </c>
      <c r="B327" s="7" t="s">
        <v>167</v>
      </c>
      <c r="C327" s="7" t="s">
        <v>177</v>
      </c>
      <c r="D327" s="7" t="s">
        <v>2404</v>
      </c>
      <c r="E327" s="8" t="n">
        <v>4248</v>
      </c>
      <c r="F327" s="7" t="n">
        <v>0.533333333333333</v>
      </c>
      <c r="G327" s="9" t="n">
        <v>1.16</v>
      </c>
      <c r="H327" s="7" t="n">
        <v>0.67</v>
      </c>
      <c r="I327" s="7" t="n">
        <v>1.36</v>
      </c>
    </row>
    <row r="328" customFormat="false" ht="15" hidden="false" customHeight="false" outlineLevel="0" collapsed="false">
      <c r="A328" s="7" t="s">
        <v>176</v>
      </c>
      <c r="B328" s="7" t="s">
        <v>167</v>
      </c>
      <c r="C328" s="7" t="s">
        <v>177</v>
      </c>
      <c r="D328" s="7" t="s">
        <v>2405</v>
      </c>
      <c r="E328" s="8" t="n">
        <v>4215</v>
      </c>
      <c r="F328" s="7" t="n">
        <v>0.3</v>
      </c>
      <c r="G328" s="9" t="n">
        <v>1.67</v>
      </c>
      <c r="H328" s="7" t="n">
        <v>1.4</v>
      </c>
      <c r="I328" s="7" t="n">
        <v>1.88</v>
      </c>
    </row>
    <row r="329" customFormat="false" ht="15" hidden="false" customHeight="false" outlineLevel="0" collapsed="false">
      <c r="A329" s="7" t="s">
        <v>176</v>
      </c>
      <c r="B329" s="7" t="s">
        <v>167</v>
      </c>
      <c r="C329" s="7" t="s">
        <v>177</v>
      </c>
      <c r="D329" s="7" t="s">
        <v>2397</v>
      </c>
      <c r="E329" s="8" t="n">
        <v>4146</v>
      </c>
      <c r="F329" s="7" t="n">
        <v>0.433333333333333</v>
      </c>
      <c r="G329" s="9" t="n">
        <v>1.63</v>
      </c>
      <c r="H329" s="7" t="n">
        <v>1.22</v>
      </c>
      <c r="I329" s="7" t="n">
        <v>2.04</v>
      </c>
    </row>
    <row r="330" customFormat="false" ht="15" hidden="false" customHeight="false" outlineLevel="0" collapsed="false">
      <c r="A330" s="7" t="s">
        <v>176</v>
      </c>
      <c r="B330" s="7" t="s">
        <v>167</v>
      </c>
      <c r="C330" s="7" t="s">
        <v>177</v>
      </c>
      <c r="D330" s="7" t="s">
        <v>2396</v>
      </c>
      <c r="E330" s="8" t="n">
        <v>3978</v>
      </c>
      <c r="F330" s="7" t="n">
        <v>0.3</v>
      </c>
      <c r="G330" s="9" t="n">
        <v>1.5</v>
      </c>
      <c r="H330" s="7" t="n">
        <v>1.13</v>
      </c>
      <c r="I330" s="7" t="n">
        <v>1.88</v>
      </c>
    </row>
    <row r="331" customFormat="false" ht="15" hidden="false" customHeight="false" outlineLevel="0" collapsed="false">
      <c r="A331" s="7" t="s">
        <v>176</v>
      </c>
      <c r="B331" s="7" t="s">
        <v>167</v>
      </c>
      <c r="C331" s="7" t="s">
        <v>177</v>
      </c>
      <c r="D331" s="7" t="s">
        <v>2406</v>
      </c>
      <c r="E331" s="8" t="n">
        <v>3880</v>
      </c>
      <c r="F331" s="7" t="n">
        <v>0.3</v>
      </c>
      <c r="G331" s="9" t="n">
        <v>0.59</v>
      </c>
      <c r="H331" s="7" t="n">
        <v>0.44</v>
      </c>
      <c r="I331" s="7" t="n">
        <v>0.87</v>
      </c>
    </row>
    <row r="332" customFormat="false" ht="15" hidden="false" customHeight="false" outlineLevel="0" collapsed="false">
      <c r="A332" s="7" t="s">
        <v>176</v>
      </c>
      <c r="B332" s="7" t="s">
        <v>167</v>
      </c>
      <c r="C332" s="7" t="s">
        <v>177</v>
      </c>
      <c r="D332" s="7" t="s">
        <v>2391</v>
      </c>
      <c r="E332" s="8" t="n">
        <v>3752</v>
      </c>
      <c r="F332" s="7" t="n">
        <v>0.4</v>
      </c>
      <c r="G332" s="9" t="n">
        <v>2.78</v>
      </c>
      <c r="H332" s="7" t="n">
        <v>1.83</v>
      </c>
      <c r="I332" s="7" t="n">
        <v>3.16</v>
      </c>
    </row>
    <row r="333" customFormat="false" ht="15" hidden="false" customHeight="false" outlineLevel="0" collapsed="false">
      <c r="A333" s="7" t="s">
        <v>176</v>
      </c>
      <c r="B333" s="7" t="s">
        <v>167</v>
      </c>
      <c r="C333" s="7" t="s">
        <v>177</v>
      </c>
      <c r="D333" s="7" t="s">
        <v>2413</v>
      </c>
      <c r="E333" s="8" t="n">
        <v>3659</v>
      </c>
      <c r="F333" s="7" t="n">
        <v>0.533333333333333</v>
      </c>
      <c r="G333" s="9" t="n">
        <v>2.49</v>
      </c>
      <c r="H333" s="7" t="n">
        <v>1.87</v>
      </c>
      <c r="I333" s="7" t="n">
        <v>3.11</v>
      </c>
    </row>
    <row r="334" customFormat="false" ht="15" hidden="false" customHeight="false" outlineLevel="0" collapsed="false">
      <c r="A334" s="7" t="s">
        <v>176</v>
      </c>
      <c r="B334" s="7" t="s">
        <v>167</v>
      </c>
      <c r="C334" s="7" t="s">
        <v>177</v>
      </c>
      <c r="D334" s="7" t="s">
        <v>2403</v>
      </c>
      <c r="E334" s="8" t="n">
        <v>3636</v>
      </c>
      <c r="F334" s="7" t="n">
        <v>0.3</v>
      </c>
      <c r="G334" s="9" t="n">
        <v>1.14</v>
      </c>
      <c r="H334" s="7" t="n">
        <v>0.86</v>
      </c>
      <c r="I334" s="7" t="n">
        <v>1.42</v>
      </c>
    </row>
    <row r="335" customFormat="false" ht="15" hidden="false" customHeight="false" outlineLevel="0" collapsed="false">
      <c r="A335" s="7" t="s">
        <v>176</v>
      </c>
      <c r="B335" s="7" t="s">
        <v>167</v>
      </c>
      <c r="C335" s="7" t="s">
        <v>177</v>
      </c>
      <c r="D335" s="7" t="s">
        <v>2400</v>
      </c>
      <c r="E335" s="8" t="n">
        <v>3562</v>
      </c>
      <c r="F335" s="7" t="n">
        <v>0.366666666666667</v>
      </c>
      <c r="G335" s="9" t="n">
        <v>3.26</v>
      </c>
      <c r="H335" s="7" t="n">
        <v>2.44</v>
      </c>
      <c r="I335" s="7" t="n">
        <v>4.07</v>
      </c>
    </row>
    <row r="336" customFormat="false" ht="15" hidden="false" customHeight="false" outlineLevel="0" collapsed="false">
      <c r="A336" s="7" t="s">
        <v>176</v>
      </c>
      <c r="B336" s="7" t="s">
        <v>167</v>
      </c>
      <c r="C336" s="7" t="s">
        <v>177</v>
      </c>
      <c r="D336" s="7" t="s">
        <v>2401</v>
      </c>
      <c r="E336" s="8" t="n">
        <v>3266</v>
      </c>
      <c r="F336" s="7" t="n">
        <v>0.466666666666667</v>
      </c>
      <c r="G336" s="9" t="n">
        <v>2.19</v>
      </c>
      <c r="H336" s="7" t="n">
        <v>1.64</v>
      </c>
      <c r="I336" s="7" t="n">
        <v>2.42</v>
      </c>
    </row>
    <row r="337" customFormat="false" ht="15" hidden="false" customHeight="false" outlineLevel="0" collapsed="false">
      <c r="A337" s="7" t="s">
        <v>176</v>
      </c>
      <c r="B337" s="7" t="s">
        <v>167</v>
      </c>
      <c r="C337" s="7" t="s">
        <v>177</v>
      </c>
      <c r="D337" s="7" t="s">
        <v>2402</v>
      </c>
      <c r="E337" s="8" t="n">
        <v>3261</v>
      </c>
      <c r="F337" s="7" t="n">
        <v>0.366666666666667</v>
      </c>
      <c r="G337" s="9" t="n">
        <v>0.89</v>
      </c>
      <c r="H337" s="7" t="n">
        <v>0.77</v>
      </c>
      <c r="I337" s="7" t="n">
        <v>1.1</v>
      </c>
    </row>
    <row r="338" customFormat="false" ht="15" hidden="false" customHeight="false" outlineLevel="0" collapsed="false">
      <c r="A338" s="7" t="s">
        <v>176</v>
      </c>
      <c r="B338" s="7" t="s">
        <v>167</v>
      </c>
      <c r="C338" s="7" t="s">
        <v>177</v>
      </c>
      <c r="D338" s="7" t="s">
        <v>2527</v>
      </c>
      <c r="E338" s="8" t="n">
        <v>3235</v>
      </c>
      <c r="F338" s="7" t="n">
        <v>0.166666666666667</v>
      </c>
      <c r="G338" s="9" t="n">
        <v>0.51</v>
      </c>
      <c r="H338" s="7" t="n">
        <v>0.32</v>
      </c>
      <c r="I338" s="7" t="n">
        <v>0.65</v>
      </c>
    </row>
    <row r="339" customFormat="false" ht="15" hidden="false" customHeight="false" outlineLevel="0" collapsed="false">
      <c r="A339" s="7" t="s">
        <v>176</v>
      </c>
      <c r="B339" s="7" t="s">
        <v>167</v>
      </c>
      <c r="C339" s="7" t="s">
        <v>177</v>
      </c>
      <c r="D339" s="7" t="s">
        <v>2410</v>
      </c>
      <c r="E339" s="8" t="n">
        <v>3229</v>
      </c>
      <c r="F339" s="7" t="n">
        <v>0.5</v>
      </c>
      <c r="G339" s="9" t="n">
        <v>2.93</v>
      </c>
      <c r="H339" s="7" t="n">
        <v>2.2</v>
      </c>
      <c r="I339" s="7" t="n">
        <v>3.66</v>
      </c>
    </row>
    <row r="340" customFormat="false" ht="15" hidden="false" customHeight="false" outlineLevel="0" collapsed="false">
      <c r="A340" s="7" t="s">
        <v>176</v>
      </c>
      <c r="B340" s="7" t="s">
        <v>167</v>
      </c>
      <c r="C340" s="7" t="s">
        <v>177</v>
      </c>
      <c r="D340" s="7" t="s">
        <v>2528</v>
      </c>
      <c r="E340" s="8" t="n">
        <v>3201</v>
      </c>
      <c r="F340" s="7" t="n">
        <v>0.166666666666667</v>
      </c>
      <c r="G340" s="9" t="n">
        <v>0.37</v>
      </c>
      <c r="H340" s="7" t="n">
        <v>0.32</v>
      </c>
      <c r="I340" s="7" t="n">
        <v>0.46</v>
      </c>
    </row>
    <row r="341" customFormat="false" ht="15" hidden="false" customHeight="false" outlineLevel="0" collapsed="false">
      <c r="A341" s="7" t="s">
        <v>176</v>
      </c>
      <c r="B341" s="7" t="s">
        <v>167</v>
      </c>
      <c r="C341" s="7" t="s">
        <v>177</v>
      </c>
      <c r="D341" s="7" t="s">
        <v>2423</v>
      </c>
      <c r="E341" s="8" t="n">
        <v>3061</v>
      </c>
      <c r="F341" s="7" t="n">
        <v>0.5</v>
      </c>
      <c r="G341" s="9" t="n">
        <v>1.02</v>
      </c>
      <c r="H341" s="7" t="n">
        <v>0.77</v>
      </c>
      <c r="I341" s="7" t="n">
        <v>1.27</v>
      </c>
    </row>
    <row r="342" customFormat="false" ht="15" hidden="false" customHeight="false" outlineLevel="0" collapsed="false">
      <c r="A342" s="7" t="s">
        <v>176</v>
      </c>
      <c r="B342" s="7" t="s">
        <v>167</v>
      </c>
      <c r="C342" s="7" t="s">
        <v>177</v>
      </c>
      <c r="D342" s="7" t="s">
        <v>2433</v>
      </c>
      <c r="E342" s="8" t="n">
        <v>2994</v>
      </c>
      <c r="F342" s="7" t="n">
        <v>0.333333333333333</v>
      </c>
      <c r="G342" s="9" t="n">
        <v>1.31</v>
      </c>
      <c r="H342" s="7" t="n">
        <v>0.98</v>
      </c>
      <c r="I342" s="7" t="n">
        <v>1.64</v>
      </c>
    </row>
    <row r="343" customFormat="false" ht="15" hidden="false" customHeight="false" outlineLevel="0" collapsed="false">
      <c r="A343" s="7" t="s">
        <v>176</v>
      </c>
      <c r="B343" s="7" t="s">
        <v>167</v>
      </c>
      <c r="C343" s="7" t="s">
        <v>177</v>
      </c>
      <c r="D343" s="7" t="s">
        <v>2411</v>
      </c>
      <c r="E343" s="8" t="n">
        <v>2977</v>
      </c>
      <c r="F343" s="7" t="n">
        <v>0.233333333333333</v>
      </c>
      <c r="G343" s="9" t="n">
        <v>1.21</v>
      </c>
      <c r="H343" s="7" t="n">
        <v>0.91</v>
      </c>
      <c r="I343" s="7" t="n">
        <v>1.51</v>
      </c>
    </row>
    <row r="344" customFormat="false" ht="15" hidden="false" customHeight="false" outlineLevel="0" collapsed="false">
      <c r="A344" s="7" t="s">
        <v>176</v>
      </c>
      <c r="B344" s="7" t="s">
        <v>167</v>
      </c>
      <c r="C344" s="7" t="s">
        <v>177</v>
      </c>
      <c r="D344" s="7" t="s">
        <v>2529</v>
      </c>
      <c r="E344" s="8" t="n">
        <v>2796</v>
      </c>
      <c r="F344" s="7" t="n">
        <v>0.166666666666667</v>
      </c>
      <c r="G344" s="9" t="n">
        <v>0.42</v>
      </c>
      <c r="H344" s="7" t="n">
        <v>0.32</v>
      </c>
      <c r="I344" s="7" t="n">
        <v>0.53</v>
      </c>
    </row>
    <row r="345" customFormat="false" ht="15" hidden="false" customHeight="false" outlineLevel="0" collapsed="false">
      <c r="A345" s="7" t="s">
        <v>176</v>
      </c>
      <c r="B345" s="7" t="s">
        <v>167</v>
      </c>
      <c r="C345" s="7" t="s">
        <v>177</v>
      </c>
      <c r="D345" s="7" t="s">
        <v>2466</v>
      </c>
      <c r="E345" s="8" t="n">
        <v>2766</v>
      </c>
      <c r="F345" s="7" t="n">
        <v>0.233333333333333</v>
      </c>
      <c r="G345" s="9" t="n">
        <v>0.5</v>
      </c>
      <c r="H345" s="7" t="n">
        <v>0.38</v>
      </c>
      <c r="I345" s="7" t="n">
        <v>0.63</v>
      </c>
    </row>
    <row r="346" customFormat="false" ht="15" hidden="false" customHeight="false" outlineLevel="0" collapsed="false">
      <c r="A346" s="7" t="s">
        <v>176</v>
      </c>
      <c r="B346" s="7" t="s">
        <v>167</v>
      </c>
      <c r="C346" s="7" t="s">
        <v>177</v>
      </c>
      <c r="D346" s="7" t="s">
        <v>2434</v>
      </c>
      <c r="E346" s="8" t="n">
        <v>2752</v>
      </c>
      <c r="F346" s="7" t="n">
        <v>0.4</v>
      </c>
      <c r="G346" s="9" t="n">
        <v>1.11</v>
      </c>
      <c r="H346" s="7" t="n">
        <v>0.83</v>
      </c>
      <c r="I346" s="7" t="n">
        <v>1.39</v>
      </c>
    </row>
    <row r="347" customFormat="false" ht="15" hidden="false" customHeight="false" outlineLevel="0" collapsed="false">
      <c r="A347" s="7" t="s">
        <v>176</v>
      </c>
      <c r="B347" s="7" t="s">
        <v>167</v>
      </c>
      <c r="C347" s="7" t="s">
        <v>177</v>
      </c>
      <c r="D347" s="7" t="s">
        <v>2420</v>
      </c>
      <c r="E347" s="8" t="n">
        <v>2739</v>
      </c>
      <c r="F347" s="7" t="n">
        <v>0.366666666666667</v>
      </c>
      <c r="G347" s="9" t="n">
        <v>1.59</v>
      </c>
      <c r="H347" s="7" t="n">
        <v>1.19</v>
      </c>
      <c r="I347" s="7" t="n">
        <v>1.99</v>
      </c>
    </row>
    <row r="348" customFormat="false" ht="15" hidden="false" customHeight="false" outlineLevel="0" collapsed="false">
      <c r="A348" s="7" t="s">
        <v>176</v>
      </c>
      <c r="B348" s="7" t="s">
        <v>167</v>
      </c>
      <c r="C348" s="7" t="s">
        <v>177</v>
      </c>
      <c r="D348" s="7" t="s">
        <v>2418</v>
      </c>
      <c r="E348" s="8" t="n">
        <v>2712</v>
      </c>
      <c r="F348" s="7" t="n">
        <v>0.533333333333333</v>
      </c>
      <c r="G348" s="9" t="n">
        <v>2.6</v>
      </c>
      <c r="H348" s="7" t="n">
        <v>2.22</v>
      </c>
      <c r="I348" s="7" t="n">
        <v>3</v>
      </c>
    </row>
    <row r="349" customFormat="false" ht="15" hidden="false" customHeight="false" outlineLevel="0" collapsed="false">
      <c r="A349" s="7" t="s">
        <v>176</v>
      </c>
      <c r="B349" s="7" t="s">
        <v>167</v>
      </c>
      <c r="C349" s="7" t="s">
        <v>177</v>
      </c>
      <c r="D349" s="7" t="s">
        <v>2417</v>
      </c>
      <c r="E349" s="8" t="n">
        <v>2709</v>
      </c>
      <c r="F349" s="7" t="n">
        <v>0.333333333333333</v>
      </c>
      <c r="G349" s="9" t="n">
        <v>1.64</v>
      </c>
      <c r="H349" s="7" t="n">
        <v>1.23</v>
      </c>
      <c r="I349" s="7" t="n">
        <v>2.05</v>
      </c>
    </row>
    <row r="350" customFormat="false" ht="15" hidden="false" customHeight="false" outlineLevel="0" collapsed="false">
      <c r="A350" s="7" t="s">
        <v>176</v>
      </c>
      <c r="B350" s="7" t="s">
        <v>167</v>
      </c>
      <c r="C350" s="7" t="s">
        <v>177</v>
      </c>
      <c r="D350" s="7" t="s">
        <v>2428</v>
      </c>
      <c r="E350" s="8" t="n">
        <v>2679</v>
      </c>
      <c r="F350" s="7" t="n">
        <v>0.366666666666667</v>
      </c>
      <c r="G350" s="9" t="n">
        <v>0.38</v>
      </c>
      <c r="H350" s="7" t="n">
        <v>0.32</v>
      </c>
      <c r="I350" s="7" t="n">
        <v>0.48</v>
      </c>
    </row>
    <row r="351" customFormat="false" ht="15" hidden="false" customHeight="false" outlineLevel="0" collapsed="false">
      <c r="A351" s="7" t="s">
        <v>176</v>
      </c>
      <c r="B351" s="7" t="s">
        <v>167</v>
      </c>
      <c r="C351" s="7" t="s">
        <v>177</v>
      </c>
      <c r="D351" s="7" t="s">
        <v>2427</v>
      </c>
      <c r="E351" s="8" t="n">
        <v>2627</v>
      </c>
      <c r="F351" s="7" t="n">
        <v>0.3</v>
      </c>
      <c r="G351" s="9" t="n">
        <v>0.44</v>
      </c>
      <c r="H351" s="7" t="n">
        <v>0.38</v>
      </c>
      <c r="I351" s="7" t="n">
        <v>0.5</v>
      </c>
    </row>
    <row r="352" customFormat="false" ht="15" hidden="false" customHeight="false" outlineLevel="0" collapsed="false">
      <c r="A352" s="7" t="s">
        <v>176</v>
      </c>
      <c r="B352" s="7" t="s">
        <v>167</v>
      </c>
      <c r="C352" s="7" t="s">
        <v>177</v>
      </c>
      <c r="D352" s="7" t="s">
        <v>2422</v>
      </c>
      <c r="E352" s="8" t="n">
        <v>2532</v>
      </c>
      <c r="F352" s="7" t="n">
        <v>0.466666666666667</v>
      </c>
      <c r="G352" s="9" t="n">
        <v>1.44</v>
      </c>
      <c r="H352" s="7" t="n">
        <v>1.08</v>
      </c>
      <c r="I352" s="7" t="n">
        <v>1.97</v>
      </c>
    </row>
    <row r="353" customFormat="false" ht="15" hidden="false" customHeight="false" outlineLevel="0" collapsed="false">
      <c r="A353" s="7" t="s">
        <v>176</v>
      </c>
      <c r="B353" s="7" t="s">
        <v>167</v>
      </c>
      <c r="C353" s="7" t="s">
        <v>177</v>
      </c>
      <c r="D353" s="7" t="s">
        <v>2431</v>
      </c>
      <c r="E353" s="8" t="n">
        <v>2517</v>
      </c>
      <c r="F353" s="7" t="n">
        <v>0.366666666666667</v>
      </c>
      <c r="G353" s="9" t="n">
        <v>1.64</v>
      </c>
      <c r="H353" s="7" t="n">
        <v>1.23</v>
      </c>
      <c r="I353" s="7" t="n">
        <v>2.05</v>
      </c>
    </row>
    <row r="354" customFormat="false" ht="15" hidden="false" customHeight="false" outlineLevel="0" collapsed="false">
      <c r="A354" s="7" t="s">
        <v>176</v>
      </c>
      <c r="B354" s="7" t="s">
        <v>167</v>
      </c>
      <c r="C354" s="7" t="s">
        <v>177</v>
      </c>
      <c r="D354" s="7" t="s">
        <v>2425</v>
      </c>
      <c r="E354" s="8" t="n">
        <v>2473</v>
      </c>
      <c r="F354" s="7" t="n">
        <v>0.466666666666667</v>
      </c>
      <c r="G354" s="9" t="n">
        <v>0.68</v>
      </c>
      <c r="H354" s="7" t="n">
        <v>0.38</v>
      </c>
      <c r="I354" s="7" t="n">
        <v>0.83</v>
      </c>
    </row>
    <row r="355" customFormat="false" ht="15" hidden="false" customHeight="false" outlineLevel="0" collapsed="false">
      <c r="A355" s="7" t="s">
        <v>176</v>
      </c>
      <c r="B355" s="7" t="s">
        <v>167</v>
      </c>
      <c r="C355" s="7" t="s">
        <v>177</v>
      </c>
      <c r="D355" s="7" t="s">
        <v>2429</v>
      </c>
      <c r="E355" s="8" t="n">
        <v>2462</v>
      </c>
      <c r="F355" s="7" t="n">
        <v>0.366666666666667</v>
      </c>
      <c r="G355" s="9" t="n">
        <v>1.54</v>
      </c>
      <c r="H355" s="7" t="n">
        <v>1.16</v>
      </c>
      <c r="I355" s="7" t="n">
        <v>1.93</v>
      </c>
    </row>
    <row r="356" customFormat="false" ht="15" hidden="false" customHeight="false" outlineLevel="0" collapsed="false">
      <c r="A356" s="7" t="s">
        <v>176</v>
      </c>
      <c r="B356" s="7" t="s">
        <v>167</v>
      </c>
      <c r="C356" s="7" t="s">
        <v>177</v>
      </c>
      <c r="D356" s="7" t="s">
        <v>2435</v>
      </c>
      <c r="E356" s="8" t="n">
        <v>2430</v>
      </c>
      <c r="F356" s="7" t="n">
        <v>0.433333333333333</v>
      </c>
      <c r="G356" s="9" t="n">
        <v>0.42</v>
      </c>
      <c r="H356" s="7" t="n">
        <v>0.32</v>
      </c>
      <c r="I356" s="7" t="n">
        <v>0.53</v>
      </c>
    </row>
    <row r="357" customFormat="false" ht="15" hidden="false" customHeight="false" outlineLevel="0" collapsed="false">
      <c r="A357" s="7" t="s">
        <v>176</v>
      </c>
      <c r="B357" s="7" t="s">
        <v>167</v>
      </c>
      <c r="C357" s="7" t="s">
        <v>177</v>
      </c>
      <c r="D357" s="7" t="s">
        <v>2430</v>
      </c>
      <c r="E357" s="8" t="n">
        <v>2391</v>
      </c>
      <c r="F357" s="7" t="n">
        <v>0.466666666666667</v>
      </c>
      <c r="G357" s="9" t="n">
        <v>2.82</v>
      </c>
      <c r="H357" s="7" t="n">
        <v>1.88</v>
      </c>
      <c r="I357" s="7" t="n">
        <v>3.12</v>
      </c>
    </row>
    <row r="358" customFormat="false" ht="15" hidden="false" customHeight="false" outlineLevel="0" collapsed="false">
      <c r="A358" s="7" t="s">
        <v>176</v>
      </c>
      <c r="B358" s="7" t="s">
        <v>167</v>
      </c>
      <c r="C358" s="7" t="s">
        <v>177</v>
      </c>
      <c r="D358" s="7" t="s">
        <v>2424</v>
      </c>
      <c r="E358" s="8" t="n">
        <v>2366</v>
      </c>
      <c r="F358" s="7" t="n">
        <v>0.533333333333333</v>
      </c>
      <c r="G358" s="9" t="n">
        <v>2.29</v>
      </c>
      <c r="H358" s="7" t="n">
        <v>1.29</v>
      </c>
      <c r="I358" s="7" t="n">
        <v>2.98</v>
      </c>
    </row>
    <row r="359" customFormat="false" ht="15" hidden="false" customHeight="false" outlineLevel="0" collapsed="false">
      <c r="A359" s="7" t="s">
        <v>176</v>
      </c>
      <c r="B359" s="7" t="s">
        <v>167</v>
      </c>
      <c r="C359" s="7" t="s">
        <v>177</v>
      </c>
      <c r="D359" s="7" t="s">
        <v>2437</v>
      </c>
      <c r="E359" s="8" t="n">
        <v>2332</v>
      </c>
      <c r="F359" s="7" t="n">
        <v>0.5</v>
      </c>
      <c r="G359" s="9" t="n">
        <v>1.66</v>
      </c>
      <c r="H359" s="7" t="n">
        <v>1.24</v>
      </c>
      <c r="I359" s="7" t="n">
        <v>2.07</v>
      </c>
    </row>
    <row r="360" customFormat="false" ht="15" hidden="false" customHeight="false" outlineLevel="0" collapsed="false">
      <c r="A360" s="7" t="s">
        <v>176</v>
      </c>
      <c r="B360" s="7" t="s">
        <v>167</v>
      </c>
      <c r="C360" s="7" t="s">
        <v>177</v>
      </c>
      <c r="D360" s="7" t="s">
        <v>2449</v>
      </c>
      <c r="E360" s="8" t="n">
        <v>2234</v>
      </c>
      <c r="F360" s="7" t="n">
        <v>0.433333333333333</v>
      </c>
      <c r="G360" s="9" t="n">
        <v>2.03</v>
      </c>
      <c r="H360" s="7" t="n">
        <v>1.14</v>
      </c>
      <c r="I360" s="7" t="n">
        <v>2.31</v>
      </c>
    </row>
    <row r="361" customFormat="false" ht="15" hidden="false" customHeight="false" outlineLevel="0" collapsed="false">
      <c r="A361" s="7" t="s">
        <v>176</v>
      </c>
      <c r="B361" s="7" t="s">
        <v>167</v>
      </c>
      <c r="C361" s="7" t="s">
        <v>177</v>
      </c>
      <c r="D361" s="7" t="s">
        <v>2440</v>
      </c>
      <c r="E361" s="8" t="n">
        <v>2166</v>
      </c>
      <c r="F361" s="7" t="n">
        <v>0.5</v>
      </c>
      <c r="G361" s="9" t="n">
        <v>1.67</v>
      </c>
      <c r="H361" s="7" t="n">
        <v>1.19</v>
      </c>
      <c r="I361" s="7" t="n">
        <v>2.12</v>
      </c>
    </row>
    <row r="362" customFormat="false" ht="15" hidden="false" customHeight="false" outlineLevel="0" collapsed="false">
      <c r="A362" s="7" t="s">
        <v>176</v>
      </c>
      <c r="B362" s="7" t="s">
        <v>167</v>
      </c>
      <c r="C362" s="7" t="s">
        <v>177</v>
      </c>
      <c r="D362" s="7" t="s">
        <v>2439</v>
      </c>
      <c r="E362" s="8" t="n">
        <v>2085</v>
      </c>
      <c r="F362" s="7" t="n">
        <v>0.433333333333333</v>
      </c>
      <c r="G362" s="9" t="n">
        <v>1.93</v>
      </c>
      <c r="H362" s="7" t="n">
        <v>1.4</v>
      </c>
      <c r="I362" s="7" t="n">
        <v>2.16</v>
      </c>
    </row>
    <row r="363" customFormat="false" ht="15" hidden="false" customHeight="false" outlineLevel="0" collapsed="false">
      <c r="A363" s="7" t="s">
        <v>176</v>
      </c>
      <c r="B363" s="7" t="s">
        <v>167</v>
      </c>
      <c r="C363" s="7" t="s">
        <v>177</v>
      </c>
      <c r="D363" s="7" t="s">
        <v>2421</v>
      </c>
      <c r="E363" s="8" t="n">
        <v>2079</v>
      </c>
      <c r="F363" s="7" t="n">
        <v>0.533333333333333</v>
      </c>
      <c r="G363" s="9" t="n">
        <v>2.72</v>
      </c>
      <c r="H363" s="7" t="n">
        <v>1.54</v>
      </c>
      <c r="I363" s="7" t="n">
        <v>3.18</v>
      </c>
    </row>
    <row r="364" customFormat="false" ht="15" hidden="false" customHeight="false" outlineLevel="0" collapsed="false">
      <c r="A364" s="7" t="s">
        <v>176</v>
      </c>
      <c r="B364" s="7" t="s">
        <v>167</v>
      </c>
      <c r="C364" s="7" t="s">
        <v>177</v>
      </c>
      <c r="D364" s="7" t="s">
        <v>2452</v>
      </c>
      <c r="E364" s="8" t="n">
        <v>2077</v>
      </c>
      <c r="F364" s="7" t="n">
        <v>0.433333333333333</v>
      </c>
      <c r="G364" s="9" t="n">
        <v>1.54</v>
      </c>
      <c r="H364" s="7" t="n">
        <v>1.16</v>
      </c>
      <c r="I364" s="7" t="n">
        <v>1.93</v>
      </c>
    </row>
    <row r="365" customFormat="false" ht="15" hidden="false" customHeight="false" outlineLevel="0" collapsed="false">
      <c r="A365" s="7" t="s">
        <v>176</v>
      </c>
      <c r="B365" s="7" t="s">
        <v>167</v>
      </c>
      <c r="C365" s="7" t="s">
        <v>177</v>
      </c>
      <c r="D365" s="7" t="s">
        <v>2394</v>
      </c>
      <c r="E365" s="8" t="n">
        <v>2075</v>
      </c>
      <c r="F365" s="7" t="n">
        <v>0.3</v>
      </c>
      <c r="G365" s="9" t="n">
        <v>1.53</v>
      </c>
      <c r="H365" s="7" t="n">
        <v>1.04</v>
      </c>
      <c r="I365" s="7" t="n">
        <v>2.24</v>
      </c>
    </row>
    <row r="366" customFormat="false" ht="15" hidden="false" customHeight="false" outlineLevel="0" collapsed="false">
      <c r="A366" s="7" t="s">
        <v>176</v>
      </c>
      <c r="B366" s="7" t="s">
        <v>167</v>
      </c>
      <c r="C366" s="7" t="s">
        <v>177</v>
      </c>
      <c r="D366" s="7" t="s">
        <v>2432</v>
      </c>
      <c r="E366" s="8" t="n">
        <v>2051</v>
      </c>
      <c r="F366" s="7" t="n">
        <v>0.433333333333333</v>
      </c>
      <c r="G366" s="9" t="n">
        <v>1.05</v>
      </c>
      <c r="H366" s="7" t="n">
        <v>0.92</v>
      </c>
      <c r="I366" s="7" t="n">
        <v>1.26</v>
      </c>
    </row>
    <row r="367" customFormat="false" ht="15" hidden="false" customHeight="false" outlineLevel="0" collapsed="false">
      <c r="A367" s="7" t="s">
        <v>176</v>
      </c>
      <c r="B367" s="7" t="s">
        <v>167</v>
      </c>
      <c r="C367" s="7" t="s">
        <v>177</v>
      </c>
      <c r="D367" s="7" t="s">
        <v>2445</v>
      </c>
      <c r="E367" s="8" t="n">
        <v>2034</v>
      </c>
      <c r="F367" s="7" t="n">
        <v>0.366666666666667</v>
      </c>
      <c r="G367" s="9" t="n">
        <v>1.85</v>
      </c>
      <c r="H367" s="7" t="n">
        <v>1.11</v>
      </c>
      <c r="I367" s="7" t="n">
        <v>2.31</v>
      </c>
    </row>
    <row r="368" customFormat="false" ht="15" hidden="false" customHeight="false" outlineLevel="0" collapsed="false">
      <c r="A368" s="7" t="s">
        <v>176</v>
      </c>
      <c r="B368" s="7" t="s">
        <v>167</v>
      </c>
      <c r="C368" s="7" t="s">
        <v>177</v>
      </c>
      <c r="D368" s="7" t="s">
        <v>2438</v>
      </c>
      <c r="E368" s="8" t="n">
        <v>1955</v>
      </c>
      <c r="F368" s="7" t="n">
        <v>0.333333333333333</v>
      </c>
      <c r="G368" s="9" t="n">
        <v>2.11</v>
      </c>
      <c r="H368" s="7" t="n">
        <v>1.47</v>
      </c>
      <c r="I368" s="7" t="n">
        <v>2.4</v>
      </c>
    </row>
    <row r="369" customFormat="false" ht="15" hidden="false" customHeight="false" outlineLevel="0" collapsed="false">
      <c r="A369" s="7" t="s">
        <v>176</v>
      </c>
      <c r="B369" s="7" t="s">
        <v>167</v>
      </c>
      <c r="C369" s="7" t="s">
        <v>177</v>
      </c>
      <c r="D369" s="7" t="s">
        <v>2470</v>
      </c>
      <c r="E369" s="8" t="n">
        <v>1921</v>
      </c>
      <c r="F369" s="7" t="n">
        <v>0.466666666666667</v>
      </c>
      <c r="G369" s="9" t="n">
        <v>1.08</v>
      </c>
      <c r="H369" s="7" t="n">
        <v>0.96</v>
      </c>
      <c r="I369" s="7" t="n">
        <v>1.32</v>
      </c>
    </row>
    <row r="370" customFormat="false" ht="15" hidden="false" customHeight="false" outlineLevel="0" collapsed="false">
      <c r="A370" s="7" t="s">
        <v>176</v>
      </c>
      <c r="B370" s="7" t="s">
        <v>167</v>
      </c>
      <c r="C370" s="7" t="s">
        <v>177</v>
      </c>
      <c r="D370" s="7" t="s">
        <v>2530</v>
      </c>
      <c r="E370" s="8" t="n">
        <v>1908</v>
      </c>
      <c r="F370" s="7" t="n">
        <v>0.2</v>
      </c>
      <c r="G370" s="9" t="n">
        <v>0.42</v>
      </c>
      <c r="H370" s="7" t="n">
        <v>0.32</v>
      </c>
      <c r="I370" s="7" t="n">
        <v>0.53</v>
      </c>
    </row>
    <row r="371" customFormat="false" ht="15" hidden="false" customHeight="false" outlineLevel="0" collapsed="false">
      <c r="A371" s="7" t="s">
        <v>176</v>
      </c>
      <c r="B371" s="7" t="s">
        <v>167</v>
      </c>
      <c r="C371" s="7" t="s">
        <v>177</v>
      </c>
      <c r="D371" s="7" t="s">
        <v>2436</v>
      </c>
      <c r="E371" s="8" t="n">
        <v>1897</v>
      </c>
      <c r="F371" s="7" t="n">
        <v>0.566666666666667</v>
      </c>
      <c r="G371" s="9" t="n">
        <v>1.37</v>
      </c>
      <c r="H371" s="7" t="n">
        <v>1.03</v>
      </c>
      <c r="I371" s="7" t="n">
        <v>1.71</v>
      </c>
    </row>
    <row r="372" customFormat="false" ht="15" hidden="false" customHeight="false" outlineLevel="0" collapsed="false">
      <c r="A372" s="7" t="s">
        <v>176</v>
      </c>
      <c r="B372" s="7" t="s">
        <v>167</v>
      </c>
      <c r="C372" s="7" t="s">
        <v>177</v>
      </c>
      <c r="D372" s="7" t="s">
        <v>2531</v>
      </c>
      <c r="E372" s="8" t="n">
        <v>1815</v>
      </c>
      <c r="F372" s="7" t="n">
        <v>0.333333333333333</v>
      </c>
      <c r="G372" s="9" t="n">
        <v>0.35</v>
      </c>
      <c r="H372" s="7" t="n">
        <v>0.32</v>
      </c>
      <c r="I372" s="7" t="n">
        <v>0.38</v>
      </c>
    </row>
    <row r="373" customFormat="false" ht="15" hidden="false" customHeight="false" outlineLevel="0" collapsed="false">
      <c r="A373" s="7" t="s">
        <v>176</v>
      </c>
      <c r="B373" s="7" t="s">
        <v>167</v>
      </c>
      <c r="C373" s="7" t="s">
        <v>177</v>
      </c>
      <c r="D373" s="7" t="s">
        <v>2458</v>
      </c>
      <c r="E373" s="8" t="n">
        <v>1803</v>
      </c>
      <c r="F373" s="7" t="n">
        <v>0.366666666666667</v>
      </c>
      <c r="G373" s="9" t="n">
        <v>1.45</v>
      </c>
      <c r="H373" s="7" t="n">
        <v>1.09</v>
      </c>
      <c r="I373" s="7" t="n">
        <v>1.81</v>
      </c>
    </row>
    <row r="374" customFormat="false" ht="15" hidden="false" customHeight="false" outlineLevel="0" collapsed="false">
      <c r="A374" s="7" t="s">
        <v>176</v>
      </c>
      <c r="B374" s="7" t="s">
        <v>167</v>
      </c>
      <c r="C374" s="7" t="s">
        <v>177</v>
      </c>
      <c r="D374" s="7" t="s">
        <v>2447</v>
      </c>
      <c r="E374" s="8" t="n">
        <v>1782</v>
      </c>
      <c r="F374" s="7" t="n">
        <v>0.166666666666667</v>
      </c>
      <c r="G374" s="9" t="n">
        <v>0.42</v>
      </c>
      <c r="H374" s="7" t="n">
        <v>0.32</v>
      </c>
      <c r="I374" s="7" t="n">
        <v>0.53</v>
      </c>
    </row>
    <row r="375" customFormat="false" ht="15" hidden="false" customHeight="false" outlineLevel="0" collapsed="false">
      <c r="A375" s="7" t="s">
        <v>176</v>
      </c>
      <c r="B375" s="7" t="s">
        <v>167</v>
      </c>
      <c r="C375" s="7" t="s">
        <v>177</v>
      </c>
      <c r="D375" s="7" t="s">
        <v>2407</v>
      </c>
      <c r="E375" s="8" t="n">
        <v>1705</v>
      </c>
      <c r="F375" s="7" t="n">
        <v>0.333333333333333</v>
      </c>
      <c r="G375" s="9" t="n">
        <v>1.22</v>
      </c>
      <c r="H375" s="7" t="n">
        <v>0.99</v>
      </c>
      <c r="I375" s="7" t="n">
        <v>1.53</v>
      </c>
    </row>
    <row r="376" customFormat="false" ht="15" hidden="false" customHeight="false" outlineLevel="0" collapsed="false">
      <c r="A376" s="7" t="s">
        <v>176</v>
      </c>
      <c r="B376" s="7" t="s">
        <v>167</v>
      </c>
      <c r="C376" s="7" t="s">
        <v>177</v>
      </c>
      <c r="D376" s="7" t="s">
        <v>2532</v>
      </c>
      <c r="E376" s="8" t="n">
        <v>1703</v>
      </c>
      <c r="F376" s="7" t="n">
        <v>0.166666666666667</v>
      </c>
      <c r="G376" s="9" t="n">
        <v>0.49</v>
      </c>
      <c r="H376" s="7" t="n">
        <v>0.37</v>
      </c>
      <c r="I376" s="7" t="n">
        <v>0.61</v>
      </c>
    </row>
    <row r="377" customFormat="false" ht="15" hidden="false" customHeight="false" outlineLevel="0" collapsed="false">
      <c r="A377" s="7" t="s">
        <v>176</v>
      </c>
      <c r="B377" s="7" t="s">
        <v>167</v>
      </c>
      <c r="C377" s="7" t="s">
        <v>177</v>
      </c>
      <c r="D377" s="7" t="s">
        <v>2453</v>
      </c>
      <c r="E377" s="8" t="n">
        <v>1688</v>
      </c>
      <c r="F377" s="7" t="n">
        <v>0.366666666666667</v>
      </c>
      <c r="G377" s="9" t="n">
        <v>0.42</v>
      </c>
      <c r="H377" s="7" t="n">
        <v>0.32</v>
      </c>
      <c r="I377" s="7" t="n">
        <v>0.53</v>
      </c>
    </row>
    <row r="378" customFormat="false" ht="15" hidden="false" customHeight="false" outlineLevel="0" collapsed="false">
      <c r="A378" s="7" t="s">
        <v>176</v>
      </c>
      <c r="B378" s="7" t="s">
        <v>167</v>
      </c>
      <c r="C378" s="7" t="s">
        <v>177</v>
      </c>
      <c r="D378" s="7" t="s">
        <v>2455</v>
      </c>
      <c r="E378" s="8" t="n">
        <v>1611</v>
      </c>
      <c r="F378" s="7" t="n">
        <v>0.466666666666667</v>
      </c>
      <c r="G378" s="9" t="n">
        <v>1.95</v>
      </c>
      <c r="H378" s="7" t="n">
        <v>1.46</v>
      </c>
      <c r="I378" s="7" t="n">
        <v>2.44</v>
      </c>
    </row>
    <row r="379" customFormat="false" ht="15" hidden="false" customHeight="false" outlineLevel="0" collapsed="false">
      <c r="A379" s="7" t="s">
        <v>176</v>
      </c>
      <c r="B379" s="7" t="s">
        <v>167</v>
      </c>
      <c r="C379" s="7" t="s">
        <v>177</v>
      </c>
      <c r="D379" s="7" t="s">
        <v>2533</v>
      </c>
      <c r="E379" s="8" t="n">
        <v>1599</v>
      </c>
      <c r="F379" s="7" t="n">
        <v>0.3</v>
      </c>
      <c r="G379" s="9" t="n">
        <v>0.66</v>
      </c>
      <c r="H379" s="7" t="n">
        <v>0.5</v>
      </c>
      <c r="I379" s="7" t="n">
        <v>0.83</v>
      </c>
    </row>
    <row r="380" customFormat="false" ht="15" hidden="false" customHeight="false" outlineLevel="0" collapsed="false">
      <c r="A380" s="7" t="s">
        <v>176</v>
      </c>
      <c r="B380" s="7" t="s">
        <v>167</v>
      </c>
      <c r="C380" s="7" t="s">
        <v>177</v>
      </c>
      <c r="D380" s="7" t="s">
        <v>2492</v>
      </c>
      <c r="E380" s="8" t="n">
        <v>1599</v>
      </c>
      <c r="F380" s="7" t="n">
        <v>0.2</v>
      </c>
      <c r="G380" s="9" t="n">
        <v>1.81</v>
      </c>
      <c r="H380" s="7" t="n">
        <v>1.36</v>
      </c>
      <c r="I380" s="7" t="n">
        <v>2.24</v>
      </c>
    </row>
    <row r="381" customFormat="false" ht="15" hidden="false" customHeight="false" outlineLevel="0" collapsed="false">
      <c r="A381" s="7" t="s">
        <v>176</v>
      </c>
      <c r="B381" s="7" t="s">
        <v>167</v>
      </c>
      <c r="C381" s="7" t="s">
        <v>177</v>
      </c>
      <c r="D381" s="7" t="s">
        <v>2461</v>
      </c>
      <c r="E381" s="8" t="n">
        <v>1568</v>
      </c>
      <c r="F381" s="7" t="n">
        <v>0.466666666666667</v>
      </c>
      <c r="G381" s="9" t="n">
        <v>1.68</v>
      </c>
      <c r="H381" s="7" t="n">
        <v>1.07</v>
      </c>
      <c r="I381" s="7" t="n">
        <v>2.42</v>
      </c>
    </row>
    <row r="382" customFormat="false" ht="15" hidden="false" customHeight="false" outlineLevel="0" collapsed="false">
      <c r="A382" s="7" t="s">
        <v>176</v>
      </c>
      <c r="B382" s="7" t="s">
        <v>167</v>
      </c>
      <c r="C382" s="7" t="s">
        <v>177</v>
      </c>
      <c r="D382" s="7" t="s">
        <v>2468</v>
      </c>
      <c r="E382" s="8" t="n">
        <v>1567</v>
      </c>
      <c r="F382" s="7" t="n">
        <v>0.433333333333333</v>
      </c>
      <c r="G382" s="9" t="n">
        <v>3.29</v>
      </c>
      <c r="H382" s="7" t="n">
        <v>2.61</v>
      </c>
      <c r="I382" s="7" t="n">
        <v>3.68</v>
      </c>
    </row>
    <row r="383" customFormat="false" ht="15" hidden="false" customHeight="false" outlineLevel="0" collapsed="false">
      <c r="A383" s="7" t="s">
        <v>176</v>
      </c>
      <c r="B383" s="7" t="s">
        <v>167</v>
      </c>
      <c r="C383" s="7" t="s">
        <v>177</v>
      </c>
      <c r="D383" s="7" t="s">
        <v>2534</v>
      </c>
      <c r="E383" s="8" t="n">
        <v>1560</v>
      </c>
      <c r="F383" s="7" t="n">
        <v>0.233333333333333</v>
      </c>
      <c r="G383" s="9" t="n">
        <v>2.11</v>
      </c>
      <c r="H383" s="7" t="n">
        <v>1.44</v>
      </c>
      <c r="I383" s="7" t="n">
        <v>2.38</v>
      </c>
    </row>
    <row r="384" customFormat="false" ht="15" hidden="false" customHeight="false" outlineLevel="0" collapsed="false">
      <c r="A384" s="7" t="s">
        <v>176</v>
      </c>
      <c r="B384" s="7" t="s">
        <v>167</v>
      </c>
      <c r="C384" s="7" t="s">
        <v>177</v>
      </c>
      <c r="D384" s="7" t="s">
        <v>2476</v>
      </c>
      <c r="E384" s="8" t="n">
        <v>1550</v>
      </c>
      <c r="F384" s="7" t="n">
        <v>0.4</v>
      </c>
      <c r="G384" s="9" t="n">
        <v>1.16</v>
      </c>
      <c r="H384" s="7" t="n">
        <v>0.92</v>
      </c>
      <c r="I384" s="7" t="n">
        <v>1.3</v>
      </c>
    </row>
    <row r="385" customFormat="false" ht="15" hidden="false" customHeight="false" outlineLevel="0" collapsed="false">
      <c r="A385" s="7" t="s">
        <v>176</v>
      </c>
      <c r="B385" s="7" t="s">
        <v>167</v>
      </c>
      <c r="C385" s="7" t="s">
        <v>177</v>
      </c>
      <c r="D385" s="7" t="s">
        <v>2450</v>
      </c>
      <c r="E385" s="8" t="n">
        <v>1540</v>
      </c>
      <c r="F385" s="7" t="n">
        <v>0.6</v>
      </c>
      <c r="G385" s="9" t="n">
        <v>1.14</v>
      </c>
      <c r="H385" s="7" t="n">
        <v>0.86</v>
      </c>
      <c r="I385" s="7" t="n">
        <v>1.42</v>
      </c>
    </row>
    <row r="386" customFormat="false" ht="15" hidden="false" customHeight="false" outlineLevel="0" collapsed="false">
      <c r="A386" s="7" t="s">
        <v>176</v>
      </c>
      <c r="B386" s="7" t="s">
        <v>167</v>
      </c>
      <c r="C386" s="7" t="s">
        <v>177</v>
      </c>
      <c r="D386" s="7" t="s">
        <v>2442</v>
      </c>
      <c r="E386" s="8" t="n">
        <v>1528</v>
      </c>
      <c r="F386" s="7" t="n">
        <v>0.6</v>
      </c>
      <c r="G386" s="9" t="n">
        <v>0.45</v>
      </c>
      <c r="H386" s="7" t="n">
        <v>0.34</v>
      </c>
      <c r="I386" s="7" t="n">
        <v>0.56</v>
      </c>
    </row>
    <row r="387" customFormat="false" ht="15" hidden="false" customHeight="false" outlineLevel="0" collapsed="false">
      <c r="A387" s="7" t="s">
        <v>176</v>
      </c>
      <c r="B387" s="7" t="s">
        <v>167</v>
      </c>
      <c r="C387" s="7" t="s">
        <v>177</v>
      </c>
      <c r="D387" s="7" t="s">
        <v>2489</v>
      </c>
      <c r="E387" s="8" t="n">
        <v>1501</v>
      </c>
      <c r="F387" s="7" t="n">
        <v>0.366666666666667</v>
      </c>
      <c r="G387" s="9" t="n">
        <v>2.22</v>
      </c>
      <c r="H387" s="7" t="n">
        <v>1.67</v>
      </c>
      <c r="I387" s="7" t="n">
        <v>2.89</v>
      </c>
    </row>
    <row r="388" customFormat="false" ht="15" hidden="false" customHeight="false" outlineLevel="0" collapsed="false">
      <c r="A388" s="7" t="s">
        <v>176</v>
      </c>
      <c r="B388" s="7" t="s">
        <v>167</v>
      </c>
      <c r="C388" s="7" t="s">
        <v>177</v>
      </c>
      <c r="D388" s="7" t="s">
        <v>2426</v>
      </c>
      <c r="E388" s="8" t="n">
        <v>1483</v>
      </c>
      <c r="F388" s="7" t="n">
        <v>0.366666666666667</v>
      </c>
      <c r="G388" s="9" t="n">
        <v>1.65</v>
      </c>
      <c r="H388" s="7" t="n">
        <v>1.26</v>
      </c>
      <c r="I388" s="7" t="n">
        <v>1.97</v>
      </c>
    </row>
    <row r="389" customFormat="false" ht="15" hidden="false" customHeight="false" outlineLevel="0" collapsed="false">
      <c r="A389" s="7" t="s">
        <v>176</v>
      </c>
      <c r="B389" s="7" t="s">
        <v>167</v>
      </c>
      <c r="C389" s="7" t="s">
        <v>177</v>
      </c>
      <c r="D389" s="7" t="s">
        <v>2510</v>
      </c>
      <c r="E389" s="8" t="n">
        <v>1459</v>
      </c>
      <c r="F389" s="7" t="n">
        <v>0.233333333333333</v>
      </c>
      <c r="G389" s="9" t="n">
        <v>0.65</v>
      </c>
      <c r="H389" s="7" t="n">
        <v>0.49</v>
      </c>
      <c r="I389" s="7" t="n">
        <v>0.81</v>
      </c>
    </row>
    <row r="390" customFormat="false" ht="15" hidden="false" customHeight="false" outlineLevel="0" collapsed="false">
      <c r="A390" s="7" t="s">
        <v>176</v>
      </c>
      <c r="B390" s="7" t="s">
        <v>167</v>
      </c>
      <c r="C390" s="7" t="s">
        <v>177</v>
      </c>
      <c r="D390" s="7" t="s">
        <v>2471</v>
      </c>
      <c r="E390" s="8" t="n">
        <v>1457</v>
      </c>
      <c r="F390" s="7" t="n">
        <v>0.366666666666667</v>
      </c>
      <c r="G390" s="9" t="n">
        <v>1.77</v>
      </c>
      <c r="H390" s="7" t="n">
        <v>1.33</v>
      </c>
      <c r="I390" s="7" t="n">
        <v>2.21</v>
      </c>
    </row>
    <row r="391" customFormat="false" ht="15" hidden="false" customHeight="false" outlineLevel="0" collapsed="false">
      <c r="A391" s="7" t="s">
        <v>176</v>
      </c>
      <c r="B391" s="7" t="s">
        <v>167</v>
      </c>
      <c r="C391" s="7" t="s">
        <v>177</v>
      </c>
      <c r="D391" s="7" t="s">
        <v>2488</v>
      </c>
      <c r="E391" s="8" t="n">
        <v>1435</v>
      </c>
      <c r="F391" s="7" t="n">
        <v>0.3</v>
      </c>
      <c r="G391" s="9" t="n">
        <v>1.53</v>
      </c>
      <c r="H391" s="7" t="n">
        <v>1.15</v>
      </c>
      <c r="I391" s="7" t="n">
        <v>1.91</v>
      </c>
    </row>
    <row r="392" customFormat="false" ht="15" hidden="false" customHeight="false" outlineLevel="0" collapsed="false">
      <c r="A392" s="7" t="s">
        <v>176</v>
      </c>
      <c r="B392" s="7" t="s">
        <v>167</v>
      </c>
      <c r="C392" s="7" t="s">
        <v>177</v>
      </c>
      <c r="D392" s="7" t="s">
        <v>2451</v>
      </c>
      <c r="E392" s="8" t="n">
        <v>1432</v>
      </c>
      <c r="F392" s="7" t="n">
        <v>0.266666666666667</v>
      </c>
      <c r="G392" s="9" t="n">
        <v>1.1</v>
      </c>
      <c r="H392" s="7" t="n">
        <v>0.82</v>
      </c>
      <c r="I392" s="7" t="n">
        <v>1.43</v>
      </c>
    </row>
    <row r="393" customFormat="false" ht="15" hidden="false" customHeight="false" outlineLevel="0" collapsed="false">
      <c r="A393" s="7" t="s">
        <v>176</v>
      </c>
      <c r="B393" s="7" t="s">
        <v>167</v>
      </c>
      <c r="C393" s="7" t="s">
        <v>177</v>
      </c>
      <c r="D393" s="7" t="s">
        <v>2469</v>
      </c>
      <c r="E393" s="8" t="n">
        <v>1425</v>
      </c>
      <c r="F393" s="7" t="n">
        <v>0.433333333333333</v>
      </c>
      <c r="G393" s="9" t="n">
        <v>1.65</v>
      </c>
      <c r="H393" s="7" t="n">
        <v>1.24</v>
      </c>
      <c r="I393" s="7" t="n">
        <v>2.06</v>
      </c>
    </row>
    <row r="394" customFormat="false" ht="15" hidden="false" customHeight="false" outlineLevel="0" collapsed="false">
      <c r="A394" s="7" t="s">
        <v>176</v>
      </c>
      <c r="B394" s="7" t="s">
        <v>167</v>
      </c>
      <c r="C394" s="7" t="s">
        <v>177</v>
      </c>
      <c r="D394" s="7" t="s">
        <v>2494</v>
      </c>
      <c r="E394" s="8" t="n">
        <v>1425</v>
      </c>
      <c r="F394" s="7" t="n">
        <v>0.4</v>
      </c>
      <c r="G394" s="9" t="n">
        <v>1.29</v>
      </c>
      <c r="H394" s="7" t="n">
        <v>0.97</v>
      </c>
      <c r="I394" s="7" t="n">
        <v>1.61</v>
      </c>
    </row>
    <row r="395" customFormat="false" ht="15" hidden="false" customHeight="false" outlineLevel="0" collapsed="false">
      <c r="A395" s="7" t="s">
        <v>176</v>
      </c>
      <c r="B395" s="7" t="s">
        <v>167</v>
      </c>
      <c r="C395" s="7" t="s">
        <v>177</v>
      </c>
      <c r="D395" s="7" t="s">
        <v>2460</v>
      </c>
      <c r="E395" s="8" t="n">
        <v>1412</v>
      </c>
      <c r="F395" s="7" t="n">
        <v>0.533333333333333</v>
      </c>
      <c r="G395" s="9" t="n">
        <v>1.19</v>
      </c>
      <c r="H395" s="7" t="n">
        <v>0.89</v>
      </c>
      <c r="I395" s="7" t="n">
        <v>1.49</v>
      </c>
    </row>
    <row r="396" customFormat="false" ht="15" hidden="false" customHeight="false" outlineLevel="0" collapsed="false">
      <c r="A396" s="7" t="s">
        <v>176</v>
      </c>
      <c r="B396" s="7" t="s">
        <v>167</v>
      </c>
      <c r="C396" s="7" t="s">
        <v>177</v>
      </c>
      <c r="D396" s="7" t="s">
        <v>2408</v>
      </c>
      <c r="E396" s="8" t="n">
        <v>1402</v>
      </c>
      <c r="F396" s="7" t="n">
        <v>0.366666666666667</v>
      </c>
      <c r="G396" s="9" t="n">
        <v>1.09</v>
      </c>
      <c r="H396" s="7" t="n">
        <v>0.95</v>
      </c>
      <c r="I396" s="7" t="n">
        <v>1.36</v>
      </c>
    </row>
    <row r="397" customFormat="false" ht="15" hidden="false" customHeight="false" outlineLevel="0" collapsed="false">
      <c r="A397" s="7" t="s">
        <v>176</v>
      </c>
      <c r="B397" s="7" t="s">
        <v>167</v>
      </c>
      <c r="C397" s="7" t="s">
        <v>177</v>
      </c>
      <c r="D397" s="7" t="s">
        <v>2501</v>
      </c>
      <c r="E397" s="8" t="n">
        <v>1399</v>
      </c>
      <c r="F397" s="7" t="n">
        <v>0.4</v>
      </c>
      <c r="G397" s="9" t="n">
        <v>3.77</v>
      </c>
      <c r="H397" s="7" t="n">
        <v>2.83</v>
      </c>
      <c r="I397" s="7" t="n">
        <v>4.71</v>
      </c>
    </row>
    <row r="398" customFormat="false" ht="15" hidden="false" customHeight="false" outlineLevel="0" collapsed="false">
      <c r="A398" s="7" t="s">
        <v>176</v>
      </c>
      <c r="B398" s="7" t="s">
        <v>167</v>
      </c>
      <c r="C398" s="7" t="s">
        <v>177</v>
      </c>
      <c r="D398" s="7" t="s">
        <v>2448</v>
      </c>
      <c r="E398" s="8" t="n">
        <v>1393</v>
      </c>
      <c r="F398" s="7" t="n">
        <v>0.533333333333333</v>
      </c>
      <c r="G398" s="9" t="n">
        <v>1.12</v>
      </c>
      <c r="H398" s="7" t="n">
        <v>0.82</v>
      </c>
      <c r="I398" s="7" t="n">
        <v>1.46</v>
      </c>
    </row>
    <row r="399" customFormat="false" ht="15" hidden="false" customHeight="false" outlineLevel="0" collapsed="false">
      <c r="A399" s="7" t="s">
        <v>176</v>
      </c>
      <c r="B399" s="7" t="s">
        <v>167</v>
      </c>
      <c r="C399" s="7" t="s">
        <v>177</v>
      </c>
      <c r="D399" s="7" t="s">
        <v>2535</v>
      </c>
      <c r="E399" s="8" t="n">
        <v>1388</v>
      </c>
      <c r="F399" s="7" t="n">
        <v>0.366666666666667</v>
      </c>
      <c r="G399" s="9" t="n">
        <v>1.66</v>
      </c>
      <c r="H399" s="7" t="n">
        <v>1.24</v>
      </c>
      <c r="I399" s="7" t="n">
        <v>2.07</v>
      </c>
    </row>
    <row r="400" customFormat="false" ht="15" hidden="false" customHeight="false" outlineLevel="0" collapsed="false">
      <c r="A400" s="7" t="s">
        <v>176</v>
      </c>
      <c r="B400" s="7" t="s">
        <v>167</v>
      </c>
      <c r="C400" s="7" t="s">
        <v>177</v>
      </c>
      <c r="D400" s="7" t="s">
        <v>2446</v>
      </c>
      <c r="E400" s="8" t="n">
        <v>1376</v>
      </c>
      <c r="F400" s="7" t="n">
        <v>0.3</v>
      </c>
      <c r="G400" s="9" t="n">
        <v>1.29</v>
      </c>
      <c r="H400" s="7" t="n">
        <v>0.97</v>
      </c>
      <c r="I400" s="7" t="n">
        <v>1.61</v>
      </c>
    </row>
    <row r="401" customFormat="false" ht="15" hidden="false" customHeight="false" outlineLevel="0" collapsed="false">
      <c r="A401" s="7" t="s">
        <v>176</v>
      </c>
      <c r="B401" s="7" t="s">
        <v>167</v>
      </c>
      <c r="C401" s="7" t="s">
        <v>177</v>
      </c>
      <c r="D401" s="7" t="s">
        <v>2481</v>
      </c>
      <c r="E401" s="8" t="n">
        <v>1337</v>
      </c>
      <c r="F401" s="7" t="n">
        <v>0.466666666666667</v>
      </c>
      <c r="G401" s="9" t="n">
        <v>1.23</v>
      </c>
      <c r="H401" s="7" t="n">
        <v>1.06</v>
      </c>
      <c r="I401" s="7" t="n">
        <v>1.63</v>
      </c>
    </row>
    <row r="402" customFormat="false" ht="15" hidden="false" customHeight="false" outlineLevel="0" collapsed="false">
      <c r="A402" s="7" t="s">
        <v>176</v>
      </c>
      <c r="B402" s="7" t="s">
        <v>167</v>
      </c>
      <c r="C402" s="7" t="s">
        <v>177</v>
      </c>
      <c r="D402" s="7" t="s">
        <v>2513</v>
      </c>
      <c r="E402" s="8" t="n">
        <v>1314</v>
      </c>
      <c r="F402" s="7" t="n">
        <v>0.433333333333333</v>
      </c>
      <c r="G402" s="9" t="n">
        <v>2.61</v>
      </c>
      <c r="H402" s="7" t="n">
        <v>1.96</v>
      </c>
      <c r="I402" s="7" t="n">
        <v>3.26</v>
      </c>
    </row>
    <row r="403" customFormat="false" ht="15" hidden="false" customHeight="false" outlineLevel="0" collapsed="false">
      <c r="A403" s="7" t="s">
        <v>176</v>
      </c>
      <c r="B403" s="7" t="s">
        <v>167</v>
      </c>
      <c r="C403" s="7" t="s">
        <v>177</v>
      </c>
      <c r="D403" s="7" t="s">
        <v>2519</v>
      </c>
      <c r="E403" s="8" t="n">
        <v>1299</v>
      </c>
      <c r="F403" s="7" t="n">
        <v>0.4</v>
      </c>
      <c r="G403" s="9" t="n">
        <v>1.6</v>
      </c>
      <c r="H403" s="7" t="n">
        <v>1.2</v>
      </c>
      <c r="I403" s="7" t="n">
        <v>2</v>
      </c>
    </row>
    <row r="404" customFormat="false" ht="15" hidden="false" customHeight="false" outlineLevel="0" collapsed="false">
      <c r="A404" s="7" t="s">
        <v>176</v>
      </c>
      <c r="B404" s="7" t="s">
        <v>167</v>
      </c>
      <c r="C404" s="7" t="s">
        <v>177</v>
      </c>
      <c r="D404" s="7" t="s">
        <v>2483</v>
      </c>
      <c r="E404" s="8" t="n">
        <v>1293</v>
      </c>
      <c r="F404" s="7" t="n">
        <v>0.4</v>
      </c>
      <c r="G404" s="9" t="n">
        <v>1.65</v>
      </c>
      <c r="H404" s="7" t="n">
        <v>1.24</v>
      </c>
      <c r="I404" s="7" t="n">
        <v>2.06</v>
      </c>
    </row>
    <row r="405" customFormat="false" ht="15" hidden="false" customHeight="false" outlineLevel="0" collapsed="false">
      <c r="A405" s="7" t="s">
        <v>176</v>
      </c>
      <c r="B405" s="7" t="s">
        <v>167</v>
      </c>
      <c r="C405" s="7" t="s">
        <v>177</v>
      </c>
      <c r="D405" s="7" t="s">
        <v>2491</v>
      </c>
      <c r="E405" s="8" t="n">
        <v>1292</v>
      </c>
      <c r="F405" s="7" t="n">
        <v>0.333333333333333</v>
      </c>
      <c r="G405" s="9" t="n">
        <v>1.58</v>
      </c>
      <c r="H405" s="7" t="n">
        <v>1.19</v>
      </c>
      <c r="I405" s="7" t="n">
        <v>1.98</v>
      </c>
    </row>
    <row r="406" customFormat="false" ht="15" hidden="false" customHeight="false" outlineLevel="0" collapsed="false">
      <c r="A406" s="7" t="s">
        <v>176</v>
      </c>
      <c r="B406" s="7" t="s">
        <v>167</v>
      </c>
      <c r="C406" s="7" t="s">
        <v>177</v>
      </c>
      <c r="D406" s="7" t="s">
        <v>2479</v>
      </c>
      <c r="E406" s="8" t="n">
        <v>1282</v>
      </c>
      <c r="F406" s="7" t="n">
        <v>0.466666666666667</v>
      </c>
      <c r="G406" s="9" t="n">
        <v>1.5</v>
      </c>
      <c r="H406" s="7" t="n">
        <v>1.13</v>
      </c>
      <c r="I406" s="7" t="n">
        <v>1.88</v>
      </c>
    </row>
    <row r="407" customFormat="false" ht="15" hidden="false" customHeight="false" outlineLevel="0" collapsed="false">
      <c r="A407" s="7" t="s">
        <v>176</v>
      </c>
      <c r="B407" s="7" t="s">
        <v>167</v>
      </c>
      <c r="C407" s="7" t="s">
        <v>177</v>
      </c>
      <c r="D407" s="7" t="s">
        <v>2536</v>
      </c>
      <c r="E407" s="8" t="n">
        <v>1265</v>
      </c>
      <c r="F407" s="7" t="n">
        <v>0.333333333333333</v>
      </c>
      <c r="G407" s="9" t="n">
        <v>1.68</v>
      </c>
      <c r="H407" s="7" t="n">
        <v>1.26</v>
      </c>
      <c r="I407" s="7" t="n">
        <v>2.1</v>
      </c>
    </row>
    <row r="408" customFormat="false" ht="15" hidden="false" customHeight="false" outlineLevel="0" collapsed="false">
      <c r="A408" s="7" t="s">
        <v>176</v>
      </c>
      <c r="B408" s="7" t="s">
        <v>167</v>
      </c>
      <c r="C408" s="7" t="s">
        <v>177</v>
      </c>
      <c r="D408" s="7" t="s">
        <v>2495</v>
      </c>
      <c r="E408" s="8" t="n">
        <v>1241</v>
      </c>
      <c r="F408" s="7" t="n">
        <v>0.4</v>
      </c>
      <c r="G408" s="9" t="n">
        <v>1.63</v>
      </c>
      <c r="H408" s="7" t="n">
        <v>1.22</v>
      </c>
      <c r="I408" s="7" t="n">
        <v>2.04</v>
      </c>
    </row>
    <row r="409" customFormat="false" ht="15" hidden="false" customHeight="false" outlineLevel="0" collapsed="false">
      <c r="A409" s="7" t="s">
        <v>176</v>
      </c>
      <c r="B409" s="7" t="s">
        <v>167</v>
      </c>
      <c r="C409" s="7" t="s">
        <v>177</v>
      </c>
      <c r="D409" s="7" t="s">
        <v>2493</v>
      </c>
      <c r="E409" s="8" t="n">
        <v>1240</v>
      </c>
      <c r="F409" s="7" t="n">
        <v>0.166666666666667</v>
      </c>
      <c r="G409" s="9" t="n">
        <v>1.92</v>
      </c>
      <c r="H409" s="7" t="n">
        <v>1.48</v>
      </c>
      <c r="I409" s="7" t="n">
        <v>2.47</v>
      </c>
    </row>
    <row r="410" customFormat="false" ht="15" hidden="false" customHeight="false" outlineLevel="0" collapsed="false">
      <c r="A410" s="7" t="s">
        <v>176</v>
      </c>
      <c r="B410" s="7" t="s">
        <v>167</v>
      </c>
      <c r="C410" s="7" t="s">
        <v>177</v>
      </c>
      <c r="D410" s="7" t="s">
        <v>2473</v>
      </c>
      <c r="E410" s="8" t="n">
        <v>1238</v>
      </c>
      <c r="F410" s="7" t="n">
        <v>0.533333333333333</v>
      </c>
      <c r="G410" s="9" t="n">
        <v>1.68</v>
      </c>
      <c r="H410" s="7" t="n">
        <v>1.22</v>
      </c>
      <c r="I410" s="7" t="n">
        <v>2.1</v>
      </c>
    </row>
    <row r="411" customFormat="false" ht="15" hidden="false" customHeight="false" outlineLevel="0" collapsed="false">
      <c r="A411" s="7" t="s">
        <v>176</v>
      </c>
      <c r="B411" s="7" t="s">
        <v>167</v>
      </c>
      <c r="C411" s="7" t="s">
        <v>177</v>
      </c>
      <c r="D411" s="7" t="s">
        <v>2500</v>
      </c>
      <c r="E411" s="8" t="n">
        <v>1229</v>
      </c>
      <c r="F411" s="7" t="n">
        <v>0.3</v>
      </c>
      <c r="G411" s="9" t="n">
        <v>1.1</v>
      </c>
      <c r="H411" s="7" t="n">
        <v>0.69</v>
      </c>
      <c r="I411" s="7" t="n">
        <v>1.26</v>
      </c>
    </row>
    <row r="412" customFormat="false" ht="15" hidden="false" customHeight="false" outlineLevel="0" collapsed="false">
      <c r="A412" s="7" t="s">
        <v>176</v>
      </c>
      <c r="B412" s="7" t="s">
        <v>167</v>
      </c>
      <c r="C412" s="7" t="s">
        <v>177</v>
      </c>
      <c r="D412" s="7" t="s">
        <v>2537</v>
      </c>
      <c r="E412" s="8" t="n">
        <v>1227</v>
      </c>
      <c r="F412" s="7" t="n">
        <v>0.466666666666667</v>
      </c>
      <c r="G412" s="9" t="n">
        <v>1.65</v>
      </c>
      <c r="H412" s="7" t="n">
        <v>1.24</v>
      </c>
      <c r="I412" s="7" t="n">
        <v>2.06</v>
      </c>
    </row>
    <row r="413" customFormat="false" ht="15" hidden="false" customHeight="false" outlineLevel="0" collapsed="false">
      <c r="A413" s="7" t="s">
        <v>176</v>
      </c>
      <c r="B413" s="7" t="s">
        <v>167</v>
      </c>
      <c r="C413" s="7" t="s">
        <v>177</v>
      </c>
      <c r="D413" s="7" t="s">
        <v>2477</v>
      </c>
      <c r="E413" s="8" t="n">
        <v>1222</v>
      </c>
      <c r="F413" s="7" t="n">
        <v>0.5</v>
      </c>
      <c r="G413" s="9" t="n">
        <v>2.13</v>
      </c>
      <c r="H413" s="7" t="n">
        <v>1.6</v>
      </c>
      <c r="I413" s="7" t="n">
        <v>2.66</v>
      </c>
    </row>
    <row r="414" customFormat="false" ht="15" hidden="false" customHeight="false" outlineLevel="0" collapsed="false">
      <c r="A414" s="7" t="s">
        <v>176</v>
      </c>
      <c r="B414" s="7" t="s">
        <v>167</v>
      </c>
      <c r="C414" s="7" t="s">
        <v>177</v>
      </c>
      <c r="D414" s="7" t="s">
        <v>2480</v>
      </c>
      <c r="E414" s="8" t="n">
        <v>1222</v>
      </c>
      <c r="F414" s="7" t="n">
        <v>0.333333333333333</v>
      </c>
      <c r="G414" s="9" t="n">
        <v>1.79</v>
      </c>
      <c r="H414" s="7" t="n">
        <v>1.08</v>
      </c>
      <c r="I414" s="7" t="n">
        <v>1.99</v>
      </c>
    </row>
    <row r="415" customFormat="false" ht="15" hidden="false" customHeight="false" outlineLevel="0" collapsed="false">
      <c r="A415" s="7" t="s">
        <v>176</v>
      </c>
      <c r="B415" s="7" t="s">
        <v>167</v>
      </c>
      <c r="C415" s="7" t="s">
        <v>177</v>
      </c>
      <c r="D415" s="7" t="s">
        <v>2399</v>
      </c>
      <c r="E415" s="8" t="n">
        <v>1207</v>
      </c>
      <c r="F415" s="7" t="n">
        <v>0.3</v>
      </c>
      <c r="G415" s="9" t="n">
        <v>1.59</v>
      </c>
      <c r="H415" s="7" t="n">
        <v>0.89</v>
      </c>
      <c r="I415" s="7" t="n">
        <v>2.3</v>
      </c>
    </row>
    <row r="416" customFormat="false" ht="15" hidden="false" customHeight="false" outlineLevel="0" collapsed="false">
      <c r="A416" s="7" t="s">
        <v>176</v>
      </c>
      <c r="B416" s="7" t="s">
        <v>167</v>
      </c>
      <c r="C416" s="7" t="s">
        <v>177</v>
      </c>
      <c r="D416" s="7" t="s">
        <v>2538</v>
      </c>
      <c r="E416" s="8" t="n">
        <v>1190</v>
      </c>
      <c r="F416" s="7" t="n">
        <v>0.2</v>
      </c>
      <c r="G416" s="9" t="n">
        <v>1.8</v>
      </c>
      <c r="H416" s="7" t="n">
        <v>1.52</v>
      </c>
      <c r="I416" s="7" t="n">
        <v>2.08</v>
      </c>
    </row>
    <row r="417" customFormat="false" ht="15" hidden="false" customHeight="false" outlineLevel="0" collapsed="false">
      <c r="A417" s="7" t="s">
        <v>176</v>
      </c>
      <c r="B417" s="7" t="s">
        <v>167</v>
      </c>
      <c r="C417" s="7" t="s">
        <v>177</v>
      </c>
      <c r="D417" s="7" t="s">
        <v>2467</v>
      </c>
      <c r="E417" s="8" t="n">
        <v>1164</v>
      </c>
      <c r="F417" s="7" t="n">
        <v>0.466666666666667</v>
      </c>
      <c r="G417" s="9" t="n">
        <v>0.97</v>
      </c>
      <c r="H417" s="7" t="n">
        <v>0.73</v>
      </c>
      <c r="I417" s="7" t="n">
        <v>1.21</v>
      </c>
    </row>
    <row r="418" customFormat="false" ht="15" hidden="false" customHeight="false" outlineLevel="0" collapsed="false">
      <c r="A418" s="7" t="s">
        <v>176</v>
      </c>
      <c r="B418" s="7" t="s">
        <v>167</v>
      </c>
      <c r="C418" s="7" t="s">
        <v>177</v>
      </c>
      <c r="D418" s="7" t="s">
        <v>2484</v>
      </c>
      <c r="E418" s="8" t="n">
        <v>1151</v>
      </c>
      <c r="F418" s="7" t="n">
        <v>0.433333333333333</v>
      </c>
      <c r="G418" s="9" t="n">
        <v>2.33</v>
      </c>
      <c r="H418" s="7" t="n">
        <v>1.6</v>
      </c>
      <c r="I418" s="7" t="n">
        <v>2.57</v>
      </c>
    </row>
    <row r="419" customFormat="false" ht="15" hidden="false" customHeight="false" outlineLevel="0" collapsed="false">
      <c r="A419" s="7" t="s">
        <v>176</v>
      </c>
      <c r="B419" s="7" t="s">
        <v>167</v>
      </c>
      <c r="C419" s="7" t="s">
        <v>177</v>
      </c>
      <c r="D419" s="7" t="s">
        <v>2539</v>
      </c>
      <c r="E419" s="8" t="n">
        <v>1142</v>
      </c>
      <c r="F419" s="7" t="n">
        <v>0.233333333333333</v>
      </c>
      <c r="G419" s="9" t="n">
        <v>1.08</v>
      </c>
      <c r="H419" s="7" t="n">
        <v>0.9</v>
      </c>
      <c r="I419" s="7" t="n">
        <v>1.26</v>
      </c>
    </row>
    <row r="420" customFormat="false" ht="15" hidden="false" customHeight="false" outlineLevel="0" collapsed="false">
      <c r="A420" s="7" t="s">
        <v>176</v>
      </c>
      <c r="B420" s="7" t="s">
        <v>167</v>
      </c>
      <c r="C420" s="7" t="s">
        <v>177</v>
      </c>
      <c r="D420" s="7" t="s">
        <v>2485</v>
      </c>
      <c r="E420" s="8" t="n">
        <v>1140</v>
      </c>
      <c r="F420" s="7" t="n">
        <v>0.433333333333333</v>
      </c>
      <c r="G420" s="9" t="n">
        <v>0.42</v>
      </c>
      <c r="H420" s="7" t="n">
        <v>0.32</v>
      </c>
      <c r="I420" s="7" t="n">
        <v>0.53</v>
      </c>
    </row>
    <row r="421" customFormat="false" ht="15" hidden="false" customHeight="false" outlineLevel="0" collapsed="false">
      <c r="A421" s="7" t="s">
        <v>176</v>
      </c>
      <c r="B421" s="7" t="s">
        <v>167</v>
      </c>
      <c r="C421" s="7" t="s">
        <v>177</v>
      </c>
      <c r="D421" s="7" t="s">
        <v>2474</v>
      </c>
      <c r="E421" s="8" t="n">
        <v>1125</v>
      </c>
      <c r="F421" s="7" t="n">
        <v>0.433333333333333</v>
      </c>
      <c r="G421" s="9" t="n">
        <v>1.59</v>
      </c>
      <c r="H421" s="7" t="n">
        <v>1.19</v>
      </c>
      <c r="I421" s="7" t="n">
        <v>1.99</v>
      </c>
    </row>
    <row r="422" customFormat="false" ht="15" hidden="false" customHeight="false" outlineLevel="0" collapsed="false">
      <c r="A422" s="7" t="s">
        <v>176</v>
      </c>
      <c r="B422" s="7" t="s">
        <v>167</v>
      </c>
      <c r="C422" s="7" t="s">
        <v>177</v>
      </c>
      <c r="D422" s="7" t="s">
        <v>2465</v>
      </c>
      <c r="E422" s="8" t="n">
        <v>1108</v>
      </c>
      <c r="F422" s="7" t="n">
        <v>0.2</v>
      </c>
      <c r="G422" s="9" t="n">
        <v>1.34</v>
      </c>
      <c r="H422" s="7" t="n">
        <v>1.13</v>
      </c>
      <c r="I422" s="7" t="n">
        <v>1.92</v>
      </c>
    </row>
    <row r="423" customFormat="false" ht="15" hidden="false" customHeight="false" outlineLevel="0" collapsed="false">
      <c r="A423" s="7" t="s">
        <v>176</v>
      </c>
      <c r="B423" s="7" t="s">
        <v>167</v>
      </c>
      <c r="C423" s="7" t="s">
        <v>177</v>
      </c>
      <c r="D423" s="7" t="s">
        <v>2459</v>
      </c>
      <c r="E423" s="8" t="n">
        <v>1106</v>
      </c>
      <c r="F423" s="7" t="n">
        <v>0.433333333333333</v>
      </c>
      <c r="G423" s="9" t="n">
        <v>1.52</v>
      </c>
      <c r="H423" s="7" t="n">
        <v>1.08</v>
      </c>
      <c r="I423" s="7" t="n">
        <v>1.83</v>
      </c>
    </row>
    <row r="424" customFormat="false" ht="15" hidden="false" customHeight="false" outlineLevel="0" collapsed="false">
      <c r="A424" s="7" t="s">
        <v>176</v>
      </c>
      <c r="B424" s="7" t="s">
        <v>167</v>
      </c>
      <c r="C424" s="7" t="s">
        <v>177</v>
      </c>
      <c r="D424" s="7" t="s">
        <v>2503</v>
      </c>
      <c r="E424" s="8" t="n">
        <v>1090</v>
      </c>
      <c r="F424" s="7" t="n">
        <v>0.533333333333333</v>
      </c>
      <c r="G424" s="9" t="n">
        <v>1.65</v>
      </c>
      <c r="H424" s="7" t="n">
        <v>1.24</v>
      </c>
      <c r="I424" s="7" t="n">
        <v>2.06</v>
      </c>
    </row>
    <row r="425" customFormat="false" ht="15" hidden="false" customHeight="false" outlineLevel="0" collapsed="false">
      <c r="A425" s="7" t="s">
        <v>176</v>
      </c>
      <c r="B425" s="7" t="s">
        <v>167</v>
      </c>
      <c r="C425" s="7" t="s">
        <v>177</v>
      </c>
      <c r="D425" s="7" t="s">
        <v>2540</v>
      </c>
      <c r="E425" s="8" t="n">
        <v>1087</v>
      </c>
      <c r="F425" s="7" t="n">
        <v>0.533333333333333</v>
      </c>
      <c r="G425" s="9" t="n">
        <v>1.1</v>
      </c>
      <c r="H425" s="7" t="n">
        <v>0.83</v>
      </c>
      <c r="I425" s="7" t="n">
        <v>1.38</v>
      </c>
    </row>
    <row r="426" customFormat="false" ht="15" hidden="false" customHeight="false" outlineLevel="0" collapsed="false">
      <c r="A426" s="7" t="s">
        <v>176</v>
      </c>
      <c r="B426" s="7" t="s">
        <v>167</v>
      </c>
      <c r="C426" s="7" t="s">
        <v>177</v>
      </c>
      <c r="D426" s="7" t="s">
        <v>2511</v>
      </c>
      <c r="E426" s="8" t="n">
        <v>1066</v>
      </c>
      <c r="F426" s="7" t="n">
        <v>0.433333333333333</v>
      </c>
      <c r="G426" s="9" t="n">
        <v>2.56</v>
      </c>
      <c r="H426" s="7" t="n">
        <v>1.92</v>
      </c>
      <c r="I426" s="7" t="n">
        <v>3.2</v>
      </c>
    </row>
    <row r="427" customFormat="false" ht="15" hidden="false" customHeight="false" outlineLevel="0" collapsed="false">
      <c r="A427" s="7" t="s">
        <v>176</v>
      </c>
      <c r="B427" s="7" t="s">
        <v>167</v>
      </c>
      <c r="C427" s="7" t="s">
        <v>177</v>
      </c>
      <c r="D427" s="7" t="s">
        <v>2541</v>
      </c>
      <c r="E427" s="8" t="n">
        <v>1063</v>
      </c>
      <c r="F427" s="7" t="n">
        <v>0.4</v>
      </c>
      <c r="G427" s="9" t="n">
        <v>1.61</v>
      </c>
      <c r="H427" s="7" t="n">
        <v>1.21</v>
      </c>
      <c r="I427" s="7" t="n">
        <v>2.01</v>
      </c>
    </row>
    <row r="428" customFormat="false" ht="15" hidden="false" customHeight="false" outlineLevel="0" collapsed="false">
      <c r="A428" s="7" t="s">
        <v>176</v>
      </c>
      <c r="B428" s="7" t="s">
        <v>167</v>
      </c>
      <c r="C428" s="7" t="s">
        <v>177</v>
      </c>
      <c r="D428" s="7" t="s">
        <v>2482</v>
      </c>
      <c r="E428" s="8" t="n">
        <v>1037</v>
      </c>
      <c r="F428" s="7" t="n">
        <v>0.4</v>
      </c>
      <c r="G428" s="9" t="n">
        <v>1.29</v>
      </c>
      <c r="H428" s="7" t="n">
        <v>0.97</v>
      </c>
      <c r="I428" s="7" t="n">
        <v>1.61</v>
      </c>
    </row>
    <row r="429" customFormat="false" ht="15" hidden="false" customHeight="false" outlineLevel="0" collapsed="false">
      <c r="A429" s="7" t="s">
        <v>176</v>
      </c>
      <c r="B429" s="7" t="s">
        <v>167</v>
      </c>
      <c r="C429" s="7" t="s">
        <v>177</v>
      </c>
      <c r="D429" s="7" t="s">
        <v>2542</v>
      </c>
      <c r="E429" s="8" t="n">
        <v>1034</v>
      </c>
      <c r="F429" s="7" t="n">
        <v>0.233333333333333</v>
      </c>
      <c r="G429" s="9" t="n">
        <v>1.24</v>
      </c>
      <c r="H429" s="7" t="n">
        <v>0.93</v>
      </c>
      <c r="I429" s="7" t="n">
        <v>1.55</v>
      </c>
    </row>
    <row r="430" customFormat="false" ht="15" hidden="false" customHeight="false" outlineLevel="0" collapsed="false">
      <c r="A430" s="7" t="s">
        <v>176</v>
      </c>
      <c r="B430" s="7" t="s">
        <v>167</v>
      </c>
      <c r="C430" s="7" t="s">
        <v>177</v>
      </c>
      <c r="D430" s="7" t="s">
        <v>2509</v>
      </c>
      <c r="E430" s="8" t="n">
        <v>1024</v>
      </c>
      <c r="F430" s="7" t="n">
        <v>0.366666666666667</v>
      </c>
      <c r="G430" s="9" t="n">
        <v>1.14</v>
      </c>
      <c r="H430" s="7" t="n">
        <v>0.95</v>
      </c>
      <c r="I430" s="7" t="n">
        <v>1.36</v>
      </c>
    </row>
    <row r="431" customFormat="false" ht="15" hidden="false" customHeight="false" outlineLevel="0" collapsed="false">
      <c r="A431" s="7" t="s">
        <v>176</v>
      </c>
      <c r="B431" s="7" t="s">
        <v>167</v>
      </c>
      <c r="C431" s="7" t="s">
        <v>177</v>
      </c>
      <c r="D431" s="7" t="s">
        <v>2543</v>
      </c>
      <c r="E431" s="8" t="n">
        <v>1018</v>
      </c>
      <c r="F431" s="7" t="n">
        <v>0.2</v>
      </c>
      <c r="G431" s="9" t="n">
        <v>0.78</v>
      </c>
      <c r="H431" s="7" t="n">
        <v>0.59</v>
      </c>
      <c r="I431" s="7" t="n">
        <v>1.11</v>
      </c>
    </row>
    <row r="432" customFormat="false" ht="15" hidden="false" customHeight="false" outlineLevel="0" collapsed="false">
      <c r="A432" s="7" t="s">
        <v>176</v>
      </c>
      <c r="B432" s="7" t="s">
        <v>167</v>
      </c>
      <c r="C432" s="7" t="s">
        <v>177</v>
      </c>
      <c r="D432" s="7" t="s">
        <v>2462</v>
      </c>
      <c r="E432" s="8" t="n">
        <v>1012</v>
      </c>
      <c r="F432" s="7" t="n">
        <v>0.433333333333333</v>
      </c>
      <c r="G432" s="9" t="n">
        <v>0.42</v>
      </c>
      <c r="H432" s="7" t="n">
        <v>0.32</v>
      </c>
      <c r="I432" s="7" t="n">
        <v>0.53</v>
      </c>
    </row>
    <row r="433" customFormat="false" ht="15" hidden="false" customHeight="false" outlineLevel="0" collapsed="false">
      <c r="A433" s="7" t="s">
        <v>176</v>
      </c>
      <c r="B433" s="7" t="s">
        <v>167</v>
      </c>
      <c r="C433" s="7" t="s">
        <v>177</v>
      </c>
      <c r="D433" s="7" t="s">
        <v>2544</v>
      </c>
      <c r="E433" s="8" t="n">
        <v>1005</v>
      </c>
      <c r="F433" s="7" t="n">
        <v>0.2</v>
      </c>
      <c r="G433" s="9" t="n">
        <v>0.69</v>
      </c>
      <c r="H433" s="7" t="n">
        <v>0.58</v>
      </c>
      <c r="I433" s="7" t="n">
        <v>0.86</v>
      </c>
    </row>
    <row r="434" customFormat="false" ht="15" hidden="false" customHeight="false" outlineLevel="0" collapsed="false">
      <c r="A434" s="7" t="s">
        <v>176</v>
      </c>
      <c r="B434" s="7" t="s">
        <v>167</v>
      </c>
      <c r="C434" s="7" t="s">
        <v>177</v>
      </c>
      <c r="D434" s="7" t="s">
        <v>2486</v>
      </c>
      <c r="E434" s="8" t="n">
        <v>1001</v>
      </c>
      <c r="F434" s="7" t="n">
        <v>0.466666666666667</v>
      </c>
      <c r="G434" s="9" t="n">
        <v>0.98</v>
      </c>
      <c r="H434" s="7" t="n">
        <v>0.86</v>
      </c>
      <c r="I434" s="7" t="n">
        <v>1.14</v>
      </c>
    </row>
    <row r="435" customFormat="false" ht="15" hidden="false" customHeight="false" outlineLevel="0" collapsed="false">
      <c r="A435" s="7" t="s">
        <v>176</v>
      </c>
      <c r="B435" s="7" t="s">
        <v>167</v>
      </c>
      <c r="C435" s="7" t="s">
        <v>177</v>
      </c>
      <c r="D435" s="7" t="s">
        <v>2545</v>
      </c>
      <c r="E435" s="8" t="n">
        <v>981</v>
      </c>
      <c r="F435" s="7" t="n">
        <v>0.4</v>
      </c>
      <c r="G435" s="9" t="n">
        <v>1.52</v>
      </c>
      <c r="H435" s="7" t="n">
        <v>0.98</v>
      </c>
      <c r="I435" s="7" t="n">
        <v>1.9</v>
      </c>
    </row>
    <row r="436" customFormat="false" ht="15" hidden="false" customHeight="false" outlineLevel="0" collapsed="false">
      <c r="A436" s="7" t="s">
        <v>176</v>
      </c>
      <c r="B436" s="7" t="s">
        <v>167</v>
      </c>
      <c r="C436" s="7" t="s">
        <v>177</v>
      </c>
      <c r="D436" s="7" t="s">
        <v>2498</v>
      </c>
      <c r="E436" s="8" t="n">
        <v>977</v>
      </c>
      <c r="F436" s="7" t="n">
        <v>0.466666666666667</v>
      </c>
      <c r="G436" s="9" t="n">
        <v>1.48</v>
      </c>
      <c r="H436" s="7" t="n">
        <v>1.11</v>
      </c>
      <c r="I436" s="7" t="n">
        <v>1.85</v>
      </c>
    </row>
    <row r="437" customFormat="false" ht="15" hidden="false" customHeight="false" outlineLevel="0" collapsed="false">
      <c r="A437" s="7" t="s">
        <v>176</v>
      </c>
      <c r="B437" s="7" t="s">
        <v>167</v>
      </c>
      <c r="C437" s="7" t="s">
        <v>177</v>
      </c>
      <c r="D437" s="7" t="s">
        <v>2472</v>
      </c>
      <c r="E437" s="8" t="n">
        <v>975</v>
      </c>
      <c r="F437" s="7" t="n">
        <v>0.3</v>
      </c>
      <c r="G437" s="9" t="n">
        <v>1.64</v>
      </c>
      <c r="H437" s="7" t="n">
        <v>1.23</v>
      </c>
      <c r="I437" s="7" t="n">
        <v>2.05</v>
      </c>
    </row>
    <row r="438" customFormat="false" ht="15" hidden="false" customHeight="false" outlineLevel="0" collapsed="false">
      <c r="A438" s="7" t="s">
        <v>176</v>
      </c>
      <c r="B438" s="7" t="s">
        <v>167</v>
      </c>
      <c r="C438" s="7" t="s">
        <v>177</v>
      </c>
      <c r="D438" s="7" t="s">
        <v>2546</v>
      </c>
      <c r="E438" s="8" t="n">
        <v>973</v>
      </c>
      <c r="F438" s="7" t="n">
        <v>0.333333333333333</v>
      </c>
      <c r="G438" s="9" t="n">
        <v>3.39</v>
      </c>
      <c r="H438" s="7" t="n">
        <v>2.54</v>
      </c>
      <c r="I438" s="7" t="n">
        <v>4.24</v>
      </c>
    </row>
    <row r="439" customFormat="false" ht="15" hidden="false" customHeight="false" outlineLevel="0" collapsed="false">
      <c r="A439" s="7" t="s">
        <v>176</v>
      </c>
      <c r="B439" s="7" t="s">
        <v>167</v>
      </c>
      <c r="C439" s="7" t="s">
        <v>177</v>
      </c>
      <c r="D439" s="7" t="s">
        <v>2497</v>
      </c>
      <c r="E439" s="8" t="n">
        <v>944</v>
      </c>
      <c r="F439" s="7" t="n">
        <v>0.5</v>
      </c>
      <c r="G439" s="9" t="n">
        <v>1.45</v>
      </c>
      <c r="H439" s="7" t="n">
        <v>1.09</v>
      </c>
      <c r="I439" s="7" t="n">
        <v>1.81</v>
      </c>
    </row>
    <row r="440" customFormat="false" ht="15" hidden="false" customHeight="false" outlineLevel="0" collapsed="false">
      <c r="A440" s="7" t="s">
        <v>176</v>
      </c>
      <c r="B440" s="7" t="s">
        <v>167</v>
      </c>
      <c r="C440" s="7" t="s">
        <v>177</v>
      </c>
      <c r="D440" s="7" t="s">
        <v>2521</v>
      </c>
      <c r="E440" s="8" t="n">
        <v>940</v>
      </c>
      <c r="F440" s="7" t="n">
        <v>0.433333333333333</v>
      </c>
      <c r="G440" s="9" t="n">
        <v>1.16</v>
      </c>
      <c r="H440" s="7" t="n">
        <v>0.87</v>
      </c>
      <c r="I440" s="7" t="n">
        <v>1.45</v>
      </c>
    </row>
    <row r="441" customFormat="false" ht="15" hidden="false" customHeight="false" outlineLevel="0" collapsed="false">
      <c r="A441" s="7" t="s">
        <v>176</v>
      </c>
      <c r="B441" s="7" t="s">
        <v>167</v>
      </c>
      <c r="C441" s="7" t="s">
        <v>177</v>
      </c>
      <c r="D441" s="7" t="s">
        <v>2547</v>
      </c>
      <c r="E441" s="8" t="n">
        <v>937</v>
      </c>
      <c r="F441" s="7" t="n">
        <v>0.5</v>
      </c>
      <c r="G441" s="9" t="n">
        <v>1.06</v>
      </c>
      <c r="H441" s="7" t="n">
        <v>0.8</v>
      </c>
      <c r="I441" s="7" t="n">
        <v>1.33</v>
      </c>
    </row>
    <row r="442" customFormat="false" ht="15" hidden="false" customHeight="false" outlineLevel="0" collapsed="false">
      <c r="A442" s="7" t="s">
        <v>176</v>
      </c>
      <c r="B442" s="7" t="s">
        <v>167</v>
      </c>
      <c r="C442" s="7" t="s">
        <v>177</v>
      </c>
      <c r="D442" s="7" t="s">
        <v>2487</v>
      </c>
      <c r="E442" s="8" t="n">
        <v>935</v>
      </c>
      <c r="F442" s="7" t="n">
        <v>0.366666666666667</v>
      </c>
      <c r="G442" s="9" t="n">
        <v>1.22</v>
      </c>
      <c r="H442" s="7" t="n">
        <v>0.94</v>
      </c>
      <c r="I442" s="7" t="n">
        <v>1.44</v>
      </c>
    </row>
    <row r="443" customFormat="false" ht="15" hidden="false" customHeight="false" outlineLevel="0" collapsed="false">
      <c r="A443" s="7" t="s">
        <v>176</v>
      </c>
      <c r="B443" s="7" t="s">
        <v>167</v>
      </c>
      <c r="C443" s="7" t="s">
        <v>177</v>
      </c>
      <c r="D443" s="7" t="s">
        <v>2548</v>
      </c>
      <c r="E443" s="8" t="n">
        <v>924</v>
      </c>
      <c r="F443" s="7" t="n">
        <v>0.333333333333333</v>
      </c>
      <c r="G443" s="9" t="n">
        <v>1.63</v>
      </c>
      <c r="H443" s="7" t="n">
        <v>1.22</v>
      </c>
      <c r="I443" s="7" t="n">
        <v>2.04</v>
      </c>
    </row>
    <row r="444" customFormat="false" ht="15" hidden="false" customHeight="false" outlineLevel="0" collapsed="false">
      <c r="A444" s="7" t="s">
        <v>176</v>
      </c>
      <c r="B444" s="7" t="s">
        <v>167</v>
      </c>
      <c r="C444" s="7" t="s">
        <v>177</v>
      </c>
      <c r="D444" s="7" t="s">
        <v>2456</v>
      </c>
      <c r="E444" s="8" t="n">
        <v>920</v>
      </c>
      <c r="F444" s="7" t="n">
        <v>0.466666666666667</v>
      </c>
      <c r="G444" s="9" t="n">
        <v>2.98</v>
      </c>
      <c r="H444" s="7" t="n">
        <v>2.24</v>
      </c>
      <c r="I444" s="7" t="n">
        <v>3.73</v>
      </c>
    </row>
    <row r="445" customFormat="false" ht="15" hidden="false" customHeight="false" outlineLevel="0" collapsed="false">
      <c r="A445" s="7" t="s">
        <v>176</v>
      </c>
      <c r="B445" s="7" t="s">
        <v>167</v>
      </c>
      <c r="C445" s="7" t="s">
        <v>177</v>
      </c>
      <c r="D445" s="7" t="s">
        <v>2549</v>
      </c>
      <c r="E445" s="8" t="n">
        <v>904</v>
      </c>
      <c r="F445" s="7" t="n">
        <v>0.233333333333333</v>
      </c>
      <c r="G445" s="9" t="n">
        <v>1.43</v>
      </c>
      <c r="H445" s="7" t="n">
        <v>1.07</v>
      </c>
      <c r="I445" s="7" t="n">
        <v>1.79</v>
      </c>
    </row>
    <row r="446" customFormat="false" ht="15" hidden="false" customHeight="false" outlineLevel="0" collapsed="false">
      <c r="A446" s="7" t="s">
        <v>176</v>
      </c>
      <c r="B446" s="7" t="s">
        <v>167</v>
      </c>
      <c r="C446" s="7" t="s">
        <v>177</v>
      </c>
      <c r="D446" s="7" t="s">
        <v>2550</v>
      </c>
      <c r="E446" s="8" t="n">
        <v>897</v>
      </c>
      <c r="F446" s="7" t="n">
        <v>0.433333333333333</v>
      </c>
      <c r="G446" s="9" t="n">
        <v>1.11</v>
      </c>
      <c r="H446" s="7" t="n">
        <v>0.83</v>
      </c>
      <c r="I446" s="7" t="n">
        <v>1.39</v>
      </c>
    </row>
    <row r="447" customFormat="false" ht="15" hidden="false" customHeight="false" outlineLevel="0" collapsed="false">
      <c r="A447" s="7" t="s">
        <v>176</v>
      </c>
      <c r="B447" s="7" t="s">
        <v>167</v>
      </c>
      <c r="C447" s="7" t="s">
        <v>177</v>
      </c>
      <c r="D447" s="7" t="s">
        <v>2514</v>
      </c>
      <c r="E447" s="8" t="n">
        <v>896</v>
      </c>
      <c r="F447" s="7" t="n">
        <v>0.5</v>
      </c>
      <c r="G447" s="9" t="n">
        <v>1.26</v>
      </c>
      <c r="H447" s="7" t="n">
        <v>1.07</v>
      </c>
      <c r="I447" s="7" t="n">
        <v>1.48</v>
      </c>
    </row>
    <row r="448" customFormat="false" ht="15" hidden="false" customHeight="false" outlineLevel="0" collapsed="false">
      <c r="A448" s="7" t="s">
        <v>176</v>
      </c>
      <c r="B448" s="7" t="s">
        <v>167</v>
      </c>
      <c r="C448" s="7" t="s">
        <v>177</v>
      </c>
      <c r="D448" s="7" t="s">
        <v>2551</v>
      </c>
      <c r="E448" s="8" t="n">
        <v>887</v>
      </c>
      <c r="F448" s="7" t="n">
        <v>0.4</v>
      </c>
      <c r="G448" s="9" t="n">
        <v>0.84</v>
      </c>
      <c r="H448" s="7" t="n">
        <v>0.6</v>
      </c>
      <c r="I448" s="7" t="n">
        <v>1.06</v>
      </c>
    </row>
    <row r="449" customFormat="false" ht="15" hidden="false" customHeight="false" outlineLevel="0" collapsed="false">
      <c r="A449" s="7" t="s">
        <v>176</v>
      </c>
      <c r="B449" s="7" t="s">
        <v>167</v>
      </c>
      <c r="C449" s="7" t="s">
        <v>177</v>
      </c>
      <c r="D449" s="7" t="s">
        <v>2552</v>
      </c>
      <c r="E449" s="8" t="n">
        <v>880</v>
      </c>
      <c r="F449" s="7" t="n">
        <v>0.233333333333333</v>
      </c>
      <c r="G449" s="9" t="n">
        <v>1.5</v>
      </c>
      <c r="H449" s="7" t="n">
        <v>1.13</v>
      </c>
      <c r="I449" s="7" t="n">
        <v>1.88</v>
      </c>
    </row>
    <row r="450" customFormat="false" ht="15" hidden="false" customHeight="false" outlineLevel="0" collapsed="false">
      <c r="A450" s="7" t="s">
        <v>176</v>
      </c>
      <c r="B450" s="7" t="s">
        <v>167</v>
      </c>
      <c r="C450" s="7" t="s">
        <v>177</v>
      </c>
      <c r="D450" s="7" t="s">
        <v>2463</v>
      </c>
      <c r="E450" s="8" t="n">
        <v>870</v>
      </c>
      <c r="F450" s="7" t="n">
        <v>0.333333333333333</v>
      </c>
      <c r="G450" s="9" t="n">
        <v>0.42</v>
      </c>
      <c r="H450" s="7" t="n">
        <v>0.32</v>
      </c>
      <c r="I450" s="7" t="n">
        <v>0.53</v>
      </c>
    </row>
    <row r="451" customFormat="false" ht="15" hidden="false" customHeight="false" outlineLevel="0" collapsed="false">
      <c r="A451" s="7" t="s">
        <v>176</v>
      </c>
      <c r="B451" s="7" t="s">
        <v>167</v>
      </c>
      <c r="C451" s="7" t="s">
        <v>177</v>
      </c>
      <c r="D451" s="7" t="s">
        <v>2499</v>
      </c>
      <c r="E451" s="8" t="n">
        <v>868</v>
      </c>
      <c r="F451" s="7" t="n">
        <v>0.4</v>
      </c>
      <c r="G451" s="9" t="n">
        <v>1.05</v>
      </c>
      <c r="H451" s="7" t="n">
        <v>0.79</v>
      </c>
      <c r="I451" s="7" t="n">
        <v>1.31</v>
      </c>
    </row>
    <row r="452" customFormat="false" ht="15" hidden="false" customHeight="false" outlineLevel="0" collapsed="false">
      <c r="A452" s="7" t="s">
        <v>176</v>
      </c>
      <c r="B452" s="7" t="s">
        <v>167</v>
      </c>
      <c r="C452" s="7" t="s">
        <v>177</v>
      </c>
      <c r="D452" s="7" t="s">
        <v>2553</v>
      </c>
      <c r="E452" s="8" t="n">
        <v>861</v>
      </c>
      <c r="F452" s="7" t="n">
        <v>0.166666666666667</v>
      </c>
      <c r="G452" s="9" t="n">
        <v>0.35</v>
      </c>
      <c r="H452" s="7" t="n">
        <v>0.32</v>
      </c>
      <c r="I452" s="7" t="n">
        <v>0.4</v>
      </c>
    </row>
    <row r="453" customFormat="false" ht="15" hidden="false" customHeight="false" outlineLevel="0" collapsed="false">
      <c r="A453" s="7" t="s">
        <v>176</v>
      </c>
      <c r="B453" s="7" t="s">
        <v>167</v>
      </c>
      <c r="C453" s="7" t="s">
        <v>177</v>
      </c>
      <c r="D453" s="7" t="s">
        <v>2554</v>
      </c>
      <c r="E453" s="8" t="n">
        <v>859</v>
      </c>
      <c r="F453" s="7" t="n">
        <v>0.366666666666667</v>
      </c>
      <c r="G453" s="9" t="n">
        <v>0.68</v>
      </c>
      <c r="H453" s="7" t="n">
        <v>0.51</v>
      </c>
      <c r="I453" s="7" t="n">
        <v>0.85</v>
      </c>
    </row>
    <row r="454" customFormat="false" ht="15" hidden="false" customHeight="false" outlineLevel="0" collapsed="false">
      <c r="A454" s="7" t="s">
        <v>176</v>
      </c>
      <c r="B454" s="7" t="s">
        <v>167</v>
      </c>
      <c r="C454" s="7" t="s">
        <v>177</v>
      </c>
      <c r="D454" s="7" t="s">
        <v>2555</v>
      </c>
      <c r="E454" s="8" t="n">
        <v>858</v>
      </c>
      <c r="F454" s="7" t="n">
        <v>0.666666666666667</v>
      </c>
      <c r="G454" s="9" t="n">
        <v>1.84</v>
      </c>
      <c r="H454" s="7" t="n">
        <v>1.38</v>
      </c>
      <c r="I454" s="7" t="n">
        <v>2.3</v>
      </c>
    </row>
    <row r="455" customFormat="false" ht="15" hidden="false" customHeight="false" outlineLevel="0" collapsed="false">
      <c r="A455" s="7" t="s">
        <v>179</v>
      </c>
      <c r="B455" s="7" t="s">
        <v>167</v>
      </c>
      <c r="C455" s="7" t="s">
        <v>169</v>
      </c>
      <c r="D455" s="7" t="s">
        <v>181</v>
      </c>
      <c r="E455" s="8" t="n">
        <v>10086</v>
      </c>
      <c r="F455" s="7" t="n">
        <v>0.3</v>
      </c>
      <c r="G455" s="9"/>
      <c r="H455" s="7"/>
      <c r="I455" s="7"/>
    </row>
    <row r="456" customFormat="false" ht="15" hidden="false" customHeight="false" outlineLevel="0" collapsed="false">
      <c r="A456" s="7" t="s">
        <v>179</v>
      </c>
      <c r="B456" s="7" t="s">
        <v>167</v>
      </c>
      <c r="C456" s="7" t="s">
        <v>169</v>
      </c>
      <c r="D456" s="7" t="s">
        <v>2384</v>
      </c>
      <c r="E456" s="8" t="n">
        <v>7597</v>
      </c>
      <c r="F456" s="7" t="n">
        <v>0.3</v>
      </c>
      <c r="G456" s="9"/>
      <c r="H456" s="7"/>
      <c r="I456" s="7"/>
    </row>
    <row r="457" customFormat="false" ht="15" hidden="false" customHeight="false" outlineLevel="0" collapsed="false">
      <c r="A457" s="7" t="s">
        <v>179</v>
      </c>
      <c r="B457" s="7" t="s">
        <v>167</v>
      </c>
      <c r="C457" s="7" t="s">
        <v>169</v>
      </c>
      <c r="D457" s="7" t="s">
        <v>2387</v>
      </c>
      <c r="E457" s="8" t="n">
        <v>5045</v>
      </c>
      <c r="F457" s="7" t="n">
        <v>0.4</v>
      </c>
      <c r="G457" s="9" t="n">
        <v>1.11</v>
      </c>
      <c r="H457" s="7" t="n">
        <v>0.83</v>
      </c>
      <c r="I457" s="7" t="n">
        <v>1.39</v>
      </c>
    </row>
    <row r="458" customFormat="false" ht="15" hidden="false" customHeight="false" outlineLevel="0" collapsed="false">
      <c r="A458" s="7" t="s">
        <v>179</v>
      </c>
      <c r="B458" s="7" t="s">
        <v>167</v>
      </c>
      <c r="C458" s="7" t="s">
        <v>169</v>
      </c>
      <c r="D458" s="7" t="s">
        <v>2393</v>
      </c>
      <c r="E458" s="8" t="n">
        <v>4607</v>
      </c>
      <c r="F458" s="7" t="n">
        <v>0.45</v>
      </c>
      <c r="G458" s="9" t="n">
        <v>1.15</v>
      </c>
      <c r="H458" s="7" t="n">
        <v>0.93</v>
      </c>
      <c r="I458" s="7" t="n">
        <v>1.28</v>
      </c>
    </row>
    <row r="459" customFormat="false" ht="15" hidden="false" customHeight="false" outlineLevel="0" collapsed="false">
      <c r="A459" s="7" t="s">
        <v>179</v>
      </c>
      <c r="B459" s="7" t="s">
        <v>167</v>
      </c>
      <c r="C459" s="7" t="s">
        <v>169</v>
      </c>
      <c r="D459" s="7" t="s">
        <v>2404</v>
      </c>
      <c r="E459" s="8" t="n">
        <v>4508</v>
      </c>
      <c r="F459" s="7" t="n">
        <v>0.4</v>
      </c>
      <c r="G459" s="9" t="n">
        <v>1.07</v>
      </c>
      <c r="H459" s="7" t="n">
        <v>0.85</v>
      </c>
      <c r="I459" s="7" t="n">
        <v>1.28</v>
      </c>
    </row>
    <row r="460" customFormat="false" ht="15" hidden="false" customHeight="false" outlineLevel="0" collapsed="false">
      <c r="A460" s="7" t="s">
        <v>179</v>
      </c>
      <c r="B460" s="7" t="s">
        <v>167</v>
      </c>
      <c r="C460" s="7" t="s">
        <v>169</v>
      </c>
      <c r="D460" s="7" t="s">
        <v>2401</v>
      </c>
      <c r="E460" s="8" t="n">
        <v>3247</v>
      </c>
      <c r="F460" s="7" t="n">
        <v>0.4</v>
      </c>
      <c r="G460" s="9"/>
      <c r="H460" s="7"/>
      <c r="I460" s="7"/>
    </row>
    <row r="461" customFormat="false" ht="15" hidden="false" customHeight="false" outlineLevel="0" collapsed="false">
      <c r="A461" s="7" t="s">
        <v>179</v>
      </c>
      <c r="B461" s="7" t="s">
        <v>167</v>
      </c>
      <c r="C461" s="7" t="s">
        <v>169</v>
      </c>
      <c r="D461" s="7" t="s">
        <v>2396</v>
      </c>
      <c r="E461" s="8" t="n">
        <v>3060</v>
      </c>
      <c r="F461" s="7" t="n">
        <v>0.35</v>
      </c>
      <c r="G461" s="9"/>
      <c r="H461" s="7"/>
      <c r="I461" s="7"/>
    </row>
    <row r="462" customFormat="false" ht="15" hidden="false" customHeight="false" outlineLevel="0" collapsed="false">
      <c r="A462" s="7" t="s">
        <v>179</v>
      </c>
      <c r="B462" s="7" t="s">
        <v>167</v>
      </c>
      <c r="C462" s="7" t="s">
        <v>169</v>
      </c>
      <c r="D462" s="7" t="s">
        <v>2417</v>
      </c>
      <c r="E462" s="8" t="n">
        <v>2715</v>
      </c>
      <c r="F462" s="7" t="n">
        <v>0.3</v>
      </c>
      <c r="G462" s="9"/>
      <c r="H462" s="7"/>
      <c r="I462" s="7"/>
    </row>
    <row r="463" customFormat="false" ht="15" hidden="false" customHeight="false" outlineLevel="0" collapsed="false">
      <c r="A463" s="7" t="s">
        <v>179</v>
      </c>
      <c r="B463" s="7" t="s">
        <v>167</v>
      </c>
      <c r="C463" s="7" t="s">
        <v>169</v>
      </c>
      <c r="D463" s="7" t="s">
        <v>2406</v>
      </c>
      <c r="E463" s="8" t="n">
        <v>2591</v>
      </c>
      <c r="F463" s="7" t="n">
        <v>0.3</v>
      </c>
      <c r="G463" s="9"/>
      <c r="H463" s="7"/>
      <c r="I463" s="7"/>
    </row>
    <row r="464" customFormat="false" ht="15" hidden="false" customHeight="false" outlineLevel="0" collapsed="false">
      <c r="A464" s="7" t="s">
        <v>179</v>
      </c>
      <c r="B464" s="7" t="s">
        <v>167</v>
      </c>
      <c r="C464" s="7" t="s">
        <v>169</v>
      </c>
      <c r="D464" s="7" t="s">
        <v>2422</v>
      </c>
      <c r="E464" s="8" t="n">
        <v>2512</v>
      </c>
      <c r="F464" s="7" t="n">
        <v>0.3</v>
      </c>
      <c r="G464" s="9"/>
      <c r="H464" s="7"/>
      <c r="I464" s="7"/>
    </row>
    <row r="465" customFormat="false" ht="15" hidden="false" customHeight="false" outlineLevel="0" collapsed="false">
      <c r="A465" s="7" t="s">
        <v>179</v>
      </c>
      <c r="B465" s="7" t="s">
        <v>167</v>
      </c>
      <c r="C465" s="7" t="s">
        <v>169</v>
      </c>
      <c r="D465" s="7" t="s">
        <v>2424</v>
      </c>
      <c r="E465" s="8" t="n">
        <v>2485</v>
      </c>
      <c r="F465" s="7" t="n">
        <v>0.3</v>
      </c>
      <c r="G465" s="9"/>
      <c r="H465" s="7"/>
      <c r="I465" s="7"/>
    </row>
    <row r="466" customFormat="false" ht="15" hidden="false" customHeight="false" outlineLevel="0" collapsed="false">
      <c r="A466" s="7" t="s">
        <v>179</v>
      </c>
      <c r="B466" s="7" t="s">
        <v>167</v>
      </c>
      <c r="C466" s="7" t="s">
        <v>169</v>
      </c>
      <c r="D466" s="7" t="s">
        <v>2416</v>
      </c>
      <c r="E466" s="8" t="n">
        <v>2245</v>
      </c>
      <c r="F466" s="7" t="n">
        <v>0.4</v>
      </c>
      <c r="G466" s="9"/>
      <c r="H466" s="7"/>
      <c r="I466" s="7"/>
    </row>
    <row r="467" customFormat="false" ht="15" hidden="false" customHeight="false" outlineLevel="0" collapsed="false">
      <c r="A467" s="7" t="s">
        <v>179</v>
      </c>
      <c r="B467" s="7" t="s">
        <v>167</v>
      </c>
      <c r="C467" s="7" t="s">
        <v>169</v>
      </c>
      <c r="D467" s="7" t="s">
        <v>2437</v>
      </c>
      <c r="E467" s="8" t="n">
        <v>2033</v>
      </c>
      <c r="F467" s="7" t="n">
        <v>0.3</v>
      </c>
      <c r="G467" s="9"/>
      <c r="H467" s="7"/>
      <c r="I467" s="7"/>
    </row>
    <row r="468" customFormat="false" ht="15" hidden="false" customHeight="false" outlineLevel="0" collapsed="false">
      <c r="A468" s="7" t="s">
        <v>179</v>
      </c>
      <c r="B468" s="7" t="s">
        <v>167</v>
      </c>
      <c r="C468" s="7" t="s">
        <v>169</v>
      </c>
      <c r="D468" s="7" t="s">
        <v>2440</v>
      </c>
      <c r="E468" s="8" t="n">
        <v>1922</v>
      </c>
      <c r="F468" s="7" t="n">
        <v>0.35</v>
      </c>
      <c r="G468" s="9"/>
      <c r="H468" s="7"/>
      <c r="I468" s="7"/>
    </row>
    <row r="469" customFormat="false" ht="15" hidden="false" customHeight="false" outlineLevel="0" collapsed="false">
      <c r="A469" s="7" t="s">
        <v>179</v>
      </c>
      <c r="B469" s="7" t="s">
        <v>167</v>
      </c>
      <c r="C469" s="7" t="s">
        <v>169</v>
      </c>
      <c r="D469" s="7" t="s">
        <v>2460</v>
      </c>
      <c r="E469" s="8" t="n">
        <v>1880</v>
      </c>
      <c r="F469" s="7" t="n">
        <v>0.3</v>
      </c>
      <c r="G469" s="9"/>
      <c r="H469" s="7"/>
      <c r="I469" s="7"/>
    </row>
    <row r="470" customFormat="false" ht="15" hidden="false" customHeight="false" outlineLevel="0" collapsed="false">
      <c r="A470" s="7" t="s">
        <v>179</v>
      </c>
      <c r="B470" s="7" t="s">
        <v>167</v>
      </c>
      <c r="C470" s="7" t="s">
        <v>169</v>
      </c>
      <c r="D470" s="7" t="s">
        <v>2465</v>
      </c>
      <c r="E470" s="8" t="n">
        <v>1854</v>
      </c>
      <c r="F470" s="7" t="n">
        <v>0.4</v>
      </c>
      <c r="G470" s="9"/>
      <c r="H470" s="7"/>
      <c r="I470" s="7"/>
    </row>
    <row r="471" customFormat="false" ht="15" hidden="false" customHeight="false" outlineLevel="0" collapsed="false">
      <c r="A471" s="7" t="s">
        <v>179</v>
      </c>
      <c r="B471" s="7" t="s">
        <v>167</v>
      </c>
      <c r="C471" s="7" t="s">
        <v>169</v>
      </c>
      <c r="D471" s="7" t="s">
        <v>2455</v>
      </c>
      <c r="E471" s="8" t="n">
        <v>1798</v>
      </c>
      <c r="F471" s="7" t="n">
        <v>0.4</v>
      </c>
      <c r="G471" s="9"/>
      <c r="H471" s="7"/>
      <c r="I471" s="7"/>
    </row>
    <row r="472" customFormat="false" ht="15" hidden="false" customHeight="false" outlineLevel="0" collapsed="false">
      <c r="A472" s="7" t="s">
        <v>179</v>
      </c>
      <c r="B472" s="7" t="s">
        <v>167</v>
      </c>
      <c r="C472" s="7" t="s">
        <v>169</v>
      </c>
      <c r="D472" s="7" t="s">
        <v>2466</v>
      </c>
      <c r="E472" s="8" t="n">
        <v>1639</v>
      </c>
      <c r="F472" s="7" t="n">
        <v>0.7</v>
      </c>
      <c r="G472" s="9" t="n">
        <v>1.01</v>
      </c>
      <c r="H472" s="7" t="n">
        <v>0.78</v>
      </c>
      <c r="I472" s="7" t="n">
        <v>1.24</v>
      </c>
    </row>
    <row r="473" customFormat="false" ht="15" hidden="false" customHeight="false" outlineLevel="0" collapsed="false">
      <c r="A473" s="7" t="s">
        <v>179</v>
      </c>
      <c r="B473" s="7" t="s">
        <v>167</v>
      </c>
      <c r="C473" s="7" t="s">
        <v>169</v>
      </c>
      <c r="D473" s="7" t="s">
        <v>2452</v>
      </c>
      <c r="E473" s="8" t="n">
        <v>1571</v>
      </c>
      <c r="F473" s="7" t="n">
        <v>0.3</v>
      </c>
      <c r="G473" s="9"/>
      <c r="H473" s="7"/>
      <c r="I473" s="7"/>
    </row>
    <row r="474" customFormat="false" ht="15" hidden="false" customHeight="false" outlineLevel="0" collapsed="false">
      <c r="A474" s="7" t="s">
        <v>179</v>
      </c>
      <c r="B474" s="7" t="s">
        <v>167</v>
      </c>
      <c r="C474" s="7" t="s">
        <v>169</v>
      </c>
      <c r="D474" s="7" t="s">
        <v>2449</v>
      </c>
      <c r="E474" s="8" t="n">
        <v>1439</v>
      </c>
      <c r="F474" s="7" t="n">
        <v>0.4</v>
      </c>
      <c r="G474" s="9"/>
      <c r="H474" s="7"/>
      <c r="I474" s="7"/>
    </row>
    <row r="475" customFormat="false" ht="15" hidden="false" customHeight="false" outlineLevel="0" collapsed="false">
      <c r="A475" s="7" t="s">
        <v>179</v>
      </c>
      <c r="B475" s="7" t="s">
        <v>167</v>
      </c>
      <c r="C475" s="7" t="s">
        <v>169</v>
      </c>
      <c r="D475" s="7" t="s">
        <v>2456</v>
      </c>
      <c r="E475" s="8" t="n">
        <v>1359</v>
      </c>
      <c r="F475" s="7" t="n">
        <v>0.35</v>
      </c>
      <c r="G475" s="9"/>
      <c r="H475" s="7"/>
      <c r="I475" s="7"/>
    </row>
    <row r="476" customFormat="false" ht="15" hidden="false" customHeight="false" outlineLevel="0" collapsed="false">
      <c r="A476" s="7" t="s">
        <v>179</v>
      </c>
      <c r="B476" s="7" t="s">
        <v>167</v>
      </c>
      <c r="C476" s="7" t="s">
        <v>169</v>
      </c>
      <c r="D476" s="7" t="s">
        <v>2469</v>
      </c>
      <c r="E476" s="8" t="n">
        <v>1256</v>
      </c>
      <c r="F476" s="7" t="n">
        <v>0.3</v>
      </c>
      <c r="G476" s="9"/>
      <c r="H476" s="7"/>
      <c r="I476" s="7"/>
    </row>
    <row r="477" customFormat="false" ht="15" hidden="false" customHeight="false" outlineLevel="0" collapsed="false">
      <c r="A477" s="7" t="s">
        <v>179</v>
      </c>
      <c r="B477" s="7" t="s">
        <v>167</v>
      </c>
      <c r="C477" s="7" t="s">
        <v>169</v>
      </c>
      <c r="D477" s="7" t="s">
        <v>2513</v>
      </c>
      <c r="E477" s="8" t="n">
        <v>1229</v>
      </c>
      <c r="F477" s="7" t="n">
        <v>0.45</v>
      </c>
      <c r="G477" s="9" t="n">
        <v>1.34</v>
      </c>
      <c r="H477" s="7" t="n">
        <v>1.01</v>
      </c>
      <c r="I477" s="7" t="n">
        <v>1.68</v>
      </c>
    </row>
    <row r="478" customFormat="false" ht="15" hidden="false" customHeight="false" outlineLevel="0" collapsed="false">
      <c r="A478" s="7" t="s">
        <v>179</v>
      </c>
      <c r="B478" s="7" t="s">
        <v>167</v>
      </c>
      <c r="C478" s="7" t="s">
        <v>169</v>
      </c>
      <c r="D478" s="7" t="s">
        <v>2463</v>
      </c>
      <c r="E478" s="8" t="n">
        <v>1221</v>
      </c>
      <c r="F478" s="7" t="n">
        <v>0.3</v>
      </c>
      <c r="G478" s="9"/>
      <c r="H478" s="7"/>
      <c r="I478" s="7"/>
    </row>
    <row r="479" customFormat="false" ht="15" hidden="false" customHeight="false" outlineLevel="0" collapsed="false">
      <c r="A479" s="7" t="s">
        <v>179</v>
      </c>
      <c r="B479" s="7" t="s">
        <v>167</v>
      </c>
      <c r="C479" s="7" t="s">
        <v>169</v>
      </c>
      <c r="D479" s="7" t="s">
        <v>2481</v>
      </c>
      <c r="E479" s="8" t="n">
        <v>1130</v>
      </c>
      <c r="F479" s="7" t="n">
        <v>0.35</v>
      </c>
      <c r="G479" s="9"/>
      <c r="H479" s="7"/>
      <c r="I479" s="7"/>
    </row>
    <row r="480" customFormat="false" ht="15" hidden="false" customHeight="false" outlineLevel="0" collapsed="false">
      <c r="A480" s="7" t="s">
        <v>179</v>
      </c>
      <c r="B480" s="7" t="s">
        <v>167</v>
      </c>
      <c r="C480" s="7" t="s">
        <v>169</v>
      </c>
      <c r="D480" s="7" t="s">
        <v>2487</v>
      </c>
      <c r="E480" s="8" t="n">
        <v>1099</v>
      </c>
      <c r="F480" s="7" t="n">
        <v>0.3</v>
      </c>
      <c r="G480" s="9"/>
      <c r="H480" s="7"/>
      <c r="I480" s="7"/>
    </row>
    <row r="481" customFormat="false" ht="15" hidden="false" customHeight="false" outlineLevel="0" collapsed="false">
      <c r="A481" s="7" t="s">
        <v>179</v>
      </c>
      <c r="B481" s="7" t="s">
        <v>167</v>
      </c>
      <c r="C481" s="7" t="s">
        <v>169</v>
      </c>
      <c r="D481" s="7" t="s">
        <v>2492</v>
      </c>
      <c r="E481" s="8" t="n">
        <v>996</v>
      </c>
      <c r="F481" s="7" t="n">
        <v>0.7</v>
      </c>
      <c r="G481" s="9" t="n">
        <v>2.1</v>
      </c>
      <c r="H481" s="7" t="n">
        <v>1.55</v>
      </c>
      <c r="I481" s="7" t="n">
        <v>2.67</v>
      </c>
    </row>
    <row r="482" customFormat="false" ht="15" hidden="false" customHeight="false" outlineLevel="0" collapsed="false">
      <c r="A482" s="7" t="s">
        <v>179</v>
      </c>
      <c r="B482" s="7" t="s">
        <v>167</v>
      </c>
      <c r="C482" s="7" t="s">
        <v>169</v>
      </c>
      <c r="D482" s="7" t="s">
        <v>2497</v>
      </c>
      <c r="E482" s="8" t="n">
        <v>993</v>
      </c>
      <c r="F482" s="7" t="n">
        <v>0.35</v>
      </c>
      <c r="G482" s="9"/>
      <c r="H482" s="7"/>
      <c r="I482" s="7"/>
    </row>
    <row r="483" customFormat="false" ht="15" hidden="false" customHeight="false" outlineLevel="0" collapsed="false">
      <c r="A483" s="7" t="s">
        <v>179</v>
      </c>
      <c r="B483" s="7" t="s">
        <v>167</v>
      </c>
      <c r="C483" s="7" t="s">
        <v>169</v>
      </c>
      <c r="D483" s="7" t="s">
        <v>2408</v>
      </c>
      <c r="E483" s="8" t="n">
        <v>992</v>
      </c>
      <c r="F483" s="7" t="n">
        <v>0.35</v>
      </c>
      <c r="G483" s="9"/>
      <c r="H483" s="7"/>
      <c r="I483" s="7"/>
    </row>
    <row r="484" customFormat="false" ht="15" hidden="false" customHeight="false" outlineLevel="0" collapsed="false">
      <c r="A484" s="7" t="s">
        <v>179</v>
      </c>
      <c r="B484" s="7" t="s">
        <v>167</v>
      </c>
      <c r="C484" s="7" t="s">
        <v>169</v>
      </c>
      <c r="D484" s="7" t="s">
        <v>2545</v>
      </c>
      <c r="E484" s="8" t="n">
        <v>974</v>
      </c>
      <c r="F484" s="7" t="n">
        <v>0.35</v>
      </c>
      <c r="G484" s="9"/>
      <c r="H484" s="7"/>
      <c r="I484" s="7"/>
    </row>
    <row r="485" customFormat="false" ht="15" hidden="false" customHeight="false" outlineLevel="0" collapsed="false">
      <c r="A485" s="7" t="s">
        <v>179</v>
      </c>
      <c r="B485" s="7" t="s">
        <v>167</v>
      </c>
      <c r="C485" s="7" t="s">
        <v>169</v>
      </c>
      <c r="D485" s="7" t="s">
        <v>2514</v>
      </c>
      <c r="E485" s="8" t="n">
        <v>964</v>
      </c>
      <c r="F485" s="7" t="n">
        <v>0.4</v>
      </c>
      <c r="G485" s="9"/>
      <c r="H485" s="7"/>
      <c r="I485" s="7"/>
    </row>
    <row r="486" customFormat="false" ht="15" hidden="false" customHeight="false" outlineLevel="0" collapsed="false">
      <c r="A486" s="7" t="s">
        <v>179</v>
      </c>
      <c r="B486" s="7" t="s">
        <v>167</v>
      </c>
      <c r="C486" s="7" t="s">
        <v>169</v>
      </c>
      <c r="D486" s="7" t="s">
        <v>2421</v>
      </c>
      <c r="E486" s="8" t="n">
        <v>927</v>
      </c>
      <c r="F486" s="7" t="n">
        <v>0.4</v>
      </c>
      <c r="G486" s="9"/>
      <c r="H486" s="7"/>
      <c r="I486" s="7"/>
    </row>
    <row r="487" customFormat="false" ht="15" hidden="false" customHeight="false" outlineLevel="0" collapsed="false">
      <c r="A487" s="7" t="s">
        <v>179</v>
      </c>
      <c r="B487" s="7" t="s">
        <v>167</v>
      </c>
      <c r="C487" s="7" t="s">
        <v>169</v>
      </c>
      <c r="D487" s="7" t="s">
        <v>2511</v>
      </c>
      <c r="E487" s="8" t="n">
        <v>839</v>
      </c>
      <c r="F487" s="7" t="n">
        <v>0.4</v>
      </c>
      <c r="G487" s="9"/>
      <c r="H487" s="7"/>
      <c r="I487" s="7"/>
    </row>
    <row r="488" customFormat="false" ht="15" hidden="false" customHeight="false" outlineLevel="0" collapsed="false">
      <c r="A488" s="7" t="s">
        <v>179</v>
      </c>
      <c r="B488" s="7" t="s">
        <v>167</v>
      </c>
      <c r="C488" s="7" t="s">
        <v>169</v>
      </c>
      <c r="D488" s="7" t="s">
        <v>2556</v>
      </c>
      <c r="E488" s="8" t="n">
        <v>839</v>
      </c>
      <c r="F488" s="7" t="n">
        <v>0.35</v>
      </c>
      <c r="G488" s="9"/>
      <c r="H488" s="7"/>
      <c r="I488" s="7"/>
    </row>
    <row r="489" customFormat="false" ht="15" hidden="false" customHeight="false" outlineLevel="0" collapsed="false">
      <c r="A489" s="7" t="s">
        <v>179</v>
      </c>
      <c r="B489" s="7" t="s">
        <v>167</v>
      </c>
      <c r="C489" s="7" t="s">
        <v>169</v>
      </c>
      <c r="D489" s="7" t="s">
        <v>2557</v>
      </c>
      <c r="E489" s="8" t="n">
        <v>823</v>
      </c>
      <c r="F489" s="7" t="n">
        <v>0.3</v>
      </c>
      <c r="G489" s="9"/>
      <c r="H489" s="7"/>
      <c r="I489" s="7"/>
    </row>
    <row r="490" customFormat="false" ht="15" hidden="false" customHeight="false" outlineLevel="0" collapsed="false">
      <c r="A490" s="7" t="s">
        <v>179</v>
      </c>
      <c r="B490" s="7" t="s">
        <v>167</v>
      </c>
      <c r="C490" s="7" t="s">
        <v>169</v>
      </c>
      <c r="D490" s="7" t="s">
        <v>2558</v>
      </c>
      <c r="E490" s="8" t="n">
        <v>799</v>
      </c>
      <c r="F490" s="7" t="n">
        <v>0.45</v>
      </c>
      <c r="G490" s="9" t="n">
        <v>1.12</v>
      </c>
      <c r="H490" s="7" t="n">
        <v>0.91</v>
      </c>
      <c r="I490" s="7" t="n">
        <v>1.32</v>
      </c>
    </row>
    <row r="491" customFormat="false" ht="15" hidden="false" customHeight="false" outlineLevel="0" collapsed="false">
      <c r="A491" s="7" t="s">
        <v>179</v>
      </c>
      <c r="B491" s="7" t="s">
        <v>167</v>
      </c>
      <c r="C491" s="7" t="s">
        <v>169</v>
      </c>
      <c r="D491" s="7" t="s">
        <v>2407</v>
      </c>
      <c r="E491" s="8" t="n">
        <v>754</v>
      </c>
      <c r="F491" s="7" t="n">
        <v>0.35</v>
      </c>
      <c r="G491" s="9"/>
      <c r="H491" s="7"/>
      <c r="I491" s="7"/>
    </row>
    <row r="492" customFormat="false" ht="15" hidden="false" customHeight="false" outlineLevel="0" collapsed="false">
      <c r="A492" s="7" t="s">
        <v>179</v>
      </c>
      <c r="B492" s="7" t="s">
        <v>167</v>
      </c>
      <c r="C492" s="7" t="s">
        <v>169</v>
      </c>
      <c r="D492" s="7" t="s">
        <v>2559</v>
      </c>
      <c r="E492" s="8" t="n">
        <v>693</v>
      </c>
      <c r="F492" s="7" t="n">
        <v>0.4</v>
      </c>
      <c r="G492" s="9"/>
      <c r="H492" s="7"/>
      <c r="I492" s="7"/>
    </row>
    <row r="493" customFormat="false" ht="15" hidden="false" customHeight="false" outlineLevel="0" collapsed="false">
      <c r="A493" s="7" t="s">
        <v>179</v>
      </c>
      <c r="B493" s="7" t="s">
        <v>167</v>
      </c>
      <c r="C493" s="7" t="s">
        <v>169</v>
      </c>
      <c r="D493" s="7" t="s">
        <v>2490</v>
      </c>
      <c r="E493" s="8" t="n">
        <v>684</v>
      </c>
      <c r="F493" s="7" t="n">
        <v>0.6</v>
      </c>
      <c r="G493" s="9" t="n">
        <v>0.91</v>
      </c>
      <c r="H493" s="7" t="n">
        <v>0.7</v>
      </c>
      <c r="I493" s="7" t="n">
        <v>1.23</v>
      </c>
    </row>
    <row r="494" customFormat="false" ht="15" hidden="false" customHeight="false" outlineLevel="0" collapsed="false">
      <c r="A494" s="7" t="s">
        <v>179</v>
      </c>
      <c r="B494" s="7" t="s">
        <v>167</v>
      </c>
      <c r="C494" s="7" t="s">
        <v>169</v>
      </c>
      <c r="D494" s="7" t="s">
        <v>2560</v>
      </c>
      <c r="E494" s="8" t="n">
        <v>677</v>
      </c>
      <c r="F494" s="7" t="n">
        <v>0.3</v>
      </c>
      <c r="G494" s="9"/>
      <c r="H494" s="7"/>
      <c r="I494" s="7"/>
    </row>
    <row r="495" customFormat="false" ht="15" hidden="false" customHeight="false" outlineLevel="0" collapsed="false">
      <c r="A495" s="7" t="s">
        <v>179</v>
      </c>
      <c r="B495" s="7" t="s">
        <v>167</v>
      </c>
      <c r="C495" s="7" t="s">
        <v>169</v>
      </c>
      <c r="D495" s="7" t="s">
        <v>2478</v>
      </c>
      <c r="E495" s="8" t="n">
        <v>657</v>
      </c>
      <c r="F495" s="7" t="n">
        <v>0.3</v>
      </c>
      <c r="G495" s="9"/>
      <c r="H495" s="7"/>
      <c r="I495" s="7"/>
    </row>
    <row r="496" customFormat="false" ht="15" hidden="false" customHeight="false" outlineLevel="0" collapsed="false">
      <c r="A496" s="7" t="s">
        <v>179</v>
      </c>
      <c r="B496" s="7" t="s">
        <v>167</v>
      </c>
      <c r="C496" s="7" t="s">
        <v>169</v>
      </c>
      <c r="D496" s="7" t="s">
        <v>2561</v>
      </c>
      <c r="E496" s="8" t="n">
        <v>638</v>
      </c>
      <c r="F496" s="7" t="n">
        <v>0.3</v>
      </c>
      <c r="G496" s="9"/>
      <c r="H496" s="7"/>
      <c r="I496" s="7"/>
    </row>
    <row r="497" customFormat="false" ht="15" hidden="false" customHeight="false" outlineLevel="0" collapsed="false">
      <c r="A497" s="7" t="s">
        <v>179</v>
      </c>
      <c r="B497" s="7" t="s">
        <v>167</v>
      </c>
      <c r="C497" s="7" t="s">
        <v>169</v>
      </c>
      <c r="D497" s="7" t="s">
        <v>2562</v>
      </c>
      <c r="E497" s="8" t="n">
        <v>636</v>
      </c>
      <c r="F497" s="7" t="n">
        <v>0.3</v>
      </c>
      <c r="G497" s="9"/>
      <c r="H497" s="7"/>
      <c r="I497" s="7"/>
    </row>
    <row r="498" customFormat="false" ht="15" hidden="false" customHeight="false" outlineLevel="0" collapsed="false">
      <c r="A498" s="7" t="s">
        <v>179</v>
      </c>
      <c r="B498" s="7" t="s">
        <v>167</v>
      </c>
      <c r="C498" s="7" t="s">
        <v>169</v>
      </c>
      <c r="D498" s="7" t="s">
        <v>2553</v>
      </c>
      <c r="E498" s="8" t="n">
        <v>616</v>
      </c>
      <c r="F498" s="7" t="n">
        <v>0.65</v>
      </c>
      <c r="G498" s="9" t="n">
        <v>0.96</v>
      </c>
      <c r="H498" s="7" t="n">
        <v>0.79</v>
      </c>
      <c r="I498" s="7" t="n">
        <v>1.25</v>
      </c>
    </row>
    <row r="499" customFormat="false" ht="15" hidden="false" customHeight="false" outlineLevel="0" collapsed="false">
      <c r="A499" s="7" t="s">
        <v>179</v>
      </c>
      <c r="B499" s="7" t="s">
        <v>167</v>
      </c>
      <c r="C499" s="7" t="s">
        <v>169</v>
      </c>
      <c r="D499" s="7" t="s">
        <v>2563</v>
      </c>
      <c r="E499" s="8" t="n">
        <v>606</v>
      </c>
      <c r="F499" s="7" t="n">
        <v>0.35</v>
      </c>
      <c r="G499" s="9"/>
      <c r="H499" s="7"/>
      <c r="I499" s="7"/>
    </row>
    <row r="500" customFormat="false" ht="15" hidden="false" customHeight="false" outlineLevel="0" collapsed="false">
      <c r="A500" s="7" t="s">
        <v>179</v>
      </c>
      <c r="B500" s="7" t="s">
        <v>167</v>
      </c>
      <c r="C500" s="7" t="s">
        <v>169</v>
      </c>
      <c r="D500" s="7" t="s">
        <v>2472</v>
      </c>
      <c r="E500" s="8" t="n">
        <v>594</v>
      </c>
      <c r="F500" s="7" t="n">
        <v>0.3</v>
      </c>
      <c r="G500" s="9"/>
      <c r="H500" s="7"/>
      <c r="I500" s="7"/>
    </row>
    <row r="501" customFormat="false" ht="15" hidden="false" customHeight="false" outlineLevel="0" collapsed="false">
      <c r="A501" s="7" t="s">
        <v>179</v>
      </c>
      <c r="B501" s="7" t="s">
        <v>167</v>
      </c>
      <c r="C501" s="7" t="s">
        <v>169</v>
      </c>
      <c r="D501" s="7" t="s">
        <v>2564</v>
      </c>
      <c r="E501" s="8" t="n">
        <v>582</v>
      </c>
      <c r="F501" s="7" t="n">
        <v>0.35</v>
      </c>
      <c r="G501" s="9"/>
      <c r="H501" s="7"/>
      <c r="I501" s="7"/>
    </row>
    <row r="502" customFormat="false" ht="15" hidden="false" customHeight="false" outlineLevel="0" collapsed="false">
      <c r="A502" s="7" t="s">
        <v>179</v>
      </c>
      <c r="B502" s="7" t="s">
        <v>167</v>
      </c>
      <c r="C502" s="7" t="s">
        <v>169</v>
      </c>
      <c r="D502" s="7" t="s">
        <v>2565</v>
      </c>
      <c r="E502" s="8" t="n">
        <v>578</v>
      </c>
      <c r="F502" s="7" t="n">
        <v>0.35</v>
      </c>
      <c r="G502" s="9"/>
      <c r="H502" s="7"/>
      <c r="I502" s="7"/>
    </row>
    <row r="503" customFormat="false" ht="15" hidden="false" customHeight="false" outlineLevel="0" collapsed="false">
      <c r="A503" s="7" t="s">
        <v>179</v>
      </c>
      <c r="B503" s="7" t="s">
        <v>167</v>
      </c>
      <c r="C503" s="7" t="s">
        <v>169</v>
      </c>
      <c r="D503" s="7" t="s">
        <v>2566</v>
      </c>
      <c r="E503" s="8" t="n">
        <v>577</v>
      </c>
      <c r="F503" s="7" t="n">
        <v>0.35</v>
      </c>
      <c r="G503" s="9"/>
      <c r="H503" s="7"/>
      <c r="I503" s="7"/>
    </row>
    <row r="504" customFormat="false" ht="15" hidden="false" customHeight="false" outlineLevel="0" collapsed="false">
      <c r="A504" s="7" t="s">
        <v>179</v>
      </c>
      <c r="B504" s="7" t="s">
        <v>167</v>
      </c>
      <c r="C504" s="7" t="s">
        <v>169</v>
      </c>
      <c r="D504" s="7" t="s">
        <v>2498</v>
      </c>
      <c r="E504" s="8" t="n">
        <v>572</v>
      </c>
      <c r="F504" s="7" t="n">
        <v>0.3</v>
      </c>
      <c r="G504" s="9"/>
      <c r="H504" s="7"/>
      <c r="I504" s="7"/>
    </row>
    <row r="505" customFormat="false" ht="15" hidden="false" customHeight="false" outlineLevel="0" collapsed="false">
      <c r="A505" s="7" t="s">
        <v>179</v>
      </c>
      <c r="B505" s="7" t="s">
        <v>167</v>
      </c>
      <c r="C505" s="7" t="s">
        <v>169</v>
      </c>
      <c r="D505" s="7" t="s">
        <v>2567</v>
      </c>
      <c r="E505" s="8" t="n">
        <v>560</v>
      </c>
      <c r="F505" s="7" t="n">
        <v>0.35</v>
      </c>
      <c r="G505" s="9"/>
      <c r="H505" s="7"/>
      <c r="I505" s="7"/>
    </row>
    <row r="506" customFormat="false" ht="15" hidden="false" customHeight="false" outlineLevel="0" collapsed="false">
      <c r="A506" s="7" t="s">
        <v>179</v>
      </c>
      <c r="B506" s="7" t="s">
        <v>167</v>
      </c>
      <c r="C506" s="7" t="s">
        <v>169</v>
      </c>
      <c r="D506" s="7" t="s">
        <v>2568</v>
      </c>
      <c r="E506" s="8" t="n">
        <v>523</v>
      </c>
      <c r="F506" s="7" t="n">
        <v>0.3</v>
      </c>
      <c r="G506" s="9"/>
      <c r="H506" s="7"/>
      <c r="I506" s="7"/>
    </row>
    <row r="507" customFormat="false" ht="15" hidden="false" customHeight="false" outlineLevel="0" collapsed="false">
      <c r="A507" s="7" t="s">
        <v>179</v>
      </c>
      <c r="B507" s="7" t="s">
        <v>167</v>
      </c>
      <c r="C507" s="7" t="s">
        <v>169</v>
      </c>
      <c r="D507" s="7" t="s">
        <v>2569</v>
      </c>
      <c r="E507" s="8" t="n">
        <v>451</v>
      </c>
      <c r="F507" s="7" t="n">
        <v>0.6</v>
      </c>
      <c r="G507" s="9" t="n">
        <v>1.34</v>
      </c>
      <c r="H507" s="7" t="n">
        <v>1.01</v>
      </c>
      <c r="I507" s="7" t="n">
        <v>1.72</v>
      </c>
    </row>
    <row r="508" customFormat="false" ht="15" hidden="false" customHeight="false" outlineLevel="0" collapsed="false">
      <c r="A508" s="7" t="s">
        <v>179</v>
      </c>
      <c r="B508" s="7" t="s">
        <v>167</v>
      </c>
      <c r="C508" s="7" t="s">
        <v>169</v>
      </c>
      <c r="D508" s="7" t="s">
        <v>2570</v>
      </c>
      <c r="E508" s="8" t="n">
        <v>250</v>
      </c>
      <c r="F508" s="7" t="n">
        <v>0.7</v>
      </c>
      <c r="G508" s="9" t="n">
        <v>0.96</v>
      </c>
      <c r="H508" s="7" t="n">
        <v>0.82</v>
      </c>
      <c r="I508" s="7" t="n">
        <v>1.09</v>
      </c>
    </row>
    <row r="509" customFormat="false" ht="15" hidden="false" customHeight="false" outlineLevel="0" collapsed="false">
      <c r="A509" s="7" t="s">
        <v>179</v>
      </c>
      <c r="B509" s="7" t="s">
        <v>167</v>
      </c>
      <c r="C509" s="7" t="s">
        <v>169</v>
      </c>
      <c r="D509" s="7" t="s">
        <v>2571</v>
      </c>
      <c r="E509" s="8" t="n">
        <v>250</v>
      </c>
      <c r="F509" s="7" t="n">
        <v>0.65</v>
      </c>
      <c r="G509" s="9" t="n">
        <v>0.97</v>
      </c>
      <c r="H509" s="7" t="n">
        <v>0.73</v>
      </c>
      <c r="I509" s="7" t="n">
        <v>1.21</v>
      </c>
    </row>
    <row r="510" customFormat="false" ht="15" hidden="false" customHeight="false" outlineLevel="0" collapsed="false">
      <c r="A510" s="7" t="s">
        <v>179</v>
      </c>
      <c r="B510" s="7" t="s">
        <v>167</v>
      </c>
      <c r="C510" s="7" t="s">
        <v>169</v>
      </c>
      <c r="D510" s="7" t="s">
        <v>2572</v>
      </c>
      <c r="E510" s="8" t="n">
        <v>250</v>
      </c>
      <c r="F510" s="7" t="n">
        <v>0.65</v>
      </c>
      <c r="G510" s="9" t="n">
        <v>1.03</v>
      </c>
      <c r="H510" s="7" t="n">
        <v>0.77</v>
      </c>
      <c r="I510" s="7" t="n">
        <v>1.29</v>
      </c>
    </row>
    <row r="511" customFormat="false" ht="15" hidden="false" customHeight="false" outlineLevel="0" collapsed="false">
      <c r="A511" s="7" t="s">
        <v>179</v>
      </c>
      <c r="B511" s="7" t="s">
        <v>167</v>
      </c>
      <c r="C511" s="7" t="s">
        <v>169</v>
      </c>
      <c r="D511" s="7" t="s">
        <v>2573</v>
      </c>
      <c r="E511" s="8" t="n">
        <v>250</v>
      </c>
      <c r="F511" s="7" t="n">
        <v>0.65</v>
      </c>
      <c r="G511" s="9" t="n">
        <v>0.98</v>
      </c>
      <c r="H511" s="7" t="n">
        <v>0.74</v>
      </c>
      <c r="I511" s="7" t="n">
        <v>1.23</v>
      </c>
    </row>
    <row r="512" customFormat="false" ht="15" hidden="false" customHeight="false" outlineLevel="0" collapsed="false">
      <c r="A512" s="7" t="s">
        <v>179</v>
      </c>
      <c r="B512" s="7" t="s">
        <v>167</v>
      </c>
      <c r="C512" s="7" t="s">
        <v>169</v>
      </c>
      <c r="D512" s="7" t="s">
        <v>2574</v>
      </c>
      <c r="E512" s="8" t="n">
        <v>250</v>
      </c>
      <c r="F512" s="7" t="n">
        <v>0.65</v>
      </c>
      <c r="G512" s="9" t="n">
        <v>0.92</v>
      </c>
      <c r="H512" s="7" t="n">
        <v>0.69</v>
      </c>
      <c r="I512" s="7" t="n">
        <v>1.15</v>
      </c>
    </row>
    <row r="513" customFormat="false" ht="15" hidden="false" customHeight="false" outlineLevel="0" collapsed="false">
      <c r="A513" s="7" t="s">
        <v>179</v>
      </c>
      <c r="B513" s="7" t="s">
        <v>167</v>
      </c>
      <c r="C513" s="7" t="s">
        <v>169</v>
      </c>
      <c r="D513" s="7" t="s">
        <v>2575</v>
      </c>
      <c r="E513" s="8" t="n">
        <v>250</v>
      </c>
      <c r="F513" s="7" t="n">
        <v>0.65</v>
      </c>
      <c r="G513" s="9" t="n">
        <v>1.17</v>
      </c>
      <c r="H513" s="7" t="n">
        <v>0.88</v>
      </c>
      <c r="I513" s="7" t="n">
        <v>1.46</v>
      </c>
    </row>
    <row r="514" customFormat="false" ht="15" hidden="false" customHeight="false" outlineLevel="0" collapsed="false">
      <c r="A514" s="7" t="s">
        <v>179</v>
      </c>
      <c r="B514" s="7" t="s">
        <v>167</v>
      </c>
      <c r="C514" s="7" t="s">
        <v>169</v>
      </c>
      <c r="D514" s="7" t="s">
        <v>2576</v>
      </c>
      <c r="E514" s="8" t="n">
        <v>250</v>
      </c>
      <c r="F514" s="7" t="n">
        <v>0.6</v>
      </c>
      <c r="G514" s="9" t="n">
        <v>1.08</v>
      </c>
      <c r="H514" s="7" t="n">
        <v>0.91</v>
      </c>
      <c r="I514" s="7" t="n">
        <v>1.2</v>
      </c>
    </row>
    <row r="515" customFormat="false" ht="15" hidden="false" customHeight="false" outlineLevel="0" collapsed="false">
      <c r="A515" s="7" t="s">
        <v>179</v>
      </c>
      <c r="B515" s="7" t="s">
        <v>167</v>
      </c>
      <c r="C515" s="7" t="s">
        <v>169</v>
      </c>
      <c r="D515" s="7" t="s">
        <v>2577</v>
      </c>
      <c r="E515" s="8" t="n">
        <v>250</v>
      </c>
      <c r="F515" s="7" t="n">
        <v>0.6</v>
      </c>
      <c r="G515" s="9" t="n">
        <v>1.08</v>
      </c>
      <c r="H515" s="7" t="n">
        <v>0.81</v>
      </c>
      <c r="I515" s="7" t="n">
        <v>1.35</v>
      </c>
    </row>
    <row r="516" customFormat="false" ht="15" hidden="false" customHeight="false" outlineLevel="0" collapsed="false">
      <c r="A516" s="7" t="s">
        <v>179</v>
      </c>
      <c r="B516" s="7" t="s">
        <v>167</v>
      </c>
      <c r="C516" s="7" t="s">
        <v>169</v>
      </c>
      <c r="D516" s="7" t="s">
        <v>2578</v>
      </c>
      <c r="E516" s="8" t="n">
        <v>250</v>
      </c>
      <c r="F516" s="7" t="n">
        <v>0.6</v>
      </c>
      <c r="G516" s="9" t="n">
        <v>1.16</v>
      </c>
      <c r="H516" s="7" t="n">
        <v>0.87</v>
      </c>
      <c r="I516" s="7" t="n">
        <v>1.45</v>
      </c>
    </row>
    <row r="517" customFormat="false" ht="15" hidden="false" customHeight="false" outlineLevel="0" collapsed="false">
      <c r="A517" s="7" t="s">
        <v>179</v>
      </c>
      <c r="B517" s="7" t="s">
        <v>167</v>
      </c>
      <c r="C517" s="7" t="s">
        <v>169</v>
      </c>
      <c r="D517" s="7" t="s">
        <v>2579</v>
      </c>
      <c r="E517" s="8" t="n">
        <v>250</v>
      </c>
      <c r="F517" s="7" t="n">
        <v>0.55</v>
      </c>
      <c r="G517" s="9" t="n">
        <v>0.92</v>
      </c>
      <c r="H517" s="7" t="n">
        <v>0.75</v>
      </c>
      <c r="I517" s="7" t="n">
        <v>1.03</v>
      </c>
    </row>
    <row r="518" customFormat="false" ht="15" hidden="false" customHeight="false" outlineLevel="0" collapsed="false">
      <c r="A518" s="7" t="s">
        <v>179</v>
      </c>
      <c r="B518" s="7" t="s">
        <v>167</v>
      </c>
      <c r="C518" s="7" t="s">
        <v>169</v>
      </c>
      <c r="D518" s="7" t="s">
        <v>2580</v>
      </c>
      <c r="E518" s="8" t="n">
        <v>250</v>
      </c>
      <c r="F518" s="7" t="n">
        <v>0.55</v>
      </c>
      <c r="G518" s="9" t="n">
        <v>0.96</v>
      </c>
      <c r="H518" s="7" t="n">
        <v>0.72</v>
      </c>
      <c r="I518" s="7" t="n">
        <v>1.2</v>
      </c>
    </row>
    <row r="519" customFormat="false" ht="15" hidden="false" customHeight="false" outlineLevel="0" collapsed="false">
      <c r="A519" s="7" t="s">
        <v>179</v>
      </c>
      <c r="B519" s="7" t="s">
        <v>167</v>
      </c>
      <c r="C519" s="7" t="s">
        <v>169</v>
      </c>
      <c r="D519" s="7" t="s">
        <v>2581</v>
      </c>
      <c r="E519" s="8" t="n">
        <v>250</v>
      </c>
      <c r="F519" s="7" t="n">
        <v>0.55</v>
      </c>
      <c r="G519" s="9" t="n">
        <v>0.96</v>
      </c>
      <c r="H519" s="7" t="n">
        <v>0.72</v>
      </c>
      <c r="I519" s="7" t="n">
        <v>1.2</v>
      </c>
    </row>
    <row r="520" customFormat="false" ht="15" hidden="false" customHeight="false" outlineLevel="0" collapsed="false">
      <c r="A520" s="7" t="s">
        <v>179</v>
      </c>
      <c r="B520" s="7" t="s">
        <v>167</v>
      </c>
      <c r="C520" s="7" t="s">
        <v>169</v>
      </c>
      <c r="D520" s="7" t="s">
        <v>2582</v>
      </c>
      <c r="E520" s="8" t="n">
        <v>250</v>
      </c>
      <c r="F520" s="7" t="n">
        <v>0.55</v>
      </c>
      <c r="G520" s="9" t="n">
        <v>1.64</v>
      </c>
      <c r="H520" s="7" t="n">
        <v>1.23</v>
      </c>
      <c r="I520" s="7" t="n">
        <v>2.05</v>
      </c>
    </row>
    <row r="521" customFormat="false" ht="15" hidden="false" customHeight="false" outlineLevel="0" collapsed="false">
      <c r="A521" s="7" t="s">
        <v>179</v>
      </c>
      <c r="B521" s="7" t="s">
        <v>167</v>
      </c>
      <c r="C521" s="7" t="s">
        <v>169</v>
      </c>
      <c r="D521" s="7" t="s">
        <v>2583</v>
      </c>
      <c r="E521" s="8" t="n">
        <v>250</v>
      </c>
      <c r="F521" s="7" t="n">
        <v>0.55</v>
      </c>
      <c r="G521" s="9" t="n">
        <v>0.43</v>
      </c>
      <c r="H521" s="7" t="n">
        <v>0.37</v>
      </c>
      <c r="I521" s="7" t="n">
        <v>0.6</v>
      </c>
    </row>
    <row r="522" customFormat="false" ht="15" hidden="false" customHeight="false" outlineLevel="0" collapsed="false">
      <c r="A522" s="7" t="s">
        <v>179</v>
      </c>
      <c r="B522" s="7" t="s">
        <v>167</v>
      </c>
      <c r="C522" s="7" t="s">
        <v>169</v>
      </c>
      <c r="D522" s="7" t="s">
        <v>2584</v>
      </c>
      <c r="E522" s="8" t="n">
        <v>250</v>
      </c>
      <c r="F522" s="7" t="n">
        <v>0.5</v>
      </c>
      <c r="G522" s="9" t="n">
        <v>1.5</v>
      </c>
      <c r="H522" s="7" t="n">
        <v>1.21</v>
      </c>
      <c r="I522" s="7" t="n">
        <v>1.67</v>
      </c>
    </row>
    <row r="523" customFormat="false" ht="15" hidden="false" customHeight="false" outlineLevel="0" collapsed="false">
      <c r="A523" s="7" t="s">
        <v>179</v>
      </c>
      <c r="B523" s="7" t="s">
        <v>167</v>
      </c>
      <c r="C523" s="7" t="s">
        <v>169</v>
      </c>
      <c r="D523" s="7" t="s">
        <v>2585</v>
      </c>
      <c r="E523" s="8" t="n">
        <v>250</v>
      </c>
      <c r="F523" s="7" t="n">
        <v>0.5</v>
      </c>
      <c r="G523" s="9" t="n">
        <v>1.11</v>
      </c>
      <c r="H523" s="7" t="n">
        <v>0.83</v>
      </c>
      <c r="I523" s="7" t="n">
        <v>1.39</v>
      </c>
    </row>
    <row r="524" customFormat="false" ht="15" hidden="false" customHeight="false" outlineLevel="0" collapsed="false">
      <c r="A524" s="7" t="s">
        <v>179</v>
      </c>
      <c r="B524" s="7" t="s">
        <v>167</v>
      </c>
      <c r="C524" s="7" t="s">
        <v>169</v>
      </c>
      <c r="D524" s="7" t="s">
        <v>2586</v>
      </c>
      <c r="E524" s="8" t="n">
        <v>250</v>
      </c>
      <c r="F524" s="7" t="n">
        <v>0.5</v>
      </c>
      <c r="G524" s="9" t="n">
        <v>0.9</v>
      </c>
      <c r="H524" s="7" t="n">
        <v>0.61</v>
      </c>
      <c r="I524" s="7" t="n">
        <v>1.09</v>
      </c>
    </row>
    <row r="525" customFormat="false" ht="15" hidden="false" customHeight="false" outlineLevel="0" collapsed="false">
      <c r="A525" s="7" t="s">
        <v>179</v>
      </c>
      <c r="B525" s="7" t="s">
        <v>167</v>
      </c>
      <c r="C525" s="7" t="s">
        <v>169</v>
      </c>
      <c r="D525" s="7" t="s">
        <v>2587</v>
      </c>
      <c r="E525" s="8" t="n">
        <v>250</v>
      </c>
      <c r="F525" s="7" t="n">
        <v>0.5</v>
      </c>
      <c r="G525" s="9" t="n">
        <v>0.97</v>
      </c>
      <c r="H525" s="7" t="n">
        <v>0.73</v>
      </c>
      <c r="I525" s="7" t="n">
        <v>1.21</v>
      </c>
    </row>
    <row r="526" customFormat="false" ht="15" hidden="false" customHeight="false" outlineLevel="0" collapsed="false">
      <c r="A526" s="7" t="s">
        <v>179</v>
      </c>
      <c r="B526" s="7" t="s">
        <v>167</v>
      </c>
      <c r="C526" s="7" t="s">
        <v>169</v>
      </c>
      <c r="D526" s="7" t="s">
        <v>2588</v>
      </c>
      <c r="E526" s="8" t="n">
        <v>250</v>
      </c>
      <c r="F526" s="7" t="n">
        <v>0.5</v>
      </c>
      <c r="G526" s="9" t="n">
        <v>1.14</v>
      </c>
      <c r="H526" s="7" t="n">
        <v>0.86</v>
      </c>
      <c r="I526" s="7" t="n">
        <v>1.42</v>
      </c>
    </row>
    <row r="527" customFormat="false" ht="15" hidden="false" customHeight="false" outlineLevel="0" collapsed="false">
      <c r="A527" s="7" t="s">
        <v>179</v>
      </c>
      <c r="B527" s="7" t="s">
        <v>167</v>
      </c>
      <c r="C527" s="7" t="s">
        <v>169</v>
      </c>
      <c r="D527" s="7" t="s">
        <v>2589</v>
      </c>
      <c r="E527" s="8" t="n">
        <v>250</v>
      </c>
      <c r="F527" s="7" t="n">
        <v>0.45</v>
      </c>
      <c r="G527" s="9" t="n">
        <v>0.94</v>
      </c>
      <c r="H527" s="7" t="n">
        <v>0.71</v>
      </c>
      <c r="I527" s="7" t="n">
        <v>1.17</v>
      </c>
    </row>
    <row r="528" customFormat="false" ht="15" hidden="false" customHeight="false" outlineLevel="0" collapsed="false">
      <c r="A528" s="7" t="s">
        <v>179</v>
      </c>
      <c r="B528" s="7" t="s">
        <v>167</v>
      </c>
      <c r="C528" s="7" t="s">
        <v>169</v>
      </c>
      <c r="D528" s="7" t="s">
        <v>2590</v>
      </c>
      <c r="E528" s="8" t="n">
        <v>250</v>
      </c>
      <c r="F528" s="7" t="n">
        <v>0.45</v>
      </c>
      <c r="G528" s="9" t="n">
        <v>1.08</v>
      </c>
      <c r="H528" s="7" t="n">
        <v>0.94</v>
      </c>
      <c r="I528" s="7" t="n">
        <v>1.57</v>
      </c>
    </row>
    <row r="529" customFormat="false" ht="15" hidden="false" customHeight="false" outlineLevel="0" collapsed="false">
      <c r="A529" s="7" t="s">
        <v>179</v>
      </c>
      <c r="B529" s="7" t="s">
        <v>167</v>
      </c>
      <c r="C529" s="7" t="s">
        <v>169</v>
      </c>
      <c r="D529" s="7" t="s">
        <v>2591</v>
      </c>
      <c r="E529" s="8" t="n">
        <v>250</v>
      </c>
      <c r="F529" s="7" t="n">
        <v>0.45</v>
      </c>
      <c r="G529" s="9" t="n">
        <v>1.11</v>
      </c>
      <c r="H529" s="7" t="n">
        <v>0.83</v>
      </c>
      <c r="I529" s="7" t="n">
        <v>1.39</v>
      </c>
    </row>
    <row r="530" customFormat="false" ht="15" hidden="false" customHeight="false" outlineLevel="0" collapsed="false">
      <c r="A530" s="7" t="s">
        <v>179</v>
      </c>
      <c r="B530" s="7" t="s">
        <v>167</v>
      </c>
      <c r="C530" s="7" t="s">
        <v>169</v>
      </c>
      <c r="D530" s="7" t="s">
        <v>2592</v>
      </c>
      <c r="E530" s="8" t="n">
        <v>250</v>
      </c>
      <c r="F530" s="7" t="n">
        <v>0.45</v>
      </c>
      <c r="G530" s="9" t="n">
        <v>1.13</v>
      </c>
      <c r="H530" s="7" t="n">
        <v>0.85</v>
      </c>
      <c r="I530" s="7" t="n">
        <v>1.41</v>
      </c>
    </row>
    <row r="531" customFormat="false" ht="15" hidden="false" customHeight="false" outlineLevel="0" collapsed="false">
      <c r="A531" s="7" t="s">
        <v>179</v>
      </c>
      <c r="B531" s="7" t="s">
        <v>167</v>
      </c>
      <c r="C531" s="7" t="s">
        <v>169</v>
      </c>
      <c r="D531" s="7" t="s">
        <v>2593</v>
      </c>
      <c r="E531" s="8" t="n">
        <v>250</v>
      </c>
      <c r="F531" s="7" t="n">
        <v>0.4</v>
      </c>
      <c r="G531" s="9"/>
      <c r="H531" s="7"/>
      <c r="I531" s="7"/>
    </row>
    <row r="532" customFormat="false" ht="15" hidden="false" customHeight="false" outlineLevel="0" collapsed="false">
      <c r="A532" s="7" t="s">
        <v>179</v>
      </c>
      <c r="B532" s="7" t="s">
        <v>167</v>
      </c>
      <c r="C532" s="7" t="s">
        <v>169</v>
      </c>
      <c r="D532" s="7" t="s">
        <v>2594</v>
      </c>
      <c r="E532" s="8" t="n">
        <v>250</v>
      </c>
      <c r="F532" s="7" t="n">
        <v>0.4</v>
      </c>
      <c r="G532" s="9"/>
      <c r="H532" s="7"/>
      <c r="I532" s="7"/>
    </row>
    <row r="533" customFormat="false" ht="15" hidden="false" customHeight="false" outlineLevel="0" collapsed="false">
      <c r="A533" s="7" t="s">
        <v>179</v>
      </c>
      <c r="B533" s="7" t="s">
        <v>167</v>
      </c>
      <c r="C533" s="7" t="s">
        <v>169</v>
      </c>
      <c r="D533" s="7" t="s">
        <v>2595</v>
      </c>
      <c r="E533" s="8" t="n">
        <v>250</v>
      </c>
      <c r="F533" s="7" t="n">
        <v>0.4</v>
      </c>
      <c r="G533" s="9"/>
      <c r="H533" s="7"/>
      <c r="I533" s="7"/>
    </row>
    <row r="534" customFormat="false" ht="15" hidden="false" customHeight="false" outlineLevel="0" collapsed="false">
      <c r="A534" s="7" t="s">
        <v>179</v>
      </c>
      <c r="B534" s="7" t="s">
        <v>167</v>
      </c>
      <c r="C534" s="7" t="s">
        <v>169</v>
      </c>
      <c r="D534" s="7" t="s">
        <v>2596</v>
      </c>
      <c r="E534" s="8" t="n">
        <v>250</v>
      </c>
      <c r="F534" s="7" t="n">
        <v>0.4</v>
      </c>
      <c r="G534" s="9"/>
      <c r="H534" s="7"/>
      <c r="I534" s="7"/>
    </row>
    <row r="535" customFormat="false" ht="15" hidden="false" customHeight="false" outlineLevel="0" collapsed="false">
      <c r="A535" s="7" t="s">
        <v>179</v>
      </c>
      <c r="B535" s="7" t="s">
        <v>167</v>
      </c>
      <c r="C535" s="7" t="s">
        <v>169</v>
      </c>
      <c r="D535" s="7" t="s">
        <v>2518</v>
      </c>
      <c r="E535" s="8" t="n">
        <v>250</v>
      </c>
      <c r="F535" s="7" t="n">
        <v>0.4</v>
      </c>
      <c r="G535" s="9"/>
      <c r="H535" s="7"/>
      <c r="I535" s="7"/>
    </row>
    <row r="536" customFormat="false" ht="15" hidden="false" customHeight="false" outlineLevel="0" collapsed="false">
      <c r="A536" s="7" t="s">
        <v>179</v>
      </c>
      <c r="B536" s="7" t="s">
        <v>167</v>
      </c>
      <c r="C536" s="7" t="s">
        <v>169</v>
      </c>
      <c r="D536" s="7" t="s">
        <v>2597</v>
      </c>
      <c r="E536" s="8" t="n">
        <v>250</v>
      </c>
      <c r="F536" s="7" t="n">
        <v>0.35</v>
      </c>
      <c r="G536" s="9"/>
      <c r="H536" s="7"/>
      <c r="I536" s="7"/>
    </row>
    <row r="537" customFormat="false" ht="15" hidden="false" customHeight="false" outlineLevel="0" collapsed="false">
      <c r="A537" s="7" t="s">
        <v>179</v>
      </c>
      <c r="B537" s="7" t="s">
        <v>167</v>
      </c>
      <c r="C537" s="7" t="s">
        <v>169</v>
      </c>
      <c r="D537" s="7" t="s">
        <v>2598</v>
      </c>
      <c r="E537" s="8" t="n">
        <v>250</v>
      </c>
      <c r="F537" s="7" t="n">
        <v>0.35</v>
      </c>
      <c r="G537" s="9"/>
      <c r="H537" s="7"/>
      <c r="I537" s="7"/>
    </row>
    <row r="538" customFormat="false" ht="15" hidden="false" customHeight="false" outlineLevel="0" collapsed="false">
      <c r="A538" s="7" t="s">
        <v>179</v>
      </c>
      <c r="B538" s="7" t="s">
        <v>167</v>
      </c>
      <c r="C538" s="7" t="s">
        <v>169</v>
      </c>
      <c r="D538" s="7" t="s">
        <v>2599</v>
      </c>
      <c r="E538" s="8" t="n">
        <v>250</v>
      </c>
      <c r="F538" s="7" t="n">
        <v>0.35</v>
      </c>
      <c r="G538" s="9"/>
      <c r="H538" s="7"/>
      <c r="I538" s="7"/>
    </row>
    <row r="539" customFormat="false" ht="15" hidden="false" customHeight="false" outlineLevel="0" collapsed="false">
      <c r="A539" s="7" t="s">
        <v>179</v>
      </c>
      <c r="B539" s="7" t="s">
        <v>167</v>
      </c>
      <c r="C539" s="7" t="s">
        <v>169</v>
      </c>
      <c r="D539" s="7" t="s">
        <v>2600</v>
      </c>
      <c r="E539" s="8" t="n">
        <v>250</v>
      </c>
      <c r="F539" s="7" t="n">
        <v>0.35</v>
      </c>
      <c r="G539" s="9"/>
      <c r="H539" s="7"/>
      <c r="I539" s="7"/>
    </row>
    <row r="540" customFormat="false" ht="15" hidden="false" customHeight="false" outlineLevel="0" collapsed="false">
      <c r="A540" s="7" t="s">
        <v>179</v>
      </c>
      <c r="B540" s="7" t="s">
        <v>167</v>
      </c>
      <c r="C540" s="7" t="s">
        <v>169</v>
      </c>
      <c r="D540" s="7" t="s">
        <v>2601</v>
      </c>
      <c r="E540" s="8" t="n">
        <v>250</v>
      </c>
      <c r="F540" s="7" t="n">
        <v>0.35</v>
      </c>
      <c r="G540" s="9"/>
      <c r="H540" s="7"/>
      <c r="I540" s="7"/>
    </row>
    <row r="541" customFormat="false" ht="15" hidden="false" customHeight="false" outlineLevel="0" collapsed="false">
      <c r="A541" s="7" t="s">
        <v>179</v>
      </c>
      <c r="B541" s="7" t="s">
        <v>167</v>
      </c>
      <c r="C541" s="7" t="s">
        <v>169</v>
      </c>
      <c r="D541" s="7" t="s">
        <v>2602</v>
      </c>
      <c r="E541" s="8" t="n">
        <v>250</v>
      </c>
      <c r="F541" s="7" t="n">
        <v>0.35</v>
      </c>
      <c r="G541" s="9"/>
      <c r="H541" s="7"/>
      <c r="I541" s="7"/>
    </row>
    <row r="542" customFormat="false" ht="15" hidden="false" customHeight="false" outlineLevel="0" collapsed="false">
      <c r="A542" s="7" t="s">
        <v>179</v>
      </c>
      <c r="B542" s="7" t="s">
        <v>167</v>
      </c>
      <c r="C542" s="7" t="s">
        <v>169</v>
      </c>
      <c r="D542" s="7" t="s">
        <v>2603</v>
      </c>
      <c r="E542" s="8" t="n">
        <v>250</v>
      </c>
      <c r="F542" s="7" t="n">
        <v>0.35</v>
      </c>
      <c r="G542" s="9"/>
      <c r="H542" s="7"/>
      <c r="I542" s="7"/>
    </row>
    <row r="543" customFormat="false" ht="15" hidden="false" customHeight="false" outlineLevel="0" collapsed="false">
      <c r="A543" s="7" t="s">
        <v>179</v>
      </c>
      <c r="B543" s="7" t="s">
        <v>167</v>
      </c>
      <c r="C543" s="7" t="s">
        <v>169</v>
      </c>
      <c r="D543" s="7" t="s">
        <v>2604</v>
      </c>
      <c r="E543" s="8" t="n">
        <v>250</v>
      </c>
      <c r="F543" s="7" t="n">
        <v>0.35</v>
      </c>
      <c r="G543" s="9"/>
      <c r="H543" s="7"/>
      <c r="I543" s="7"/>
    </row>
    <row r="544" customFormat="false" ht="15" hidden="false" customHeight="false" outlineLevel="0" collapsed="false">
      <c r="A544" s="7" t="s">
        <v>179</v>
      </c>
      <c r="B544" s="7" t="s">
        <v>167</v>
      </c>
      <c r="C544" s="7" t="s">
        <v>169</v>
      </c>
      <c r="D544" s="7" t="s">
        <v>2605</v>
      </c>
      <c r="E544" s="8" t="n">
        <v>250</v>
      </c>
      <c r="F544" s="7" t="n">
        <v>0.35</v>
      </c>
      <c r="G544" s="9"/>
      <c r="H544" s="7"/>
      <c r="I544" s="7"/>
    </row>
    <row r="545" customFormat="false" ht="15" hidden="false" customHeight="false" outlineLevel="0" collapsed="false">
      <c r="A545" s="7" t="s">
        <v>179</v>
      </c>
      <c r="B545" s="7" t="s">
        <v>167</v>
      </c>
      <c r="C545" s="7" t="s">
        <v>169</v>
      </c>
      <c r="D545" s="7" t="s">
        <v>2606</v>
      </c>
      <c r="E545" s="8" t="n">
        <v>250</v>
      </c>
      <c r="F545" s="7" t="n">
        <v>0.35</v>
      </c>
      <c r="G545" s="9"/>
      <c r="H545" s="7"/>
      <c r="I545" s="7"/>
    </row>
    <row r="546" customFormat="false" ht="15" hidden="false" customHeight="false" outlineLevel="0" collapsed="false">
      <c r="A546" s="7" t="s">
        <v>179</v>
      </c>
      <c r="B546" s="7" t="s">
        <v>167</v>
      </c>
      <c r="C546" s="7" t="s">
        <v>169</v>
      </c>
      <c r="D546" s="7" t="s">
        <v>2607</v>
      </c>
      <c r="E546" s="8" t="n">
        <v>250</v>
      </c>
      <c r="F546" s="7" t="n">
        <v>0.3</v>
      </c>
      <c r="G546" s="9"/>
      <c r="H546" s="7"/>
      <c r="I546" s="7"/>
    </row>
    <row r="547" customFormat="false" ht="15" hidden="false" customHeight="false" outlineLevel="0" collapsed="false">
      <c r="A547" s="7" t="s">
        <v>179</v>
      </c>
      <c r="B547" s="7" t="s">
        <v>167</v>
      </c>
      <c r="C547" s="7" t="s">
        <v>169</v>
      </c>
      <c r="D547" s="7" t="s">
        <v>2608</v>
      </c>
      <c r="E547" s="8" t="n">
        <v>250</v>
      </c>
      <c r="F547" s="7" t="n">
        <v>0.3</v>
      </c>
      <c r="G547" s="9"/>
      <c r="H547" s="7"/>
      <c r="I547" s="7"/>
    </row>
    <row r="548" customFormat="false" ht="15" hidden="false" customHeight="false" outlineLevel="0" collapsed="false">
      <c r="A548" s="7" t="s">
        <v>179</v>
      </c>
      <c r="B548" s="7" t="s">
        <v>167</v>
      </c>
      <c r="C548" s="7" t="s">
        <v>169</v>
      </c>
      <c r="D548" s="7" t="s">
        <v>2609</v>
      </c>
      <c r="E548" s="8" t="n">
        <v>250</v>
      </c>
      <c r="F548" s="7" t="n">
        <v>0.3</v>
      </c>
      <c r="G548" s="9"/>
      <c r="H548" s="7"/>
      <c r="I548" s="7"/>
    </row>
    <row r="549" customFormat="false" ht="15" hidden="false" customHeight="false" outlineLevel="0" collapsed="false">
      <c r="A549" s="7" t="s">
        <v>179</v>
      </c>
      <c r="B549" s="7" t="s">
        <v>167</v>
      </c>
      <c r="C549" s="7" t="s">
        <v>169</v>
      </c>
      <c r="D549" s="7" t="s">
        <v>2610</v>
      </c>
      <c r="E549" s="8" t="n">
        <v>250</v>
      </c>
      <c r="F549" s="7" t="n">
        <v>0.3</v>
      </c>
      <c r="G549" s="9"/>
      <c r="H549" s="7"/>
      <c r="I549" s="7"/>
    </row>
    <row r="550" customFormat="false" ht="15" hidden="false" customHeight="false" outlineLevel="0" collapsed="false">
      <c r="A550" s="7" t="s">
        <v>179</v>
      </c>
      <c r="B550" s="7" t="s">
        <v>167</v>
      </c>
      <c r="C550" s="7" t="s">
        <v>169</v>
      </c>
      <c r="D550" s="7" t="s">
        <v>2611</v>
      </c>
      <c r="E550" s="8" t="n">
        <v>250</v>
      </c>
      <c r="F550" s="7" t="n">
        <v>0.3</v>
      </c>
      <c r="G550" s="9"/>
      <c r="H550" s="7"/>
      <c r="I550" s="7"/>
    </row>
    <row r="551" customFormat="false" ht="15" hidden="false" customHeight="false" outlineLevel="0" collapsed="false">
      <c r="A551" s="7" t="s">
        <v>179</v>
      </c>
      <c r="B551" s="7" t="s">
        <v>167</v>
      </c>
      <c r="C551" s="7" t="s">
        <v>169</v>
      </c>
      <c r="D551" s="7" t="s">
        <v>2496</v>
      </c>
      <c r="E551" s="8" t="n">
        <v>250</v>
      </c>
      <c r="F551" s="7" t="n">
        <v>0.3</v>
      </c>
      <c r="G551" s="9"/>
      <c r="H551" s="7"/>
      <c r="I551" s="7"/>
    </row>
    <row r="552" customFormat="false" ht="15" hidden="false" customHeight="false" outlineLevel="0" collapsed="false">
      <c r="A552" s="7" t="s">
        <v>179</v>
      </c>
      <c r="B552" s="7" t="s">
        <v>167</v>
      </c>
      <c r="C552" s="7" t="s">
        <v>169</v>
      </c>
      <c r="D552" s="7" t="s">
        <v>2612</v>
      </c>
      <c r="E552" s="8" t="n">
        <v>250</v>
      </c>
      <c r="F552" s="7" t="n">
        <v>0.3</v>
      </c>
      <c r="G552" s="9"/>
      <c r="H552" s="7"/>
      <c r="I552" s="7"/>
    </row>
    <row r="553" customFormat="false" ht="15" hidden="false" customHeight="false" outlineLevel="0" collapsed="false">
      <c r="A553" s="7" t="s">
        <v>179</v>
      </c>
      <c r="B553" s="7" t="s">
        <v>167</v>
      </c>
      <c r="C553" s="7" t="s">
        <v>169</v>
      </c>
      <c r="D553" s="7" t="s">
        <v>2613</v>
      </c>
      <c r="E553" s="8" t="n">
        <v>250</v>
      </c>
      <c r="F553" s="7" t="n">
        <v>0.3</v>
      </c>
      <c r="G553" s="9"/>
      <c r="H553" s="7"/>
      <c r="I553" s="7"/>
    </row>
    <row r="554" customFormat="false" ht="15" hidden="false" customHeight="false" outlineLevel="0" collapsed="false">
      <c r="A554" s="7" t="s">
        <v>179</v>
      </c>
      <c r="B554" s="7" t="s">
        <v>167</v>
      </c>
      <c r="C554" s="7" t="s">
        <v>169</v>
      </c>
      <c r="D554" s="7" t="s">
        <v>2614</v>
      </c>
      <c r="E554" s="8" t="n">
        <v>250</v>
      </c>
      <c r="F554" s="7" t="n">
        <v>0.3</v>
      </c>
      <c r="G554" s="9"/>
      <c r="H554" s="7"/>
      <c r="I554" s="7"/>
    </row>
    <row r="555" customFormat="false" ht="15" hidden="false" customHeight="false" outlineLevel="0" collapsed="false">
      <c r="A555" s="7" t="s">
        <v>179</v>
      </c>
      <c r="B555" s="7" t="s">
        <v>167</v>
      </c>
      <c r="C555" s="7" t="s">
        <v>169</v>
      </c>
      <c r="D555" s="7" t="s">
        <v>2615</v>
      </c>
      <c r="E555" s="8" t="n">
        <v>250</v>
      </c>
      <c r="F555" s="7" t="n">
        <v>0.3</v>
      </c>
      <c r="G555" s="9"/>
      <c r="H555" s="7"/>
      <c r="I555" s="7"/>
    </row>
    <row r="556" customFormat="false" ht="15" hidden="false" customHeight="false" outlineLevel="0" collapsed="false">
      <c r="A556" s="7" t="s">
        <v>179</v>
      </c>
      <c r="B556" s="7" t="s">
        <v>167</v>
      </c>
      <c r="C556" s="7" t="s">
        <v>169</v>
      </c>
      <c r="D556" s="7" t="s">
        <v>2616</v>
      </c>
      <c r="E556" s="8" t="n">
        <v>250</v>
      </c>
      <c r="F556" s="7" t="n">
        <v>0.3</v>
      </c>
      <c r="G556" s="9"/>
      <c r="H556" s="7"/>
      <c r="I556" s="7"/>
    </row>
    <row r="557" customFormat="false" ht="15" hidden="false" customHeight="false" outlineLevel="0" collapsed="false">
      <c r="A557" s="7" t="s">
        <v>179</v>
      </c>
      <c r="B557" s="7" t="s">
        <v>167</v>
      </c>
      <c r="C557" s="7" t="s">
        <v>169</v>
      </c>
      <c r="D557" s="7" t="s">
        <v>2617</v>
      </c>
      <c r="E557" s="8" t="n">
        <v>250</v>
      </c>
      <c r="F557" s="7" t="n">
        <v>0.3</v>
      </c>
      <c r="G557" s="9"/>
      <c r="H557" s="7"/>
      <c r="I557" s="7"/>
    </row>
    <row r="558" customFormat="false" ht="15" hidden="false" customHeight="false" outlineLevel="0" collapsed="false">
      <c r="A558" s="7" t="s">
        <v>179</v>
      </c>
      <c r="B558" s="7" t="s">
        <v>167</v>
      </c>
      <c r="C558" s="7" t="s">
        <v>169</v>
      </c>
      <c r="D558" s="7" t="s">
        <v>2457</v>
      </c>
      <c r="E558" s="8" t="n">
        <v>250</v>
      </c>
      <c r="F558" s="7" t="n">
        <v>0.3</v>
      </c>
      <c r="G558" s="9"/>
      <c r="H558" s="7"/>
      <c r="I558" s="7"/>
    </row>
    <row r="559" customFormat="false" ht="15" hidden="false" customHeight="false" outlineLevel="0" collapsed="false">
      <c r="A559" s="7" t="s">
        <v>179</v>
      </c>
      <c r="B559" s="7" t="s">
        <v>167</v>
      </c>
      <c r="C559" s="7" t="s">
        <v>169</v>
      </c>
      <c r="D559" s="7" t="s">
        <v>2618</v>
      </c>
      <c r="E559" s="8" t="n">
        <v>250</v>
      </c>
      <c r="F559" s="7" t="n">
        <v>0.3</v>
      </c>
      <c r="G559" s="9"/>
      <c r="H559" s="7"/>
      <c r="I559" s="7"/>
    </row>
    <row r="560" customFormat="false" ht="15" hidden="false" customHeight="false" outlineLevel="0" collapsed="false">
      <c r="A560" s="7" t="s">
        <v>179</v>
      </c>
      <c r="B560" s="7" t="s">
        <v>167</v>
      </c>
      <c r="C560" s="7" t="s">
        <v>169</v>
      </c>
      <c r="D560" s="7" t="s">
        <v>2619</v>
      </c>
      <c r="E560" s="8" t="n">
        <v>250</v>
      </c>
      <c r="F560" s="7" t="n">
        <v>0.3</v>
      </c>
      <c r="G560" s="9"/>
      <c r="H560" s="7"/>
      <c r="I560" s="7"/>
    </row>
    <row r="561" customFormat="false" ht="15" hidden="false" customHeight="false" outlineLevel="0" collapsed="false">
      <c r="A561" s="7" t="s">
        <v>179</v>
      </c>
      <c r="B561" s="7" t="s">
        <v>167</v>
      </c>
      <c r="C561" s="7" t="s">
        <v>169</v>
      </c>
      <c r="D561" s="7" t="s">
        <v>2620</v>
      </c>
      <c r="E561" s="8" t="n">
        <v>250</v>
      </c>
      <c r="F561" s="7" t="n">
        <v>0.3</v>
      </c>
      <c r="G561" s="9"/>
      <c r="H561" s="7"/>
      <c r="I561" s="7"/>
    </row>
    <row r="562" customFormat="false" ht="15" hidden="false" customHeight="false" outlineLevel="0" collapsed="false">
      <c r="A562" s="7" t="s">
        <v>179</v>
      </c>
      <c r="B562" s="7" t="s">
        <v>167</v>
      </c>
      <c r="C562" s="7" t="s">
        <v>169</v>
      </c>
      <c r="D562" s="7" t="s">
        <v>2621</v>
      </c>
      <c r="E562" s="8" t="n">
        <v>250</v>
      </c>
      <c r="F562" s="7" t="n">
        <v>0.3</v>
      </c>
      <c r="G562" s="9"/>
      <c r="H562" s="7"/>
      <c r="I562" s="7"/>
    </row>
    <row r="563" customFormat="false" ht="15" hidden="false" customHeight="false" outlineLevel="0" collapsed="false">
      <c r="A563" s="7" t="s">
        <v>179</v>
      </c>
      <c r="B563" s="7" t="s">
        <v>167</v>
      </c>
      <c r="C563" s="7" t="s">
        <v>169</v>
      </c>
      <c r="D563" s="7" t="s">
        <v>2622</v>
      </c>
      <c r="E563" s="8" t="n">
        <v>250</v>
      </c>
      <c r="F563" s="7" t="n">
        <v>0.3</v>
      </c>
      <c r="G563" s="9"/>
      <c r="H563" s="7"/>
      <c r="I563" s="7"/>
    </row>
    <row r="564" customFormat="false" ht="15" hidden="false" customHeight="false" outlineLevel="0" collapsed="false">
      <c r="A564" s="7" t="s">
        <v>179</v>
      </c>
      <c r="B564" s="7" t="s">
        <v>167</v>
      </c>
      <c r="C564" s="7" t="s">
        <v>169</v>
      </c>
      <c r="D564" s="7" t="s">
        <v>2623</v>
      </c>
      <c r="E564" s="8" t="n">
        <v>250</v>
      </c>
      <c r="F564" s="7" t="n">
        <v>0.3</v>
      </c>
      <c r="G564" s="9"/>
      <c r="H564" s="7"/>
      <c r="I564" s="7"/>
    </row>
    <row r="565" customFormat="false" ht="15" hidden="false" customHeight="false" outlineLevel="0" collapsed="false">
      <c r="A565" s="7" t="s">
        <v>179</v>
      </c>
      <c r="B565" s="7" t="s">
        <v>167</v>
      </c>
      <c r="C565" s="7" t="s">
        <v>169</v>
      </c>
      <c r="D565" s="7" t="s">
        <v>2624</v>
      </c>
      <c r="E565" s="8" t="n">
        <v>250</v>
      </c>
      <c r="F565" s="7" t="n">
        <v>0.3</v>
      </c>
      <c r="G565" s="9"/>
      <c r="H565" s="7"/>
      <c r="I565" s="7"/>
    </row>
    <row r="566" customFormat="false" ht="15" hidden="false" customHeight="false" outlineLevel="0" collapsed="false">
      <c r="A566" s="7" t="s">
        <v>179</v>
      </c>
      <c r="B566" s="7" t="s">
        <v>167</v>
      </c>
      <c r="C566" s="7" t="s">
        <v>169</v>
      </c>
      <c r="D566" s="7" t="s">
        <v>2625</v>
      </c>
      <c r="E566" s="8" t="n">
        <v>250</v>
      </c>
      <c r="F566" s="7" t="n">
        <v>0.3</v>
      </c>
      <c r="G566" s="9"/>
      <c r="H566" s="7"/>
      <c r="I566" s="7"/>
    </row>
    <row r="567" customFormat="false" ht="15" hidden="false" customHeight="false" outlineLevel="0" collapsed="false">
      <c r="A567" s="7" t="s">
        <v>179</v>
      </c>
      <c r="B567" s="7" t="s">
        <v>167</v>
      </c>
      <c r="C567" s="7" t="s">
        <v>169</v>
      </c>
      <c r="D567" s="7" t="s">
        <v>2626</v>
      </c>
      <c r="E567" s="8" t="n">
        <v>250</v>
      </c>
      <c r="F567" s="7" t="n">
        <v>0.3</v>
      </c>
      <c r="G567" s="9"/>
      <c r="H567" s="7"/>
      <c r="I567" s="7"/>
    </row>
    <row r="568" customFormat="false" ht="15" hidden="false" customHeight="false" outlineLevel="0" collapsed="false">
      <c r="A568" s="7" t="s">
        <v>179</v>
      </c>
      <c r="B568" s="7" t="s">
        <v>167</v>
      </c>
      <c r="C568" s="7" t="s">
        <v>169</v>
      </c>
      <c r="D568" s="7" t="s">
        <v>2464</v>
      </c>
      <c r="E568" s="8" t="n">
        <v>250</v>
      </c>
      <c r="F568" s="7" t="n">
        <v>0.3</v>
      </c>
      <c r="G568" s="9"/>
      <c r="H568" s="7"/>
      <c r="I568" s="7"/>
    </row>
    <row r="569" customFormat="false" ht="15" hidden="false" customHeight="false" outlineLevel="0" collapsed="false">
      <c r="A569" s="7" t="s">
        <v>179</v>
      </c>
      <c r="B569" s="7" t="s">
        <v>167</v>
      </c>
      <c r="C569" s="7" t="s">
        <v>169</v>
      </c>
      <c r="D569" s="7" t="s">
        <v>2627</v>
      </c>
      <c r="E569" s="8" t="n">
        <v>250</v>
      </c>
      <c r="F569" s="7" t="n">
        <v>0.3</v>
      </c>
      <c r="G569" s="9"/>
      <c r="H569" s="7"/>
      <c r="I569" s="7"/>
    </row>
    <row r="570" customFormat="false" ht="15" hidden="false" customHeight="false" outlineLevel="0" collapsed="false">
      <c r="A570" s="7" t="s">
        <v>179</v>
      </c>
      <c r="B570" s="7" t="s">
        <v>167</v>
      </c>
      <c r="C570" s="7" t="s">
        <v>169</v>
      </c>
      <c r="D570" s="7" t="s">
        <v>2628</v>
      </c>
      <c r="E570" s="8" t="n">
        <v>250</v>
      </c>
      <c r="F570" s="7" t="n">
        <v>0.3</v>
      </c>
      <c r="G570" s="9"/>
      <c r="H570" s="7"/>
      <c r="I570" s="7"/>
    </row>
    <row r="571" customFormat="false" ht="15" hidden="false" customHeight="false" outlineLevel="0" collapsed="false">
      <c r="A571" s="7" t="s">
        <v>179</v>
      </c>
      <c r="B571" s="7" t="s">
        <v>167</v>
      </c>
      <c r="C571" s="7" t="s">
        <v>169</v>
      </c>
      <c r="D571" s="7" t="s">
        <v>2629</v>
      </c>
      <c r="E571" s="8" t="n">
        <v>250</v>
      </c>
      <c r="F571" s="7" t="n">
        <v>0.3</v>
      </c>
      <c r="G571" s="9"/>
      <c r="H571" s="7"/>
      <c r="I571" s="7"/>
    </row>
    <row r="572" customFormat="false" ht="15" hidden="false" customHeight="false" outlineLevel="0" collapsed="false">
      <c r="A572" s="7" t="s">
        <v>179</v>
      </c>
      <c r="B572" s="7" t="s">
        <v>167</v>
      </c>
      <c r="C572" s="7" t="s">
        <v>169</v>
      </c>
      <c r="D572" s="7" t="s">
        <v>2630</v>
      </c>
      <c r="E572" s="8" t="n">
        <v>250</v>
      </c>
      <c r="F572" s="7" t="n">
        <v>0.3</v>
      </c>
      <c r="G572" s="9"/>
      <c r="H572" s="7"/>
      <c r="I572" s="7"/>
    </row>
    <row r="573" customFormat="false" ht="15" hidden="false" customHeight="false" outlineLevel="0" collapsed="false">
      <c r="A573" s="7" t="s">
        <v>183</v>
      </c>
      <c r="B573" s="7" t="s">
        <v>167</v>
      </c>
      <c r="C573" s="7" t="s">
        <v>185</v>
      </c>
      <c r="D573" s="7" t="s">
        <v>186</v>
      </c>
      <c r="E573" s="8" t="n">
        <v>327423</v>
      </c>
      <c r="F573" s="7" t="n">
        <v>0.44</v>
      </c>
      <c r="G573" s="9"/>
      <c r="H573" s="7"/>
      <c r="I573" s="7"/>
    </row>
    <row r="574" customFormat="false" ht="15" hidden="false" customHeight="false" outlineLevel="0" collapsed="false">
      <c r="A574" s="7" t="s">
        <v>183</v>
      </c>
      <c r="B574" s="7" t="s">
        <v>167</v>
      </c>
      <c r="C574" s="7" t="s">
        <v>185</v>
      </c>
      <c r="D574" s="7" t="s">
        <v>2631</v>
      </c>
      <c r="E574" s="8" t="n">
        <v>245218</v>
      </c>
      <c r="F574" s="7" t="n">
        <v>0.44</v>
      </c>
      <c r="G574" s="9"/>
      <c r="H574" s="7"/>
      <c r="I574" s="7"/>
    </row>
    <row r="575" customFormat="false" ht="15" hidden="false" customHeight="false" outlineLevel="0" collapsed="false">
      <c r="A575" s="7" t="s">
        <v>183</v>
      </c>
      <c r="B575" s="7" t="s">
        <v>167</v>
      </c>
      <c r="C575" s="7" t="s">
        <v>185</v>
      </c>
      <c r="D575" s="7" t="s">
        <v>2632</v>
      </c>
      <c r="E575" s="8" t="n">
        <v>217297</v>
      </c>
      <c r="F575" s="7" t="n">
        <v>0.44</v>
      </c>
      <c r="G575" s="9"/>
      <c r="H575" s="7"/>
      <c r="I575" s="7"/>
    </row>
    <row r="576" customFormat="false" ht="15" hidden="false" customHeight="false" outlineLevel="0" collapsed="false">
      <c r="A576" s="7" t="s">
        <v>183</v>
      </c>
      <c r="B576" s="7" t="s">
        <v>167</v>
      </c>
      <c r="C576" s="7" t="s">
        <v>185</v>
      </c>
      <c r="D576" s="7" t="s">
        <v>239</v>
      </c>
      <c r="E576" s="8" t="n">
        <v>204997</v>
      </c>
      <c r="F576" s="7" t="n">
        <v>0.52</v>
      </c>
      <c r="G576" s="9"/>
      <c r="H576" s="7"/>
      <c r="I576" s="7"/>
    </row>
    <row r="577" customFormat="false" ht="15" hidden="false" customHeight="false" outlineLevel="0" collapsed="false">
      <c r="A577" s="7" t="s">
        <v>183</v>
      </c>
      <c r="B577" s="7" t="s">
        <v>167</v>
      </c>
      <c r="C577" s="7" t="s">
        <v>185</v>
      </c>
      <c r="D577" s="7" t="s">
        <v>168</v>
      </c>
      <c r="E577" s="8" t="n">
        <v>204809</v>
      </c>
      <c r="F577" s="7" t="n">
        <v>0.48</v>
      </c>
      <c r="G577" s="9"/>
      <c r="H577" s="7"/>
      <c r="I577" s="7"/>
    </row>
    <row r="578" customFormat="false" ht="15" hidden="false" customHeight="false" outlineLevel="0" collapsed="false">
      <c r="A578" s="7" t="s">
        <v>183</v>
      </c>
      <c r="B578" s="7" t="s">
        <v>167</v>
      </c>
      <c r="C578" s="7" t="s">
        <v>185</v>
      </c>
      <c r="D578" s="7" t="s">
        <v>2633</v>
      </c>
      <c r="E578" s="8" t="n">
        <v>145215</v>
      </c>
      <c r="F578" s="7" t="n">
        <v>0.44</v>
      </c>
      <c r="G578" s="9"/>
      <c r="H578" s="7"/>
      <c r="I578" s="7"/>
    </row>
    <row r="579" customFormat="false" ht="15" hidden="false" customHeight="false" outlineLevel="0" collapsed="false">
      <c r="A579" s="7" t="s">
        <v>183</v>
      </c>
      <c r="B579" s="7" t="s">
        <v>167</v>
      </c>
      <c r="C579" s="7" t="s">
        <v>185</v>
      </c>
      <c r="D579" s="7" t="s">
        <v>2634</v>
      </c>
      <c r="E579" s="8" t="n">
        <v>129281</v>
      </c>
      <c r="F579" s="7" t="n">
        <v>0.44</v>
      </c>
      <c r="G579" s="9"/>
      <c r="H579" s="7"/>
      <c r="I579" s="7"/>
    </row>
    <row r="580" customFormat="false" ht="15" hidden="false" customHeight="false" outlineLevel="0" collapsed="false">
      <c r="A580" s="7" t="s">
        <v>183</v>
      </c>
      <c r="B580" s="7" t="s">
        <v>167</v>
      </c>
      <c r="C580" s="7" t="s">
        <v>185</v>
      </c>
      <c r="D580" s="7" t="s">
        <v>257</v>
      </c>
      <c r="E580" s="8" t="n">
        <v>127056</v>
      </c>
      <c r="F580" s="7" t="n">
        <v>0.48</v>
      </c>
      <c r="G580" s="9"/>
      <c r="H580" s="7"/>
      <c r="I580" s="7"/>
    </row>
    <row r="581" customFormat="false" ht="15" hidden="false" customHeight="false" outlineLevel="0" collapsed="false">
      <c r="A581" s="7" t="s">
        <v>183</v>
      </c>
      <c r="B581" s="7" t="s">
        <v>167</v>
      </c>
      <c r="C581" s="7" t="s">
        <v>185</v>
      </c>
      <c r="D581" s="7" t="s">
        <v>2635</v>
      </c>
      <c r="E581" s="8" t="n">
        <v>74355</v>
      </c>
      <c r="F581" s="7" t="n">
        <v>0.48</v>
      </c>
      <c r="G581" s="9"/>
      <c r="H581" s="7"/>
      <c r="I581" s="7"/>
    </row>
    <row r="582" customFormat="false" ht="15" hidden="false" customHeight="false" outlineLevel="0" collapsed="false">
      <c r="A582" s="7" t="s">
        <v>183</v>
      </c>
      <c r="B582" s="7" t="s">
        <v>167</v>
      </c>
      <c r="C582" s="7" t="s">
        <v>185</v>
      </c>
      <c r="D582" s="7" t="s">
        <v>2636</v>
      </c>
      <c r="E582" s="8" t="n">
        <v>74081</v>
      </c>
      <c r="F582" s="7" t="n">
        <v>0.44</v>
      </c>
      <c r="G582" s="9"/>
      <c r="H582" s="7"/>
      <c r="I582" s="7"/>
    </row>
    <row r="583" customFormat="false" ht="15" hidden="false" customHeight="false" outlineLevel="0" collapsed="false">
      <c r="A583" s="7" t="s">
        <v>183</v>
      </c>
      <c r="B583" s="7" t="s">
        <v>167</v>
      </c>
      <c r="C583" s="7" t="s">
        <v>185</v>
      </c>
      <c r="D583" s="7" t="s">
        <v>2637</v>
      </c>
      <c r="E583" s="8" t="n">
        <v>69385</v>
      </c>
      <c r="F583" s="7" t="n">
        <v>0.48</v>
      </c>
      <c r="G583" s="9"/>
      <c r="H583" s="7"/>
      <c r="I583" s="7"/>
    </row>
    <row r="584" customFormat="false" ht="15" hidden="false" customHeight="false" outlineLevel="0" collapsed="false">
      <c r="A584" s="7" t="s">
        <v>183</v>
      </c>
      <c r="B584" s="7" t="s">
        <v>167</v>
      </c>
      <c r="C584" s="7" t="s">
        <v>185</v>
      </c>
      <c r="D584" s="7" t="s">
        <v>2638</v>
      </c>
      <c r="E584" s="8" t="n">
        <v>62602</v>
      </c>
      <c r="F584" s="7" t="n">
        <v>0.44</v>
      </c>
      <c r="G584" s="9"/>
      <c r="H584" s="7"/>
      <c r="I584" s="7"/>
    </row>
    <row r="585" customFormat="false" ht="15" hidden="false" customHeight="false" outlineLevel="0" collapsed="false">
      <c r="A585" s="7" t="s">
        <v>183</v>
      </c>
      <c r="B585" s="7" t="s">
        <v>167</v>
      </c>
      <c r="C585" s="7" t="s">
        <v>185</v>
      </c>
      <c r="D585" s="7" t="s">
        <v>2639</v>
      </c>
      <c r="E585" s="8" t="n">
        <v>52886</v>
      </c>
      <c r="F585" s="7" t="n">
        <v>0.52</v>
      </c>
      <c r="G585" s="9"/>
      <c r="H585" s="7"/>
      <c r="I585" s="7"/>
    </row>
    <row r="586" customFormat="false" ht="15" hidden="false" customHeight="false" outlineLevel="0" collapsed="false">
      <c r="A586" s="7" t="s">
        <v>183</v>
      </c>
      <c r="B586" s="7" t="s">
        <v>167</v>
      </c>
      <c r="C586" s="7" t="s">
        <v>185</v>
      </c>
      <c r="D586" s="7" t="s">
        <v>2640</v>
      </c>
      <c r="E586" s="8" t="n">
        <v>46230</v>
      </c>
      <c r="F586" s="7" t="n">
        <v>0.48</v>
      </c>
      <c r="G586" s="9"/>
      <c r="H586" s="7"/>
      <c r="I586" s="7"/>
    </row>
    <row r="587" customFormat="false" ht="15" hidden="false" customHeight="false" outlineLevel="0" collapsed="false">
      <c r="A587" s="7" t="s">
        <v>183</v>
      </c>
      <c r="B587" s="7" t="s">
        <v>167</v>
      </c>
      <c r="C587" s="7" t="s">
        <v>185</v>
      </c>
      <c r="D587" s="7" t="s">
        <v>2641</v>
      </c>
      <c r="E587" s="8" t="n">
        <v>43993</v>
      </c>
      <c r="F587" s="7" t="n">
        <v>0.44</v>
      </c>
      <c r="G587" s="9"/>
      <c r="H587" s="7"/>
      <c r="I587" s="7"/>
    </row>
    <row r="588" customFormat="false" ht="15" hidden="false" customHeight="false" outlineLevel="0" collapsed="false">
      <c r="A588" s="7" t="s">
        <v>183</v>
      </c>
      <c r="B588" s="7" t="s">
        <v>167</v>
      </c>
      <c r="C588" s="7" t="s">
        <v>185</v>
      </c>
      <c r="D588" s="7" t="s">
        <v>2642</v>
      </c>
      <c r="E588" s="8" t="n">
        <v>38938</v>
      </c>
      <c r="F588" s="7" t="n">
        <v>0.52</v>
      </c>
      <c r="G588" s="9"/>
      <c r="H588" s="7"/>
      <c r="I588" s="7"/>
    </row>
    <row r="589" customFormat="false" ht="15" hidden="false" customHeight="false" outlineLevel="0" collapsed="false">
      <c r="A589" s="7" t="s">
        <v>183</v>
      </c>
      <c r="B589" s="7" t="s">
        <v>167</v>
      </c>
      <c r="C589" s="7" t="s">
        <v>185</v>
      </c>
      <c r="D589" s="7" t="s">
        <v>170</v>
      </c>
      <c r="E589" s="8" t="n">
        <v>38640</v>
      </c>
      <c r="F589" s="7" t="n">
        <v>0.48</v>
      </c>
      <c r="G589" s="9"/>
      <c r="H589" s="7"/>
      <c r="I589" s="7"/>
    </row>
    <row r="590" customFormat="false" ht="15" hidden="false" customHeight="false" outlineLevel="0" collapsed="false">
      <c r="A590" s="7" t="s">
        <v>183</v>
      </c>
      <c r="B590" s="7" t="s">
        <v>167</v>
      </c>
      <c r="C590" s="7" t="s">
        <v>185</v>
      </c>
      <c r="D590" s="7" t="s">
        <v>2643</v>
      </c>
      <c r="E590" s="8" t="n">
        <v>35682</v>
      </c>
      <c r="F590" s="7" t="n">
        <v>0.6</v>
      </c>
      <c r="G590" s="9"/>
      <c r="H590" s="7"/>
      <c r="I590" s="7"/>
    </row>
    <row r="591" customFormat="false" ht="15" hidden="false" customHeight="false" outlineLevel="0" collapsed="false">
      <c r="A591" s="7" t="s">
        <v>183</v>
      </c>
      <c r="B591" s="7" t="s">
        <v>167</v>
      </c>
      <c r="C591" s="7" t="s">
        <v>185</v>
      </c>
      <c r="D591" s="7" t="s">
        <v>2644</v>
      </c>
      <c r="E591" s="8" t="n">
        <v>33446</v>
      </c>
      <c r="F591" s="7" t="n">
        <v>0.48</v>
      </c>
      <c r="G591" s="9"/>
      <c r="H591" s="7"/>
      <c r="I591" s="7"/>
    </row>
    <row r="592" customFormat="false" ht="15" hidden="false" customHeight="false" outlineLevel="0" collapsed="false">
      <c r="A592" s="7" t="s">
        <v>183</v>
      </c>
      <c r="B592" s="7" t="s">
        <v>167</v>
      </c>
      <c r="C592" s="7" t="s">
        <v>185</v>
      </c>
      <c r="D592" s="7" t="s">
        <v>2229</v>
      </c>
      <c r="E592" s="8" t="n">
        <v>32578</v>
      </c>
      <c r="F592" s="7" t="n">
        <v>0.44</v>
      </c>
      <c r="G592" s="9"/>
      <c r="H592" s="7"/>
      <c r="I592" s="7"/>
    </row>
    <row r="593" customFormat="false" ht="15" hidden="false" customHeight="false" outlineLevel="0" collapsed="false">
      <c r="A593" s="7" t="s">
        <v>183</v>
      </c>
      <c r="B593" s="7" t="s">
        <v>167</v>
      </c>
      <c r="C593" s="7" t="s">
        <v>185</v>
      </c>
      <c r="D593" s="7" t="s">
        <v>2645</v>
      </c>
      <c r="E593" s="8" t="n">
        <v>32409</v>
      </c>
      <c r="F593" s="7" t="n">
        <v>0.48</v>
      </c>
      <c r="G593" s="9"/>
      <c r="H593" s="7"/>
      <c r="I593" s="7"/>
    </row>
    <row r="594" customFormat="false" ht="15" hidden="false" customHeight="false" outlineLevel="0" collapsed="false">
      <c r="A594" s="7" t="s">
        <v>183</v>
      </c>
      <c r="B594" s="7" t="s">
        <v>167</v>
      </c>
      <c r="C594" s="7" t="s">
        <v>185</v>
      </c>
      <c r="D594" s="7" t="s">
        <v>2646</v>
      </c>
      <c r="E594" s="8" t="n">
        <v>31696</v>
      </c>
      <c r="F594" s="7" t="n">
        <v>0.44</v>
      </c>
      <c r="G594" s="9"/>
      <c r="H594" s="7"/>
      <c r="I594" s="7"/>
    </row>
    <row r="595" customFormat="false" ht="15" hidden="false" customHeight="false" outlineLevel="0" collapsed="false">
      <c r="A595" s="7" t="s">
        <v>183</v>
      </c>
      <c r="B595" s="7" t="s">
        <v>167</v>
      </c>
      <c r="C595" s="7" t="s">
        <v>185</v>
      </c>
      <c r="D595" s="7" t="s">
        <v>2647</v>
      </c>
      <c r="E595" s="8" t="n">
        <v>28291</v>
      </c>
      <c r="F595" s="7" t="n">
        <v>0.44</v>
      </c>
      <c r="G595" s="9"/>
      <c r="H595" s="7"/>
      <c r="I595" s="7"/>
    </row>
    <row r="596" customFormat="false" ht="15" hidden="false" customHeight="false" outlineLevel="0" collapsed="false">
      <c r="A596" s="7" t="s">
        <v>183</v>
      </c>
      <c r="B596" s="7" t="s">
        <v>167</v>
      </c>
      <c r="C596" s="7" t="s">
        <v>185</v>
      </c>
      <c r="D596" s="7" t="s">
        <v>2648</v>
      </c>
      <c r="E596" s="8" t="n">
        <v>26597</v>
      </c>
      <c r="F596" s="7" t="n">
        <v>0.44</v>
      </c>
      <c r="G596" s="9"/>
      <c r="H596" s="7"/>
      <c r="I596" s="7"/>
    </row>
    <row r="597" customFormat="false" ht="15" hidden="false" customHeight="false" outlineLevel="0" collapsed="false">
      <c r="A597" s="7" t="s">
        <v>183</v>
      </c>
      <c r="B597" s="7" t="s">
        <v>167</v>
      </c>
      <c r="C597" s="7" t="s">
        <v>185</v>
      </c>
      <c r="D597" s="7" t="s">
        <v>2649</v>
      </c>
      <c r="E597" s="8" t="n">
        <v>23344</v>
      </c>
      <c r="F597" s="7" t="n">
        <v>0.44</v>
      </c>
      <c r="G597" s="9"/>
      <c r="H597" s="7"/>
      <c r="I597" s="7"/>
    </row>
    <row r="598" customFormat="false" ht="15" hidden="false" customHeight="false" outlineLevel="0" collapsed="false">
      <c r="A598" s="7" t="s">
        <v>183</v>
      </c>
      <c r="B598" s="7" t="s">
        <v>167</v>
      </c>
      <c r="C598" s="7" t="s">
        <v>185</v>
      </c>
      <c r="D598" s="7" t="s">
        <v>2650</v>
      </c>
      <c r="E598" s="8" t="n">
        <v>18248</v>
      </c>
      <c r="F598" s="7" t="n">
        <v>0.44</v>
      </c>
      <c r="G598" s="9"/>
      <c r="H598" s="7"/>
      <c r="I598" s="7"/>
    </row>
    <row r="599" customFormat="false" ht="15" hidden="false" customHeight="false" outlineLevel="0" collapsed="false">
      <c r="A599" s="7" t="s">
        <v>183</v>
      </c>
      <c r="B599" s="7" t="s">
        <v>167</v>
      </c>
      <c r="C599" s="7" t="s">
        <v>185</v>
      </c>
      <c r="D599" s="7" t="s">
        <v>2651</v>
      </c>
      <c r="E599" s="8" t="n">
        <v>17834</v>
      </c>
      <c r="F599" s="7" t="n">
        <v>0.48</v>
      </c>
      <c r="G599" s="9"/>
      <c r="H599" s="7"/>
      <c r="I599" s="7"/>
    </row>
    <row r="600" customFormat="false" ht="15" hidden="false" customHeight="false" outlineLevel="0" collapsed="false">
      <c r="A600" s="7" t="s">
        <v>183</v>
      </c>
      <c r="B600" s="7" t="s">
        <v>167</v>
      </c>
      <c r="C600" s="7" t="s">
        <v>185</v>
      </c>
      <c r="D600" s="7" t="s">
        <v>2230</v>
      </c>
      <c r="E600" s="8" t="n">
        <v>17620</v>
      </c>
      <c r="F600" s="7" t="n">
        <v>0.56</v>
      </c>
      <c r="G600" s="9"/>
      <c r="H600" s="7"/>
      <c r="I600" s="7"/>
    </row>
    <row r="601" customFormat="false" ht="15" hidden="false" customHeight="false" outlineLevel="0" collapsed="false">
      <c r="A601" s="7" t="s">
        <v>183</v>
      </c>
      <c r="B601" s="7" t="s">
        <v>167</v>
      </c>
      <c r="C601" s="7" t="s">
        <v>185</v>
      </c>
      <c r="D601" s="7" t="s">
        <v>2652</v>
      </c>
      <c r="E601" s="8" t="n">
        <v>16734</v>
      </c>
      <c r="F601" s="7" t="n">
        <v>0.48</v>
      </c>
      <c r="G601" s="9"/>
      <c r="H601" s="7"/>
      <c r="I601" s="7"/>
    </row>
    <row r="602" customFormat="false" ht="15" hidden="false" customHeight="false" outlineLevel="0" collapsed="false">
      <c r="A602" s="7" t="s">
        <v>183</v>
      </c>
      <c r="B602" s="7" t="s">
        <v>167</v>
      </c>
      <c r="C602" s="7" t="s">
        <v>185</v>
      </c>
      <c r="D602" s="7" t="s">
        <v>2653</v>
      </c>
      <c r="E602" s="8" t="n">
        <v>12904</v>
      </c>
      <c r="F602" s="7" t="n">
        <v>0.48</v>
      </c>
      <c r="G602" s="9"/>
      <c r="H602" s="7"/>
      <c r="I602" s="7"/>
    </row>
    <row r="603" customFormat="false" ht="15" hidden="false" customHeight="false" outlineLevel="0" collapsed="false">
      <c r="A603" s="7" t="s">
        <v>183</v>
      </c>
      <c r="B603" s="7" t="s">
        <v>167</v>
      </c>
      <c r="C603" s="7" t="s">
        <v>185</v>
      </c>
      <c r="D603" s="7" t="s">
        <v>2654</v>
      </c>
      <c r="E603" s="8" t="n">
        <v>12569</v>
      </c>
      <c r="F603" s="7" t="n">
        <v>0.52</v>
      </c>
      <c r="G603" s="9"/>
      <c r="H603" s="7"/>
      <c r="I603" s="7"/>
    </row>
    <row r="604" customFormat="false" ht="15" hidden="false" customHeight="false" outlineLevel="0" collapsed="false">
      <c r="A604" s="7" t="s">
        <v>183</v>
      </c>
      <c r="B604" s="7" t="s">
        <v>167</v>
      </c>
      <c r="C604" s="7" t="s">
        <v>185</v>
      </c>
      <c r="D604" s="7" t="s">
        <v>2655</v>
      </c>
      <c r="E604" s="8" t="n">
        <v>12101</v>
      </c>
      <c r="F604" s="7" t="n">
        <v>0.48</v>
      </c>
      <c r="G604" s="9"/>
      <c r="H604" s="7"/>
      <c r="I604" s="7"/>
    </row>
    <row r="605" customFormat="false" ht="15" hidden="false" customHeight="false" outlineLevel="0" collapsed="false">
      <c r="A605" s="7" t="s">
        <v>183</v>
      </c>
      <c r="B605" s="7" t="s">
        <v>167</v>
      </c>
      <c r="C605" s="7" t="s">
        <v>185</v>
      </c>
      <c r="D605" s="7" t="s">
        <v>2656</v>
      </c>
      <c r="E605" s="8" t="n">
        <v>11155</v>
      </c>
      <c r="F605" s="7" t="n">
        <v>0.6</v>
      </c>
      <c r="G605" s="9"/>
      <c r="H605" s="7"/>
      <c r="I605" s="7"/>
    </row>
    <row r="606" customFormat="false" ht="15" hidden="false" customHeight="false" outlineLevel="0" collapsed="false">
      <c r="A606" s="7" t="s">
        <v>183</v>
      </c>
      <c r="B606" s="7" t="s">
        <v>167</v>
      </c>
      <c r="C606" s="7" t="s">
        <v>185</v>
      </c>
      <c r="D606" s="7" t="s">
        <v>2657</v>
      </c>
      <c r="E606" s="8" t="n">
        <v>11106</v>
      </c>
      <c r="F606" s="7" t="n">
        <v>0.48</v>
      </c>
      <c r="G606" s="9"/>
      <c r="H606" s="7"/>
      <c r="I606" s="7"/>
    </row>
    <row r="607" customFormat="false" ht="15" hidden="false" customHeight="false" outlineLevel="0" collapsed="false">
      <c r="A607" s="7" t="s">
        <v>183</v>
      </c>
      <c r="B607" s="7" t="s">
        <v>167</v>
      </c>
      <c r="C607" s="7" t="s">
        <v>185</v>
      </c>
      <c r="D607" s="7" t="s">
        <v>2658</v>
      </c>
      <c r="E607" s="8" t="n">
        <v>10947</v>
      </c>
      <c r="F607" s="7" t="n">
        <v>0.48</v>
      </c>
      <c r="G607" s="9"/>
      <c r="H607" s="7"/>
      <c r="I607" s="7"/>
    </row>
    <row r="608" customFormat="false" ht="15" hidden="false" customHeight="false" outlineLevel="0" collapsed="false">
      <c r="A608" s="7" t="s">
        <v>183</v>
      </c>
      <c r="B608" s="7" t="s">
        <v>167</v>
      </c>
      <c r="C608" s="7" t="s">
        <v>185</v>
      </c>
      <c r="D608" s="7" t="s">
        <v>2659</v>
      </c>
      <c r="E608" s="8" t="n">
        <v>10329</v>
      </c>
      <c r="F608" s="7" t="n">
        <v>0.48</v>
      </c>
      <c r="G608" s="9"/>
      <c r="H608" s="7"/>
      <c r="I608" s="7"/>
    </row>
    <row r="609" customFormat="false" ht="15" hidden="false" customHeight="false" outlineLevel="0" collapsed="false">
      <c r="A609" s="7" t="s">
        <v>183</v>
      </c>
      <c r="B609" s="7" t="s">
        <v>167</v>
      </c>
      <c r="C609" s="7" t="s">
        <v>185</v>
      </c>
      <c r="D609" s="7" t="s">
        <v>2660</v>
      </c>
      <c r="E609" s="8" t="n">
        <v>9532</v>
      </c>
      <c r="F609" s="7" t="n">
        <v>0.48</v>
      </c>
      <c r="G609" s="9"/>
      <c r="H609" s="7"/>
      <c r="I609" s="7"/>
    </row>
    <row r="610" customFormat="false" ht="15" hidden="false" customHeight="false" outlineLevel="0" collapsed="false">
      <c r="A610" s="7" t="s">
        <v>183</v>
      </c>
      <c r="B610" s="7" t="s">
        <v>167</v>
      </c>
      <c r="C610" s="7" t="s">
        <v>185</v>
      </c>
      <c r="D610" s="7" t="s">
        <v>2661</v>
      </c>
      <c r="E610" s="8" t="n">
        <v>8874</v>
      </c>
      <c r="F610" s="7" t="n">
        <v>0.52</v>
      </c>
      <c r="G610" s="9"/>
      <c r="H610" s="7"/>
      <c r="I610" s="7"/>
    </row>
    <row r="611" customFormat="false" ht="15" hidden="false" customHeight="false" outlineLevel="0" collapsed="false">
      <c r="A611" s="7" t="s">
        <v>183</v>
      </c>
      <c r="B611" s="7" t="s">
        <v>167</v>
      </c>
      <c r="C611" s="7" t="s">
        <v>185</v>
      </c>
      <c r="D611" s="7" t="s">
        <v>2662</v>
      </c>
      <c r="E611" s="8" t="n">
        <v>8598</v>
      </c>
      <c r="F611" s="7" t="n">
        <v>0.48</v>
      </c>
      <c r="G611" s="9"/>
      <c r="H611" s="7"/>
      <c r="I611" s="7"/>
    </row>
    <row r="612" customFormat="false" ht="15" hidden="false" customHeight="false" outlineLevel="0" collapsed="false">
      <c r="A612" s="7" t="s">
        <v>183</v>
      </c>
      <c r="B612" s="7" t="s">
        <v>167</v>
      </c>
      <c r="C612" s="7" t="s">
        <v>185</v>
      </c>
      <c r="D612" s="7" t="s">
        <v>2389</v>
      </c>
      <c r="E612" s="8" t="n">
        <v>8480</v>
      </c>
      <c r="F612" s="7" t="n">
        <v>0.48</v>
      </c>
      <c r="G612" s="9"/>
      <c r="H612" s="7"/>
      <c r="I612" s="7"/>
    </row>
    <row r="613" customFormat="false" ht="15" hidden="false" customHeight="false" outlineLevel="0" collapsed="false">
      <c r="A613" s="7" t="s">
        <v>183</v>
      </c>
      <c r="B613" s="7" t="s">
        <v>167</v>
      </c>
      <c r="C613" s="7" t="s">
        <v>185</v>
      </c>
      <c r="D613" s="7" t="s">
        <v>2663</v>
      </c>
      <c r="E613" s="8" t="n">
        <v>8272</v>
      </c>
      <c r="F613" s="7" t="n">
        <v>0.56</v>
      </c>
      <c r="G613" s="9"/>
      <c r="H613" s="7"/>
      <c r="I613" s="7"/>
    </row>
    <row r="614" customFormat="false" ht="15" hidden="false" customHeight="false" outlineLevel="0" collapsed="false">
      <c r="A614" s="7" t="s">
        <v>183</v>
      </c>
      <c r="B614" s="7" t="s">
        <v>167</v>
      </c>
      <c r="C614" s="7" t="s">
        <v>185</v>
      </c>
      <c r="D614" s="7" t="s">
        <v>2664</v>
      </c>
      <c r="E614" s="8" t="n">
        <v>8202</v>
      </c>
      <c r="F614" s="7" t="n">
        <v>0.52</v>
      </c>
      <c r="G614" s="9"/>
      <c r="H614" s="7"/>
      <c r="I614" s="7"/>
    </row>
    <row r="615" customFormat="false" ht="15" hidden="false" customHeight="false" outlineLevel="0" collapsed="false">
      <c r="A615" s="7" t="s">
        <v>183</v>
      </c>
      <c r="B615" s="7" t="s">
        <v>167</v>
      </c>
      <c r="C615" s="7" t="s">
        <v>185</v>
      </c>
      <c r="D615" s="7" t="s">
        <v>2234</v>
      </c>
      <c r="E615" s="8" t="n">
        <v>7929</v>
      </c>
      <c r="F615" s="7" t="n">
        <v>0.56</v>
      </c>
      <c r="G615" s="9"/>
      <c r="H615" s="7"/>
      <c r="I615" s="7"/>
    </row>
    <row r="616" customFormat="false" ht="15" hidden="false" customHeight="false" outlineLevel="0" collapsed="false">
      <c r="A616" s="7" t="s">
        <v>183</v>
      </c>
      <c r="B616" s="7" t="s">
        <v>167</v>
      </c>
      <c r="C616" s="7" t="s">
        <v>185</v>
      </c>
      <c r="D616" s="7" t="s">
        <v>2665</v>
      </c>
      <c r="E616" s="8" t="n">
        <v>7811</v>
      </c>
      <c r="F616" s="7" t="n">
        <v>0.56</v>
      </c>
      <c r="G616" s="9"/>
      <c r="H616" s="7"/>
      <c r="I616" s="7"/>
    </row>
    <row r="617" customFormat="false" ht="15" hidden="false" customHeight="false" outlineLevel="0" collapsed="false">
      <c r="A617" s="7" t="s">
        <v>183</v>
      </c>
      <c r="B617" s="7" t="s">
        <v>167</v>
      </c>
      <c r="C617" s="7" t="s">
        <v>185</v>
      </c>
      <c r="D617" s="7" t="s">
        <v>2666</v>
      </c>
      <c r="E617" s="8" t="n">
        <v>6769</v>
      </c>
      <c r="F617" s="7" t="n">
        <v>0.48</v>
      </c>
      <c r="G617" s="9"/>
      <c r="H617" s="7"/>
      <c r="I617" s="7"/>
    </row>
    <row r="618" customFormat="false" ht="15" hidden="false" customHeight="false" outlineLevel="0" collapsed="false">
      <c r="A618" s="7" t="s">
        <v>183</v>
      </c>
      <c r="B618" s="7" t="s">
        <v>167</v>
      </c>
      <c r="C618" s="7" t="s">
        <v>185</v>
      </c>
      <c r="D618" s="7" t="s">
        <v>2667</v>
      </c>
      <c r="E618" s="8" t="n">
        <v>6619</v>
      </c>
      <c r="F618" s="7" t="n">
        <v>0.52</v>
      </c>
      <c r="G618" s="9"/>
      <c r="H618" s="7"/>
      <c r="I618" s="7"/>
    </row>
    <row r="619" customFormat="false" ht="15" hidden="false" customHeight="false" outlineLevel="0" collapsed="false">
      <c r="A619" s="7" t="s">
        <v>183</v>
      </c>
      <c r="B619" s="7" t="s">
        <v>167</v>
      </c>
      <c r="C619" s="7" t="s">
        <v>185</v>
      </c>
      <c r="D619" s="7" t="s">
        <v>2668</v>
      </c>
      <c r="E619" s="8" t="n">
        <v>6002</v>
      </c>
      <c r="F619" s="7" t="n">
        <v>0.48</v>
      </c>
      <c r="G619" s="9"/>
      <c r="H619" s="7"/>
      <c r="I619" s="7"/>
    </row>
    <row r="620" customFormat="false" ht="15" hidden="false" customHeight="false" outlineLevel="0" collapsed="false">
      <c r="A620" s="7" t="s">
        <v>183</v>
      </c>
      <c r="B620" s="7" t="s">
        <v>167</v>
      </c>
      <c r="C620" s="7" t="s">
        <v>185</v>
      </c>
      <c r="D620" s="7" t="s">
        <v>2669</v>
      </c>
      <c r="E620" s="8" t="n">
        <v>5723</v>
      </c>
      <c r="F620" s="7" t="n">
        <v>0.52</v>
      </c>
      <c r="G620" s="9"/>
      <c r="H620" s="7"/>
      <c r="I620" s="7"/>
    </row>
    <row r="621" customFormat="false" ht="15" hidden="false" customHeight="false" outlineLevel="0" collapsed="false">
      <c r="A621" s="7" t="s">
        <v>183</v>
      </c>
      <c r="B621" s="7" t="s">
        <v>167</v>
      </c>
      <c r="C621" s="7" t="s">
        <v>185</v>
      </c>
      <c r="D621" s="7" t="s">
        <v>2670</v>
      </c>
      <c r="E621" s="8" t="n">
        <v>5510</v>
      </c>
      <c r="F621" s="7" t="n">
        <v>0.48</v>
      </c>
      <c r="G621" s="9"/>
      <c r="H621" s="7"/>
      <c r="I621" s="7"/>
    </row>
    <row r="622" customFormat="false" ht="15" hidden="false" customHeight="false" outlineLevel="0" collapsed="false">
      <c r="A622" s="7" t="s">
        <v>183</v>
      </c>
      <c r="B622" s="7" t="s">
        <v>167</v>
      </c>
      <c r="C622" s="7" t="s">
        <v>185</v>
      </c>
      <c r="D622" s="7" t="s">
        <v>2671</v>
      </c>
      <c r="E622" s="8" t="n">
        <v>5354</v>
      </c>
      <c r="F622" s="7" t="n">
        <v>0.48</v>
      </c>
      <c r="G622" s="9"/>
      <c r="H622" s="7"/>
      <c r="I622" s="7"/>
    </row>
    <row r="623" customFormat="false" ht="15" hidden="false" customHeight="false" outlineLevel="0" collapsed="false">
      <c r="A623" s="7" t="s">
        <v>183</v>
      </c>
      <c r="B623" s="7" t="s">
        <v>167</v>
      </c>
      <c r="C623" s="7" t="s">
        <v>185</v>
      </c>
      <c r="D623" s="7" t="s">
        <v>2672</v>
      </c>
      <c r="E623" s="8" t="n">
        <v>5014</v>
      </c>
      <c r="F623" s="7" t="n">
        <v>0.56</v>
      </c>
      <c r="G623" s="9"/>
      <c r="H623" s="7"/>
      <c r="I623" s="7"/>
    </row>
    <row r="624" customFormat="false" ht="15" hidden="false" customHeight="false" outlineLevel="0" collapsed="false">
      <c r="A624" s="7" t="s">
        <v>183</v>
      </c>
      <c r="B624" s="7" t="s">
        <v>167</v>
      </c>
      <c r="C624" s="7" t="s">
        <v>185</v>
      </c>
      <c r="D624" s="7" t="s">
        <v>2673</v>
      </c>
      <c r="E624" s="8" t="n">
        <v>4925</v>
      </c>
      <c r="F624" s="7" t="n">
        <v>0.48</v>
      </c>
      <c r="G624" s="9"/>
      <c r="H624" s="7"/>
      <c r="I624" s="7"/>
    </row>
    <row r="625" customFormat="false" ht="15" hidden="false" customHeight="false" outlineLevel="0" collapsed="false">
      <c r="A625" s="7" t="s">
        <v>183</v>
      </c>
      <c r="B625" s="7" t="s">
        <v>167</v>
      </c>
      <c r="C625" s="7" t="s">
        <v>185</v>
      </c>
      <c r="D625" s="7" t="s">
        <v>2674</v>
      </c>
      <c r="E625" s="8" t="n">
        <v>4809</v>
      </c>
      <c r="F625" s="7" t="n">
        <v>0.52</v>
      </c>
      <c r="G625" s="9"/>
      <c r="H625" s="7"/>
      <c r="I625" s="7"/>
    </row>
    <row r="626" customFormat="false" ht="15" hidden="false" customHeight="false" outlineLevel="0" collapsed="false">
      <c r="A626" s="7" t="s">
        <v>183</v>
      </c>
      <c r="B626" s="7" t="s">
        <v>167</v>
      </c>
      <c r="C626" s="7" t="s">
        <v>185</v>
      </c>
      <c r="D626" s="7" t="s">
        <v>2675</v>
      </c>
      <c r="E626" s="8" t="n">
        <v>4638</v>
      </c>
      <c r="F626" s="7" t="n">
        <v>0.52</v>
      </c>
      <c r="G626" s="9"/>
      <c r="H626" s="7"/>
      <c r="I626" s="7"/>
    </row>
    <row r="627" customFormat="false" ht="15" hidden="false" customHeight="false" outlineLevel="0" collapsed="false">
      <c r="A627" s="7" t="s">
        <v>183</v>
      </c>
      <c r="B627" s="7" t="s">
        <v>167</v>
      </c>
      <c r="C627" s="7" t="s">
        <v>185</v>
      </c>
      <c r="D627" s="7" t="s">
        <v>2243</v>
      </c>
      <c r="E627" s="8" t="n">
        <v>4498</v>
      </c>
      <c r="F627" s="7" t="n">
        <v>0.48</v>
      </c>
      <c r="G627" s="9"/>
      <c r="H627" s="7"/>
      <c r="I627" s="7"/>
    </row>
    <row r="628" customFormat="false" ht="15" hidden="false" customHeight="false" outlineLevel="0" collapsed="false">
      <c r="A628" s="7" t="s">
        <v>183</v>
      </c>
      <c r="B628" s="7" t="s">
        <v>167</v>
      </c>
      <c r="C628" s="7" t="s">
        <v>185</v>
      </c>
      <c r="D628" s="7" t="s">
        <v>2676</v>
      </c>
      <c r="E628" s="8" t="n">
        <v>4479</v>
      </c>
      <c r="F628" s="7" t="n">
        <v>0.56</v>
      </c>
      <c r="G628" s="9"/>
      <c r="H628" s="7"/>
      <c r="I628" s="7"/>
    </row>
    <row r="629" customFormat="false" ht="15" hidden="false" customHeight="false" outlineLevel="0" collapsed="false">
      <c r="A629" s="7" t="s">
        <v>183</v>
      </c>
      <c r="B629" s="7" t="s">
        <v>167</v>
      </c>
      <c r="C629" s="7" t="s">
        <v>185</v>
      </c>
      <c r="D629" s="7" t="s">
        <v>2677</v>
      </c>
      <c r="E629" s="8" t="n">
        <v>4423</v>
      </c>
      <c r="F629" s="7" t="n">
        <v>0.48</v>
      </c>
      <c r="G629" s="9"/>
      <c r="H629" s="7"/>
      <c r="I629" s="7"/>
    </row>
    <row r="630" customFormat="false" ht="15" hidden="false" customHeight="false" outlineLevel="0" collapsed="false">
      <c r="A630" s="7" t="s">
        <v>183</v>
      </c>
      <c r="B630" s="7" t="s">
        <v>167</v>
      </c>
      <c r="C630" s="7" t="s">
        <v>185</v>
      </c>
      <c r="D630" s="7" t="s">
        <v>2678</v>
      </c>
      <c r="E630" s="8" t="n">
        <v>4409</v>
      </c>
      <c r="F630" s="7" t="n">
        <v>0.48</v>
      </c>
      <c r="G630" s="9"/>
      <c r="H630" s="7"/>
      <c r="I630" s="7"/>
    </row>
    <row r="631" customFormat="false" ht="15" hidden="false" customHeight="false" outlineLevel="0" collapsed="false">
      <c r="A631" s="7" t="s">
        <v>183</v>
      </c>
      <c r="B631" s="7" t="s">
        <v>167</v>
      </c>
      <c r="C631" s="7" t="s">
        <v>185</v>
      </c>
      <c r="D631" s="7" t="s">
        <v>2679</v>
      </c>
      <c r="E631" s="8" t="n">
        <v>4394</v>
      </c>
      <c r="F631" s="7" t="n">
        <v>0.48</v>
      </c>
      <c r="G631" s="9"/>
      <c r="H631" s="7"/>
      <c r="I631" s="7"/>
    </row>
    <row r="632" customFormat="false" ht="15" hidden="false" customHeight="false" outlineLevel="0" collapsed="false">
      <c r="A632" s="7" t="s">
        <v>183</v>
      </c>
      <c r="B632" s="7" t="s">
        <v>167</v>
      </c>
      <c r="C632" s="7" t="s">
        <v>185</v>
      </c>
      <c r="D632" s="7" t="s">
        <v>2244</v>
      </c>
      <c r="E632" s="8" t="n">
        <v>4290</v>
      </c>
      <c r="F632" s="7" t="n">
        <v>0.48</v>
      </c>
      <c r="G632" s="9"/>
      <c r="H632" s="7"/>
      <c r="I632" s="7"/>
    </row>
    <row r="633" customFormat="false" ht="15" hidden="false" customHeight="false" outlineLevel="0" collapsed="false">
      <c r="A633" s="7" t="s">
        <v>183</v>
      </c>
      <c r="B633" s="7" t="s">
        <v>167</v>
      </c>
      <c r="C633" s="7" t="s">
        <v>185</v>
      </c>
      <c r="D633" s="7" t="s">
        <v>2680</v>
      </c>
      <c r="E633" s="8" t="n">
        <v>4143</v>
      </c>
      <c r="F633" s="7" t="n">
        <v>0.52</v>
      </c>
      <c r="G633" s="9"/>
      <c r="H633" s="7"/>
      <c r="I633" s="7"/>
    </row>
    <row r="634" customFormat="false" ht="15" hidden="false" customHeight="false" outlineLevel="0" collapsed="false">
      <c r="A634" s="7" t="s">
        <v>183</v>
      </c>
      <c r="B634" s="7" t="s">
        <v>167</v>
      </c>
      <c r="C634" s="7" t="s">
        <v>185</v>
      </c>
      <c r="D634" s="7" t="s">
        <v>2681</v>
      </c>
      <c r="E634" s="8" t="n">
        <v>4068</v>
      </c>
      <c r="F634" s="7" t="n">
        <v>0.48</v>
      </c>
      <c r="G634" s="9"/>
      <c r="H634" s="7"/>
      <c r="I634" s="7"/>
    </row>
    <row r="635" customFormat="false" ht="15" hidden="false" customHeight="false" outlineLevel="0" collapsed="false">
      <c r="A635" s="7" t="s">
        <v>183</v>
      </c>
      <c r="B635" s="7" t="s">
        <v>167</v>
      </c>
      <c r="C635" s="7" t="s">
        <v>185</v>
      </c>
      <c r="D635" s="7" t="s">
        <v>2682</v>
      </c>
      <c r="E635" s="8" t="n">
        <v>3947</v>
      </c>
      <c r="F635" s="7" t="n">
        <v>0.52</v>
      </c>
      <c r="G635" s="9"/>
      <c r="H635" s="7"/>
      <c r="I635" s="7"/>
    </row>
    <row r="636" customFormat="false" ht="15" hidden="false" customHeight="false" outlineLevel="0" collapsed="false">
      <c r="A636" s="7" t="s">
        <v>183</v>
      </c>
      <c r="B636" s="7" t="s">
        <v>167</v>
      </c>
      <c r="C636" s="7" t="s">
        <v>185</v>
      </c>
      <c r="D636" s="7" t="s">
        <v>2683</v>
      </c>
      <c r="E636" s="8" t="n">
        <v>3932</v>
      </c>
      <c r="F636" s="7" t="n">
        <v>0.52</v>
      </c>
      <c r="G636" s="9"/>
      <c r="H636" s="7"/>
      <c r="I636" s="7"/>
    </row>
    <row r="637" customFormat="false" ht="15" hidden="false" customHeight="false" outlineLevel="0" collapsed="false">
      <c r="A637" s="7" t="s">
        <v>183</v>
      </c>
      <c r="B637" s="7" t="s">
        <v>167</v>
      </c>
      <c r="C637" s="7" t="s">
        <v>185</v>
      </c>
      <c r="D637" s="7" t="s">
        <v>2247</v>
      </c>
      <c r="E637" s="8" t="n">
        <v>3822</v>
      </c>
      <c r="F637" s="7" t="n">
        <v>0.48</v>
      </c>
      <c r="G637" s="9"/>
      <c r="H637" s="7"/>
      <c r="I637" s="7"/>
    </row>
    <row r="638" customFormat="false" ht="15" hidden="false" customHeight="false" outlineLevel="0" collapsed="false">
      <c r="A638" s="7" t="s">
        <v>183</v>
      </c>
      <c r="B638" s="7" t="s">
        <v>167</v>
      </c>
      <c r="C638" s="7" t="s">
        <v>185</v>
      </c>
      <c r="D638" s="7" t="s">
        <v>2248</v>
      </c>
      <c r="E638" s="8" t="n">
        <v>3692</v>
      </c>
      <c r="F638" s="7" t="n">
        <v>0.6</v>
      </c>
      <c r="G638" s="9"/>
      <c r="H638" s="7"/>
      <c r="I638" s="7"/>
    </row>
    <row r="639" customFormat="false" ht="15" hidden="false" customHeight="false" outlineLevel="0" collapsed="false">
      <c r="A639" s="7" t="s">
        <v>183</v>
      </c>
      <c r="B639" s="7" t="s">
        <v>167</v>
      </c>
      <c r="C639" s="7" t="s">
        <v>185</v>
      </c>
      <c r="D639" s="7" t="s">
        <v>2249</v>
      </c>
      <c r="E639" s="8" t="n">
        <v>3682</v>
      </c>
      <c r="F639" s="7" t="n">
        <v>0.48</v>
      </c>
      <c r="G639" s="9"/>
      <c r="H639" s="7"/>
      <c r="I639" s="7"/>
    </row>
    <row r="640" customFormat="false" ht="15" hidden="false" customHeight="false" outlineLevel="0" collapsed="false">
      <c r="A640" s="7" t="s">
        <v>183</v>
      </c>
      <c r="B640" s="7" t="s">
        <v>167</v>
      </c>
      <c r="C640" s="7" t="s">
        <v>185</v>
      </c>
      <c r="D640" s="7" t="s">
        <v>2684</v>
      </c>
      <c r="E640" s="8" t="n">
        <v>3470</v>
      </c>
      <c r="F640" s="7" t="n">
        <v>0.48</v>
      </c>
      <c r="G640" s="9"/>
      <c r="H640" s="7"/>
      <c r="I640" s="7"/>
    </row>
    <row r="641" customFormat="false" ht="15" hidden="false" customHeight="false" outlineLevel="0" collapsed="false">
      <c r="A641" s="7" t="s">
        <v>183</v>
      </c>
      <c r="B641" s="7" t="s">
        <v>167</v>
      </c>
      <c r="C641" s="7" t="s">
        <v>185</v>
      </c>
      <c r="D641" s="7" t="s">
        <v>2685</v>
      </c>
      <c r="E641" s="8" t="n">
        <v>3379</v>
      </c>
      <c r="F641" s="7" t="n">
        <v>0.52</v>
      </c>
      <c r="G641" s="9"/>
      <c r="H641" s="7"/>
      <c r="I641" s="7"/>
    </row>
    <row r="642" customFormat="false" ht="15" hidden="false" customHeight="false" outlineLevel="0" collapsed="false">
      <c r="A642" s="7" t="s">
        <v>183</v>
      </c>
      <c r="B642" s="7" t="s">
        <v>167</v>
      </c>
      <c r="C642" s="7" t="s">
        <v>185</v>
      </c>
      <c r="D642" s="7" t="s">
        <v>2686</v>
      </c>
      <c r="E642" s="8" t="n">
        <v>3300</v>
      </c>
      <c r="F642" s="7" t="n">
        <v>0.52</v>
      </c>
      <c r="G642" s="9"/>
      <c r="H642" s="7"/>
      <c r="I642" s="7"/>
    </row>
    <row r="643" customFormat="false" ht="15" hidden="false" customHeight="false" outlineLevel="0" collapsed="false">
      <c r="A643" s="7" t="s">
        <v>183</v>
      </c>
      <c r="B643" s="7" t="s">
        <v>167</v>
      </c>
      <c r="C643" s="7" t="s">
        <v>185</v>
      </c>
      <c r="D643" s="7" t="s">
        <v>2687</v>
      </c>
      <c r="E643" s="8" t="n">
        <v>3300</v>
      </c>
      <c r="F643" s="7" t="n">
        <v>0.52</v>
      </c>
      <c r="G643" s="9"/>
      <c r="H643" s="7"/>
      <c r="I643" s="7"/>
    </row>
    <row r="644" customFormat="false" ht="15" hidden="false" customHeight="false" outlineLevel="0" collapsed="false">
      <c r="A644" s="7" t="s">
        <v>183</v>
      </c>
      <c r="B644" s="7" t="s">
        <v>167</v>
      </c>
      <c r="C644" s="7" t="s">
        <v>185</v>
      </c>
      <c r="D644" s="7" t="s">
        <v>2251</v>
      </c>
      <c r="E644" s="8" t="n">
        <v>3219</v>
      </c>
      <c r="F644" s="7" t="n">
        <v>0.52</v>
      </c>
      <c r="G644" s="9"/>
      <c r="H644" s="7"/>
      <c r="I644" s="7"/>
    </row>
    <row r="645" customFormat="false" ht="15" hidden="false" customHeight="false" outlineLevel="0" collapsed="false">
      <c r="A645" s="7" t="s">
        <v>183</v>
      </c>
      <c r="B645" s="7" t="s">
        <v>167</v>
      </c>
      <c r="C645" s="7" t="s">
        <v>185</v>
      </c>
      <c r="D645" s="7" t="s">
        <v>2688</v>
      </c>
      <c r="E645" s="8" t="n">
        <v>3166</v>
      </c>
      <c r="F645" s="7" t="n">
        <v>0.52</v>
      </c>
      <c r="G645" s="9"/>
      <c r="H645" s="7"/>
      <c r="I645" s="7"/>
    </row>
    <row r="646" customFormat="false" ht="15" hidden="false" customHeight="false" outlineLevel="0" collapsed="false">
      <c r="A646" s="7" t="s">
        <v>183</v>
      </c>
      <c r="B646" s="7" t="s">
        <v>167</v>
      </c>
      <c r="C646" s="7" t="s">
        <v>185</v>
      </c>
      <c r="D646" s="7" t="s">
        <v>2689</v>
      </c>
      <c r="E646" s="8" t="n">
        <v>2828</v>
      </c>
      <c r="F646" s="7" t="n">
        <v>0.48</v>
      </c>
      <c r="G646" s="9"/>
      <c r="H646" s="7"/>
      <c r="I646" s="7"/>
    </row>
    <row r="647" customFormat="false" ht="15" hidden="false" customHeight="false" outlineLevel="0" collapsed="false">
      <c r="A647" s="7" t="s">
        <v>183</v>
      </c>
      <c r="B647" s="7" t="s">
        <v>167</v>
      </c>
      <c r="C647" s="7" t="s">
        <v>185</v>
      </c>
      <c r="D647" s="7" t="s">
        <v>2690</v>
      </c>
      <c r="E647" s="8" t="n">
        <v>2764</v>
      </c>
      <c r="F647" s="7" t="n">
        <v>0.52</v>
      </c>
      <c r="G647" s="9"/>
      <c r="H647" s="7"/>
      <c r="I647" s="7"/>
    </row>
    <row r="648" customFormat="false" ht="15" hidden="false" customHeight="false" outlineLevel="0" collapsed="false">
      <c r="A648" s="7" t="s">
        <v>183</v>
      </c>
      <c r="B648" s="7" t="s">
        <v>167</v>
      </c>
      <c r="C648" s="7" t="s">
        <v>185</v>
      </c>
      <c r="D648" s="7" t="s">
        <v>2261</v>
      </c>
      <c r="E648" s="8" t="n">
        <v>2763</v>
      </c>
      <c r="F648" s="7" t="n">
        <v>0.48</v>
      </c>
      <c r="G648" s="9"/>
      <c r="H648" s="7"/>
      <c r="I648" s="7"/>
    </row>
    <row r="649" customFormat="false" ht="15" hidden="false" customHeight="false" outlineLevel="0" collapsed="false">
      <c r="A649" s="7" t="s">
        <v>183</v>
      </c>
      <c r="B649" s="7" t="s">
        <v>167</v>
      </c>
      <c r="C649" s="7" t="s">
        <v>185</v>
      </c>
      <c r="D649" s="7" t="s">
        <v>2262</v>
      </c>
      <c r="E649" s="8" t="n">
        <v>2760</v>
      </c>
      <c r="F649" s="7" t="n">
        <v>0.52</v>
      </c>
      <c r="G649" s="9"/>
      <c r="H649" s="7"/>
      <c r="I649" s="7"/>
    </row>
    <row r="650" customFormat="false" ht="15" hidden="false" customHeight="false" outlineLevel="0" collapsed="false">
      <c r="A650" s="7" t="s">
        <v>183</v>
      </c>
      <c r="B650" s="7" t="s">
        <v>167</v>
      </c>
      <c r="C650" s="7" t="s">
        <v>185</v>
      </c>
      <c r="D650" s="7" t="s">
        <v>2263</v>
      </c>
      <c r="E650" s="8" t="n">
        <v>2703</v>
      </c>
      <c r="F650" s="7" t="n">
        <v>0.56</v>
      </c>
      <c r="G650" s="9"/>
      <c r="H650" s="7"/>
      <c r="I650" s="7"/>
    </row>
    <row r="651" customFormat="false" ht="15" hidden="false" customHeight="false" outlineLevel="0" collapsed="false">
      <c r="A651" s="7" t="s">
        <v>183</v>
      </c>
      <c r="B651" s="7" t="s">
        <v>167</v>
      </c>
      <c r="C651" s="7" t="s">
        <v>185</v>
      </c>
      <c r="D651" s="7" t="s">
        <v>2264</v>
      </c>
      <c r="E651" s="8" t="n">
        <v>2703</v>
      </c>
      <c r="F651" s="7" t="n">
        <v>0.48</v>
      </c>
      <c r="G651" s="9"/>
      <c r="H651" s="7"/>
      <c r="I651" s="7"/>
    </row>
    <row r="652" customFormat="false" ht="15" hidden="false" customHeight="false" outlineLevel="0" collapsed="false">
      <c r="A652" s="7" t="s">
        <v>183</v>
      </c>
      <c r="B652" s="7" t="s">
        <v>167</v>
      </c>
      <c r="C652" s="7" t="s">
        <v>185</v>
      </c>
      <c r="D652" s="7" t="s">
        <v>2691</v>
      </c>
      <c r="E652" s="8" t="n">
        <v>2670</v>
      </c>
      <c r="F652" s="7" t="n">
        <v>0.48</v>
      </c>
      <c r="G652" s="9"/>
      <c r="H652" s="7"/>
      <c r="I652" s="7"/>
    </row>
    <row r="653" customFormat="false" ht="15" hidden="false" customHeight="false" outlineLevel="0" collapsed="false">
      <c r="A653" s="7" t="s">
        <v>183</v>
      </c>
      <c r="B653" s="7" t="s">
        <v>167</v>
      </c>
      <c r="C653" s="7" t="s">
        <v>185</v>
      </c>
      <c r="D653" s="7" t="s">
        <v>2692</v>
      </c>
      <c r="E653" s="8" t="n">
        <v>2666</v>
      </c>
      <c r="F653" s="7" t="n">
        <v>0.52</v>
      </c>
      <c r="G653" s="9"/>
      <c r="H653" s="7"/>
      <c r="I653" s="7"/>
    </row>
    <row r="654" customFormat="false" ht="15" hidden="false" customHeight="false" outlineLevel="0" collapsed="false">
      <c r="A654" s="7" t="s">
        <v>183</v>
      </c>
      <c r="B654" s="7" t="s">
        <v>167</v>
      </c>
      <c r="C654" s="7" t="s">
        <v>185</v>
      </c>
      <c r="D654" s="7" t="s">
        <v>2265</v>
      </c>
      <c r="E654" s="8" t="n">
        <v>2647</v>
      </c>
      <c r="F654" s="7" t="n">
        <v>0.48</v>
      </c>
      <c r="G654" s="9"/>
      <c r="H654" s="7"/>
      <c r="I654" s="7"/>
    </row>
    <row r="655" customFormat="false" ht="15" hidden="false" customHeight="false" outlineLevel="0" collapsed="false">
      <c r="A655" s="7" t="s">
        <v>183</v>
      </c>
      <c r="B655" s="7" t="s">
        <v>167</v>
      </c>
      <c r="C655" s="7" t="s">
        <v>185</v>
      </c>
      <c r="D655" s="7" t="s">
        <v>2693</v>
      </c>
      <c r="E655" s="8" t="n">
        <v>2642</v>
      </c>
      <c r="F655" s="7" t="n">
        <v>0.6</v>
      </c>
      <c r="G655" s="9"/>
      <c r="H655" s="7"/>
      <c r="I655" s="7"/>
    </row>
    <row r="656" customFormat="false" ht="15" hidden="false" customHeight="false" outlineLevel="0" collapsed="false">
      <c r="A656" s="7" t="s">
        <v>183</v>
      </c>
      <c r="B656" s="7" t="s">
        <v>167</v>
      </c>
      <c r="C656" s="7" t="s">
        <v>185</v>
      </c>
      <c r="D656" s="7" t="s">
        <v>2694</v>
      </c>
      <c r="E656" s="8" t="n">
        <v>2608</v>
      </c>
      <c r="F656" s="7" t="n">
        <v>0.6</v>
      </c>
      <c r="G656" s="9"/>
      <c r="H656" s="7"/>
      <c r="I656" s="7"/>
    </row>
    <row r="657" customFormat="false" ht="15" hidden="false" customHeight="false" outlineLevel="0" collapsed="false">
      <c r="A657" s="7" t="s">
        <v>183</v>
      </c>
      <c r="B657" s="7" t="s">
        <v>167</v>
      </c>
      <c r="C657" s="7" t="s">
        <v>185</v>
      </c>
      <c r="D657" s="7" t="s">
        <v>2695</v>
      </c>
      <c r="E657" s="8" t="n">
        <v>2552</v>
      </c>
      <c r="F657" s="7" t="n">
        <v>0.52</v>
      </c>
      <c r="G657" s="9"/>
      <c r="H657" s="7"/>
      <c r="I657" s="7"/>
    </row>
    <row r="658" customFormat="false" ht="15" hidden="false" customHeight="false" outlineLevel="0" collapsed="false">
      <c r="A658" s="7" t="s">
        <v>183</v>
      </c>
      <c r="B658" s="7" t="s">
        <v>167</v>
      </c>
      <c r="C658" s="7" t="s">
        <v>185</v>
      </c>
      <c r="D658" s="7" t="s">
        <v>2696</v>
      </c>
      <c r="E658" s="8" t="n">
        <v>2533</v>
      </c>
      <c r="F658" s="7" t="n">
        <v>0.48</v>
      </c>
      <c r="G658" s="9"/>
      <c r="H658" s="7"/>
      <c r="I658" s="7"/>
    </row>
    <row r="659" customFormat="false" ht="15" hidden="false" customHeight="false" outlineLevel="0" collapsed="false">
      <c r="A659" s="7" t="s">
        <v>183</v>
      </c>
      <c r="B659" s="7" t="s">
        <v>167</v>
      </c>
      <c r="C659" s="7" t="s">
        <v>185</v>
      </c>
      <c r="D659" s="7" t="s">
        <v>2268</v>
      </c>
      <c r="E659" s="8" t="n">
        <v>2446</v>
      </c>
      <c r="F659" s="7" t="n">
        <v>0.52</v>
      </c>
      <c r="G659" s="9"/>
      <c r="H659" s="7"/>
      <c r="I659" s="7"/>
    </row>
    <row r="660" customFormat="false" ht="15" hidden="false" customHeight="false" outlineLevel="0" collapsed="false">
      <c r="A660" s="7" t="s">
        <v>183</v>
      </c>
      <c r="B660" s="7" t="s">
        <v>167</v>
      </c>
      <c r="C660" s="7" t="s">
        <v>185</v>
      </c>
      <c r="D660" s="7" t="s">
        <v>2269</v>
      </c>
      <c r="E660" s="8" t="n">
        <v>2425</v>
      </c>
      <c r="F660" s="7" t="n">
        <v>0.56</v>
      </c>
      <c r="G660" s="9"/>
      <c r="H660" s="7"/>
      <c r="I660" s="7"/>
    </row>
    <row r="661" customFormat="false" ht="15" hidden="false" customHeight="false" outlineLevel="0" collapsed="false">
      <c r="A661" s="7" t="s">
        <v>183</v>
      </c>
      <c r="B661" s="7" t="s">
        <v>167</v>
      </c>
      <c r="C661" s="7" t="s">
        <v>185</v>
      </c>
      <c r="D661" s="7" t="s">
        <v>2697</v>
      </c>
      <c r="E661" s="8" t="n">
        <v>2331</v>
      </c>
      <c r="F661" s="7" t="n">
        <v>0.48</v>
      </c>
      <c r="G661" s="9"/>
      <c r="H661" s="7"/>
      <c r="I661" s="7"/>
    </row>
    <row r="662" customFormat="false" ht="15" hidden="false" customHeight="false" outlineLevel="0" collapsed="false">
      <c r="A662" s="7" t="s">
        <v>183</v>
      </c>
      <c r="B662" s="7" t="s">
        <v>167</v>
      </c>
      <c r="C662" s="7" t="s">
        <v>185</v>
      </c>
      <c r="D662" s="7" t="s">
        <v>2698</v>
      </c>
      <c r="E662" s="8" t="n">
        <v>2269</v>
      </c>
      <c r="F662" s="7" t="n">
        <v>0.48</v>
      </c>
      <c r="G662" s="9"/>
      <c r="H662" s="7"/>
      <c r="I662" s="7"/>
    </row>
    <row r="663" customFormat="false" ht="15" hidden="false" customHeight="false" outlineLevel="0" collapsed="false">
      <c r="A663" s="7" t="s">
        <v>183</v>
      </c>
      <c r="B663" s="7" t="s">
        <v>167</v>
      </c>
      <c r="C663" s="7" t="s">
        <v>185</v>
      </c>
      <c r="D663" s="7" t="s">
        <v>2699</v>
      </c>
      <c r="E663" s="8" t="n">
        <v>2264</v>
      </c>
      <c r="F663" s="7" t="n">
        <v>0.6</v>
      </c>
      <c r="G663" s="9"/>
      <c r="H663" s="7"/>
      <c r="I663" s="7"/>
    </row>
    <row r="664" customFormat="false" ht="15" hidden="false" customHeight="false" outlineLevel="0" collapsed="false">
      <c r="A664" s="7" t="s">
        <v>183</v>
      </c>
      <c r="B664" s="7" t="s">
        <v>167</v>
      </c>
      <c r="C664" s="7" t="s">
        <v>185</v>
      </c>
      <c r="D664" s="7" t="s">
        <v>2273</v>
      </c>
      <c r="E664" s="8" t="n">
        <v>2239</v>
      </c>
      <c r="F664" s="7" t="n">
        <v>0.52</v>
      </c>
      <c r="G664" s="9"/>
      <c r="H664" s="7"/>
      <c r="I664" s="7"/>
    </row>
    <row r="665" customFormat="false" ht="15" hidden="false" customHeight="false" outlineLevel="0" collapsed="false">
      <c r="A665" s="7" t="s">
        <v>183</v>
      </c>
      <c r="B665" s="7" t="s">
        <v>167</v>
      </c>
      <c r="C665" s="7" t="s">
        <v>185</v>
      </c>
      <c r="D665" s="7" t="s">
        <v>2700</v>
      </c>
      <c r="E665" s="8" t="n">
        <v>2189</v>
      </c>
      <c r="F665" s="7" t="n">
        <v>0.48</v>
      </c>
      <c r="G665" s="9"/>
      <c r="H665" s="7"/>
      <c r="I665" s="7"/>
    </row>
    <row r="666" customFormat="false" ht="15" hidden="false" customHeight="false" outlineLevel="0" collapsed="false">
      <c r="A666" s="7" t="s">
        <v>183</v>
      </c>
      <c r="B666" s="7" t="s">
        <v>167</v>
      </c>
      <c r="C666" s="7" t="s">
        <v>185</v>
      </c>
      <c r="D666" s="7" t="s">
        <v>2701</v>
      </c>
      <c r="E666" s="8" t="n">
        <v>2171</v>
      </c>
      <c r="F666" s="7" t="n">
        <v>0.56</v>
      </c>
      <c r="G666" s="9"/>
      <c r="H666" s="7"/>
      <c r="I666" s="7"/>
    </row>
    <row r="667" customFormat="false" ht="15" hidden="false" customHeight="false" outlineLevel="0" collapsed="false">
      <c r="A667" s="7" t="s">
        <v>183</v>
      </c>
      <c r="B667" s="7" t="s">
        <v>167</v>
      </c>
      <c r="C667" s="7" t="s">
        <v>185</v>
      </c>
      <c r="D667" s="7" t="s">
        <v>2702</v>
      </c>
      <c r="E667" s="8" t="n">
        <v>2164</v>
      </c>
      <c r="F667" s="7" t="n">
        <v>0.48</v>
      </c>
      <c r="G667" s="9"/>
      <c r="H667" s="7"/>
      <c r="I667" s="7"/>
    </row>
    <row r="668" customFormat="false" ht="15" hidden="false" customHeight="false" outlineLevel="0" collapsed="false">
      <c r="A668" s="7" t="s">
        <v>183</v>
      </c>
      <c r="B668" s="7" t="s">
        <v>167</v>
      </c>
      <c r="C668" s="7" t="s">
        <v>185</v>
      </c>
      <c r="D668" s="7" t="s">
        <v>2278</v>
      </c>
      <c r="E668" s="8" t="n">
        <v>2137</v>
      </c>
      <c r="F668" s="7" t="n">
        <v>0.52</v>
      </c>
      <c r="G668" s="9"/>
      <c r="H668" s="7"/>
      <c r="I668" s="7"/>
    </row>
    <row r="669" customFormat="false" ht="15" hidden="false" customHeight="false" outlineLevel="0" collapsed="false">
      <c r="A669" s="7" t="s">
        <v>183</v>
      </c>
      <c r="B669" s="7" t="s">
        <v>167</v>
      </c>
      <c r="C669" s="7" t="s">
        <v>185</v>
      </c>
      <c r="D669" s="7" t="s">
        <v>2703</v>
      </c>
      <c r="E669" s="8" t="n">
        <v>2133</v>
      </c>
      <c r="F669" s="7" t="n">
        <v>0.52</v>
      </c>
      <c r="G669" s="9"/>
      <c r="H669" s="7"/>
      <c r="I669" s="7"/>
    </row>
    <row r="670" customFormat="false" ht="15" hidden="false" customHeight="false" outlineLevel="0" collapsed="false">
      <c r="A670" s="7" t="s">
        <v>183</v>
      </c>
      <c r="B670" s="7" t="s">
        <v>167</v>
      </c>
      <c r="C670" s="7" t="s">
        <v>185</v>
      </c>
      <c r="D670" s="7" t="s">
        <v>2279</v>
      </c>
      <c r="E670" s="8" t="n">
        <v>2111</v>
      </c>
      <c r="F670" s="7" t="n">
        <v>0.48</v>
      </c>
      <c r="G670" s="9"/>
      <c r="H670" s="7"/>
      <c r="I670" s="7"/>
    </row>
    <row r="671" customFormat="false" ht="15" hidden="false" customHeight="false" outlineLevel="0" collapsed="false">
      <c r="A671" s="7" t="s">
        <v>183</v>
      </c>
      <c r="B671" s="7" t="s">
        <v>167</v>
      </c>
      <c r="C671" s="7" t="s">
        <v>185</v>
      </c>
      <c r="D671" s="7" t="s">
        <v>2704</v>
      </c>
      <c r="E671" s="8" t="n">
        <v>2025</v>
      </c>
      <c r="F671" s="7" t="n">
        <v>0.48</v>
      </c>
      <c r="G671" s="9"/>
      <c r="H671" s="7"/>
      <c r="I671" s="7"/>
    </row>
    <row r="672" customFormat="false" ht="15" hidden="false" customHeight="false" outlineLevel="0" collapsed="false">
      <c r="A672" s="7" t="s">
        <v>183</v>
      </c>
      <c r="B672" s="7" t="s">
        <v>167</v>
      </c>
      <c r="C672" s="7" t="s">
        <v>185</v>
      </c>
      <c r="D672" s="7" t="s">
        <v>2705</v>
      </c>
      <c r="E672" s="8" t="n">
        <v>2014</v>
      </c>
      <c r="F672" s="7" t="n">
        <v>0.52</v>
      </c>
      <c r="G672" s="9"/>
      <c r="H672" s="7"/>
      <c r="I672" s="7"/>
    </row>
    <row r="673" customFormat="false" ht="15" hidden="false" customHeight="false" outlineLevel="0" collapsed="false">
      <c r="A673" s="7" t="s">
        <v>183</v>
      </c>
      <c r="B673" s="7" t="s">
        <v>167</v>
      </c>
      <c r="C673" s="7" t="s">
        <v>185</v>
      </c>
      <c r="D673" s="7" t="s">
        <v>2706</v>
      </c>
      <c r="E673" s="8" t="n">
        <v>2004</v>
      </c>
      <c r="F673" s="7" t="n">
        <v>0.48</v>
      </c>
      <c r="G673" s="9"/>
      <c r="H673" s="7"/>
      <c r="I673" s="7"/>
    </row>
    <row r="674" customFormat="false" ht="15" hidden="false" customHeight="false" outlineLevel="0" collapsed="false">
      <c r="A674" s="7" t="s">
        <v>183</v>
      </c>
      <c r="B674" s="7" t="s">
        <v>167</v>
      </c>
      <c r="C674" s="7" t="s">
        <v>185</v>
      </c>
      <c r="D674" s="7" t="s">
        <v>2707</v>
      </c>
      <c r="E674" s="8" t="n">
        <v>1938</v>
      </c>
      <c r="F674" s="7" t="n">
        <v>0.48</v>
      </c>
      <c r="G674" s="9"/>
      <c r="H674" s="7"/>
      <c r="I674" s="7"/>
    </row>
    <row r="675" customFormat="false" ht="15" hidden="false" customHeight="false" outlineLevel="0" collapsed="false">
      <c r="A675" s="7" t="s">
        <v>183</v>
      </c>
      <c r="B675" s="7" t="s">
        <v>167</v>
      </c>
      <c r="C675" s="7" t="s">
        <v>185</v>
      </c>
      <c r="D675" s="7" t="s">
        <v>2708</v>
      </c>
      <c r="E675" s="8" t="n">
        <v>1831</v>
      </c>
      <c r="F675" s="7" t="n">
        <v>0.56</v>
      </c>
      <c r="G675" s="9"/>
      <c r="H675" s="7"/>
      <c r="I675" s="7"/>
    </row>
    <row r="676" customFormat="false" ht="15" hidden="false" customHeight="false" outlineLevel="0" collapsed="false">
      <c r="A676" s="7" t="s">
        <v>183</v>
      </c>
      <c r="B676" s="7" t="s">
        <v>167</v>
      </c>
      <c r="C676" s="7" t="s">
        <v>185</v>
      </c>
      <c r="D676" s="7" t="s">
        <v>2285</v>
      </c>
      <c r="E676" s="8" t="n">
        <v>1829</v>
      </c>
      <c r="F676" s="7" t="n">
        <v>0.48</v>
      </c>
      <c r="G676" s="9"/>
      <c r="H676" s="7"/>
      <c r="I676" s="7"/>
    </row>
    <row r="677" customFormat="false" ht="15" hidden="false" customHeight="false" outlineLevel="0" collapsed="false">
      <c r="A677" s="7" t="s">
        <v>183</v>
      </c>
      <c r="B677" s="7" t="s">
        <v>167</v>
      </c>
      <c r="C677" s="7" t="s">
        <v>185</v>
      </c>
      <c r="D677" s="7" t="s">
        <v>2709</v>
      </c>
      <c r="E677" s="8" t="n">
        <v>1806</v>
      </c>
      <c r="F677" s="7" t="n">
        <v>0.48</v>
      </c>
      <c r="G677" s="9"/>
      <c r="H677" s="7"/>
      <c r="I677" s="7"/>
    </row>
    <row r="678" customFormat="false" ht="15" hidden="false" customHeight="false" outlineLevel="0" collapsed="false">
      <c r="A678" s="7" t="s">
        <v>183</v>
      </c>
      <c r="B678" s="7" t="s">
        <v>167</v>
      </c>
      <c r="C678" s="7" t="s">
        <v>185</v>
      </c>
      <c r="D678" s="7" t="s">
        <v>2710</v>
      </c>
      <c r="E678" s="8" t="n">
        <v>1803</v>
      </c>
      <c r="F678" s="7" t="n">
        <v>0.52</v>
      </c>
      <c r="G678" s="9"/>
      <c r="H678" s="7"/>
      <c r="I678" s="7"/>
    </row>
    <row r="679" customFormat="false" ht="15" hidden="false" customHeight="false" outlineLevel="0" collapsed="false">
      <c r="A679" s="7" t="s">
        <v>183</v>
      </c>
      <c r="B679" s="7" t="s">
        <v>167</v>
      </c>
      <c r="C679" s="7" t="s">
        <v>185</v>
      </c>
      <c r="D679" s="7" t="s">
        <v>2287</v>
      </c>
      <c r="E679" s="8" t="n">
        <v>1732</v>
      </c>
      <c r="F679" s="7" t="n">
        <v>0.52</v>
      </c>
      <c r="G679" s="9"/>
      <c r="H679" s="7"/>
      <c r="I679" s="7"/>
    </row>
    <row r="680" customFormat="false" ht="15" hidden="false" customHeight="false" outlineLevel="0" collapsed="false">
      <c r="A680" s="7" t="s">
        <v>183</v>
      </c>
      <c r="B680" s="7" t="s">
        <v>167</v>
      </c>
      <c r="C680" s="7" t="s">
        <v>185</v>
      </c>
      <c r="D680" s="7" t="s">
        <v>2711</v>
      </c>
      <c r="E680" s="8" t="n">
        <v>1703</v>
      </c>
      <c r="F680" s="7" t="n">
        <v>0.52</v>
      </c>
      <c r="G680" s="9"/>
      <c r="H680" s="7"/>
      <c r="I680" s="7"/>
    </row>
    <row r="681" customFormat="false" ht="15" hidden="false" customHeight="false" outlineLevel="0" collapsed="false">
      <c r="A681" s="7" t="s">
        <v>183</v>
      </c>
      <c r="B681" s="7" t="s">
        <v>167</v>
      </c>
      <c r="C681" s="7" t="s">
        <v>185</v>
      </c>
      <c r="D681" s="7" t="s">
        <v>2712</v>
      </c>
      <c r="E681" s="8" t="n">
        <v>1702</v>
      </c>
      <c r="F681" s="7" t="n">
        <v>0.48</v>
      </c>
      <c r="G681" s="9"/>
      <c r="H681" s="7"/>
      <c r="I681" s="7"/>
    </row>
    <row r="682" customFormat="false" ht="15" hidden="false" customHeight="false" outlineLevel="0" collapsed="false">
      <c r="A682" s="7" t="s">
        <v>183</v>
      </c>
      <c r="B682" s="7" t="s">
        <v>167</v>
      </c>
      <c r="C682" s="7" t="s">
        <v>185</v>
      </c>
      <c r="D682" s="7" t="s">
        <v>2713</v>
      </c>
      <c r="E682" s="8" t="n">
        <v>1701</v>
      </c>
      <c r="F682" s="7" t="n">
        <v>0.52</v>
      </c>
      <c r="G682" s="9"/>
      <c r="H682" s="7"/>
      <c r="I682" s="7"/>
    </row>
    <row r="683" customFormat="false" ht="15" hidden="false" customHeight="false" outlineLevel="0" collapsed="false">
      <c r="A683" s="7" t="s">
        <v>183</v>
      </c>
      <c r="B683" s="7" t="s">
        <v>167</v>
      </c>
      <c r="C683" s="7" t="s">
        <v>185</v>
      </c>
      <c r="D683" s="7" t="s">
        <v>2288</v>
      </c>
      <c r="E683" s="8" t="n">
        <v>1627</v>
      </c>
      <c r="F683" s="7" t="n">
        <v>0.48</v>
      </c>
      <c r="G683" s="9"/>
      <c r="H683" s="7"/>
      <c r="I683" s="7"/>
    </row>
    <row r="684" customFormat="false" ht="15" hidden="false" customHeight="false" outlineLevel="0" collapsed="false">
      <c r="A684" s="7" t="s">
        <v>183</v>
      </c>
      <c r="B684" s="7" t="s">
        <v>167</v>
      </c>
      <c r="C684" s="7" t="s">
        <v>185</v>
      </c>
      <c r="D684" s="7" t="s">
        <v>2714</v>
      </c>
      <c r="E684" s="8" t="n">
        <v>1611</v>
      </c>
      <c r="F684" s="7" t="n">
        <v>0.56</v>
      </c>
      <c r="G684" s="9"/>
      <c r="H684" s="7"/>
      <c r="I684" s="7"/>
    </row>
    <row r="685" customFormat="false" ht="15" hidden="false" customHeight="false" outlineLevel="0" collapsed="false">
      <c r="A685" s="7" t="s">
        <v>183</v>
      </c>
      <c r="B685" s="7" t="s">
        <v>167</v>
      </c>
      <c r="C685" s="7" t="s">
        <v>185</v>
      </c>
      <c r="D685" s="7" t="s">
        <v>2715</v>
      </c>
      <c r="E685" s="8" t="n">
        <v>1606</v>
      </c>
      <c r="F685" s="7" t="n">
        <v>0.48</v>
      </c>
      <c r="G685" s="9"/>
      <c r="H685" s="7"/>
      <c r="I685" s="7"/>
    </row>
    <row r="686" customFormat="false" ht="15" hidden="false" customHeight="false" outlineLevel="0" collapsed="false">
      <c r="A686" s="7" t="s">
        <v>183</v>
      </c>
      <c r="B686" s="7" t="s">
        <v>167</v>
      </c>
      <c r="C686" s="7" t="s">
        <v>185</v>
      </c>
      <c r="D686" s="7" t="s">
        <v>2289</v>
      </c>
      <c r="E686" s="8" t="n">
        <v>1604</v>
      </c>
      <c r="F686" s="7" t="n">
        <v>0.48</v>
      </c>
      <c r="G686" s="9"/>
      <c r="H686" s="7"/>
      <c r="I686" s="7"/>
    </row>
    <row r="687" customFormat="false" ht="15" hidden="false" customHeight="false" outlineLevel="0" collapsed="false">
      <c r="A687" s="7" t="s">
        <v>183</v>
      </c>
      <c r="B687" s="7" t="s">
        <v>167</v>
      </c>
      <c r="C687" s="7" t="s">
        <v>185</v>
      </c>
      <c r="D687" s="7" t="s">
        <v>2716</v>
      </c>
      <c r="E687" s="8" t="n">
        <v>1588</v>
      </c>
      <c r="F687" s="7" t="n">
        <v>0.52</v>
      </c>
      <c r="G687" s="9"/>
      <c r="H687" s="7"/>
      <c r="I687" s="7"/>
    </row>
    <row r="688" customFormat="false" ht="15" hidden="false" customHeight="false" outlineLevel="0" collapsed="false">
      <c r="A688" s="7" t="s">
        <v>183</v>
      </c>
      <c r="B688" s="7" t="s">
        <v>167</v>
      </c>
      <c r="C688" s="7" t="s">
        <v>185</v>
      </c>
      <c r="D688" s="7" t="s">
        <v>2717</v>
      </c>
      <c r="E688" s="8" t="n">
        <v>1556</v>
      </c>
      <c r="F688" s="7" t="n">
        <v>0.52</v>
      </c>
      <c r="G688" s="9"/>
      <c r="H688" s="7"/>
      <c r="I688" s="7"/>
    </row>
    <row r="689" customFormat="false" ht="15" hidden="false" customHeight="false" outlineLevel="0" collapsed="false">
      <c r="A689" s="7" t="s">
        <v>183</v>
      </c>
      <c r="B689" s="7" t="s">
        <v>167</v>
      </c>
      <c r="C689" s="7" t="s">
        <v>185</v>
      </c>
      <c r="D689" s="7" t="s">
        <v>2718</v>
      </c>
      <c r="E689" s="8" t="n">
        <v>1484</v>
      </c>
      <c r="F689" s="7" t="n">
        <v>0.48</v>
      </c>
      <c r="G689" s="9"/>
      <c r="H689" s="7"/>
      <c r="I689" s="7"/>
    </row>
    <row r="690" customFormat="false" ht="15" hidden="false" customHeight="false" outlineLevel="0" collapsed="false">
      <c r="A690" s="7" t="s">
        <v>183</v>
      </c>
      <c r="B690" s="7" t="s">
        <v>167</v>
      </c>
      <c r="C690" s="7" t="s">
        <v>185</v>
      </c>
      <c r="D690" s="7" t="s">
        <v>2719</v>
      </c>
      <c r="E690" s="8" t="n">
        <v>1465</v>
      </c>
      <c r="F690" s="7" t="n">
        <v>0.48</v>
      </c>
      <c r="G690" s="9"/>
      <c r="H690" s="7"/>
      <c r="I690" s="7"/>
    </row>
    <row r="691" customFormat="false" ht="15" hidden="false" customHeight="false" outlineLevel="0" collapsed="false">
      <c r="A691" s="7" t="s">
        <v>183</v>
      </c>
      <c r="B691" s="7" t="s">
        <v>167</v>
      </c>
      <c r="C691" s="7" t="s">
        <v>185</v>
      </c>
      <c r="D691" s="7" t="s">
        <v>2300</v>
      </c>
      <c r="E691" s="8" t="n">
        <v>1375</v>
      </c>
      <c r="F691" s="7" t="n">
        <v>0.48</v>
      </c>
      <c r="G691" s="9"/>
      <c r="H691" s="7"/>
      <c r="I691" s="7"/>
    </row>
    <row r="692" customFormat="false" ht="15" hidden="false" customHeight="false" outlineLevel="0" collapsed="false">
      <c r="A692" s="7" t="s">
        <v>183</v>
      </c>
      <c r="B692" s="7" t="s">
        <v>167</v>
      </c>
      <c r="C692" s="7" t="s">
        <v>185</v>
      </c>
      <c r="D692" s="7" t="s">
        <v>2720</v>
      </c>
      <c r="E692" s="8" t="n">
        <v>1359</v>
      </c>
      <c r="F692" s="7" t="n">
        <v>0.56</v>
      </c>
      <c r="G692" s="9"/>
      <c r="H692" s="7"/>
      <c r="I692" s="7"/>
    </row>
    <row r="693" customFormat="false" ht="15" hidden="false" customHeight="false" outlineLevel="0" collapsed="false">
      <c r="A693" s="7" t="s">
        <v>183</v>
      </c>
      <c r="B693" s="7" t="s">
        <v>167</v>
      </c>
      <c r="C693" s="7" t="s">
        <v>185</v>
      </c>
      <c r="D693" s="7" t="s">
        <v>2301</v>
      </c>
      <c r="E693" s="8" t="n">
        <v>1358</v>
      </c>
      <c r="F693" s="7" t="n">
        <v>0.48</v>
      </c>
      <c r="G693" s="9"/>
      <c r="H693" s="7"/>
      <c r="I693" s="7"/>
    </row>
    <row r="694" customFormat="false" ht="15" hidden="false" customHeight="false" outlineLevel="0" collapsed="false">
      <c r="A694" s="7" t="s">
        <v>183</v>
      </c>
      <c r="B694" s="7" t="s">
        <v>167</v>
      </c>
      <c r="C694" s="7" t="s">
        <v>185</v>
      </c>
      <c r="D694" s="7" t="s">
        <v>2721</v>
      </c>
      <c r="E694" s="8" t="n">
        <v>1323</v>
      </c>
      <c r="F694" s="7" t="n">
        <v>0.48</v>
      </c>
      <c r="G694" s="9"/>
      <c r="H694" s="7"/>
      <c r="I694" s="7"/>
    </row>
    <row r="695" customFormat="false" ht="15" hidden="false" customHeight="false" outlineLevel="0" collapsed="false">
      <c r="A695" s="7" t="s">
        <v>183</v>
      </c>
      <c r="B695" s="7" t="s">
        <v>167</v>
      </c>
      <c r="C695" s="7" t="s">
        <v>185</v>
      </c>
      <c r="D695" s="7" t="s">
        <v>2304</v>
      </c>
      <c r="E695" s="8" t="n">
        <v>1323</v>
      </c>
      <c r="F695" s="7" t="n">
        <v>0.48</v>
      </c>
      <c r="G695" s="9"/>
      <c r="H695" s="7"/>
      <c r="I695" s="7"/>
    </row>
    <row r="696" customFormat="false" ht="15" hidden="false" customHeight="false" outlineLevel="0" collapsed="false">
      <c r="A696" s="7" t="s">
        <v>183</v>
      </c>
      <c r="B696" s="7" t="s">
        <v>167</v>
      </c>
      <c r="C696" s="7" t="s">
        <v>185</v>
      </c>
      <c r="D696" s="7" t="s">
        <v>2722</v>
      </c>
      <c r="E696" s="8" t="n">
        <v>1312</v>
      </c>
      <c r="F696" s="7" t="n">
        <v>0.48</v>
      </c>
      <c r="G696" s="9"/>
      <c r="H696" s="7"/>
      <c r="I696" s="7"/>
    </row>
    <row r="697" customFormat="false" ht="15" hidden="false" customHeight="false" outlineLevel="0" collapsed="false">
      <c r="A697" s="7" t="s">
        <v>183</v>
      </c>
      <c r="B697" s="7" t="s">
        <v>167</v>
      </c>
      <c r="C697" s="7" t="s">
        <v>185</v>
      </c>
      <c r="D697" s="7" t="s">
        <v>2723</v>
      </c>
      <c r="E697" s="8" t="n">
        <v>1272</v>
      </c>
      <c r="F697" s="7" t="n">
        <v>0.48</v>
      </c>
      <c r="G697" s="9"/>
      <c r="H697" s="7"/>
      <c r="I697" s="7"/>
    </row>
    <row r="698" customFormat="false" ht="15" hidden="false" customHeight="false" outlineLevel="0" collapsed="false">
      <c r="A698" s="7" t="s">
        <v>183</v>
      </c>
      <c r="B698" s="7" t="s">
        <v>167</v>
      </c>
      <c r="C698" s="7" t="s">
        <v>185</v>
      </c>
      <c r="D698" s="7" t="s">
        <v>2307</v>
      </c>
      <c r="E698" s="8" t="n">
        <v>1268</v>
      </c>
      <c r="F698" s="7" t="n">
        <v>0.52</v>
      </c>
      <c r="G698" s="9"/>
      <c r="H698" s="7"/>
      <c r="I698" s="7"/>
    </row>
    <row r="699" customFormat="false" ht="15" hidden="false" customHeight="false" outlineLevel="0" collapsed="false">
      <c r="A699" s="7" t="s">
        <v>183</v>
      </c>
      <c r="B699" s="7" t="s">
        <v>167</v>
      </c>
      <c r="C699" s="7" t="s">
        <v>185</v>
      </c>
      <c r="D699" s="7" t="s">
        <v>2310</v>
      </c>
      <c r="E699" s="8" t="n">
        <v>1239</v>
      </c>
      <c r="F699" s="7" t="n">
        <v>0.48</v>
      </c>
      <c r="G699" s="9"/>
      <c r="H699" s="7"/>
      <c r="I699" s="7"/>
    </row>
    <row r="700" customFormat="false" ht="15" hidden="false" customHeight="false" outlineLevel="0" collapsed="false">
      <c r="A700" s="7" t="s">
        <v>183</v>
      </c>
      <c r="B700" s="7" t="s">
        <v>167</v>
      </c>
      <c r="C700" s="7" t="s">
        <v>185</v>
      </c>
      <c r="D700" s="7" t="s">
        <v>2724</v>
      </c>
      <c r="E700" s="8" t="n">
        <v>1232</v>
      </c>
      <c r="F700" s="7" t="n">
        <v>0.48</v>
      </c>
      <c r="G700" s="9"/>
      <c r="H700" s="7"/>
      <c r="I700" s="7"/>
    </row>
    <row r="701" customFormat="false" ht="15" hidden="false" customHeight="false" outlineLevel="0" collapsed="false">
      <c r="A701" s="7" t="s">
        <v>183</v>
      </c>
      <c r="B701" s="7" t="s">
        <v>167</v>
      </c>
      <c r="C701" s="7" t="s">
        <v>185</v>
      </c>
      <c r="D701" s="7" t="s">
        <v>2312</v>
      </c>
      <c r="E701" s="8" t="n">
        <v>1225</v>
      </c>
      <c r="F701" s="7" t="n">
        <v>0.48</v>
      </c>
      <c r="G701" s="9"/>
      <c r="H701" s="7"/>
      <c r="I701" s="7"/>
    </row>
    <row r="702" customFormat="false" ht="15" hidden="false" customHeight="false" outlineLevel="0" collapsed="false">
      <c r="A702" s="7" t="s">
        <v>183</v>
      </c>
      <c r="B702" s="7" t="s">
        <v>167</v>
      </c>
      <c r="C702" s="7" t="s">
        <v>185</v>
      </c>
      <c r="D702" s="7" t="s">
        <v>2725</v>
      </c>
      <c r="E702" s="8" t="n">
        <v>1202</v>
      </c>
      <c r="F702" s="7" t="n">
        <v>0.48</v>
      </c>
      <c r="G702" s="9"/>
      <c r="H702" s="7"/>
      <c r="I702" s="7"/>
    </row>
    <row r="703" customFormat="false" ht="15" hidden="false" customHeight="false" outlineLevel="0" collapsed="false">
      <c r="A703" s="7" t="s">
        <v>183</v>
      </c>
      <c r="B703" s="7" t="s">
        <v>167</v>
      </c>
      <c r="C703" s="7" t="s">
        <v>185</v>
      </c>
      <c r="D703" s="7" t="s">
        <v>2726</v>
      </c>
      <c r="E703" s="8" t="n">
        <v>1183</v>
      </c>
      <c r="F703" s="7" t="n">
        <v>0.52</v>
      </c>
      <c r="G703" s="9"/>
      <c r="H703" s="7"/>
      <c r="I703" s="7"/>
    </row>
    <row r="704" customFormat="false" ht="15" hidden="false" customHeight="false" outlineLevel="0" collapsed="false">
      <c r="A704" s="7" t="s">
        <v>183</v>
      </c>
      <c r="B704" s="7" t="s">
        <v>167</v>
      </c>
      <c r="C704" s="7" t="s">
        <v>185</v>
      </c>
      <c r="D704" s="7" t="s">
        <v>2315</v>
      </c>
      <c r="E704" s="8" t="n">
        <v>1171</v>
      </c>
      <c r="F704" s="7" t="n">
        <v>0.52</v>
      </c>
      <c r="G704" s="9"/>
      <c r="H704" s="7"/>
      <c r="I704" s="7"/>
    </row>
    <row r="705" customFormat="false" ht="15" hidden="false" customHeight="false" outlineLevel="0" collapsed="false">
      <c r="A705" s="7" t="s">
        <v>183</v>
      </c>
      <c r="B705" s="7" t="s">
        <v>167</v>
      </c>
      <c r="C705" s="7" t="s">
        <v>185</v>
      </c>
      <c r="D705" s="7" t="s">
        <v>2318</v>
      </c>
      <c r="E705" s="8" t="n">
        <v>1158</v>
      </c>
      <c r="F705" s="7" t="n">
        <v>0.64</v>
      </c>
      <c r="G705" s="9"/>
      <c r="H705" s="7"/>
      <c r="I705" s="7"/>
    </row>
    <row r="706" customFormat="false" ht="15" hidden="false" customHeight="false" outlineLevel="0" collapsed="false">
      <c r="A706" s="7" t="s">
        <v>183</v>
      </c>
      <c r="B706" s="7" t="s">
        <v>167</v>
      </c>
      <c r="C706" s="7" t="s">
        <v>185</v>
      </c>
      <c r="D706" s="7" t="s">
        <v>2319</v>
      </c>
      <c r="E706" s="8" t="n">
        <v>1156</v>
      </c>
      <c r="F706" s="7" t="n">
        <v>0.56</v>
      </c>
      <c r="G706" s="9"/>
      <c r="H706" s="7"/>
      <c r="I706" s="7"/>
    </row>
    <row r="707" customFormat="false" ht="15" hidden="false" customHeight="false" outlineLevel="0" collapsed="false">
      <c r="A707" s="7" t="s">
        <v>183</v>
      </c>
      <c r="B707" s="7" t="s">
        <v>167</v>
      </c>
      <c r="C707" s="7" t="s">
        <v>185</v>
      </c>
      <c r="D707" s="7" t="s">
        <v>2727</v>
      </c>
      <c r="E707" s="8" t="n">
        <v>1155</v>
      </c>
      <c r="F707" s="7" t="n">
        <v>0.52</v>
      </c>
      <c r="G707" s="9"/>
      <c r="H707" s="7"/>
      <c r="I707" s="7"/>
    </row>
    <row r="708" customFormat="false" ht="15" hidden="false" customHeight="false" outlineLevel="0" collapsed="false">
      <c r="A708" s="7" t="s">
        <v>183</v>
      </c>
      <c r="B708" s="7" t="s">
        <v>167</v>
      </c>
      <c r="C708" s="7" t="s">
        <v>185</v>
      </c>
      <c r="D708" s="7" t="s">
        <v>2321</v>
      </c>
      <c r="E708" s="8" t="n">
        <v>1153</v>
      </c>
      <c r="F708" s="7" t="n">
        <v>0.48</v>
      </c>
      <c r="G708" s="9"/>
      <c r="H708" s="7"/>
      <c r="I708" s="7"/>
    </row>
    <row r="709" customFormat="false" ht="15" hidden="false" customHeight="false" outlineLevel="0" collapsed="false">
      <c r="A709" s="7" t="s">
        <v>183</v>
      </c>
      <c r="B709" s="7" t="s">
        <v>167</v>
      </c>
      <c r="C709" s="7" t="s">
        <v>185</v>
      </c>
      <c r="D709" s="7" t="s">
        <v>2322</v>
      </c>
      <c r="E709" s="8" t="n">
        <v>1134</v>
      </c>
      <c r="F709" s="7" t="n">
        <v>0.52</v>
      </c>
      <c r="G709" s="9"/>
      <c r="H709" s="7"/>
      <c r="I709" s="7"/>
    </row>
    <row r="710" customFormat="false" ht="15" hidden="false" customHeight="false" outlineLevel="0" collapsed="false">
      <c r="A710" s="7" t="s">
        <v>183</v>
      </c>
      <c r="B710" s="7" t="s">
        <v>167</v>
      </c>
      <c r="C710" s="7" t="s">
        <v>185</v>
      </c>
      <c r="D710" s="7" t="s">
        <v>2728</v>
      </c>
      <c r="E710" s="8" t="n">
        <v>1130</v>
      </c>
      <c r="F710" s="7" t="n">
        <v>0.52</v>
      </c>
      <c r="G710" s="9"/>
      <c r="H710" s="7"/>
      <c r="I710" s="7"/>
    </row>
    <row r="711" customFormat="false" ht="15" hidden="false" customHeight="false" outlineLevel="0" collapsed="false">
      <c r="A711" s="7" t="s">
        <v>183</v>
      </c>
      <c r="B711" s="7" t="s">
        <v>167</v>
      </c>
      <c r="C711" s="7" t="s">
        <v>185</v>
      </c>
      <c r="D711" s="7" t="s">
        <v>2729</v>
      </c>
      <c r="E711" s="8" t="n">
        <v>1110</v>
      </c>
      <c r="F711" s="7" t="n">
        <v>0.48</v>
      </c>
      <c r="G711" s="9"/>
      <c r="H711" s="7"/>
      <c r="I711" s="7"/>
    </row>
    <row r="712" customFormat="false" ht="15" hidden="false" customHeight="false" outlineLevel="0" collapsed="false">
      <c r="A712" s="7" t="s">
        <v>183</v>
      </c>
      <c r="B712" s="7" t="s">
        <v>167</v>
      </c>
      <c r="C712" s="7" t="s">
        <v>185</v>
      </c>
      <c r="D712" s="7" t="s">
        <v>2730</v>
      </c>
      <c r="E712" s="8" t="n">
        <v>1103</v>
      </c>
      <c r="F712" s="7" t="n">
        <v>0.52</v>
      </c>
      <c r="G712" s="9"/>
      <c r="H712" s="7"/>
      <c r="I712" s="7"/>
    </row>
    <row r="713" customFormat="false" ht="15" hidden="false" customHeight="false" outlineLevel="0" collapsed="false">
      <c r="A713" s="7" t="s">
        <v>183</v>
      </c>
      <c r="B713" s="7" t="s">
        <v>167</v>
      </c>
      <c r="C713" s="7" t="s">
        <v>185</v>
      </c>
      <c r="D713" s="7" t="s">
        <v>2731</v>
      </c>
      <c r="E713" s="8" t="n">
        <v>1097</v>
      </c>
      <c r="F713" s="7" t="n">
        <v>0.52</v>
      </c>
      <c r="G713" s="9"/>
      <c r="H713" s="7"/>
      <c r="I713" s="7"/>
    </row>
    <row r="714" customFormat="false" ht="15" hidden="false" customHeight="false" outlineLevel="0" collapsed="false">
      <c r="A714" s="7" t="s">
        <v>183</v>
      </c>
      <c r="B714" s="7" t="s">
        <v>167</v>
      </c>
      <c r="C714" s="7" t="s">
        <v>185</v>
      </c>
      <c r="D714" s="7" t="s">
        <v>2732</v>
      </c>
      <c r="E714" s="8" t="n">
        <v>1086</v>
      </c>
      <c r="F714" s="7" t="n">
        <v>0.48</v>
      </c>
      <c r="G714" s="9"/>
      <c r="H714" s="7"/>
      <c r="I714" s="7"/>
    </row>
    <row r="715" customFormat="false" ht="15" hidden="false" customHeight="false" outlineLevel="0" collapsed="false">
      <c r="A715" s="7" t="s">
        <v>183</v>
      </c>
      <c r="B715" s="7" t="s">
        <v>167</v>
      </c>
      <c r="C715" s="7" t="s">
        <v>185</v>
      </c>
      <c r="D715" s="7" t="s">
        <v>2733</v>
      </c>
      <c r="E715" s="8" t="n">
        <v>1085</v>
      </c>
      <c r="F715" s="7" t="n">
        <v>0.56</v>
      </c>
      <c r="G715" s="9"/>
      <c r="H715" s="7"/>
      <c r="I715" s="7"/>
    </row>
    <row r="716" customFormat="false" ht="15" hidden="false" customHeight="false" outlineLevel="0" collapsed="false">
      <c r="A716" s="7" t="s">
        <v>183</v>
      </c>
      <c r="B716" s="7" t="s">
        <v>167</v>
      </c>
      <c r="C716" s="7" t="s">
        <v>185</v>
      </c>
      <c r="D716" s="7" t="s">
        <v>2329</v>
      </c>
      <c r="E716" s="8" t="n">
        <v>1084</v>
      </c>
      <c r="F716" s="7" t="n">
        <v>0.56</v>
      </c>
      <c r="G716" s="9"/>
      <c r="H716" s="7"/>
      <c r="I716" s="7"/>
    </row>
    <row r="717" customFormat="false" ht="15" hidden="false" customHeight="false" outlineLevel="0" collapsed="false">
      <c r="A717" s="7" t="s">
        <v>183</v>
      </c>
      <c r="B717" s="7" t="s">
        <v>167</v>
      </c>
      <c r="C717" s="7" t="s">
        <v>185</v>
      </c>
      <c r="D717" s="7" t="s">
        <v>2734</v>
      </c>
      <c r="E717" s="8" t="n">
        <v>1081</v>
      </c>
      <c r="F717" s="7" t="n">
        <v>0.48</v>
      </c>
      <c r="G717" s="9"/>
      <c r="H717" s="7"/>
      <c r="I717" s="7"/>
    </row>
    <row r="718" customFormat="false" ht="15" hidden="false" customHeight="false" outlineLevel="0" collapsed="false">
      <c r="A718" s="7" t="s">
        <v>183</v>
      </c>
      <c r="B718" s="7" t="s">
        <v>167</v>
      </c>
      <c r="C718" s="7" t="s">
        <v>185</v>
      </c>
      <c r="D718" s="7" t="s">
        <v>2331</v>
      </c>
      <c r="E718" s="8" t="n">
        <v>1071</v>
      </c>
      <c r="F718" s="7" t="n">
        <v>0.52</v>
      </c>
      <c r="G718" s="9"/>
      <c r="H718" s="7"/>
      <c r="I718" s="7"/>
    </row>
    <row r="719" customFormat="false" ht="15" hidden="false" customHeight="false" outlineLevel="0" collapsed="false">
      <c r="A719" s="7" t="s">
        <v>183</v>
      </c>
      <c r="B719" s="7" t="s">
        <v>167</v>
      </c>
      <c r="C719" s="7" t="s">
        <v>185</v>
      </c>
      <c r="D719" s="7" t="s">
        <v>2735</v>
      </c>
      <c r="E719" s="8" t="n">
        <v>1071</v>
      </c>
      <c r="F719" s="7" t="n">
        <v>0.48</v>
      </c>
      <c r="G719" s="9"/>
      <c r="H719" s="7"/>
      <c r="I719" s="7"/>
    </row>
    <row r="720" customFormat="false" ht="15" hidden="false" customHeight="false" outlineLevel="0" collapsed="false">
      <c r="A720" s="7" t="s">
        <v>183</v>
      </c>
      <c r="B720" s="7" t="s">
        <v>167</v>
      </c>
      <c r="C720" s="7" t="s">
        <v>185</v>
      </c>
      <c r="D720" s="7" t="s">
        <v>2736</v>
      </c>
      <c r="E720" s="8" t="n">
        <v>1041</v>
      </c>
      <c r="F720" s="7" t="n">
        <v>0.48</v>
      </c>
      <c r="G720" s="9"/>
      <c r="H720" s="7"/>
      <c r="I720" s="7"/>
    </row>
    <row r="721" customFormat="false" ht="15" hidden="false" customHeight="false" outlineLevel="0" collapsed="false">
      <c r="A721" s="7" t="s">
        <v>183</v>
      </c>
      <c r="B721" s="7" t="s">
        <v>167</v>
      </c>
      <c r="C721" s="7" t="s">
        <v>185</v>
      </c>
      <c r="D721" s="7" t="s">
        <v>2737</v>
      </c>
      <c r="E721" s="8" t="n">
        <v>1038</v>
      </c>
      <c r="F721" s="7" t="n">
        <v>0.48</v>
      </c>
      <c r="G721" s="9"/>
      <c r="H721" s="7"/>
      <c r="I721" s="7"/>
    </row>
    <row r="722" customFormat="false" ht="15" hidden="false" customHeight="false" outlineLevel="0" collapsed="false">
      <c r="A722" s="7" t="s">
        <v>183</v>
      </c>
      <c r="B722" s="7" t="s">
        <v>167</v>
      </c>
      <c r="C722" s="7" t="s">
        <v>185</v>
      </c>
      <c r="D722" s="7" t="s">
        <v>2738</v>
      </c>
      <c r="E722" s="8" t="n">
        <v>1034</v>
      </c>
      <c r="F722" s="7" t="n">
        <v>0.48</v>
      </c>
      <c r="G722" s="9"/>
      <c r="H722" s="7"/>
      <c r="I722" s="7"/>
    </row>
    <row r="723" customFormat="false" ht="15" hidden="false" customHeight="false" outlineLevel="0" collapsed="false">
      <c r="A723" s="7" t="s">
        <v>188</v>
      </c>
      <c r="B723" s="7" t="s">
        <v>167</v>
      </c>
      <c r="C723" s="7" t="s">
        <v>190</v>
      </c>
      <c r="D723" s="7" t="s">
        <v>168</v>
      </c>
      <c r="E723" s="8" t="n">
        <v>342292</v>
      </c>
      <c r="F723" s="7" t="n">
        <v>0.366666666666667</v>
      </c>
      <c r="G723" s="9"/>
      <c r="H723" s="7"/>
      <c r="I723" s="7"/>
    </row>
    <row r="724" customFormat="false" ht="15" hidden="false" customHeight="false" outlineLevel="0" collapsed="false">
      <c r="A724" s="7" t="s">
        <v>188</v>
      </c>
      <c r="B724" s="7" t="s">
        <v>167</v>
      </c>
      <c r="C724" s="7" t="s">
        <v>190</v>
      </c>
      <c r="D724" s="7" t="s">
        <v>170</v>
      </c>
      <c r="E724" s="8" t="n">
        <v>63895</v>
      </c>
      <c r="F724" s="7" t="n">
        <v>0.433333333333333</v>
      </c>
      <c r="G724" s="9"/>
      <c r="H724" s="7"/>
      <c r="I724" s="7"/>
    </row>
    <row r="725" customFormat="false" ht="15" hidden="false" customHeight="false" outlineLevel="0" collapsed="false">
      <c r="A725" s="7" t="s">
        <v>188</v>
      </c>
      <c r="B725" s="7" t="s">
        <v>167</v>
      </c>
      <c r="C725" s="7" t="s">
        <v>190</v>
      </c>
      <c r="D725" s="7" t="s">
        <v>2229</v>
      </c>
      <c r="E725" s="8" t="n">
        <v>45747</v>
      </c>
      <c r="F725" s="7" t="n">
        <v>0.366666666666667</v>
      </c>
      <c r="G725" s="9"/>
      <c r="H725" s="7"/>
      <c r="I725" s="7"/>
    </row>
    <row r="726" customFormat="false" ht="15" hidden="false" customHeight="false" outlineLevel="0" collapsed="false">
      <c r="A726" s="7" t="s">
        <v>188</v>
      </c>
      <c r="B726" s="7" t="s">
        <v>167</v>
      </c>
      <c r="C726" s="7" t="s">
        <v>190</v>
      </c>
      <c r="D726" s="7" t="s">
        <v>183</v>
      </c>
      <c r="E726" s="8" t="n">
        <v>38950</v>
      </c>
      <c r="F726" s="7" t="n">
        <v>0.333333333333333</v>
      </c>
      <c r="G726" s="9"/>
      <c r="H726" s="7"/>
      <c r="I726" s="7"/>
    </row>
    <row r="727" customFormat="false" ht="15" hidden="false" customHeight="false" outlineLevel="0" collapsed="false">
      <c r="A727" s="7" t="s">
        <v>188</v>
      </c>
      <c r="B727" s="7" t="s">
        <v>167</v>
      </c>
      <c r="C727" s="7" t="s">
        <v>190</v>
      </c>
      <c r="D727" s="7" t="s">
        <v>2232</v>
      </c>
      <c r="E727" s="8" t="n">
        <v>23950</v>
      </c>
      <c r="F727" s="7" t="n">
        <v>0.3</v>
      </c>
      <c r="G727" s="9"/>
      <c r="H727" s="7"/>
      <c r="I727" s="7"/>
    </row>
    <row r="728" customFormat="false" ht="15" hidden="false" customHeight="false" outlineLevel="0" collapsed="false">
      <c r="A728" s="7" t="s">
        <v>188</v>
      </c>
      <c r="B728" s="7" t="s">
        <v>167</v>
      </c>
      <c r="C728" s="7" t="s">
        <v>190</v>
      </c>
      <c r="D728" s="7" t="s">
        <v>2231</v>
      </c>
      <c r="E728" s="8" t="n">
        <v>22598</v>
      </c>
      <c r="F728" s="7" t="n">
        <v>0.366666666666667</v>
      </c>
      <c r="G728" s="9"/>
      <c r="H728" s="7"/>
      <c r="I728" s="7"/>
    </row>
    <row r="729" customFormat="false" ht="15" hidden="false" customHeight="false" outlineLevel="0" collapsed="false">
      <c r="A729" s="7" t="s">
        <v>188</v>
      </c>
      <c r="B729" s="7" t="s">
        <v>167</v>
      </c>
      <c r="C729" s="7" t="s">
        <v>190</v>
      </c>
      <c r="D729" s="7" t="s">
        <v>2739</v>
      </c>
      <c r="E729" s="8" t="n">
        <v>16382</v>
      </c>
      <c r="F729" s="7" t="n">
        <v>0.333333333333333</v>
      </c>
      <c r="G729" s="9"/>
      <c r="H729" s="7"/>
      <c r="I729" s="7"/>
    </row>
    <row r="730" customFormat="false" ht="15" hidden="false" customHeight="false" outlineLevel="0" collapsed="false">
      <c r="A730" s="7" t="s">
        <v>188</v>
      </c>
      <c r="B730" s="7" t="s">
        <v>167</v>
      </c>
      <c r="C730" s="7" t="s">
        <v>190</v>
      </c>
      <c r="D730" s="7" t="s">
        <v>2235</v>
      </c>
      <c r="E730" s="8" t="n">
        <v>16110</v>
      </c>
      <c r="F730" s="7" t="n">
        <v>0.366666666666667</v>
      </c>
      <c r="G730" s="9"/>
      <c r="H730" s="7"/>
      <c r="I730" s="7"/>
    </row>
    <row r="731" customFormat="false" ht="15" hidden="false" customHeight="false" outlineLevel="0" collapsed="false">
      <c r="A731" s="7" t="s">
        <v>188</v>
      </c>
      <c r="B731" s="7" t="s">
        <v>167</v>
      </c>
      <c r="C731" s="7" t="s">
        <v>190</v>
      </c>
      <c r="D731" s="7" t="s">
        <v>2234</v>
      </c>
      <c r="E731" s="8" t="n">
        <v>15491</v>
      </c>
      <c r="F731" s="7" t="n">
        <v>0.433333333333333</v>
      </c>
      <c r="G731" s="9"/>
      <c r="H731" s="7"/>
      <c r="I731" s="7"/>
    </row>
    <row r="732" customFormat="false" ht="15" hidden="false" customHeight="false" outlineLevel="0" collapsed="false">
      <c r="A732" s="7" t="s">
        <v>188</v>
      </c>
      <c r="B732" s="7" t="s">
        <v>167</v>
      </c>
      <c r="C732" s="7" t="s">
        <v>190</v>
      </c>
      <c r="D732" s="7" t="s">
        <v>2661</v>
      </c>
      <c r="E732" s="8" t="n">
        <v>12709</v>
      </c>
      <c r="F732" s="7" t="n">
        <v>0.333333333333333</v>
      </c>
      <c r="G732" s="9"/>
      <c r="H732" s="7"/>
      <c r="I732" s="7"/>
    </row>
    <row r="733" customFormat="false" ht="15" hidden="false" customHeight="false" outlineLevel="0" collapsed="false">
      <c r="A733" s="7" t="s">
        <v>188</v>
      </c>
      <c r="B733" s="7" t="s">
        <v>167</v>
      </c>
      <c r="C733" s="7" t="s">
        <v>190</v>
      </c>
      <c r="D733" s="7" t="s">
        <v>2233</v>
      </c>
      <c r="E733" s="8" t="n">
        <v>11904</v>
      </c>
      <c r="F733" s="7" t="n">
        <v>0.433333333333333</v>
      </c>
      <c r="G733" s="9"/>
      <c r="H733" s="7"/>
      <c r="I733" s="7"/>
    </row>
    <row r="734" customFormat="false" ht="15" hidden="false" customHeight="false" outlineLevel="0" collapsed="false">
      <c r="A734" s="7" t="s">
        <v>188</v>
      </c>
      <c r="B734" s="7" t="s">
        <v>167</v>
      </c>
      <c r="C734" s="7" t="s">
        <v>190</v>
      </c>
      <c r="D734" s="7" t="s">
        <v>2236</v>
      </c>
      <c r="E734" s="8" t="n">
        <v>11171</v>
      </c>
      <c r="F734" s="7" t="n">
        <v>0.333333333333333</v>
      </c>
      <c r="G734" s="9"/>
      <c r="H734" s="7"/>
      <c r="I734" s="7"/>
    </row>
    <row r="735" customFormat="false" ht="15" hidden="false" customHeight="false" outlineLevel="0" collapsed="false">
      <c r="A735" s="7" t="s">
        <v>188</v>
      </c>
      <c r="B735" s="7" t="s">
        <v>167</v>
      </c>
      <c r="C735" s="7" t="s">
        <v>190</v>
      </c>
      <c r="D735" s="7" t="s">
        <v>2245</v>
      </c>
      <c r="E735" s="8" t="n">
        <v>9408</v>
      </c>
      <c r="F735" s="7" t="n">
        <v>0.433333333333333</v>
      </c>
      <c r="G735" s="9"/>
      <c r="H735" s="7"/>
      <c r="I735" s="7"/>
    </row>
    <row r="736" customFormat="false" ht="15" hidden="false" customHeight="false" outlineLevel="0" collapsed="false">
      <c r="A736" s="7" t="s">
        <v>188</v>
      </c>
      <c r="B736" s="7" t="s">
        <v>167</v>
      </c>
      <c r="C736" s="7" t="s">
        <v>190</v>
      </c>
      <c r="D736" s="7" t="s">
        <v>2668</v>
      </c>
      <c r="E736" s="8" t="n">
        <v>8915</v>
      </c>
      <c r="F736" s="7" t="n">
        <v>0.366666666666667</v>
      </c>
      <c r="G736" s="9"/>
      <c r="H736" s="7"/>
      <c r="I736" s="7"/>
    </row>
    <row r="737" customFormat="false" ht="15" hidden="false" customHeight="false" outlineLevel="0" collapsed="false">
      <c r="A737" s="7" t="s">
        <v>188</v>
      </c>
      <c r="B737" s="7" t="s">
        <v>167</v>
      </c>
      <c r="C737" s="7" t="s">
        <v>190</v>
      </c>
      <c r="D737" s="7" t="s">
        <v>2241</v>
      </c>
      <c r="E737" s="8" t="n">
        <v>8286</v>
      </c>
      <c r="F737" s="7" t="n">
        <v>0.366666666666667</v>
      </c>
      <c r="G737" s="9"/>
      <c r="H737" s="7"/>
      <c r="I737" s="7"/>
    </row>
    <row r="738" customFormat="false" ht="15" hidden="false" customHeight="false" outlineLevel="0" collapsed="false">
      <c r="A738" s="7" t="s">
        <v>188</v>
      </c>
      <c r="B738" s="7" t="s">
        <v>167</v>
      </c>
      <c r="C738" s="7" t="s">
        <v>190</v>
      </c>
      <c r="D738" s="7" t="s">
        <v>2239</v>
      </c>
      <c r="E738" s="8" t="n">
        <v>8144</v>
      </c>
      <c r="F738" s="7" t="n">
        <v>0.3</v>
      </c>
      <c r="G738" s="9"/>
      <c r="H738" s="7"/>
      <c r="I738" s="7"/>
    </row>
    <row r="739" customFormat="false" ht="15" hidden="false" customHeight="false" outlineLevel="0" collapsed="false">
      <c r="A739" s="7" t="s">
        <v>188</v>
      </c>
      <c r="B739" s="7" t="s">
        <v>167</v>
      </c>
      <c r="C739" s="7" t="s">
        <v>190</v>
      </c>
      <c r="D739" s="7" t="s">
        <v>2679</v>
      </c>
      <c r="E739" s="8" t="n">
        <v>8094</v>
      </c>
      <c r="F739" s="7" t="n">
        <v>0.333333333333333</v>
      </c>
      <c r="G739" s="9"/>
      <c r="H739" s="7"/>
      <c r="I739" s="7"/>
    </row>
    <row r="740" customFormat="false" ht="15" hidden="false" customHeight="false" outlineLevel="0" collapsed="false">
      <c r="A740" s="7" t="s">
        <v>188</v>
      </c>
      <c r="B740" s="7" t="s">
        <v>167</v>
      </c>
      <c r="C740" s="7" t="s">
        <v>190</v>
      </c>
      <c r="D740" s="7" t="s">
        <v>2242</v>
      </c>
      <c r="E740" s="8" t="n">
        <v>6956</v>
      </c>
      <c r="F740" s="7" t="n">
        <v>0.3</v>
      </c>
      <c r="G740" s="9"/>
      <c r="H740" s="7"/>
      <c r="I740" s="7"/>
    </row>
    <row r="741" customFormat="false" ht="15" hidden="false" customHeight="false" outlineLevel="0" collapsed="false">
      <c r="A741" s="7" t="s">
        <v>188</v>
      </c>
      <c r="B741" s="7" t="s">
        <v>167</v>
      </c>
      <c r="C741" s="7" t="s">
        <v>190</v>
      </c>
      <c r="D741" s="7" t="s">
        <v>2249</v>
      </c>
      <c r="E741" s="8" t="n">
        <v>6919</v>
      </c>
      <c r="F741" s="7" t="n">
        <v>0.4</v>
      </c>
      <c r="G741" s="9"/>
      <c r="H741" s="7"/>
      <c r="I741" s="7"/>
    </row>
    <row r="742" customFormat="false" ht="15" hidden="false" customHeight="false" outlineLevel="0" collapsed="false">
      <c r="A742" s="7" t="s">
        <v>188</v>
      </c>
      <c r="B742" s="7" t="s">
        <v>167</v>
      </c>
      <c r="C742" s="7" t="s">
        <v>190</v>
      </c>
      <c r="D742" s="7" t="s">
        <v>2243</v>
      </c>
      <c r="E742" s="8" t="n">
        <v>6905</v>
      </c>
      <c r="F742" s="7" t="n">
        <v>0.3</v>
      </c>
      <c r="G742" s="9"/>
      <c r="H742" s="7"/>
      <c r="I742" s="7"/>
    </row>
    <row r="743" customFormat="false" ht="15" hidden="false" customHeight="false" outlineLevel="0" collapsed="false">
      <c r="A743" s="7" t="s">
        <v>188</v>
      </c>
      <c r="B743" s="7" t="s">
        <v>167</v>
      </c>
      <c r="C743" s="7" t="s">
        <v>190</v>
      </c>
      <c r="D743" s="7" t="s">
        <v>2740</v>
      </c>
      <c r="E743" s="8" t="n">
        <v>6817</v>
      </c>
      <c r="F743" s="7" t="n">
        <v>0.333333333333333</v>
      </c>
      <c r="G743" s="9"/>
      <c r="H743" s="7"/>
      <c r="I743" s="7"/>
    </row>
    <row r="744" customFormat="false" ht="15" hidden="false" customHeight="false" outlineLevel="0" collapsed="false">
      <c r="A744" s="7" t="s">
        <v>188</v>
      </c>
      <c r="B744" s="7" t="s">
        <v>167</v>
      </c>
      <c r="C744" s="7" t="s">
        <v>190</v>
      </c>
      <c r="D744" s="7" t="s">
        <v>2247</v>
      </c>
      <c r="E744" s="8" t="n">
        <v>6697</v>
      </c>
      <c r="F744" s="7" t="n">
        <v>0.4</v>
      </c>
      <c r="G744" s="9"/>
      <c r="H744" s="7"/>
      <c r="I744" s="7"/>
    </row>
    <row r="745" customFormat="false" ht="15" hidden="false" customHeight="false" outlineLevel="0" collapsed="false">
      <c r="A745" s="7" t="s">
        <v>188</v>
      </c>
      <c r="B745" s="7" t="s">
        <v>167</v>
      </c>
      <c r="C745" s="7" t="s">
        <v>190</v>
      </c>
      <c r="D745" s="7" t="s">
        <v>2741</v>
      </c>
      <c r="E745" s="8" t="n">
        <v>6634</v>
      </c>
      <c r="F745" s="7" t="n">
        <v>0.366666666666667</v>
      </c>
      <c r="G745" s="9"/>
      <c r="H745" s="7"/>
      <c r="I745" s="7"/>
    </row>
    <row r="746" customFormat="false" ht="15" hidden="false" customHeight="false" outlineLevel="0" collapsed="false">
      <c r="A746" s="7" t="s">
        <v>188</v>
      </c>
      <c r="B746" s="7" t="s">
        <v>167</v>
      </c>
      <c r="C746" s="7" t="s">
        <v>190</v>
      </c>
      <c r="D746" s="7" t="s">
        <v>2255</v>
      </c>
      <c r="E746" s="8" t="n">
        <v>5753</v>
      </c>
      <c r="F746" s="7" t="n">
        <v>0.4</v>
      </c>
      <c r="G746" s="9"/>
      <c r="H746" s="7"/>
      <c r="I746" s="7"/>
    </row>
    <row r="747" customFormat="false" ht="15" hidden="false" customHeight="false" outlineLevel="0" collapsed="false">
      <c r="A747" s="7" t="s">
        <v>188</v>
      </c>
      <c r="B747" s="7" t="s">
        <v>167</v>
      </c>
      <c r="C747" s="7" t="s">
        <v>190</v>
      </c>
      <c r="D747" s="7" t="s">
        <v>2742</v>
      </c>
      <c r="E747" s="8" t="n">
        <v>4939</v>
      </c>
      <c r="F747" s="7" t="n">
        <v>0.4</v>
      </c>
      <c r="G747" s="9"/>
      <c r="H747" s="7"/>
      <c r="I747" s="7"/>
    </row>
    <row r="748" customFormat="false" ht="15" hidden="false" customHeight="false" outlineLevel="0" collapsed="false">
      <c r="A748" s="7" t="s">
        <v>188</v>
      </c>
      <c r="B748" s="7" t="s">
        <v>167</v>
      </c>
      <c r="C748" s="7" t="s">
        <v>190</v>
      </c>
      <c r="D748" s="7" t="s">
        <v>2260</v>
      </c>
      <c r="E748" s="8" t="n">
        <v>4828</v>
      </c>
      <c r="F748" s="7" t="n">
        <v>0.3</v>
      </c>
      <c r="G748" s="9"/>
      <c r="H748" s="7"/>
      <c r="I748" s="7"/>
    </row>
    <row r="749" customFormat="false" ht="15" hidden="false" customHeight="false" outlineLevel="0" collapsed="false">
      <c r="A749" s="7" t="s">
        <v>188</v>
      </c>
      <c r="B749" s="7" t="s">
        <v>167</v>
      </c>
      <c r="C749" s="7" t="s">
        <v>190</v>
      </c>
      <c r="D749" s="7" t="s">
        <v>2256</v>
      </c>
      <c r="E749" s="8" t="n">
        <v>4743</v>
      </c>
      <c r="F749" s="7" t="n">
        <v>0.3</v>
      </c>
      <c r="G749" s="9"/>
      <c r="H749" s="7"/>
      <c r="I749" s="7"/>
    </row>
    <row r="750" customFormat="false" ht="15" hidden="false" customHeight="false" outlineLevel="0" collapsed="false">
      <c r="A750" s="7" t="s">
        <v>188</v>
      </c>
      <c r="B750" s="7" t="s">
        <v>167</v>
      </c>
      <c r="C750" s="7" t="s">
        <v>190</v>
      </c>
      <c r="D750" s="7" t="s">
        <v>2248</v>
      </c>
      <c r="E750" s="8" t="n">
        <v>4703</v>
      </c>
      <c r="F750" s="7" t="n">
        <v>0.333333333333333</v>
      </c>
      <c r="G750" s="9"/>
      <c r="H750" s="7"/>
      <c r="I750" s="7"/>
    </row>
    <row r="751" customFormat="false" ht="15" hidden="false" customHeight="false" outlineLevel="0" collapsed="false">
      <c r="A751" s="7" t="s">
        <v>188</v>
      </c>
      <c r="B751" s="7" t="s">
        <v>167</v>
      </c>
      <c r="C751" s="7" t="s">
        <v>190</v>
      </c>
      <c r="D751" s="7" t="s">
        <v>2261</v>
      </c>
      <c r="E751" s="8" t="n">
        <v>4690</v>
      </c>
      <c r="F751" s="7" t="n">
        <v>0.5</v>
      </c>
      <c r="G751" s="9"/>
      <c r="H751" s="7"/>
      <c r="I751" s="7"/>
    </row>
    <row r="752" customFormat="false" ht="15" hidden="false" customHeight="false" outlineLevel="0" collapsed="false">
      <c r="A752" s="7" t="s">
        <v>188</v>
      </c>
      <c r="B752" s="7" t="s">
        <v>167</v>
      </c>
      <c r="C752" s="7" t="s">
        <v>190</v>
      </c>
      <c r="D752" s="7" t="s">
        <v>2251</v>
      </c>
      <c r="E752" s="8" t="n">
        <v>4574</v>
      </c>
      <c r="F752" s="7" t="n">
        <v>0.433333333333333</v>
      </c>
      <c r="G752" s="9"/>
      <c r="H752" s="7"/>
      <c r="I752" s="7"/>
    </row>
    <row r="753" customFormat="false" ht="15" hidden="false" customHeight="false" outlineLevel="0" collapsed="false">
      <c r="A753" s="7" t="s">
        <v>188</v>
      </c>
      <c r="B753" s="7" t="s">
        <v>167</v>
      </c>
      <c r="C753" s="7" t="s">
        <v>190</v>
      </c>
      <c r="D753" s="7" t="s">
        <v>2257</v>
      </c>
      <c r="E753" s="8" t="n">
        <v>4401</v>
      </c>
      <c r="F753" s="7" t="n">
        <v>0.3</v>
      </c>
      <c r="G753" s="9"/>
      <c r="H753" s="7"/>
      <c r="I753" s="7"/>
    </row>
    <row r="754" customFormat="false" ht="15" hidden="false" customHeight="false" outlineLevel="0" collapsed="false">
      <c r="A754" s="7" t="s">
        <v>188</v>
      </c>
      <c r="B754" s="7" t="s">
        <v>167</v>
      </c>
      <c r="C754" s="7" t="s">
        <v>190</v>
      </c>
      <c r="D754" s="7" t="s">
        <v>2705</v>
      </c>
      <c r="E754" s="8" t="n">
        <v>4368</v>
      </c>
      <c r="F754" s="7" t="n">
        <v>0.5</v>
      </c>
      <c r="G754" s="9"/>
      <c r="H754" s="7"/>
      <c r="I754" s="7"/>
    </row>
    <row r="755" customFormat="false" ht="15" hidden="false" customHeight="false" outlineLevel="0" collapsed="false">
      <c r="A755" s="7" t="s">
        <v>188</v>
      </c>
      <c r="B755" s="7" t="s">
        <v>167</v>
      </c>
      <c r="C755" s="7" t="s">
        <v>190</v>
      </c>
      <c r="D755" s="7" t="s">
        <v>2743</v>
      </c>
      <c r="E755" s="8" t="n">
        <v>4324</v>
      </c>
      <c r="F755" s="7" t="n">
        <v>0.433333333333333</v>
      </c>
      <c r="G755" s="9"/>
      <c r="H755" s="7"/>
      <c r="I755" s="7"/>
    </row>
    <row r="756" customFormat="false" ht="15" hidden="false" customHeight="false" outlineLevel="0" collapsed="false">
      <c r="A756" s="7" t="s">
        <v>188</v>
      </c>
      <c r="B756" s="7" t="s">
        <v>167</v>
      </c>
      <c r="C756" s="7" t="s">
        <v>190</v>
      </c>
      <c r="D756" s="7" t="s">
        <v>2270</v>
      </c>
      <c r="E756" s="8" t="n">
        <v>4324</v>
      </c>
      <c r="F756" s="7" t="n">
        <v>0.3</v>
      </c>
      <c r="G756" s="9"/>
      <c r="H756" s="7"/>
      <c r="I756" s="7"/>
    </row>
    <row r="757" customFormat="false" ht="15" hidden="false" customHeight="false" outlineLevel="0" collapsed="false">
      <c r="A757" s="7" t="s">
        <v>188</v>
      </c>
      <c r="B757" s="7" t="s">
        <v>167</v>
      </c>
      <c r="C757" s="7" t="s">
        <v>190</v>
      </c>
      <c r="D757" s="7" t="s">
        <v>2279</v>
      </c>
      <c r="E757" s="8" t="n">
        <v>4253</v>
      </c>
      <c r="F757" s="7" t="n">
        <v>0.333333333333333</v>
      </c>
      <c r="G757" s="9"/>
      <c r="H757" s="7"/>
      <c r="I757" s="7"/>
    </row>
    <row r="758" customFormat="false" ht="15" hidden="false" customHeight="false" outlineLevel="0" collapsed="false">
      <c r="A758" s="7" t="s">
        <v>188</v>
      </c>
      <c r="B758" s="7" t="s">
        <v>167</v>
      </c>
      <c r="C758" s="7" t="s">
        <v>190</v>
      </c>
      <c r="D758" s="7" t="s">
        <v>2280</v>
      </c>
      <c r="E758" s="8" t="n">
        <v>4222</v>
      </c>
      <c r="F758" s="7" t="n">
        <v>0.3</v>
      </c>
      <c r="G758" s="9"/>
      <c r="H758" s="7"/>
      <c r="I758" s="7"/>
    </row>
    <row r="759" customFormat="false" ht="15" hidden="false" customHeight="false" outlineLevel="0" collapsed="false">
      <c r="A759" s="7" t="s">
        <v>188</v>
      </c>
      <c r="B759" s="7" t="s">
        <v>167</v>
      </c>
      <c r="C759" s="7" t="s">
        <v>190</v>
      </c>
      <c r="D759" s="7" t="s">
        <v>2246</v>
      </c>
      <c r="E759" s="8" t="n">
        <v>4161</v>
      </c>
      <c r="F759" s="7" t="n">
        <v>0.333333333333333</v>
      </c>
      <c r="G759" s="9"/>
      <c r="H759" s="7"/>
      <c r="I759" s="7"/>
    </row>
    <row r="760" customFormat="false" ht="15" hidden="false" customHeight="false" outlineLevel="0" collapsed="false">
      <c r="A760" s="7" t="s">
        <v>188</v>
      </c>
      <c r="B760" s="7" t="s">
        <v>167</v>
      </c>
      <c r="C760" s="7" t="s">
        <v>190</v>
      </c>
      <c r="D760" s="7" t="s">
        <v>2744</v>
      </c>
      <c r="E760" s="8" t="n">
        <v>4146</v>
      </c>
      <c r="F760" s="7" t="n">
        <v>0.3</v>
      </c>
      <c r="G760" s="9"/>
      <c r="H760" s="7"/>
      <c r="I760" s="7"/>
    </row>
    <row r="761" customFormat="false" ht="15" hidden="false" customHeight="false" outlineLevel="0" collapsed="false">
      <c r="A761" s="7" t="s">
        <v>188</v>
      </c>
      <c r="B761" s="7" t="s">
        <v>167</v>
      </c>
      <c r="C761" s="7" t="s">
        <v>190</v>
      </c>
      <c r="D761" s="7" t="s">
        <v>2745</v>
      </c>
      <c r="E761" s="8" t="n">
        <v>3980</v>
      </c>
      <c r="F761" s="7" t="n">
        <v>0.366666666666667</v>
      </c>
      <c r="G761" s="9"/>
      <c r="H761" s="7"/>
      <c r="I761" s="7"/>
    </row>
    <row r="762" customFormat="false" ht="15" hidden="false" customHeight="false" outlineLevel="0" collapsed="false">
      <c r="A762" s="7" t="s">
        <v>188</v>
      </c>
      <c r="B762" s="7" t="s">
        <v>167</v>
      </c>
      <c r="C762" s="7" t="s">
        <v>190</v>
      </c>
      <c r="D762" s="7" t="s">
        <v>2269</v>
      </c>
      <c r="E762" s="8" t="n">
        <v>3932</v>
      </c>
      <c r="F762" s="7" t="n">
        <v>0.366666666666667</v>
      </c>
      <c r="G762" s="9"/>
      <c r="H762" s="7"/>
      <c r="I762" s="7"/>
    </row>
    <row r="763" customFormat="false" ht="15" hidden="false" customHeight="false" outlineLevel="0" collapsed="false">
      <c r="A763" s="7" t="s">
        <v>188</v>
      </c>
      <c r="B763" s="7" t="s">
        <v>167</v>
      </c>
      <c r="C763" s="7" t="s">
        <v>190</v>
      </c>
      <c r="D763" s="7" t="s">
        <v>2286</v>
      </c>
      <c r="E763" s="8" t="n">
        <v>3861</v>
      </c>
      <c r="F763" s="7" t="n">
        <v>0.333333333333333</v>
      </c>
      <c r="G763" s="9"/>
      <c r="H763" s="7"/>
      <c r="I763" s="7"/>
    </row>
    <row r="764" customFormat="false" ht="15" hidden="false" customHeight="false" outlineLevel="0" collapsed="false">
      <c r="A764" s="7" t="s">
        <v>188</v>
      </c>
      <c r="B764" s="7" t="s">
        <v>167</v>
      </c>
      <c r="C764" s="7" t="s">
        <v>190</v>
      </c>
      <c r="D764" s="7" t="s">
        <v>2265</v>
      </c>
      <c r="E764" s="8" t="n">
        <v>3859</v>
      </c>
      <c r="F764" s="7" t="n">
        <v>0.4</v>
      </c>
      <c r="G764" s="9"/>
      <c r="H764" s="7"/>
      <c r="I764" s="7"/>
    </row>
    <row r="765" customFormat="false" ht="15" hidden="false" customHeight="false" outlineLevel="0" collapsed="false">
      <c r="A765" s="7" t="s">
        <v>188</v>
      </c>
      <c r="B765" s="7" t="s">
        <v>167</v>
      </c>
      <c r="C765" s="7" t="s">
        <v>190</v>
      </c>
      <c r="D765" s="7" t="s">
        <v>2277</v>
      </c>
      <c r="E765" s="8" t="n">
        <v>3778</v>
      </c>
      <c r="F765" s="7" t="n">
        <v>0.333333333333333</v>
      </c>
      <c r="G765" s="9"/>
      <c r="H765" s="7"/>
      <c r="I765" s="7"/>
    </row>
    <row r="766" customFormat="false" ht="15" hidden="false" customHeight="false" outlineLevel="0" collapsed="false">
      <c r="A766" s="7" t="s">
        <v>188</v>
      </c>
      <c r="B766" s="7" t="s">
        <v>167</v>
      </c>
      <c r="C766" s="7" t="s">
        <v>190</v>
      </c>
      <c r="D766" s="7" t="s">
        <v>2282</v>
      </c>
      <c r="E766" s="8" t="n">
        <v>3634</v>
      </c>
      <c r="F766" s="7" t="n">
        <v>0.333333333333333</v>
      </c>
      <c r="G766" s="9"/>
      <c r="H766" s="7"/>
      <c r="I766" s="7"/>
    </row>
    <row r="767" customFormat="false" ht="15" hidden="false" customHeight="false" outlineLevel="0" collapsed="false">
      <c r="A767" s="7" t="s">
        <v>188</v>
      </c>
      <c r="B767" s="7" t="s">
        <v>167</v>
      </c>
      <c r="C767" s="7" t="s">
        <v>190</v>
      </c>
      <c r="D767" s="7" t="s">
        <v>2273</v>
      </c>
      <c r="E767" s="8" t="n">
        <v>3466</v>
      </c>
      <c r="F767" s="7" t="n">
        <v>0.3</v>
      </c>
      <c r="G767" s="9"/>
      <c r="H767" s="7"/>
      <c r="I767" s="7"/>
    </row>
    <row r="768" customFormat="false" ht="15" hidden="false" customHeight="false" outlineLevel="0" collapsed="false">
      <c r="A768" s="7" t="s">
        <v>188</v>
      </c>
      <c r="B768" s="7" t="s">
        <v>167</v>
      </c>
      <c r="C768" s="7" t="s">
        <v>190</v>
      </c>
      <c r="D768" s="7" t="s">
        <v>2288</v>
      </c>
      <c r="E768" s="8" t="n">
        <v>3422</v>
      </c>
      <c r="F768" s="7" t="n">
        <v>0.466666666666667</v>
      </c>
      <c r="G768" s="9"/>
      <c r="H768" s="7"/>
      <c r="I768" s="7"/>
    </row>
    <row r="769" customFormat="false" ht="15" hidden="false" customHeight="false" outlineLevel="0" collapsed="false">
      <c r="A769" s="7" t="s">
        <v>188</v>
      </c>
      <c r="B769" s="7" t="s">
        <v>167</v>
      </c>
      <c r="C769" s="7" t="s">
        <v>190</v>
      </c>
      <c r="D769" s="7" t="s">
        <v>2271</v>
      </c>
      <c r="E769" s="8" t="n">
        <v>3411</v>
      </c>
      <c r="F769" s="7" t="n">
        <v>0.4</v>
      </c>
      <c r="G769" s="9"/>
      <c r="H769" s="7"/>
      <c r="I769" s="7"/>
    </row>
    <row r="770" customFormat="false" ht="15" hidden="false" customHeight="false" outlineLevel="0" collapsed="false">
      <c r="A770" s="7" t="s">
        <v>188</v>
      </c>
      <c r="B770" s="7" t="s">
        <v>167</v>
      </c>
      <c r="C770" s="7" t="s">
        <v>190</v>
      </c>
      <c r="D770" s="7" t="s">
        <v>2278</v>
      </c>
      <c r="E770" s="8" t="n">
        <v>3308</v>
      </c>
      <c r="F770" s="7" t="n">
        <v>0.4</v>
      </c>
      <c r="G770" s="9"/>
      <c r="H770" s="7"/>
      <c r="I770" s="7"/>
    </row>
    <row r="771" customFormat="false" ht="15" hidden="false" customHeight="false" outlineLevel="0" collapsed="false">
      <c r="A771" s="7" t="s">
        <v>188</v>
      </c>
      <c r="B771" s="7" t="s">
        <v>167</v>
      </c>
      <c r="C771" s="7" t="s">
        <v>190</v>
      </c>
      <c r="D771" s="7" t="s">
        <v>2304</v>
      </c>
      <c r="E771" s="8" t="n">
        <v>3203</v>
      </c>
      <c r="F771" s="7" t="n">
        <v>0.433333333333333</v>
      </c>
      <c r="G771" s="9"/>
      <c r="H771" s="7"/>
      <c r="I771" s="7"/>
    </row>
    <row r="772" customFormat="false" ht="15" hidden="false" customHeight="false" outlineLevel="0" collapsed="false">
      <c r="A772" s="7" t="s">
        <v>188</v>
      </c>
      <c r="B772" s="7" t="s">
        <v>167</v>
      </c>
      <c r="C772" s="7" t="s">
        <v>190</v>
      </c>
      <c r="D772" s="7" t="s">
        <v>2725</v>
      </c>
      <c r="E772" s="8" t="n">
        <v>2939</v>
      </c>
      <c r="F772" s="7" t="n">
        <v>0.333333333333333</v>
      </c>
      <c r="G772" s="9"/>
      <c r="H772" s="7"/>
      <c r="I772" s="7"/>
    </row>
    <row r="773" customFormat="false" ht="15" hidden="false" customHeight="false" outlineLevel="0" collapsed="false">
      <c r="A773" s="7" t="s">
        <v>188</v>
      </c>
      <c r="B773" s="7" t="s">
        <v>167</v>
      </c>
      <c r="C773" s="7" t="s">
        <v>190</v>
      </c>
      <c r="D773" s="7" t="s">
        <v>2291</v>
      </c>
      <c r="E773" s="8" t="n">
        <v>2894</v>
      </c>
      <c r="F773" s="7" t="n">
        <v>0.4</v>
      </c>
      <c r="G773" s="9"/>
      <c r="H773" s="7"/>
      <c r="I773" s="7"/>
    </row>
    <row r="774" customFormat="false" ht="15" hidden="false" customHeight="false" outlineLevel="0" collapsed="false">
      <c r="A774" s="7" t="s">
        <v>188</v>
      </c>
      <c r="B774" s="7" t="s">
        <v>167</v>
      </c>
      <c r="C774" s="7" t="s">
        <v>190</v>
      </c>
      <c r="D774" s="7" t="s">
        <v>2289</v>
      </c>
      <c r="E774" s="8" t="n">
        <v>2893</v>
      </c>
      <c r="F774" s="7" t="n">
        <v>0.333333333333333</v>
      </c>
      <c r="G774" s="9"/>
      <c r="H774" s="7"/>
      <c r="I774" s="7"/>
    </row>
    <row r="775" customFormat="false" ht="15" hidden="false" customHeight="false" outlineLevel="0" collapsed="false">
      <c r="A775" s="7" t="s">
        <v>188</v>
      </c>
      <c r="B775" s="7" t="s">
        <v>167</v>
      </c>
      <c r="C775" s="7" t="s">
        <v>190</v>
      </c>
      <c r="D775" s="7" t="s">
        <v>2276</v>
      </c>
      <c r="E775" s="8" t="n">
        <v>2818</v>
      </c>
      <c r="F775" s="7" t="n">
        <v>0.333333333333333</v>
      </c>
      <c r="G775" s="9"/>
      <c r="H775" s="7"/>
      <c r="I775" s="7"/>
    </row>
    <row r="776" customFormat="false" ht="15" hidden="false" customHeight="false" outlineLevel="0" collapsed="false">
      <c r="A776" s="7" t="s">
        <v>188</v>
      </c>
      <c r="B776" s="7" t="s">
        <v>167</v>
      </c>
      <c r="C776" s="7" t="s">
        <v>190</v>
      </c>
      <c r="D776" s="7" t="s">
        <v>2322</v>
      </c>
      <c r="E776" s="8" t="n">
        <v>2786</v>
      </c>
      <c r="F776" s="7" t="n">
        <v>0.466666666666667</v>
      </c>
      <c r="G776" s="9"/>
      <c r="H776" s="7"/>
      <c r="I776" s="7"/>
    </row>
    <row r="777" customFormat="false" ht="15" hidden="false" customHeight="false" outlineLevel="0" collapsed="false">
      <c r="A777" s="7" t="s">
        <v>188</v>
      </c>
      <c r="B777" s="7" t="s">
        <v>167</v>
      </c>
      <c r="C777" s="7" t="s">
        <v>190</v>
      </c>
      <c r="D777" s="7" t="s">
        <v>2746</v>
      </c>
      <c r="E777" s="8" t="n">
        <v>2763</v>
      </c>
      <c r="F777" s="7" t="n">
        <v>0.3</v>
      </c>
      <c r="G777" s="9"/>
      <c r="H777" s="7"/>
      <c r="I777" s="7"/>
    </row>
    <row r="778" customFormat="false" ht="15" hidden="false" customHeight="false" outlineLevel="0" collapsed="false">
      <c r="A778" s="7" t="s">
        <v>188</v>
      </c>
      <c r="B778" s="7" t="s">
        <v>167</v>
      </c>
      <c r="C778" s="7" t="s">
        <v>190</v>
      </c>
      <c r="D778" s="7" t="s">
        <v>2274</v>
      </c>
      <c r="E778" s="8" t="n">
        <v>2743</v>
      </c>
      <c r="F778" s="7" t="n">
        <v>0.366666666666667</v>
      </c>
      <c r="G778" s="9"/>
      <c r="H778" s="7"/>
      <c r="I778" s="7"/>
    </row>
    <row r="779" customFormat="false" ht="15" hidden="false" customHeight="false" outlineLevel="0" collapsed="false">
      <c r="A779" s="7" t="s">
        <v>188</v>
      </c>
      <c r="B779" s="7" t="s">
        <v>167</v>
      </c>
      <c r="C779" s="7" t="s">
        <v>190</v>
      </c>
      <c r="D779" s="7" t="s">
        <v>2733</v>
      </c>
      <c r="E779" s="8" t="n">
        <v>2601</v>
      </c>
      <c r="F779" s="7" t="n">
        <v>0.333333333333333</v>
      </c>
      <c r="G779" s="9"/>
      <c r="H779" s="7"/>
      <c r="I779" s="7"/>
    </row>
    <row r="780" customFormat="false" ht="15" hidden="false" customHeight="false" outlineLevel="0" collapsed="false">
      <c r="A780" s="7" t="s">
        <v>188</v>
      </c>
      <c r="B780" s="7" t="s">
        <v>167</v>
      </c>
      <c r="C780" s="7" t="s">
        <v>190</v>
      </c>
      <c r="D780" s="7" t="s">
        <v>2718</v>
      </c>
      <c r="E780" s="8" t="n">
        <v>2592</v>
      </c>
      <c r="F780" s="7" t="n">
        <v>0.4</v>
      </c>
      <c r="G780" s="9"/>
      <c r="H780" s="7"/>
      <c r="I780" s="7"/>
    </row>
    <row r="781" customFormat="false" ht="15" hidden="false" customHeight="false" outlineLevel="0" collapsed="false">
      <c r="A781" s="7" t="s">
        <v>188</v>
      </c>
      <c r="B781" s="7" t="s">
        <v>167</v>
      </c>
      <c r="C781" s="7" t="s">
        <v>190</v>
      </c>
      <c r="D781" s="7" t="s">
        <v>2311</v>
      </c>
      <c r="E781" s="8" t="n">
        <v>2519</v>
      </c>
      <c r="F781" s="7" t="n">
        <v>0.466666666666667</v>
      </c>
      <c r="G781" s="9"/>
      <c r="H781" s="7"/>
      <c r="I781" s="7"/>
    </row>
    <row r="782" customFormat="false" ht="15" hidden="false" customHeight="false" outlineLevel="0" collapsed="false">
      <c r="A782" s="7" t="s">
        <v>188</v>
      </c>
      <c r="B782" s="7" t="s">
        <v>167</v>
      </c>
      <c r="C782" s="7" t="s">
        <v>190</v>
      </c>
      <c r="D782" s="7" t="s">
        <v>2284</v>
      </c>
      <c r="E782" s="8" t="n">
        <v>2388</v>
      </c>
      <c r="F782" s="7" t="n">
        <v>0.333333333333333</v>
      </c>
      <c r="G782" s="9"/>
      <c r="H782" s="7"/>
      <c r="I782" s="7"/>
    </row>
    <row r="783" customFormat="false" ht="15" hidden="false" customHeight="false" outlineLevel="0" collapsed="false">
      <c r="A783" s="7" t="s">
        <v>188</v>
      </c>
      <c r="B783" s="7" t="s">
        <v>167</v>
      </c>
      <c r="C783" s="7" t="s">
        <v>190</v>
      </c>
      <c r="D783" s="7" t="s">
        <v>2295</v>
      </c>
      <c r="E783" s="8" t="n">
        <v>2351</v>
      </c>
      <c r="F783" s="7" t="n">
        <v>0.3</v>
      </c>
      <c r="G783" s="9"/>
      <c r="H783" s="7"/>
      <c r="I783" s="7"/>
    </row>
    <row r="784" customFormat="false" ht="15" hidden="false" customHeight="false" outlineLevel="0" collapsed="false">
      <c r="A784" s="7" t="s">
        <v>188</v>
      </c>
      <c r="B784" s="7" t="s">
        <v>167</v>
      </c>
      <c r="C784" s="7" t="s">
        <v>190</v>
      </c>
      <c r="D784" s="7" t="s">
        <v>2370</v>
      </c>
      <c r="E784" s="8" t="n">
        <v>2310</v>
      </c>
      <c r="F784" s="7" t="n">
        <v>0.5</v>
      </c>
      <c r="G784" s="9"/>
      <c r="H784" s="7"/>
      <c r="I784" s="7"/>
    </row>
    <row r="785" customFormat="false" ht="15" hidden="false" customHeight="false" outlineLevel="0" collapsed="false">
      <c r="A785" s="7" t="s">
        <v>188</v>
      </c>
      <c r="B785" s="7" t="s">
        <v>167</v>
      </c>
      <c r="C785" s="7" t="s">
        <v>190</v>
      </c>
      <c r="D785" s="7" t="s">
        <v>2281</v>
      </c>
      <c r="E785" s="8" t="n">
        <v>2255</v>
      </c>
      <c r="F785" s="7" t="n">
        <v>0.366666666666667</v>
      </c>
      <c r="G785" s="9"/>
      <c r="H785" s="7"/>
      <c r="I785" s="7"/>
    </row>
    <row r="786" customFormat="false" ht="15" hidden="false" customHeight="false" outlineLevel="0" collapsed="false">
      <c r="A786" s="7" t="s">
        <v>188</v>
      </c>
      <c r="B786" s="7" t="s">
        <v>167</v>
      </c>
      <c r="C786" s="7" t="s">
        <v>190</v>
      </c>
      <c r="D786" s="7" t="s">
        <v>2365</v>
      </c>
      <c r="E786" s="8" t="n">
        <v>2114</v>
      </c>
      <c r="F786" s="7" t="n">
        <v>0.3</v>
      </c>
      <c r="G786" s="9"/>
      <c r="H786" s="7"/>
      <c r="I786" s="7"/>
    </row>
    <row r="787" customFormat="false" ht="15" hidden="false" customHeight="false" outlineLevel="0" collapsed="false">
      <c r="A787" s="7" t="s">
        <v>188</v>
      </c>
      <c r="B787" s="7" t="s">
        <v>167</v>
      </c>
      <c r="C787" s="7" t="s">
        <v>190</v>
      </c>
      <c r="D787" s="7" t="s">
        <v>2747</v>
      </c>
      <c r="E787" s="8" t="n">
        <v>2022</v>
      </c>
      <c r="F787" s="7" t="n">
        <v>0.366666666666667</v>
      </c>
      <c r="G787" s="9"/>
      <c r="H787" s="7"/>
      <c r="I787" s="7"/>
    </row>
    <row r="788" customFormat="false" ht="15" hidden="false" customHeight="false" outlineLevel="0" collapsed="false">
      <c r="A788" s="7" t="s">
        <v>188</v>
      </c>
      <c r="B788" s="7" t="s">
        <v>167</v>
      </c>
      <c r="C788" s="7" t="s">
        <v>190</v>
      </c>
      <c r="D788" s="7" t="s">
        <v>2344</v>
      </c>
      <c r="E788" s="8" t="n">
        <v>1995</v>
      </c>
      <c r="F788" s="7" t="n">
        <v>0.4</v>
      </c>
      <c r="G788" s="9"/>
      <c r="H788" s="7"/>
      <c r="I788" s="7"/>
    </row>
    <row r="789" customFormat="false" ht="15" hidden="false" customHeight="false" outlineLevel="0" collapsed="false">
      <c r="A789" s="7" t="s">
        <v>188</v>
      </c>
      <c r="B789" s="7" t="s">
        <v>167</v>
      </c>
      <c r="C789" s="7" t="s">
        <v>190</v>
      </c>
      <c r="D789" s="7" t="s">
        <v>2345</v>
      </c>
      <c r="E789" s="8" t="n">
        <v>1980</v>
      </c>
      <c r="F789" s="7" t="n">
        <v>0.433333333333333</v>
      </c>
      <c r="G789" s="9"/>
      <c r="H789" s="7"/>
      <c r="I789" s="7"/>
    </row>
    <row r="790" customFormat="false" ht="15" hidden="false" customHeight="false" outlineLevel="0" collapsed="false">
      <c r="A790" s="7" t="s">
        <v>188</v>
      </c>
      <c r="B790" s="7" t="s">
        <v>167</v>
      </c>
      <c r="C790" s="7" t="s">
        <v>190</v>
      </c>
      <c r="D790" s="7" t="s">
        <v>2301</v>
      </c>
      <c r="E790" s="8" t="n">
        <v>1971</v>
      </c>
      <c r="F790" s="7" t="n">
        <v>0.4</v>
      </c>
      <c r="G790" s="9"/>
      <c r="H790" s="7"/>
      <c r="I790" s="7"/>
    </row>
    <row r="791" customFormat="false" ht="15" hidden="false" customHeight="false" outlineLevel="0" collapsed="false">
      <c r="A791" s="7" t="s">
        <v>188</v>
      </c>
      <c r="B791" s="7" t="s">
        <v>167</v>
      </c>
      <c r="C791" s="7" t="s">
        <v>190</v>
      </c>
      <c r="D791" s="7" t="s">
        <v>2325</v>
      </c>
      <c r="E791" s="8" t="n">
        <v>1950</v>
      </c>
      <c r="F791" s="7" t="n">
        <v>0.5</v>
      </c>
      <c r="G791" s="9"/>
      <c r="H791" s="7"/>
      <c r="I791" s="7"/>
    </row>
    <row r="792" customFormat="false" ht="15" hidden="false" customHeight="false" outlineLevel="0" collapsed="false">
      <c r="A792" s="7" t="s">
        <v>188</v>
      </c>
      <c r="B792" s="7" t="s">
        <v>167</v>
      </c>
      <c r="C792" s="7" t="s">
        <v>190</v>
      </c>
      <c r="D792" s="7" t="s">
        <v>2287</v>
      </c>
      <c r="E792" s="8" t="n">
        <v>1907</v>
      </c>
      <c r="F792" s="7" t="n">
        <v>0.4</v>
      </c>
      <c r="G792" s="9"/>
      <c r="H792" s="7"/>
      <c r="I792" s="7"/>
    </row>
    <row r="793" customFormat="false" ht="15" hidden="false" customHeight="false" outlineLevel="0" collapsed="false">
      <c r="A793" s="7" t="s">
        <v>188</v>
      </c>
      <c r="B793" s="7" t="s">
        <v>167</v>
      </c>
      <c r="C793" s="7" t="s">
        <v>190</v>
      </c>
      <c r="D793" s="7" t="s">
        <v>2303</v>
      </c>
      <c r="E793" s="8" t="n">
        <v>1905</v>
      </c>
      <c r="F793" s="7" t="n">
        <v>0.333333333333333</v>
      </c>
      <c r="G793" s="9"/>
      <c r="H793" s="7"/>
      <c r="I793" s="7"/>
    </row>
    <row r="794" customFormat="false" ht="15" hidden="false" customHeight="false" outlineLevel="0" collapsed="false">
      <c r="A794" s="7" t="s">
        <v>188</v>
      </c>
      <c r="B794" s="7" t="s">
        <v>167</v>
      </c>
      <c r="C794" s="7" t="s">
        <v>190</v>
      </c>
      <c r="D794" s="7" t="s">
        <v>2748</v>
      </c>
      <c r="E794" s="8" t="n">
        <v>1896</v>
      </c>
      <c r="F794" s="7" t="n">
        <v>0.466666666666667</v>
      </c>
      <c r="G794" s="9"/>
      <c r="H794" s="7"/>
      <c r="I794" s="7"/>
    </row>
    <row r="795" customFormat="false" ht="15" hidden="false" customHeight="false" outlineLevel="0" collapsed="false">
      <c r="A795" s="7" t="s">
        <v>188</v>
      </c>
      <c r="B795" s="7" t="s">
        <v>167</v>
      </c>
      <c r="C795" s="7" t="s">
        <v>190</v>
      </c>
      <c r="D795" s="7" t="s">
        <v>2319</v>
      </c>
      <c r="E795" s="8" t="n">
        <v>1861</v>
      </c>
      <c r="F795" s="7" t="n">
        <v>0.466666666666667</v>
      </c>
      <c r="G795" s="9"/>
      <c r="H795" s="7"/>
      <c r="I795" s="7"/>
    </row>
    <row r="796" customFormat="false" ht="15" hidden="false" customHeight="false" outlineLevel="0" collapsed="false">
      <c r="A796" s="7" t="s">
        <v>188</v>
      </c>
      <c r="B796" s="7" t="s">
        <v>167</v>
      </c>
      <c r="C796" s="7" t="s">
        <v>190</v>
      </c>
      <c r="D796" s="7" t="s">
        <v>2335</v>
      </c>
      <c r="E796" s="8" t="n">
        <v>1857</v>
      </c>
      <c r="F796" s="7" t="n">
        <v>0.433333333333333</v>
      </c>
      <c r="G796" s="9"/>
      <c r="H796" s="7"/>
      <c r="I796" s="7"/>
    </row>
    <row r="797" customFormat="false" ht="15" hidden="false" customHeight="false" outlineLevel="0" collapsed="false">
      <c r="A797" s="7" t="s">
        <v>188</v>
      </c>
      <c r="B797" s="7" t="s">
        <v>167</v>
      </c>
      <c r="C797" s="7" t="s">
        <v>190</v>
      </c>
      <c r="D797" s="7" t="s">
        <v>2305</v>
      </c>
      <c r="E797" s="8" t="n">
        <v>1766</v>
      </c>
      <c r="F797" s="7" t="n">
        <v>0.4</v>
      </c>
      <c r="G797" s="9"/>
      <c r="H797" s="7"/>
      <c r="I797" s="7"/>
    </row>
    <row r="798" customFormat="false" ht="15" hidden="false" customHeight="false" outlineLevel="0" collapsed="false">
      <c r="A798" s="7" t="s">
        <v>188</v>
      </c>
      <c r="B798" s="7" t="s">
        <v>167</v>
      </c>
      <c r="C798" s="7" t="s">
        <v>190</v>
      </c>
      <c r="D798" s="7" t="s">
        <v>2298</v>
      </c>
      <c r="E798" s="8" t="n">
        <v>1747</v>
      </c>
      <c r="F798" s="7" t="n">
        <v>0.4</v>
      </c>
      <c r="G798" s="9"/>
      <c r="H798" s="7"/>
      <c r="I798" s="7"/>
    </row>
    <row r="799" customFormat="false" ht="15" hidden="false" customHeight="false" outlineLevel="0" collapsed="false">
      <c r="A799" s="7" t="s">
        <v>188</v>
      </c>
      <c r="B799" s="7" t="s">
        <v>167</v>
      </c>
      <c r="C799" s="7" t="s">
        <v>190</v>
      </c>
      <c r="D799" s="7" t="s">
        <v>2315</v>
      </c>
      <c r="E799" s="8" t="n">
        <v>1730</v>
      </c>
      <c r="F799" s="7" t="n">
        <v>0.5</v>
      </c>
      <c r="G799" s="9"/>
      <c r="H799" s="7"/>
      <c r="I799" s="7"/>
    </row>
    <row r="800" customFormat="false" ht="15" hidden="false" customHeight="false" outlineLevel="0" collapsed="false">
      <c r="A800" s="7" t="s">
        <v>188</v>
      </c>
      <c r="B800" s="7" t="s">
        <v>167</v>
      </c>
      <c r="C800" s="7" t="s">
        <v>190</v>
      </c>
      <c r="D800" s="7" t="s">
        <v>2749</v>
      </c>
      <c r="E800" s="8" t="n">
        <v>1706</v>
      </c>
      <c r="F800" s="7" t="n">
        <v>0.3</v>
      </c>
      <c r="G800" s="9"/>
      <c r="H800" s="7"/>
      <c r="I800" s="7"/>
    </row>
    <row r="801" customFormat="false" ht="15" hidden="false" customHeight="false" outlineLevel="0" collapsed="false">
      <c r="A801" s="7" t="s">
        <v>188</v>
      </c>
      <c r="B801" s="7" t="s">
        <v>167</v>
      </c>
      <c r="C801" s="7" t="s">
        <v>190</v>
      </c>
      <c r="D801" s="7" t="s">
        <v>2299</v>
      </c>
      <c r="E801" s="8" t="n">
        <v>1667</v>
      </c>
      <c r="F801" s="7" t="n">
        <v>0.4</v>
      </c>
      <c r="G801" s="9"/>
      <c r="H801" s="7"/>
      <c r="I801" s="7"/>
    </row>
    <row r="802" customFormat="false" ht="15" hidden="false" customHeight="false" outlineLevel="0" collapsed="false">
      <c r="A802" s="7" t="s">
        <v>188</v>
      </c>
      <c r="B802" s="7" t="s">
        <v>167</v>
      </c>
      <c r="C802" s="7" t="s">
        <v>190</v>
      </c>
      <c r="D802" s="7" t="s">
        <v>2750</v>
      </c>
      <c r="E802" s="8" t="n">
        <v>1661</v>
      </c>
      <c r="F802" s="7" t="n">
        <v>0.4</v>
      </c>
      <c r="G802" s="9"/>
      <c r="H802" s="7"/>
      <c r="I802" s="7"/>
    </row>
    <row r="803" customFormat="false" ht="15" hidden="false" customHeight="false" outlineLevel="0" collapsed="false">
      <c r="A803" s="7" t="s">
        <v>188</v>
      </c>
      <c r="B803" s="7" t="s">
        <v>167</v>
      </c>
      <c r="C803" s="7" t="s">
        <v>190</v>
      </c>
      <c r="D803" s="7" t="s">
        <v>2751</v>
      </c>
      <c r="E803" s="8" t="n">
        <v>1625</v>
      </c>
      <c r="F803" s="7" t="n">
        <v>0.433333333333333</v>
      </c>
      <c r="G803" s="9"/>
      <c r="H803" s="7"/>
      <c r="I803" s="7"/>
    </row>
    <row r="804" customFormat="false" ht="15" hidden="false" customHeight="false" outlineLevel="0" collapsed="false">
      <c r="A804" s="7" t="s">
        <v>188</v>
      </c>
      <c r="B804" s="7" t="s">
        <v>167</v>
      </c>
      <c r="C804" s="7" t="s">
        <v>190</v>
      </c>
      <c r="D804" s="7" t="s">
        <v>2321</v>
      </c>
      <c r="E804" s="8" t="n">
        <v>1611</v>
      </c>
      <c r="F804" s="7" t="n">
        <v>0.333333333333333</v>
      </c>
      <c r="G804" s="9"/>
      <c r="H804" s="7"/>
      <c r="I804" s="7"/>
    </row>
    <row r="805" customFormat="false" ht="15" hidden="false" customHeight="false" outlineLevel="0" collapsed="false">
      <c r="A805" s="7" t="s">
        <v>188</v>
      </c>
      <c r="B805" s="7" t="s">
        <v>167</v>
      </c>
      <c r="C805" s="7" t="s">
        <v>190</v>
      </c>
      <c r="D805" s="7" t="s">
        <v>2313</v>
      </c>
      <c r="E805" s="8" t="n">
        <v>1593</v>
      </c>
      <c r="F805" s="7" t="n">
        <v>0.3</v>
      </c>
      <c r="G805" s="9"/>
      <c r="H805" s="7"/>
      <c r="I805" s="7"/>
    </row>
    <row r="806" customFormat="false" ht="15" hidden="false" customHeight="false" outlineLevel="0" collapsed="false">
      <c r="A806" s="7" t="s">
        <v>188</v>
      </c>
      <c r="B806" s="7" t="s">
        <v>167</v>
      </c>
      <c r="C806" s="7" t="s">
        <v>190</v>
      </c>
      <c r="D806" s="7" t="s">
        <v>2752</v>
      </c>
      <c r="E806" s="8" t="n">
        <v>1580</v>
      </c>
      <c r="F806" s="7" t="n">
        <v>0.433333333333333</v>
      </c>
      <c r="G806" s="9"/>
      <c r="H806" s="7"/>
      <c r="I806" s="7"/>
    </row>
    <row r="807" customFormat="false" ht="15" hidden="false" customHeight="false" outlineLevel="0" collapsed="false">
      <c r="A807" s="7" t="s">
        <v>188</v>
      </c>
      <c r="B807" s="7" t="s">
        <v>167</v>
      </c>
      <c r="C807" s="7" t="s">
        <v>190</v>
      </c>
      <c r="D807" s="7" t="s">
        <v>2316</v>
      </c>
      <c r="E807" s="8" t="n">
        <v>1574</v>
      </c>
      <c r="F807" s="7" t="n">
        <v>0.466666666666667</v>
      </c>
      <c r="G807" s="9"/>
      <c r="H807" s="7"/>
      <c r="I807" s="7"/>
    </row>
    <row r="808" customFormat="false" ht="15" hidden="false" customHeight="false" outlineLevel="0" collapsed="false">
      <c r="A808" s="7" t="s">
        <v>188</v>
      </c>
      <c r="B808" s="7" t="s">
        <v>167</v>
      </c>
      <c r="C808" s="7" t="s">
        <v>190</v>
      </c>
      <c r="D808" s="7" t="s">
        <v>2333</v>
      </c>
      <c r="E808" s="8" t="n">
        <v>1556</v>
      </c>
      <c r="F808" s="7" t="n">
        <v>0.366666666666667</v>
      </c>
      <c r="G808" s="9"/>
      <c r="H808" s="7"/>
      <c r="I808" s="7"/>
    </row>
    <row r="809" customFormat="false" ht="15" hidden="false" customHeight="false" outlineLevel="0" collapsed="false">
      <c r="A809" s="7" t="s">
        <v>188</v>
      </c>
      <c r="B809" s="7" t="s">
        <v>167</v>
      </c>
      <c r="C809" s="7" t="s">
        <v>190</v>
      </c>
      <c r="D809" s="7" t="s">
        <v>2753</v>
      </c>
      <c r="E809" s="8" t="n">
        <v>1541</v>
      </c>
      <c r="F809" s="7" t="n">
        <v>0.466666666666667</v>
      </c>
      <c r="G809" s="9"/>
      <c r="H809" s="7"/>
      <c r="I809" s="7"/>
    </row>
    <row r="810" customFormat="false" ht="15" hidden="false" customHeight="false" outlineLevel="0" collapsed="false">
      <c r="A810" s="7" t="s">
        <v>188</v>
      </c>
      <c r="B810" s="7" t="s">
        <v>167</v>
      </c>
      <c r="C810" s="7" t="s">
        <v>190</v>
      </c>
      <c r="D810" s="7" t="s">
        <v>2754</v>
      </c>
      <c r="E810" s="8" t="n">
        <v>1536</v>
      </c>
      <c r="F810" s="7" t="n">
        <v>0.466666666666667</v>
      </c>
      <c r="G810" s="9"/>
      <c r="H810" s="7"/>
      <c r="I810" s="7"/>
    </row>
    <row r="811" customFormat="false" ht="15" hidden="false" customHeight="false" outlineLevel="0" collapsed="false">
      <c r="A811" s="7" t="s">
        <v>188</v>
      </c>
      <c r="B811" s="7" t="s">
        <v>167</v>
      </c>
      <c r="C811" s="7" t="s">
        <v>190</v>
      </c>
      <c r="D811" s="7" t="s">
        <v>2372</v>
      </c>
      <c r="E811" s="8" t="n">
        <v>1523</v>
      </c>
      <c r="F811" s="7" t="n">
        <v>0.3</v>
      </c>
      <c r="G811" s="9"/>
      <c r="H811" s="7"/>
      <c r="I811" s="7"/>
    </row>
    <row r="812" customFormat="false" ht="15" hidden="false" customHeight="false" outlineLevel="0" collapsed="false">
      <c r="A812" s="7" t="s">
        <v>188</v>
      </c>
      <c r="B812" s="7" t="s">
        <v>167</v>
      </c>
      <c r="C812" s="7" t="s">
        <v>190</v>
      </c>
      <c r="D812" s="7" t="s">
        <v>2755</v>
      </c>
      <c r="E812" s="8" t="n">
        <v>1510</v>
      </c>
      <c r="F812" s="7" t="n">
        <v>0.3</v>
      </c>
      <c r="G812" s="9"/>
      <c r="H812" s="7"/>
      <c r="I812" s="7"/>
    </row>
    <row r="813" customFormat="false" ht="15" hidden="false" customHeight="false" outlineLevel="0" collapsed="false">
      <c r="A813" s="7" t="s">
        <v>188</v>
      </c>
      <c r="B813" s="7" t="s">
        <v>167</v>
      </c>
      <c r="C813" s="7" t="s">
        <v>190</v>
      </c>
      <c r="D813" s="7" t="s">
        <v>2302</v>
      </c>
      <c r="E813" s="8" t="n">
        <v>1489</v>
      </c>
      <c r="F813" s="7" t="n">
        <v>0.366666666666667</v>
      </c>
      <c r="G813" s="9"/>
      <c r="H813" s="7"/>
      <c r="I813" s="7"/>
    </row>
    <row r="814" customFormat="false" ht="15" hidden="false" customHeight="false" outlineLevel="0" collapsed="false">
      <c r="A814" s="7" t="s">
        <v>188</v>
      </c>
      <c r="B814" s="7" t="s">
        <v>167</v>
      </c>
      <c r="C814" s="7" t="s">
        <v>190</v>
      </c>
      <c r="D814" s="7" t="s">
        <v>2756</v>
      </c>
      <c r="E814" s="8" t="n">
        <v>1476</v>
      </c>
      <c r="F814" s="7" t="n">
        <v>0.3</v>
      </c>
      <c r="G814" s="9"/>
      <c r="H814" s="7"/>
      <c r="I814" s="7"/>
    </row>
    <row r="815" customFormat="false" ht="15" hidden="false" customHeight="false" outlineLevel="0" collapsed="false">
      <c r="A815" s="7" t="s">
        <v>188</v>
      </c>
      <c r="B815" s="7" t="s">
        <v>167</v>
      </c>
      <c r="C815" s="7" t="s">
        <v>190</v>
      </c>
      <c r="D815" s="7" t="s">
        <v>2757</v>
      </c>
      <c r="E815" s="8" t="n">
        <v>1474</v>
      </c>
      <c r="F815" s="7" t="n">
        <v>0.366666666666667</v>
      </c>
      <c r="G815" s="9"/>
      <c r="H815" s="7"/>
      <c r="I815" s="7"/>
    </row>
    <row r="816" customFormat="false" ht="15" hidden="false" customHeight="false" outlineLevel="0" collapsed="false">
      <c r="A816" s="7" t="s">
        <v>188</v>
      </c>
      <c r="B816" s="7" t="s">
        <v>167</v>
      </c>
      <c r="C816" s="7" t="s">
        <v>190</v>
      </c>
      <c r="D816" s="7" t="s">
        <v>2758</v>
      </c>
      <c r="E816" s="8" t="n">
        <v>1473</v>
      </c>
      <c r="F816" s="7" t="n">
        <v>0.3</v>
      </c>
      <c r="G816" s="9"/>
      <c r="H816" s="7"/>
      <c r="I816" s="7"/>
    </row>
    <row r="817" customFormat="false" ht="15" hidden="false" customHeight="false" outlineLevel="0" collapsed="false">
      <c r="A817" s="7" t="s">
        <v>188</v>
      </c>
      <c r="B817" s="7" t="s">
        <v>167</v>
      </c>
      <c r="C817" s="7" t="s">
        <v>190</v>
      </c>
      <c r="D817" s="7" t="s">
        <v>2328</v>
      </c>
      <c r="E817" s="8" t="n">
        <v>1455</v>
      </c>
      <c r="F817" s="7" t="n">
        <v>0.3</v>
      </c>
      <c r="G817" s="9"/>
      <c r="H817" s="7"/>
      <c r="I817" s="7"/>
    </row>
    <row r="818" customFormat="false" ht="15" hidden="false" customHeight="false" outlineLevel="0" collapsed="false">
      <c r="A818" s="7" t="s">
        <v>188</v>
      </c>
      <c r="B818" s="7" t="s">
        <v>167</v>
      </c>
      <c r="C818" s="7" t="s">
        <v>190</v>
      </c>
      <c r="D818" s="7" t="s">
        <v>2290</v>
      </c>
      <c r="E818" s="8" t="n">
        <v>1425</v>
      </c>
      <c r="F818" s="7" t="n">
        <v>0.3</v>
      </c>
      <c r="G818" s="9"/>
      <c r="H818" s="7"/>
      <c r="I818" s="7"/>
    </row>
    <row r="819" customFormat="false" ht="15" hidden="false" customHeight="false" outlineLevel="0" collapsed="false">
      <c r="A819" s="7" t="s">
        <v>188</v>
      </c>
      <c r="B819" s="7" t="s">
        <v>167</v>
      </c>
      <c r="C819" s="7" t="s">
        <v>190</v>
      </c>
      <c r="D819" s="7" t="s">
        <v>2307</v>
      </c>
      <c r="E819" s="8" t="n">
        <v>1424</v>
      </c>
      <c r="F819" s="7" t="n">
        <v>0.366666666666667</v>
      </c>
      <c r="G819" s="9"/>
      <c r="H819" s="7"/>
      <c r="I819" s="7"/>
    </row>
    <row r="820" customFormat="false" ht="15" hidden="false" customHeight="false" outlineLevel="0" collapsed="false">
      <c r="A820" s="7" t="s">
        <v>188</v>
      </c>
      <c r="B820" s="7" t="s">
        <v>167</v>
      </c>
      <c r="C820" s="7" t="s">
        <v>190</v>
      </c>
      <c r="D820" s="7" t="s">
        <v>2363</v>
      </c>
      <c r="E820" s="8" t="n">
        <v>1409</v>
      </c>
      <c r="F820" s="7" t="n">
        <v>0.366666666666667</v>
      </c>
      <c r="G820" s="9"/>
      <c r="H820" s="7"/>
      <c r="I820" s="7"/>
    </row>
    <row r="821" customFormat="false" ht="15" hidden="false" customHeight="false" outlineLevel="0" collapsed="false">
      <c r="A821" s="7" t="s">
        <v>188</v>
      </c>
      <c r="B821" s="7" t="s">
        <v>167</v>
      </c>
      <c r="C821" s="7" t="s">
        <v>190</v>
      </c>
      <c r="D821" s="7" t="s">
        <v>2327</v>
      </c>
      <c r="E821" s="8" t="n">
        <v>1390</v>
      </c>
      <c r="F821" s="7" t="n">
        <v>0.333333333333333</v>
      </c>
      <c r="G821" s="9"/>
      <c r="H821" s="7"/>
      <c r="I821" s="7"/>
    </row>
    <row r="822" customFormat="false" ht="15" hidden="false" customHeight="false" outlineLevel="0" collapsed="false">
      <c r="A822" s="7" t="s">
        <v>188</v>
      </c>
      <c r="B822" s="7" t="s">
        <v>167</v>
      </c>
      <c r="C822" s="7" t="s">
        <v>190</v>
      </c>
      <c r="D822" s="7" t="s">
        <v>2376</v>
      </c>
      <c r="E822" s="8" t="n">
        <v>1374</v>
      </c>
      <c r="F822" s="7" t="n">
        <v>0.366666666666667</v>
      </c>
      <c r="G822" s="9"/>
      <c r="H822" s="7"/>
      <c r="I822" s="7"/>
    </row>
    <row r="823" customFormat="false" ht="15" hidden="false" customHeight="false" outlineLevel="0" collapsed="false">
      <c r="A823" s="7" t="s">
        <v>188</v>
      </c>
      <c r="B823" s="7" t="s">
        <v>167</v>
      </c>
      <c r="C823" s="7" t="s">
        <v>190</v>
      </c>
      <c r="D823" s="7" t="s">
        <v>2356</v>
      </c>
      <c r="E823" s="8" t="n">
        <v>1374</v>
      </c>
      <c r="F823" s="7" t="n">
        <v>0.333333333333333</v>
      </c>
      <c r="G823" s="9"/>
      <c r="H823" s="7"/>
      <c r="I823" s="7"/>
    </row>
    <row r="824" customFormat="false" ht="15" hidden="false" customHeight="false" outlineLevel="0" collapsed="false">
      <c r="A824" s="7" t="s">
        <v>188</v>
      </c>
      <c r="B824" s="7" t="s">
        <v>167</v>
      </c>
      <c r="C824" s="7" t="s">
        <v>190</v>
      </c>
      <c r="D824" s="7" t="s">
        <v>2759</v>
      </c>
      <c r="E824" s="8" t="n">
        <v>1369</v>
      </c>
      <c r="F824" s="7" t="n">
        <v>0.366666666666667</v>
      </c>
      <c r="G824" s="9"/>
      <c r="H824" s="7"/>
      <c r="I824" s="7"/>
    </row>
    <row r="825" customFormat="false" ht="15" hidden="false" customHeight="false" outlineLevel="0" collapsed="false">
      <c r="A825" s="7" t="s">
        <v>188</v>
      </c>
      <c r="B825" s="7" t="s">
        <v>167</v>
      </c>
      <c r="C825" s="7" t="s">
        <v>190</v>
      </c>
      <c r="D825" s="7" t="s">
        <v>2760</v>
      </c>
      <c r="E825" s="8" t="n">
        <v>1365</v>
      </c>
      <c r="F825" s="7" t="n">
        <v>0.366666666666667</v>
      </c>
      <c r="G825" s="9"/>
      <c r="H825" s="7"/>
      <c r="I825" s="7"/>
    </row>
    <row r="826" customFormat="false" ht="15" hidden="false" customHeight="false" outlineLevel="0" collapsed="false">
      <c r="A826" s="7" t="s">
        <v>188</v>
      </c>
      <c r="B826" s="7" t="s">
        <v>167</v>
      </c>
      <c r="C826" s="7" t="s">
        <v>190</v>
      </c>
      <c r="D826" s="7" t="s">
        <v>2761</v>
      </c>
      <c r="E826" s="8" t="n">
        <v>1364</v>
      </c>
      <c r="F826" s="7" t="n">
        <v>0.533333333333333</v>
      </c>
      <c r="G826" s="9"/>
      <c r="H826" s="7"/>
      <c r="I826" s="7"/>
    </row>
    <row r="827" customFormat="false" ht="15" hidden="false" customHeight="false" outlineLevel="0" collapsed="false">
      <c r="A827" s="7" t="s">
        <v>188</v>
      </c>
      <c r="B827" s="7" t="s">
        <v>167</v>
      </c>
      <c r="C827" s="7" t="s">
        <v>190</v>
      </c>
      <c r="D827" s="7" t="s">
        <v>2731</v>
      </c>
      <c r="E827" s="8" t="n">
        <v>1359</v>
      </c>
      <c r="F827" s="7" t="n">
        <v>0.566666666666667</v>
      </c>
      <c r="G827" s="9"/>
      <c r="H827" s="7"/>
      <c r="I827" s="7"/>
    </row>
    <row r="828" customFormat="false" ht="15" hidden="false" customHeight="false" outlineLevel="0" collapsed="false">
      <c r="A828" s="7" t="s">
        <v>188</v>
      </c>
      <c r="B828" s="7" t="s">
        <v>167</v>
      </c>
      <c r="C828" s="7" t="s">
        <v>190</v>
      </c>
      <c r="D828" s="7" t="s">
        <v>2308</v>
      </c>
      <c r="E828" s="8" t="n">
        <v>1347</v>
      </c>
      <c r="F828" s="7" t="n">
        <v>0.366666666666667</v>
      </c>
      <c r="G828" s="9"/>
      <c r="H828" s="7"/>
      <c r="I828" s="7"/>
    </row>
    <row r="829" customFormat="false" ht="15" hidden="false" customHeight="false" outlineLevel="0" collapsed="false">
      <c r="A829" s="7" t="s">
        <v>188</v>
      </c>
      <c r="B829" s="7" t="s">
        <v>167</v>
      </c>
      <c r="C829" s="7" t="s">
        <v>190</v>
      </c>
      <c r="D829" s="7" t="s">
        <v>2368</v>
      </c>
      <c r="E829" s="8" t="n">
        <v>1339</v>
      </c>
      <c r="F829" s="7" t="n">
        <v>0.333333333333333</v>
      </c>
      <c r="G829" s="9"/>
      <c r="H829" s="7"/>
      <c r="I829" s="7"/>
    </row>
    <row r="830" customFormat="false" ht="15" hidden="false" customHeight="false" outlineLevel="0" collapsed="false">
      <c r="A830" s="7" t="s">
        <v>188</v>
      </c>
      <c r="B830" s="7" t="s">
        <v>167</v>
      </c>
      <c r="C830" s="7" t="s">
        <v>190</v>
      </c>
      <c r="D830" s="7" t="s">
        <v>2360</v>
      </c>
      <c r="E830" s="8" t="n">
        <v>1317</v>
      </c>
      <c r="F830" s="7" t="n">
        <v>0.333333333333333</v>
      </c>
      <c r="G830" s="9"/>
      <c r="H830" s="7"/>
      <c r="I830" s="7"/>
    </row>
    <row r="831" customFormat="false" ht="15" hidden="false" customHeight="false" outlineLevel="0" collapsed="false">
      <c r="A831" s="7" t="s">
        <v>188</v>
      </c>
      <c r="B831" s="7" t="s">
        <v>167</v>
      </c>
      <c r="C831" s="7" t="s">
        <v>190</v>
      </c>
      <c r="D831" s="7" t="s">
        <v>2324</v>
      </c>
      <c r="E831" s="8" t="n">
        <v>1297</v>
      </c>
      <c r="F831" s="7" t="n">
        <v>0.3</v>
      </c>
      <c r="G831" s="9"/>
      <c r="H831" s="7"/>
      <c r="I831" s="7"/>
    </row>
    <row r="832" customFormat="false" ht="15" hidden="false" customHeight="false" outlineLevel="0" collapsed="false">
      <c r="A832" s="7" t="s">
        <v>188</v>
      </c>
      <c r="B832" s="7" t="s">
        <v>167</v>
      </c>
      <c r="C832" s="7" t="s">
        <v>190</v>
      </c>
      <c r="D832" s="7" t="s">
        <v>2373</v>
      </c>
      <c r="E832" s="8" t="n">
        <v>1271</v>
      </c>
      <c r="F832" s="7" t="n">
        <v>0.466666666666667</v>
      </c>
      <c r="G832" s="9"/>
      <c r="H832" s="7"/>
      <c r="I832" s="7"/>
    </row>
    <row r="833" customFormat="false" ht="15" hidden="false" customHeight="false" outlineLevel="0" collapsed="false">
      <c r="A833" s="7" t="s">
        <v>188</v>
      </c>
      <c r="B833" s="7" t="s">
        <v>167</v>
      </c>
      <c r="C833" s="7" t="s">
        <v>190</v>
      </c>
      <c r="D833" s="7" t="s">
        <v>2352</v>
      </c>
      <c r="E833" s="8" t="n">
        <v>1269</v>
      </c>
      <c r="F833" s="7" t="n">
        <v>0.433333333333333</v>
      </c>
      <c r="G833" s="9"/>
      <c r="H833" s="7"/>
      <c r="I833" s="7"/>
    </row>
    <row r="834" customFormat="false" ht="15" hidden="false" customHeight="false" outlineLevel="0" collapsed="false">
      <c r="A834" s="7" t="s">
        <v>188</v>
      </c>
      <c r="B834" s="7" t="s">
        <v>167</v>
      </c>
      <c r="C834" s="7" t="s">
        <v>190</v>
      </c>
      <c r="D834" s="7" t="s">
        <v>2762</v>
      </c>
      <c r="E834" s="8" t="n">
        <v>1259</v>
      </c>
      <c r="F834" s="7" t="n">
        <v>0.466666666666667</v>
      </c>
      <c r="G834" s="9"/>
      <c r="H834" s="7"/>
      <c r="I834" s="7"/>
    </row>
    <row r="835" customFormat="false" ht="15" hidden="false" customHeight="false" outlineLevel="0" collapsed="false">
      <c r="A835" s="7" t="s">
        <v>188</v>
      </c>
      <c r="B835" s="7" t="s">
        <v>167</v>
      </c>
      <c r="C835" s="7" t="s">
        <v>190</v>
      </c>
      <c r="D835" s="7" t="s">
        <v>2763</v>
      </c>
      <c r="E835" s="8" t="n">
        <v>1237</v>
      </c>
      <c r="F835" s="7" t="n">
        <v>0.433333333333333</v>
      </c>
      <c r="G835" s="9"/>
      <c r="H835" s="7"/>
      <c r="I835" s="7"/>
    </row>
    <row r="836" customFormat="false" ht="15" hidden="false" customHeight="false" outlineLevel="0" collapsed="false">
      <c r="A836" s="7" t="s">
        <v>188</v>
      </c>
      <c r="B836" s="7" t="s">
        <v>167</v>
      </c>
      <c r="C836" s="7" t="s">
        <v>190</v>
      </c>
      <c r="D836" s="7" t="s">
        <v>2330</v>
      </c>
      <c r="E836" s="8" t="n">
        <v>1233</v>
      </c>
      <c r="F836" s="7" t="n">
        <v>0.3</v>
      </c>
      <c r="G836" s="9"/>
      <c r="H836" s="7"/>
      <c r="I836" s="7"/>
    </row>
    <row r="837" customFormat="false" ht="15" hidden="false" customHeight="false" outlineLevel="0" collapsed="false">
      <c r="A837" s="7" t="s">
        <v>188</v>
      </c>
      <c r="B837" s="7" t="s">
        <v>167</v>
      </c>
      <c r="C837" s="7" t="s">
        <v>190</v>
      </c>
      <c r="D837" s="7" t="s">
        <v>2764</v>
      </c>
      <c r="E837" s="8" t="n">
        <v>1230</v>
      </c>
      <c r="F837" s="7" t="n">
        <v>0.6</v>
      </c>
      <c r="G837" s="9"/>
      <c r="H837" s="7"/>
      <c r="I837" s="7"/>
    </row>
    <row r="838" customFormat="false" ht="15" hidden="false" customHeight="false" outlineLevel="0" collapsed="false">
      <c r="A838" s="7" t="s">
        <v>188</v>
      </c>
      <c r="B838" s="7" t="s">
        <v>167</v>
      </c>
      <c r="C838" s="7" t="s">
        <v>190</v>
      </c>
      <c r="D838" s="7" t="s">
        <v>2318</v>
      </c>
      <c r="E838" s="8" t="n">
        <v>1207</v>
      </c>
      <c r="F838" s="7" t="n">
        <v>0.366666666666667</v>
      </c>
      <c r="G838" s="9"/>
      <c r="H838" s="7"/>
      <c r="I838" s="7"/>
    </row>
    <row r="839" customFormat="false" ht="15" hidden="false" customHeight="false" outlineLevel="0" collapsed="false">
      <c r="A839" s="7" t="s">
        <v>188</v>
      </c>
      <c r="B839" s="7" t="s">
        <v>167</v>
      </c>
      <c r="C839" s="7" t="s">
        <v>190</v>
      </c>
      <c r="D839" s="7" t="s">
        <v>2765</v>
      </c>
      <c r="E839" s="8" t="n">
        <v>1206</v>
      </c>
      <c r="F839" s="7" t="n">
        <v>0.4</v>
      </c>
      <c r="G839" s="9"/>
      <c r="H839" s="7"/>
      <c r="I839" s="7"/>
    </row>
    <row r="840" customFormat="false" ht="15" hidden="false" customHeight="false" outlineLevel="0" collapsed="false">
      <c r="A840" s="7" t="s">
        <v>188</v>
      </c>
      <c r="B840" s="7" t="s">
        <v>167</v>
      </c>
      <c r="C840" s="7" t="s">
        <v>190</v>
      </c>
      <c r="D840" s="7" t="s">
        <v>2766</v>
      </c>
      <c r="E840" s="8" t="n">
        <v>1196</v>
      </c>
      <c r="F840" s="7" t="n">
        <v>0.433333333333333</v>
      </c>
      <c r="G840" s="9"/>
      <c r="H840" s="7"/>
      <c r="I840" s="7"/>
    </row>
    <row r="841" customFormat="false" ht="15" hidden="false" customHeight="false" outlineLevel="0" collapsed="false">
      <c r="A841" s="7" t="s">
        <v>188</v>
      </c>
      <c r="B841" s="7" t="s">
        <v>167</v>
      </c>
      <c r="C841" s="7" t="s">
        <v>190</v>
      </c>
      <c r="D841" s="7" t="s">
        <v>2767</v>
      </c>
      <c r="E841" s="8" t="n">
        <v>1173</v>
      </c>
      <c r="F841" s="7" t="n">
        <v>0.3</v>
      </c>
      <c r="G841" s="9"/>
      <c r="H841" s="7"/>
      <c r="I841" s="7"/>
    </row>
    <row r="842" customFormat="false" ht="15" hidden="false" customHeight="false" outlineLevel="0" collapsed="false">
      <c r="A842" s="7" t="s">
        <v>188</v>
      </c>
      <c r="B842" s="7" t="s">
        <v>167</v>
      </c>
      <c r="C842" s="7" t="s">
        <v>190</v>
      </c>
      <c r="D842" s="7" t="s">
        <v>2366</v>
      </c>
      <c r="E842" s="8" t="n">
        <v>1171</v>
      </c>
      <c r="F842" s="7" t="n">
        <v>0.3</v>
      </c>
      <c r="G842" s="9"/>
      <c r="H842" s="7"/>
      <c r="I842" s="7"/>
    </row>
    <row r="843" customFormat="false" ht="15" hidden="false" customHeight="false" outlineLevel="0" collapsed="false">
      <c r="A843" s="7" t="s">
        <v>188</v>
      </c>
      <c r="B843" s="7" t="s">
        <v>167</v>
      </c>
      <c r="C843" s="7" t="s">
        <v>190</v>
      </c>
      <c r="D843" s="7" t="s">
        <v>2346</v>
      </c>
      <c r="E843" s="8" t="n">
        <v>1167</v>
      </c>
      <c r="F843" s="7" t="n">
        <v>0.366666666666667</v>
      </c>
      <c r="G843" s="9"/>
      <c r="H843" s="7"/>
      <c r="I843" s="7"/>
    </row>
    <row r="844" customFormat="false" ht="15" hidden="false" customHeight="false" outlineLevel="0" collapsed="false">
      <c r="A844" s="7" t="s">
        <v>188</v>
      </c>
      <c r="B844" s="7" t="s">
        <v>167</v>
      </c>
      <c r="C844" s="7" t="s">
        <v>190</v>
      </c>
      <c r="D844" s="7" t="s">
        <v>2349</v>
      </c>
      <c r="E844" s="8" t="n">
        <v>1156</v>
      </c>
      <c r="F844" s="7" t="n">
        <v>0.366666666666667</v>
      </c>
      <c r="G844" s="9"/>
      <c r="H844" s="7"/>
      <c r="I844" s="7"/>
    </row>
    <row r="845" customFormat="false" ht="15" hidden="false" customHeight="false" outlineLevel="0" collapsed="false">
      <c r="A845" s="7" t="s">
        <v>188</v>
      </c>
      <c r="B845" s="7" t="s">
        <v>167</v>
      </c>
      <c r="C845" s="7" t="s">
        <v>190</v>
      </c>
      <c r="D845" s="7" t="s">
        <v>2768</v>
      </c>
      <c r="E845" s="8" t="n">
        <v>1095</v>
      </c>
      <c r="F845" s="7" t="n">
        <v>0.566666666666667</v>
      </c>
      <c r="G845" s="9"/>
      <c r="H845" s="7"/>
      <c r="I845" s="7"/>
    </row>
    <row r="846" customFormat="false" ht="15" hidden="false" customHeight="false" outlineLevel="0" collapsed="false">
      <c r="A846" s="7" t="s">
        <v>188</v>
      </c>
      <c r="B846" s="7" t="s">
        <v>167</v>
      </c>
      <c r="C846" s="7" t="s">
        <v>190</v>
      </c>
      <c r="D846" s="7" t="s">
        <v>2769</v>
      </c>
      <c r="E846" s="8" t="n">
        <v>1083</v>
      </c>
      <c r="F846" s="7" t="n">
        <v>0.433333333333333</v>
      </c>
      <c r="G846" s="9"/>
      <c r="H846" s="7"/>
      <c r="I846" s="7"/>
    </row>
    <row r="847" customFormat="false" ht="15" hidden="false" customHeight="false" outlineLevel="0" collapsed="false">
      <c r="A847" s="7" t="s">
        <v>188</v>
      </c>
      <c r="B847" s="7" t="s">
        <v>167</v>
      </c>
      <c r="C847" s="7" t="s">
        <v>190</v>
      </c>
      <c r="D847" s="7" t="s">
        <v>2770</v>
      </c>
      <c r="E847" s="8" t="n">
        <v>1083</v>
      </c>
      <c r="F847" s="7" t="n">
        <v>0.4</v>
      </c>
      <c r="G847" s="9"/>
      <c r="H847" s="7"/>
      <c r="I847" s="7"/>
    </row>
    <row r="848" customFormat="false" ht="15" hidden="false" customHeight="false" outlineLevel="0" collapsed="false">
      <c r="A848" s="7" t="s">
        <v>188</v>
      </c>
      <c r="B848" s="7" t="s">
        <v>167</v>
      </c>
      <c r="C848" s="7" t="s">
        <v>190</v>
      </c>
      <c r="D848" s="7" t="s">
        <v>2771</v>
      </c>
      <c r="E848" s="8" t="n">
        <v>1082</v>
      </c>
      <c r="F848" s="7" t="n">
        <v>0.366666666666667</v>
      </c>
      <c r="G848" s="9"/>
      <c r="H848" s="7"/>
      <c r="I848" s="7"/>
    </row>
    <row r="849" customFormat="false" ht="15" hidden="false" customHeight="false" outlineLevel="0" collapsed="false">
      <c r="A849" s="7" t="s">
        <v>188</v>
      </c>
      <c r="B849" s="7" t="s">
        <v>167</v>
      </c>
      <c r="C849" s="7" t="s">
        <v>190</v>
      </c>
      <c r="D849" s="7" t="s">
        <v>2772</v>
      </c>
      <c r="E849" s="8" t="n">
        <v>1081</v>
      </c>
      <c r="F849" s="7" t="n">
        <v>0.333333333333333</v>
      </c>
      <c r="G849" s="9"/>
      <c r="H849" s="7"/>
      <c r="I849" s="7"/>
    </row>
    <row r="850" customFormat="false" ht="15" hidden="false" customHeight="false" outlineLevel="0" collapsed="false">
      <c r="A850" s="7" t="s">
        <v>188</v>
      </c>
      <c r="B850" s="7" t="s">
        <v>167</v>
      </c>
      <c r="C850" s="7" t="s">
        <v>190</v>
      </c>
      <c r="D850" s="7" t="s">
        <v>2773</v>
      </c>
      <c r="E850" s="8" t="n">
        <v>1074</v>
      </c>
      <c r="F850" s="7" t="n">
        <v>0.333333333333333</v>
      </c>
      <c r="G850" s="9"/>
      <c r="H850" s="7"/>
      <c r="I850" s="7"/>
    </row>
    <row r="851" customFormat="false" ht="15" hidden="false" customHeight="false" outlineLevel="0" collapsed="false">
      <c r="A851" s="7" t="s">
        <v>188</v>
      </c>
      <c r="B851" s="7" t="s">
        <v>167</v>
      </c>
      <c r="C851" s="7" t="s">
        <v>190</v>
      </c>
      <c r="D851" s="7" t="s">
        <v>2774</v>
      </c>
      <c r="E851" s="8" t="n">
        <v>1064</v>
      </c>
      <c r="F851" s="7" t="n">
        <v>0.5</v>
      </c>
      <c r="G851" s="9"/>
      <c r="H851" s="7"/>
      <c r="I851" s="7"/>
    </row>
    <row r="852" customFormat="false" ht="15" hidden="false" customHeight="false" outlineLevel="0" collapsed="false">
      <c r="A852" s="7" t="s">
        <v>188</v>
      </c>
      <c r="B852" s="7" t="s">
        <v>167</v>
      </c>
      <c r="C852" s="7" t="s">
        <v>190</v>
      </c>
      <c r="D852" s="7" t="s">
        <v>2348</v>
      </c>
      <c r="E852" s="8" t="n">
        <v>1061</v>
      </c>
      <c r="F852" s="7" t="n">
        <v>0.333333333333333</v>
      </c>
      <c r="G852" s="9"/>
      <c r="H852" s="7"/>
      <c r="I852" s="7"/>
    </row>
    <row r="853" customFormat="false" ht="15" hidden="false" customHeight="false" outlineLevel="0" collapsed="false">
      <c r="A853" s="7" t="s">
        <v>188</v>
      </c>
      <c r="B853" s="7" t="s">
        <v>167</v>
      </c>
      <c r="C853" s="7" t="s">
        <v>190</v>
      </c>
      <c r="D853" s="7" t="s">
        <v>2775</v>
      </c>
      <c r="E853" s="8" t="n">
        <v>1054</v>
      </c>
      <c r="F853" s="7" t="n">
        <v>0.466666666666667</v>
      </c>
      <c r="G853" s="9"/>
      <c r="H853" s="7"/>
      <c r="I853" s="7"/>
    </row>
    <row r="854" customFormat="false" ht="15" hidden="false" customHeight="false" outlineLevel="0" collapsed="false">
      <c r="A854" s="7" t="s">
        <v>188</v>
      </c>
      <c r="B854" s="7" t="s">
        <v>167</v>
      </c>
      <c r="C854" s="7" t="s">
        <v>190</v>
      </c>
      <c r="D854" s="7" t="s">
        <v>2776</v>
      </c>
      <c r="E854" s="8" t="n">
        <v>1053</v>
      </c>
      <c r="F854" s="7" t="n">
        <v>0.333333333333333</v>
      </c>
      <c r="G854" s="9"/>
      <c r="H854" s="7"/>
      <c r="I854" s="7"/>
    </row>
    <row r="855" customFormat="false" ht="15" hidden="false" customHeight="false" outlineLevel="0" collapsed="false">
      <c r="A855" s="7" t="s">
        <v>188</v>
      </c>
      <c r="B855" s="7" t="s">
        <v>167</v>
      </c>
      <c r="C855" s="7" t="s">
        <v>190</v>
      </c>
      <c r="D855" s="7" t="s">
        <v>2541</v>
      </c>
      <c r="E855" s="8" t="n">
        <v>1051</v>
      </c>
      <c r="F855" s="7" t="n">
        <v>0.3</v>
      </c>
      <c r="G855" s="9"/>
      <c r="H855" s="7"/>
      <c r="I855" s="7"/>
    </row>
    <row r="856" customFormat="false" ht="15" hidden="false" customHeight="false" outlineLevel="0" collapsed="false">
      <c r="A856" s="7" t="s">
        <v>188</v>
      </c>
      <c r="B856" s="7" t="s">
        <v>167</v>
      </c>
      <c r="C856" s="7" t="s">
        <v>190</v>
      </c>
      <c r="D856" s="7" t="s">
        <v>2355</v>
      </c>
      <c r="E856" s="8" t="n">
        <v>1047</v>
      </c>
      <c r="F856" s="7" t="n">
        <v>0.433333333333333</v>
      </c>
      <c r="G856" s="9"/>
      <c r="H856" s="7"/>
      <c r="I856" s="7"/>
    </row>
    <row r="857" customFormat="false" ht="15" hidden="false" customHeight="false" outlineLevel="0" collapsed="false">
      <c r="A857" s="7" t="s">
        <v>188</v>
      </c>
      <c r="B857" s="7" t="s">
        <v>167</v>
      </c>
      <c r="C857" s="7" t="s">
        <v>190</v>
      </c>
      <c r="D857" s="7" t="s">
        <v>2777</v>
      </c>
      <c r="E857" s="8" t="n">
        <v>1044</v>
      </c>
      <c r="F857" s="7" t="n">
        <v>0.6</v>
      </c>
      <c r="G857" s="9"/>
      <c r="H857" s="7"/>
      <c r="I857" s="7"/>
    </row>
    <row r="858" customFormat="false" ht="15" hidden="false" customHeight="false" outlineLevel="0" collapsed="false">
      <c r="A858" s="7" t="s">
        <v>188</v>
      </c>
      <c r="B858" s="7" t="s">
        <v>167</v>
      </c>
      <c r="C858" s="7" t="s">
        <v>190</v>
      </c>
      <c r="D858" s="7" t="s">
        <v>2309</v>
      </c>
      <c r="E858" s="8" t="n">
        <v>1036</v>
      </c>
      <c r="F858" s="7" t="n">
        <v>0.4</v>
      </c>
      <c r="G858" s="9"/>
      <c r="H858" s="7"/>
      <c r="I858" s="7"/>
    </row>
    <row r="859" customFormat="false" ht="15" hidden="false" customHeight="false" outlineLevel="0" collapsed="false">
      <c r="A859" s="7" t="s">
        <v>188</v>
      </c>
      <c r="B859" s="7" t="s">
        <v>167</v>
      </c>
      <c r="C859" s="7" t="s">
        <v>190</v>
      </c>
      <c r="D859" s="7" t="s">
        <v>2778</v>
      </c>
      <c r="E859" s="8" t="n">
        <v>1025</v>
      </c>
      <c r="F859" s="7" t="n">
        <v>0.3</v>
      </c>
      <c r="G859" s="9"/>
      <c r="H859" s="7"/>
      <c r="I859" s="7"/>
    </row>
    <row r="860" customFormat="false" ht="15" hidden="false" customHeight="false" outlineLevel="0" collapsed="false">
      <c r="A860" s="7" t="s">
        <v>188</v>
      </c>
      <c r="B860" s="7" t="s">
        <v>167</v>
      </c>
      <c r="C860" s="7" t="s">
        <v>190</v>
      </c>
      <c r="D860" s="7" t="s">
        <v>2359</v>
      </c>
      <c r="E860" s="8" t="n">
        <v>1014</v>
      </c>
      <c r="F860" s="7" t="n">
        <v>0.3</v>
      </c>
      <c r="G860" s="9"/>
      <c r="H860" s="7"/>
      <c r="I860" s="7"/>
    </row>
    <row r="861" customFormat="false" ht="15" hidden="false" customHeight="false" outlineLevel="0" collapsed="false">
      <c r="A861" s="7" t="s">
        <v>188</v>
      </c>
      <c r="B861" s="7" t="s">
        <v>167</v>
      </c>
      <c r="C861" s="7" t="s">
        <v>190</v>
      </c>
      <c r="D861" s="7" t="s">
        <v>2779</v>
      </c>
      <c r="E861" s="8" t="n">
        <v>987</v>
      </c>
      <c r="F861" s="7" t="n">
        <v>0.333333333333333</v>
      </c>
      <c r="G861" s="9"/>
      <c r="H861" s="7"/>
      <c r="I861" s="7"/>
    </row>
    <row r="862" customFormat="false" ht="15" hidden="false" customHeight="false" outlineLevel="0" collapsed="false">
      <c r="A862" s="7" t="s">
        <v>188</v>
      </c>
      <c r="B862" s="7" t="s">
        <v>167</v>
      </c>
      <c r="C862" s="7" t="s">
        <v>190</v>
      </c>
      <c r="D862" s="7" t="s">
        <v>2780</v>
      </c>
      <c r="E862" s="8" t="n">
        <v>977</v>
      </c>
      <c r="F862" s="7" t="n">
        <v>0.366666666666667</v>
      </c>
      <c r="G862" s="9"/>
      <c r="H862" s="7"/>
      <c r="I862" s="7"/>
    </row>
    <row r="863" customFormat="false" ht="15" hidden="false" customHeight="false" outlineLevel="0" collapsed="false">
      <c r="A863" s="7" t="s">
        <v>188</v>
      </c>
      <c r="B863" s="7" t="s">
        <v>167</v>
      </c>
      <c r="C863" s="7" t="s">
        <v>190</v>
      </c>
      <c r="D863" s="7" t="s">
        <v>2781</v>
      </c>
      <c r="E863" s="8" t="n">
        <v>967</v>
      </c>
      <c r="F863" s="7" t="n">
        <v>0.366666666666667</v>
      </c>
      <c r="G863" s="9"/>
      <c r="H863" s="7"/>
      <c r="I863" s="7"/>
    </row>
    <row r="864" customFormat="false" ht="15" hidden="false" customHeight="false" outlineLevel="0" collapsed="false">
      <c r="A864" s="7" t="s">
        <v>188</v>
      </c>
      <c r="B864" s="7" t="s">
        <v>167</v>
      </c>
      <c r="C864" s="7" t="s">
        <v>190</v>
      </c>
      <c r="D864" s="7" t="s">
        <v>2782</v>
      </c>
      <c r="E864" s="8" t="n">
        <v>955</v>
      </c>
      <c r="F864" s="7" t="n">
        <v>0.466666666666667</v>
      </c>
      <c r="G864" s="9"/>
      <c r="H864" s="7"/>
      <c r="I864" s="7"/>
    </row>
    <row r="865" customFormat="false" ht="15" hidden="false" customHeight="false" outlineLevel="0" collapsed="false">
      <c r="A865" s="7" t="s">
        <v>188</v>
      </c>
      <c r="B865" s="7" t="s">
        <v>167</v>
      </c>
      <c r="C865" s="7" t="s">
        <v>190</v>
      </c>
      <c r="D865" s="7" t="s">
        <v>2783</v>
      </c>
      <c r="E865" s="8" t="n">
        <v>935</v>
      </c>
      <c r="F865" s="7" t="n">
        <v>0.366666666666667</v>
      </c>
      <c r="G865" s="9"/>
      <c r="H865" s="7"/>
      <c r="I865" s="7"/>
    </row>
    <row r="866" customFormat="false" ht="15" hidden="false" customHeight="false" outlineLevel="0" collapsed="false">
      <c r="A866" s="7" t="s">
        <v>188</v>
      </c>
      <c r="B866" s="7" t="s">
        <v>167</v>
      </c>
      <c r="C866" s="7" t="s">
        <v>190</v>
      </c>
      <c r="D866" s="7" t="s">
        <v>2784</v>
      </c>
      <c r="E866" s="8" t="n">
        <v>932</v>
      </c>
      <c r="F866" s="7" t="n">
        <v>0.366666666666667</v>
      </c>
      <c r="G866" s="9"/>
      <c r="H866" s="7"/>
      <c r="I866" s="7"/>
    </row>
    <row r="867" customFormat="false" ht="15" hidden="false" customHeight="false" outlineLevel="0" collapsed="false">
      <c r="A867" s="7" t="s">
        <v>188</v>
      </c>
      <c r="B867" s="7" t="s">
        <v>167</v>
      </c>
      <c r="C867" s="7" t="s">
        <v>190</v>
      </c>
      <c r="D867" s="7" t="s">
        <v>2785</v>
      </c>
      <c r="E867" s="8" t="n">
        <v>928</v>
      </c>
      <c r="F867" s="7" t="n">
        <v>0.433333333333333</v>
      </c>
      <c r="G867" s="9"/>
      <c r="H867" s="7"/>
      <c r="I867" s="7"/>
    </row>
    <row r="868" customFormat="false" ht="15" hidden="false" customHeight="false" outlineLevel="0" collapsed="false">
      <c r="A868" s="7" t="s">
        <v>188</v>
      </c>
      <c r="B868" s="7" t="s">
        <v>167</v>
      </c>
      <c r="C868" s="7" t="s">
        <v>190</v>
      </c>
      <c r="D868" s="7" t="s">
        <v>2786</v>
      </c>
      <c r="E868" s="8" t="n">
        <v>925</v>
      </c>
      <c r="F868" s="7" t="n">
        <v>0.3</v>
      </c>
      <c r="G868" s="9"/>
      <c r="H868" s="7"/>
      <c r="I868" s="7"/>
    </row>
    <row r="869" customFormat="false" ht="15" hidden="false" customHeight="false" outlineLevel="0" collapsed="false">
      <c r="A869" s="7" t="s">
        <v>188</v>
      </c>
      <c r="B869" s="7" t="s">
        <v>167</v>
      </c>
      <c r="C869" s="7" t="s">
        <v>190</v>
      </c>
      <c r="D869" s="7" t="s">
        <v>2369</v>
      </c>
      <c r="E869" s="8" t="n">
        <v>905</v>
      </c>
      <c r="F869" s="7" t="n">
        <v>0.466666666666667</v>
      </c>
      <c r="G869" s="9"/>
      <c r="H869" s="7"/>
      <c r="I869" s="7"/>
    </row>
    <row r="870" customFormat="false" ht="15" hidden="false" customHeight="false" outlineLevel="0" collapsed="false">
      <c r="A870" s="7" t="s">
        <v>188</v>
      </c>
      <c r="B870" s="7" t="s">
        <v>167</v>
      </c>
      <c r="C870" s="7" t="s">
        <v>190</v>
      </c>
      <c r="D870" s="7" t="s">
        <v>2787</v>
      </c>
      <c r="E870" s="8" t="n">
        <v>899</v>
      </c>
      <c r="F870" s="7" t="n">
        <v>0.466666666666667</v>
      </c>
      <c r="G870" s="9"/>
      <c r="H870" s="7"/>
      <c r="I870" s="7"/>
    </row>
    <row r="871" customFormat="false" ht="15" hidden="false" customHeight="false" outlineLevel="0" collapsed="false">
      <c r="A871" s="7" t="s">
        <v>188</v>
      </c>
      <c r="B871" s="7" t="s">
        <v>167</v>
      </c>
      <c r="C871" s="7" t="s">
        <v>190</v>
      </c>
      <c r="D871" s="7" t="s">
        <v>2341</v>
      </c>
      <c r="E871" s="8" t="n">
        <v>898</v>
      </c>
      <c r="F871" s="7" t="n">
        <v>0.366666666666667</v>
      </c>
      <c r="G871" s="9"/>
      <c r="H871" s="7"/>
      <c r="I871" s="7"/>
    </row>
    <row r="872" customFormat="false" ht="15" hidden="false" customHeight="false" outlineLevel="0" collapsed="false">
      <c r="A872" s="7" t="s">
        <v>188</v>
      </c>
      <c r="B872" s="7" t="s">
        <v>167</v>
      </c>
      <c r="C872" s="7" t="s">
        <v>190</v>
      </c>
      <c r="D872" s="7" t="s">
        <v>2788</v>
      </c>
      <c r="E872" s="8" t="n">
        <v>870</v>
      </c>
      <c r="F872" s="7" t="n">
        <v>0.533333333333333</v>
      </c>
      <c r="G872" s="9"/>
      <c r="H872" s="7"/>
      <c r="I872" s="7"/>
    </row>
    <row r="873" customFormat="false" ht="15" hidden="false" customHeight="false" outlineLevel="0" collapsed="false">
      <c r="A873" s="7" t="s">
        <v>191</v>
      </c>
      <c r="B873" s="7" t="s">
        <v>167</v>
      </c>
      <c r="C873" s="7" t="s">
        <v>185</v>
      </c>
      <c r="D873" s="7" t="s">
        <v>168</v>
      </c>
      <c r="E873" s="8" t="n">
        <v>204809</v>
      </c>
      <c r="F873" s="7" t="n">
        <v>0.16</v>
      </c>
      <c r="G873" s="9"/>
      <c r="H873" s="7"/>
      <c r="I873" s="7"/>
    </row>
    <row r="874" customFormat="false" ht="15" hidden="false" customHeight="false" outlineLevel="0" collapsed="false">
      <c r="A874" s="7" t="s">
        <v>191</v>
      </c>
      <c r="B874" s="7" t="s">
        <v>167</v>
      </c>
      <c r="C874" s="7" t="s">
        <v>185</v>
      </c>
      <c r="D874" s="7" t="s">
        <v>170</v>
      </c>
      <c r="E874" s="8" t="n">
        <v>38640</v>
      </c>
      <c r="F874" s="7" t="n">
        <v>0.16</v>
      </c>
      <c r="G874" s="9"/>
      <c r="H874" s="7"/>
      <c r="I874" s="7"/>
    </row>
    <row r="875" customFormat="false" ht="15" hidden="false" customHeight="false" outlineLevel="0" collapsed="false">
      <c r="A875" s="7" t="s">
        <v>191</v>
      </c>
      <c r="B875" s="7" t="s">
        <v>167</v>
      </c>
      <c r="C875" s="7" t="s">
        <v>185</v>
      </c>
      <c r="D875" s="7" t="s">
        <v>2789</v>
      </c>
      <c r="E875" s="8" t="n">
        <v>28902</v>
      </c>
      <c r="F875" s="7" t="n">
        <v>0.12</v>
      </c>
      <c r="G875" s="9"/>
      <c r="H875" s="7"/>
      <c r="I875" s="7"/>
    </row>
    <row r="876" customFormat="false" ht="15" hidden="false" customHeight="false" outlineLevel="0" collapsed="false">
      <c r="A876" s="7" t="s">
        <v>191</v>
      </c>
      <c r="B876" s="7" t="s">
        <v>167</v>
      </c>
      <c r="C876" s="7" t="s">
        <v>185</v>
      </c>
      <c r="D876" s="7" t="s">
        <v>2790</v>
      </c>
      <c r="E876" s="8" t="n">
        <v>28378</v>
      </c>
      <c r="F876" s="7" t="n">
        <v>0.12</v>
      </c>
      <c r="G876" s="9"/>
      <c r="H876" s="7"/>
      <c r="I876" s="7"/>
    </row>
    <row r="877" customFormat="false" ht="15" hidden="false" customHeight="false" outlineLevel="0" collapsed="false">
      <c r="A877" s="7" t="s">
        <v>191</v>
      </c>
      <c r="B877" s="7" t="s">
        <v>167</v>
      </c>
      <c r="C877" s="7" t="s">
        <v>185</v>
      </c>
      <c r="D877" s="7" t="s">
        <v>2791</v>
      </c>
      <c r="E877" s="8" t="n">
        <v>19619</v>
      </c>
      <c r="F877" s="7" t="n">
        <v>0.12</v>
      </c>
      <c r="G877" s="9"/>
      <c r="H877" s="7"/>
      <c r="I877" s="7"/>
    </row>
    <row r="878" customFormat="false" ht="15" hidden="false" customHeight="false" outlineLevel="0" collapsed="false">
      <c r="A878" s="7" t="s">
        <v>191</v>
      </c>
      <c r="B878" s="7" t="s">
        <v>167</v>
      </c>
      <c r="C878" s="7" t="s">
        <v>185</v>
      </c>
      <c r="D878" s="7" t="s">
        <v>2231</v>
      </c>
      <c r="E878" s="8" t="n">
        <v>16686</v>
      </c>
      <c r="F878" s="7" t="n">
        <v>0.12</v>
      </c>
      <c r="G878" s="9"/>
      <c r="H878" s="7"/>
      <c r="I878" s="7"/>
    </row>
    <row r="879" customFormat="false" ht="15" hidden="false" customHeight="false" outlineLevel="0" collapsed="false">
      <c r="A879" s="7" t="s">
        <v>191</v>
      </c>
      <c r="B879" s="7" t="s">
        <v>167</v>
      </c>
      <c r="C879" s="7" t="s">
        <v>185</v>
      </c>
      <c r="D879" s="7" t="s">
        <v>2655</v>
      </c>
      <c r="E879" s="8" t="n">
        <v>12101</v>
      </c>
      <c r="F879" s="7" t="n">
        <v>0.16</v>
      </c>
      <c r="G879" s="9"/>
      <c r="H879" s="7"/>
      <c r="I879" s="7"/>
    </row>
    <row r="880" customFormat="false" ht="15" hidden="false" customHeight="false" outlineLevel="0" collapsed="false">
      <c r="A880" s="7" t="s">
        <v>191</v>
      </c>
      <c r="B880" s="7" t="s">
        <v>167</v>
      </c>
      <c r="C880" s="7" t="s">
        <v>185</v>
      </c>
      <c r="D880" s="7" t="s">
        <v>2661</v>
      </c>
      <c r="E880" s="8" t="n">
        <v>8874</v>
      </c>
      <c r="F880" s="7" t="n">
        <v>0.16</v>
      </c>
      <c r="G880" s="9"/>
      <c r="H880" s="7"/>
      <c r="I880" s="7"/>
    </row>
    <row r="881" customFormat="false" ht="15" hidden="false" customHeight="false" outlineLevel="0" collapsed="false">
      <c r="A881" s="7" t="s">
        <v>191</v>
      </c>
      <c r="B881" s="7" t="s">
        <v>167</v>
      </c>
      <c r="C881" s="7" t="s">
        <v>185</v>
      </c>
      <c r="D881" s="7" t="s">
        <v>2234</v>
      </c>
      <c r="E881" s="8" t="n">
        <v>7929</v>
      </c>
      <c r="F881" s="7" t="n">
        <v>0.2</v>
      </c>
      <c r="G881" s="9"/>
      <c r="H881" s="7"/>
      <c r="I881" s="7"/>
    </row>
    <row r="882" customFormat="false" ht="15" hidden="false" customHeight="false" outlineLevel="0" collapsed="false">
      <c r="A882" s="7" t="s">
        <v>191</v>
      </c>
      <c r="B882" s="7" t="s">
        <v>167</v>
      </c>
      <c r="C882" s="7" t="s">
        <v>185</v>
      </c>
      <c r="D882" s="7" t="s">
        <v>2235</v>
      </c>
      <c r="E882" s="8" t="n">
        <v>7895</v>
      </c>
      <c r="F882" s="7" t="n">
        <v>0.16</v>
      </c>
      <c r="G882" s="9"/>
      <c r="H882" s="7"/>
      <c r="I882" s="7"/>
    </row>
    <row r="883" customFormat="false" ht="15" hidden="false" customHeight="false" outlineLevel="0" collapsed="false">
      <c r="A883" s="7" t="s">
        <v>191</v>
      </c>
      <c r="B883" s="7" t="s">
        <v>167</v>
      </c>
      <c r="C883" s="7" t="s">
        <v>185</v>
      </c>
      <c r="D883" s="7" t="s">
        <v>2236</v>
      </c>
      <c r="E883" s="8" t="n">
        <v>6465</v>
      </c>
      <c r="F883" s="7" t="n">
        <v>0.16</v>
      </c>
      <c r="G883" s="9"/>
      <c r="H883" s="7"/>
      <c r="I883" s="7"/>
    </row>
    <row r="884" customFormat="false" ht="15" hidden="false" customHeight="false" outlineLevel="0" collapsed="false">
      <c r="A884" s="7" t="s">
        <v>191</v>
      </c>
      <c r="B884" s="7" t="s">
        <v>167</v>
      </c>
      <c r="C884" s="7" t="s">
        <v>185</v>
      </c>
      <c r="D884" s="7" t="s">
        <v>2792</v>
      </c>
      <c r="E884" s="8" t="n">
        <v>6368</v>
      </c>
      <c r="F884" s="7" t="n">
        <v>0.12</v>
      </c>
      <c r="G884" s="9"/>
      <c r="H884" s="7"/>
      <c r="I884" s="7"/>
    </row>
    <row r="885" customFormat="false" ht="15" hidden="false" customHeight="false" outlineLevel="0" collapsed="false">
      <c r="A885" s="7" t="s">
        <v>191</v>
      </c>
      <c r="B885" s="7" t="s">
        <v>167</v>
      </c>
      <c r="C885" s="7" t="s">
        <v>185</v>
      </c>
      <c r="D885" s="7" t="s">
        <v>2237</v>
      </c>
      <c r="E885" s="8" t="n">
        <v>6362</v>
      </c>
      <c r="F885" s="7" t="n">
        <v>0.16</v>
      </c>
      <c r="G885" s="9"/>
      <c r="H885" s="7"/>
      <c r="I885" s="7"/>
    </row>
    <row r="886" customFormat="false" ht="15" hidden="false" customHeight="false" outlineLevel="0" collapsed="false">
      <c r="A886" s="7" t="s">
        <v>191</v>
      </c>
      <c r="B886" s="7" t="s">
        <v>167</v>
      </c>
      <c r="C886" s="7" t="s">
        <v>185</v>
      </c>
      <c r="D886" s="7" t="s">
        <v>2668</v>
      </c>
      <c r="E886" s="8" t="n">
        <v>6002</v>
      </c>
      <c r="F886" s="7" t="n">
        <v>0.2</v>
      </c>
      <c r="G886" s="9"/>
      <c r="H886" s="7"/>
      <c r="I886" s="7"/>
    </row>
    <row r="887" customFormat="false" ht="15" hidden="false" customHeight="false" outlineLevel="0" collapsed="false">
      <c r="A887" s="7" t="s">
        <v>191</v>
      </c>
      <c r="B887" s="7" t="s">
        <v>167</v>
      </c>
      <c r="C887" s="7" t="s">
        <v>185</v>
      </c>
      <c r="D887" s="7" t="s">
        <v>2239</v>
      </c>
      <c r="E887" s="8" t="n">
        <v>5754</v>
      </c>
      <c r="F887" s="7" t="n">
        <v>0.12</v>
      </c>
      <c r="G887" s="9"/>
      <c r="H887" s="7"/>
      <c r="I887" s="7"/>
    </row>
    <row r="888" customFormat="false" ht="15" hidden="false" customHeight="false" outlineLevel="0" collapsed="false">
      <c r="A888" s="7" t="s">
        <v>191</v>
      </c>
      <c r="B888" s="7" t="s">
        <v>167</v>
      </c>
      <c r="C888" s="7" t="s">
        <v>185</v>
      </c>
      <c r="D888" s="7" t="s">
        <v>2740</v>
      </c>
      <c r="E888" s="8" t="n">
        <v>4831</v>
      </c>
      <c r="F888" s="7" t="n">
        <v>0.16</v>
      </c>
      <c r="G888" s="9"/>
      <c r="H888" s="7"/>
      <c r="I888" s="7"/>
    </row>
    <row r="889" customFormat="false" ht="15" hidden="false" customHeight="false" outlineLevel="0" collapsed="false">
      <c r="A889" s="7" t="s">
        <v>191</v>
      </c>
      <c r="B889" s="7" t="s">
        <v>167</v>
      </c>
      <c r="C889" s="7" t="s">
        <v>185</v>
      </c>
      <c r="D889" s="7" t="s">
        <v>2793</v>
      </c>
      <c r="E889" s="8" t="n">
        <v>4587</v>
      </c>
      <c r="F889" s="7" t="n">
        <v>0.12</v>
      </c>
      <c r="G889" s="9"/>
      <c r="H889" s="7"/>
      <c r="I889" s="7"/>
    </row>
    <row r="890" customFormat="false" ht="15" hidden="false" customHeight="false" outlineLevel="0" collapsed="false">
      <c r="A890" s="7" t="s">
        <v>191</v>
      </c>
      <c r="B890" s="7" t="s">
        <v>167</v>
      </c>
      <c r="C890" s="7" t="s">
        <v>185</v>
      </c>
      <c r="D890" s="7" t="s">
        <v>2794</v>
      </c>
      <c r="E890" s="8" t="n">
        <v>4559</v>
      </c>
      <c r="F890" s="7" t="n">
        <v>0.44</v>
      </c>
      <c r="G890" s="9"/>
      <c r="H890" s="7"/>
      <c r="I890" s="7"/>
    </row>
    <row r="891" customFormat="false" ht="15" hidden="false" customHeight="false" outlineLevel="0" collapsed="false">
      <c r="A891" s="7" t="s">
        <v>191</v>
      </c>
      <c r="B891" s="7" t="s">
        <v>167</v>
      </c>
      <c r="C891" s="7" t="s">
        <v>185</v>
      </c>
      <c r="D891" s="7" t="s">
        <v>2679</v>
      </c>
      <c r="E891" s="8" t="n">
        <v>4394</v>
      </c>
      <c r="F891" s="7" t="n">
        <v>0.12</v>
      </c>
      <c r="G891" s="9"/>
      <c r="H891" s="7"/>
      <c r="I891" s="7"/>
    </row>
    <row r="892" customFormat="false" ht="15" hidden="false" customHeight="false" outlineLevel="0" collapsed="false">
      <c r="A892" s="7" t="s">
        <v>191</v>
      </c>
      <c r="B892" s="7" t="s">
        <v>167</v>
      </c>
      <c r="C892" s="7" t="s">
        <v>185</v>
      </c>
      <c r="D892" s="7" t="s">
        <v>2244</v>
      </c>
      <c r="E892" s="8" t="n">
        <v>4290</v>
      </c>
      <c r="F892" s="7" t="n">
        <v>0.12</v>
      </c>
      <c r="G892" s="9"/>
      <c r="H892" s="7"/>
      <c r="I892" s="7"/>
    </row>
    <row r="893" customFormat="false" ht="15" hidden="false" customHeight="false" outlineLevel="0" collapsed="false">
      <c r="A893" s="7" t="s">
        <v>191</v>
      </c>
      <c r="B893" s="7" t="s">
        <v>167</v>
      </c>
      <c r="C893" s="7" t="s">
        <v>185</v>
      </c>
      <c r="D893" s="7" t="s">
        <v>2245</v>
      </c>
      <c r="E893" s="8" t="n">
        <v>4087</v>
      </c>
      <c r="F893" s="7" t="n">
        <v>0.2</v>
      </c>
      <c r="G893" s="9"/>
      <c r="H893" s="7"/>
      <c r="I893" s="7"/>
    </row>
    <row r="894" customFormat="false" ht="15" hidden="false" customHeight="false" outlineLevel="0" collapsed="false">
      <c r="A894" s="7" t="s">
        <v>191</v>
      </c>
      <c r="B894" s="7" t="s">
        <v>167</v>
      </c>
      <c r="C894" s="7" t="s">
        <v>185</v>
      </c>
      <c r="D894" s="7" t="s">
        <v>2247</v>
      </c>
      <c r="E894" s="8" t="n">
        <v>3822</v>
      </c>
      <c r="F894" s="7" t="n">
        <v>0.28</v>
      </c>
      <c r="G894" s="9"/>
      <c r="H894" s="7"/>
      <c r="I894" s="7"/>
    </row>
    <row r="895" customFormat="false" ht="15" hidden="false" customHeight="false" outlineLevel="0" collapsed="false">
      <c r="A895" s="7" t="s">
        <v>191</v>
      </c>
      <c r="B895" s="7" t="s">
        <v>167</v>
      </c>
      <c r="C895" s="7" t="s">
        <v>185</v>
      </c>
      <c r="D895" s="7" t="s">
        <v>2795</v>
      </c>
      <c r="E895" s="8" t="n">
        <v>3780</v>
      </c>
      <c r="F895" s="7" t="n">
        <v>0.16</v>
      </c>
      <c r="G895" s="9"/>
      <c r="H895" s="7"/>
      <c r="I895" s="7"/>
    </row>
    <row r="896" customFormat="false" ht="15" hidden="false" customHeight="false" outlineLevel="0" collapsed="false">
      <c r="A896" s="7" t="s">
        <v>191</v>
      </c>
      <c r="B896" s="7" t="s">
        <v>167</v>
      </c>
      <c r="C896" s="7" t="s">
        <v>185</v>
      </c>
      <c r="D896" s="7" t="s">
        <v>2248</v>
      </c>
      <c r="E896" s="8" t="n">
        <v>3692</v>
      </c>
      <c r="F896" s="7" t="n">
        <v>0.16</v>
      </c>
      <c r="G896" s="9"/>
      <c r="H896" s="7"/>
      <c r="I896" s="7"/>
    </row>
    <row r="897" customFormat="false" ht="15" hidden="false" customHeight="false" outlineLevel="0" collapsed="false">
      <c r="A897" s="7" t="s">
        <v>191</v>
      </c>
      <c r="B897" s="7" t="s">
        <v>167</v>
      </c>
      <c r="C897" s="7" t="s">
        <v>185</v>
      </c>
      <c r="D897" s="7" t="s">
        <v>2249</v>
      </c>
      <c r="E897" s="8" t="n">
        <v>3682</v>
      </c>
      <c r="F897" s="7" t="n">
        <v>0.16</v>
      </c>
      <c r="G897" s="9"/>
      <c r="H897" s="7"/>
      <c r="I897" s="7"/>
    </row>
    <row r="898" customFormat="false" ht="15" hidden="false" customHeight="false" outlineLevel="0" collapsed="false">
      <c r="A898" s="7" t="s">
        <v>191</v>
      </c>
      <c r="B898" s="7" t="s">
        <v>167</v>
      </c>
      <c r="C898" s="7" t="s">
        <v>185</v>
      </c>
      <c r="D898" s="7" t="s">
        <v>2796</v>
      </c>
      <c r="E898" s="8" t="n">
        <v>3249</v>
      </c>
      <c r="F898" s="7" t="n">
        <v>0.28</v>
      </c>
      <c r="G898" s="9"/>
      <c r="H898" s="7"/>
      <c r="I898" s="7"/>
    </row>
    <row r="899" customFormat="false" ht="15" hidden="false" customHeight="false" outlineLevel="0" collapsed="false">
      <c r="A899" s="7" t="s">
        <v>191</v>
      </c>
      <c r="B899" s="7" t="s">
        <v>167</v>
      </c>
      <c r="C899" s="7" t="s">
        <v>185</v>
      </c>
      <c r="D899" s="7" t="s">
        <v>2251</v>
      </c>
      <c r="E899" s="8" t="n">
        <v>3219</v>
      </c>
      <c r="F899" s="7" t="n">
        <v>0.16</v>
      </c>
      <c r="G899" s="9"/>
      <c r="H899" s="7"/>
      <c r="I899" s="7"/>
    </row>
    <row r="900" customFormat="false" ht="15" hidden="false" customHeight="false" outlineLevel="0" collapsed="false">
      <c r="A900" s="7" t="s">
        <v>191</v>
      </c>
      <c r="B900" s="7" t="s">
        <v>167</v>
      </c>
      <c r="C900" s="7" t="s">
        <v>185</v>
      </c>
      <c r="D900" s="7" t="s">
        <v>2252</v>
      </c>
      <c r="E900" s="8" t="n">
        <v>3211</v>
      </c>
      <c r="F900" s="7" t="n">
        <v>0.12</v>
      </c>
      <c r="G900" s="9"/>
      <c r="H900" s="7"/>
      <c r="I900" s="7"/>
    </row>
    <row r="901" customFormat="false" ht="15" hidden="false" customHeight="false" outlineLevel="0" collapsed="false">
      <c r="A901" s="7" t="s">
        <v>191</v>
      </c>
      <c r="B901" s="7" t="s">
        <v>167</v>
      </c>
      <c r="C901" s="7" t="s">
        <v>185</v>
      </c>
      <c r="D901" s="7" t="s">
        <v>2255</v>
      </c>
      <c r="E901" s="8" t="n">
        <v>3163</v>
      </c>
      <c r="F901" s="7" t="n">
        <v>0.12</v>
      </c>
      <c r="G901" s="9"/>
      <c r="H901" s="7"/>
      <c r="I901" s="7"/>
    </row>
    <row r="902" customFormat="false" ht="15" hidden="false" customHeight="false" outlineLevel="0" collapsed="false">
      <c r="A902" s="7" t="s">
        <v>191</v>
      </c>
      <c r="B902" s="7" t="s">
        <v>167</v>
      </c>
      <c r="C902" s="7" t="s">
        <v>185</v>
      </c>
      <c r="D902" s="7" t="s">
        <v>2744</v>
      </c>
      <c r="E902" s="8" t="n">
        <v>3106</v>
      </c>
      <c r="F902" s="7" t="n">
        <v>0.12</v>
      </c>
      <c r="G902" s="9"/>
      <c r="H902" s="7"/>
      <c r="I902" s="7"/>
    </row>
    <row r="903" customFormat="false" ht="15" hidden="false" customHeight="false" outlineLevel="0" collapsed="false">
      <c r="A903" s="7" t="s">
        <v>191</v>
      </c>
      <c r="B903" s="7" t="s">
        <v>167</v>
      </c>
      <c r="C903" s="7" t="s">
        <v>185</v>
      </c>
      <c r="D903" s="7" t="s">
        <v>2797</v>
      </c>
      <c r="E903" s="8" t="n">
        <v>3101</v>
      </c>
      <c r="F903" s="7" t="n">
        <v>0.12</v>
      </c>
      <c r="G903" s="9"/>
      <c r="H903" s="7"/>
      <c r="I903" s="7"/>
    </row>
    <row r="904" customFormat="false" ht="15" hidden="false" customHeight="false" outlineLevel="0" collapsed="false">
      <c r="A904" s="7" t="s">
        <v>191</v>
      </c>
      <c r="B904" s="7" t="s">
        <v>167</v>
      </c>
      <c r="C904" s="7" t="s">
        <v>185</v>
      </c>
      <c r="D904" s="7" t="s">
        <v>2261</v>
      </c>
      <c r="E904" s="8" t="n">
        <v>2763</v>
      </c>
      <c r="F904" s="7" t="n">
        <v>0.16</v>
      </c>
      <c r="G904" s="9"/>
      <c r="H904" s="7"/>
      <c r="I904" s="7"/>
    </row>
    <row r="905" customFormat="false" ht="15" hidden="false" customHeight="false" outlineLevel="0" collapsed="false">
      <c r="A905" s="7" t="s">
        <v>191</v>
      </c>
      <c r="B905" s="7" t="s">
        <v>167</v>
      </c>
      <c r="C905" s="7" t="s">
        <v>185</v>
      </c>
      <c r="D905" s="7" t="s">
        <v>2265</v>
      </c>
      <c r="E905" s="8" t="n">
        <v>2647</v>
      </c>
      <c r="F905" s="7" t="n">
        <v>0.2</v>
      </c>
      <c r="G905" s="9"/>
      <c r="H905" s="7"/>
      <c r="I905" s="7"/>
    </row>
    <row r="906" customFormat="false" ht="15" hidden="false" customHeight="false" outlineLevel="0" collapsed="false">
      <c r="A906" s="7" t="s">
        <v>191</v>
      </c>
      <c r="B906" s="7" t="s">
        <v>167</v>
      </c>
      <c r="C906" s="7" t="s">
        <v>185</v>
      </c>
      <c r="D906" s="7" t="s">
        <v>2798</v>
      </c>
      <c r="E906" s="8" t="n">
        <v>2505</v>
      </c>
      <c r="F906" s="7" t="n">
        <v>0.16</v>
      </c>
      <c r="G906" s="9"/>
      <c r="H906" s="7"/>
      <c r="I906" s="7"/>
    </row>
    <row r="907" customFormat="false" ht="15" hidden="false" customHeight="false" outlineLevel="0" collapsed="false">
      <c r="A907" s="7" t="s">
        <v>191</v>
      </c>
      <c r="B907" s="7" t="s">
        <v>167</v>
      </c>
      <c r="C907" s="7" t="s">
        <v>185</v>
      </c>
      <c r="D907" s="7" t="s">
        <v>2799</v>
      </c>
      <c r="E907" s="8" t="n">
        <v>2488</v>
      </c>
      <c r="F907" s="7" t="n">
        <v>0.12</v>
      </c>
      <c r="G907" s="9"/>
      <c r="H907" s="7"/>
      <c r="I907" s="7"/>
    </row>
    <row r="908" customFormat="false" ht="15" hidden="false" customHeight="false" outlineLevel="0" collapsed="false">
      <c r="A908" s="7" t="s">
        <v>191</v>
      </c>
      <c r="B908" s="7" t="s">
        <v>167</v>
      </c>
      <c r="C908" s="7" t="s">
        <v>185</v>
      </c>
      <c r="D908" s="7" t="s">
        <v>2267</v>
      </c>
      <c r="E908" s="8" t="n">
        <v>2456</v>
      </c>
      <c r="F908" s="7" t="n">
        <v>0.12</v>
      </c>
      <c r="G908" s="9"/>
      <c r="H908" s="7"/>
      <c r="I908" s="7"/>
    </row>
    <row r="909" customFormat="false" ht="15" hidden="false" customHeight="false" outlineLevel="0" collapsed="false">
      <c r="A909" s="7" t="s">
        <v>191</v>
      </c>
      <c r="B909" s="7" t="s">
        <v>167</v>
      </c>
      <c r="C909" s="7" t="s">
        <v>185</v>
      </c>
      <c r="D909" s="7" t="s">
        <v>2743</v>
      </c>
      <c r="E909" s="8" t="n">
        <v>2453</v>
      </c>
      <c r="F909" s="7" t="n">
        <v>0.12</v>
      </c>
      <c r="G909" s="9"/>
      <c r="H909" s="7"/>
      <c r="I909" s="7"/>
    </row>
    <row r="910" customFormat="false" ht="15" hidden="false" customHeight="false" outlineLevel="0" collapsed="false">
      <c r="A910" s="7" t="s">
        <v>191</v>
      </c>
      <c r="B910" s="7" t="s">
        <v>167</v>
      </c>
      <c r="C910" s="7" t="s">
        <v>185</v>
      </c>
      <c r="D910" s="7" t="s">
        <v>2800</v>
      </c>
      <c r="E910" s="8" t="n">
        <v>2447</v>
      </c>
      <c r="F910" s="7" t="n">
        <v>0.44</v>
      </c>
      <c r="G910" s="9"/>
      <c r="H910" s="7"/>
      <c r="I910" s="7"/>
    </row>
    <row r="911" customFormat="false" ht="15" hidden="false" customHeight="false" outlineLevel="0" collapsed="false">
      <c r="A911" s="7" t="s">
        <v>191</v>
      </c>
      <c r="B911" s="7" t="s">
        <v>167</v>
      </c>
      <c r="C911" s="7" t="s">
        <v>185</v>
      </c>
      <c r="D911" s="7" t="s">
        <v>2801</v>
      </c>
      <c r="E911" s="8" t="n">
        <v>2439</v>
      </c>
      <c r="F911" s="7" t="n">
        <v>0.4</v>
      </c>
      <c r="G911" s="9"/>
      <c r="H911" s="7"/>
      <c r="I911" s="7"/>
    </row>
    <row r="912" customFormat="false" ht="15" hidden="false" customHeight="false" outlineLevel="0" collapsed="false">
      <c r="A912" s="7" t="s">
        <v>191</v>
      </c>
      <c r="B912" s="7" t="s">
        <v>167</v>
      </c>
      <c r="C912" s="7" t="s">
        <v>185</v>
      </c>
      <c r="D912" s="7" t="s">
        <v>2269</v>
      </c>
      <c r="E912" s="8" t="n">
        <v>2425</v>
      </c>
      <c r="F912" s="7" t="n">
        <v>0.2</v>
      </c>
      <c r="G912" s="9"/>
      <c r="H912" s="7"/>
      <c r="I912" s="7"/>
    </row>
    <row r="913" customFormat="false" ht="15" hidden="false" customHeight="false" outlineLevel="0" collapsed="false">
      <c r="A913" s="7" t="s">
        <v>191</v>
      </c>
      <c r="B913" s="7" t="s">
        <v>167</v>
      </c>
      <c r="C913" s="7" t="s">
        <v>185</v>
      </c>
      <c r="D913" s="7" t="s">
        <v>2270</v>
      </c>
      <c r="E913" s="8" t="n">
        <v>2371</v>
      </c>
      <c r="F913" s="7" t="n">
        <v>0.24</v>
      </c>
      <c r="G913" s="9"/>
      <c r="H913" s="7"/>
      <c r="I913" s="7"/>
    </row>
    <row r="914" customFormat="false" ht="15" hidden="false" customHeight="false" outlineLevel="0" collapsed="false">
      <c r="A914" s="7" t="s">
        <v>191</v>
      </c>
      <c r="B914" s="7" t="s">
        <v>167</v>
      </c>
      <c r="C914" s="7" t="s">
        <v>185</v>
      </c>
      <c r="D914" s="7" t="s">
        <v>2802</v>
      </c>
      <c r="E914" s="8" t="n">
        <v>2193</v>
      </c>
      <c r="F914" s="7" t="n">
        <v>0.12</v>
      </c>
      <c r="G914" s="9"/>
      <c r="H914" s="7"/>
      <c r="I914" s="7"/>
    </row>
    <row r="915" customFormat="false" ht="15" hidden="false" customHeight="false" outlineLevel="0" collapsed="false">
      <c r="A915" s="7" t="s">
        <v>191</v>
      </c>
      <c r="B915" s="7" t="s">
        <v>167</v>
      </c>
      <c r="C915" s="7" t="s">
        <v>185</v>
      </c>
      <c r="D915" s="7" t="s">
        <v>2803</v>
      </c>
      <c r="E915" s="8" t="n">
        <v>2154</v>
      </c>
      <c r="F915" s="7" t="n">
        <v>0.12</v>
      </c>
      <c r="G915" s="9"/>
      <c r="H915" s="7"/>
      <c r="I915" s="7"/>
    </row>
    <row r="916" customFormat="false" ht="15" hidden="false" customHeight="false" outlineLevel="0" collapsed="false">
      <c r="A916" s="7" t="s">
        <v>191</v>
      </c>
      <c r="B916" s="7" t="s">
        <v>167</v>
      </c>
      <c r="C916" s="7" t="s">
        <v>185</v>
      </c>
      <c r="D916" s="7" t="s">
        <v>2277</v>
      </c>
      <c r="E916" s="8" t="n">
        <v>2142</v>
      </c>
      <c r="F916" s="7" t="n">
        <v>0.16</v>
      </c>
      <c r="G916" s="9"/>
      <c r="H916" s="7"/>
      <c r="I916" s="7"/>
    </row>
    <row r="917" customFormat="false" ht="15" hidden="false" customHeight="false" outlineLevel="0" collapsed="false">
      <c r="A917" s="7" t="s">
        <v>191</v>
      </c>
      <c r="B917" s="7" t="s">
        <v>167</v>
      </c>
      <c r="C917" s="7" t="s">
        <v>185</v>
      </c>
      <c r="D917" s="7" t="s">
        <v>2804</v>
      </c>
      <c r="E917" s="8" t="n">
        <v>2048</v>
      </c>
      <c r="F917" s="7" t="n">
        <v>0.12</v>
      </c>
      <c r="G917" s="9"/>
      <c r="H917" s="7"/>
      <c r="I917" s="7"/>
    </row>
    <row r="918" customFormat="false" ht="15" hidden="false" customHeight="false" outlineLevel="0" collapsed="false">
      <c r="A918" s="7" t="s">
        <v>191</v>
      </c>
      <c r="B918" s="7" t="s">
        <v>167</v>
      </c>
      <c r="C918" s="7" t="s">
        <v>185</v>
      </c>
      <c r="D918" s="7" t="s">
        <v>2805</v>
      </c>
      <c r="E918" s="8" t="n">
        <v>2043</v>
      </c>
      <c r="F918" s="7" t="n">
        <v>0.16</v>
      </c>
      <c r="G918" s="9"/>
      <c r="H918" s="7"/>
      <c r="I918" s="7"/>
    </row>
    <row r="919" customFormat="false" ht="15" hidden="false" customHeight="false" outlineLevel="0" collapsed="false">
      <c r="A919" s="7" t="s">
        <v>191</v>
      </c>
      <c r="B919" s="7" t="s">
        <v>167</v>
      </c>
      <c r="C919" s="7" t="s">
        <v>185</v>
      </c>
      <c r="D919" s="7" t="s">
        <v>2280</v>
      </c>
      <c r="E919" s="8" t="n">
        <v>2019</v>
      </c>
      <c r="F919" s="7" t="n">
        <v>0.12</v>
      </c>
      <c r="G919" s="9"/>
      <c r="H919" s="7"/>
      <c r="I919" s="7"/>
    </row>
    <row r="920" customFormat="false" ht="15" hidden="false" customHeight="false" outlineLevel="0" collapsed="false">
      <c r="A920" s="7" t="s">
        <v>191</v>
      </c>
      <c r="B920" s="7" t="s">
        <v>167</v>
      </c>
      <c r="C920" s="7" t="s">
        <v>185</v>
      </c>
      <c r="D920" s="7" t="s">
        <v>2705</v>
      </c>
      <c r="E920" s="8" t="n">
        <v>2014</v>
      </c>
      <c r="F920" s="7" t="n">
        <v>0.16</v>
      </c>
      <c r="G920" s="9"/>
      <c r="H920" s="7"/>
      <c r="I920" s="7"/>
    </row>
    <row r="921" customFormat="false" ht="15" hidden="false" customHeight="false" outlineLevel="0" collapsed="false">
      <c r="A921" s="7" t="s">
        <v>191</v>
      </c>
      <c r="B921" s="7" t="s">
        <v>167</v>
      </c>
      <c r="C921" s="7" t="s">
        <v>185</v>
      </c>
      <c r="D921" s="7" t="s">
        <v>2806</v>
      </c>
      <c r="E921" s="8" t="n">
        <v>2011</v>
      </c>
      <c r="F921" s="7" t="n">
        <v>0.12</v>
      </c>
      <c r="G921" s="9"/>
      <c r="H921" s="7"/>
      <c r="I921" s="7"/>
    </row>
    <row r="922" customFormat="false" ht="15" hidden="false" customHeight="false" outlineLevel="0" collapsed="false">
      <c r="A922" s="7" t="s">
        <v>191</v>
      </c>
      <c r="B922" s="7" t="s">
        <v>167</v>
      </c>
      <c r="C922" s="7" t="s">
        <v>185</v>
      </c>
      <c r="D922" s="7" t="s">
        <v>2707</v>
      </c>
      <c r="E922" s="8" t="n">
        <v>1938</v>
      </c>
      <c r="F922" s="7" t="n">
        <v>0.12</v>
      </c>
      <c r="G922" s="9"/>
      <c r="H922" s="7"/>
      <c r="I922" s="7"/>
    </row>
    <row r="923" customFormat="false" ht="15" hidden="false" customHeight="false" outlineLevel="0" collapsed="false">
      <c r="A923" s="7" t="s">
        <v>191</v>
      </c>
      <c r="B923" s="7" t="s">
        <v>167</v>
      </c>
      <c r="C923" s="7" t="s">
        <v>185</v>
      </c>
      <c r="D923" s="7" t="s">
        <v>2284</v>
      </c>
      <c r="E923" s="8" t="n">
        <v>1858</v>
      </c>
      <c r="F923" s="7" t="n">
        <v>0.16</v>
      </c>
      <c r="G923" s="9"/>
      <c r="H923" s="7"/>
      <c r="I923" s="7"/>
    </row>
    <row r="924" customFormat="false" ht="15" hidden="false" customHeight="false" outlineLevel="0" collapsed="false">
      <c r="A924" s="7" t="s">
        <v>191</v>
      </c>
      <c r="B924" s="7" t="s">
        <v>167</v>
      </c>
      <c r="C924" s="7" t="s">
        <v>185</v>
      </c>
      <c r="D924" s="7" t="s">
        <v>2807</v>
      </c>
      <c r="E924" s="8" t="n">
        <v>1845</v>
      </c>
      <c r="F924" s="7" t="n">
        <v>0.12</v>
      </c>
      <c r="G924" s="9"/>
      <c r="H924" s="7"/>
      <c r="I924" s="7"/>
    </row>
    <row r="925" customFormat="false" ht="15" hidden="false" customHeight="false" outlineLevel="0" collapsed="false">
      <c r="A925" s="7" t="s">
        <v>191</v>
      </c>
      <c r="B925" s="7" t="s">
        <v>167</v>
      </c>
      <c r="C925" s="7" t="s">
        <v>185</v>
      </c>
      <c r="D925" s="7" t="s">
        <v>2286</v>
      </c>
      <c r="E925" s="8" t="n">
        <v>1817</v>
      </c>
      <c r="F925" s="7" t="n">
        <v>0.16</v>
      </c>
      <c r="G925" s="9"/>
      <c r="H925" s="7"/>
      <c r="I925" s="7"/>
    </row>
    <row r="926" customFormat="false" ht="15" hidden="false" customHeight="false" outlineLevel="0" collapsed="false">
      <c r="A926" s="7" t="s">
        <v>191</v>
      </c>
      <c r="B926" s="7" t="s">
        <v>167</v>
      </c>
      <c r="C926" s="7" t="s">
        <v>185</v>
      </c>
      <c r="D926" s="7" t="s">
        <v>2746</v>
      </c>
      <c r="E926" s="8" t="n">
        <v>1783</v>
      </c>
      <c r="F926" s="7" t="n">
        <v>0.16</v>
      </c>
      <c r="G926" s="9"/>
      <c r="H926" s="7"/>
      <c r="I926" s="7"/>
    </row>
    <row r="927" customFormat="false" ht="15" hidden="false" customHeight="false" outlineLevel="0" collapsed="false">
      <c r="A927" s="7" t="s">
        <v>191</v>
      </c>
      <c r="B927" s="7" t="s">
        <v>167</v>
      </c>
      <c r="C927" s="7" t="s">
        <v>185</v>
      </c>
      <c r="D927" s="7" t="s">
        <v>2287</v>
      </c>
      <c r="E927" s="8" t="n">
        <v>1732</v>
      </c>
      <c r="F927" s="7" t="n">
        <v>0.12</v>
      </c>
      <c r="G927" s="9"/>
      <c r="H927" s="7"/>
      <c r="I927" s="7"/>
    </row>
    <row r="928" customFormat="false" ht="15" hidden="false" customHeight="false" outlineLevel="0" collapsed="false">
      <c r="A928" s="7" t="s">
        <v>191</v>
      </c>
      <c r="B928" s="7" t="s">
        <v>167</v>
      </c>
      <c r="C928" s="7" t="s">
        <v>185</v>
      </c>
      <c r="D928" s="7" t="s">
        <v>2808</v>
      </c>
      <c r="E928" s="8" t="n">
        <v>1718</v>
      </c>
      <c r="F928" s="7" t="n">
        <v>0.12</v>
      </c>
      <c r="G928" s="9"/>
      <c r="H928" s="7"/>
      <c r="I928" s="7"/>
    </row>
    <row r="929" customFormat="false" ht="15" hidden="false" customHeight="false" outlineLevel="0" collapsed="false">
      <c r="A929" s="7" t="s">
        <v>191</v>
      </c>
      <c r="B929" s="7" t="s">
        <v>167</v>
      </c>
      <c r="C929" s="7" t="s">
        <v>185</v>
      </c>
      <c r="D929" s="7" t="s">
        <v>2809</v>
      </c>
      <c r="E929" s="8" t="n">
        <v>1661</v>
      </c>
      <c r="F929" s="7" t="n">
        <v>0.12</v>
      </c>
      <c r="G929" s="9"/>
      <c r="H929" s="7"/>
      <c r="I929" s="7"/>
    </row>
    <row r="930" customFormat="false" ht="15" hidden="false" customHeight="false" outlineLevel="0" collapsed="false">
      <c r="A930" s="7" t="s">
        <v>191</v>
      </c>
      <c r="B930" s="7" t="s">
        <v>167</v>
      </c>
      <c r="C930" s="7" t="s">
        <v>185</v>
      </c>
      <c r="D930" s="7" t="s">
        <v>2810</v>
      </c>
      <c r="E930" s="8" t="n">
        <v>1655</v>
      </c>
      <c r="F930" s="7" t="n">
        <v>0.16</v>
      </c>
      <c r="G930" s="9"/>
      <c r="H930" s="7"/>
      <c r="I930" s="7"/>
    </row>
    <row r="931" customFormat="false" ht="15" hidden="false" customHeight="false" outlineLevel="0" collapsed="false">
      <c r="A931" s="7" t="s">
        <v>191</v>
      </c>
      <c r="B931" s="7" t="s">
        <v>167</v>
      </c>
      <c r="C931" s="7" t="s">
        <v>185</v>
      </c>
      <c r="D931" s="7" t="s">
        <v>2288</v>
      </c>
      <c r="E931" s="8" t="n">
        <v>1627</v>
      </c>
      <c r="F931" s="7" t="n">
        <v>0.16</v>
      </c>
      <c r="G931" s="9"/>
      <c r="H931" s="7"/>
      <c r="I931" s="7"/>
    </row>
    <row r="932" customFormat="false" ht="15" hidden="false" customHeight="false" outlineLevel="0" collapsed="false">
      <c r="A932" s="7" t="s">
        <v>191</v>
      </c>
      <c r="B932" s="7" t="s">
        <v>167</v>
      </c>
      <c r="C932" s="7" t="s">
        <v>185</v>
      </c>
      <c r="D932" s="7" t="s">
        <v>2289</v>
      </c>
      <c r="E932" s="8" t="n">
        <v>1604</v>
      </c>
      <c r="F932" s="7" t="n">
        <v>0.12</v>
      </c>
      <c r="G932" s="9"/>
      <c r="H932" s="7"/>
      <c r="I932" s="7"/>
    </row>
    <row r="933" customFormat="false" ht="15" hidden="false" customHeight="false" outlineLevel="0" collapsed="false">
      <c r="A933" s="7" t="s">
        <v>191</v>
      </c>
      <c r="B933" s="7" t="s">
        <v>167</v>
      </c>
      <c r="C933" s="7" t="s">
        <v>185</v>
      </c>
      <c r="D933" s="7" t="s">
        <v>2290</v>
      </c>
      <c r="E933" s="8" t="n">
        <v>1581</v>
      </c>
      <c r="F933" s="7" t="n">
        <v>0.16</v>
      </c>
      <c r="G933" s="9"/>
      <c r="H933" s="7"/>
      <c r="I933" s="7"/>
    </row>
    <row r="934" customFormat="false" ht="15" hidden="false" customHeight="false" outlineLevel="0" collapsed="false">
      <c r="A934" s="7" t="s">
        <v>191</v>
      </c>
      <c r="B934" s="7" t="s">
        <v>167</v>
      </c>
      <c r="C934" s="7" t="s">
        <v>185</v>
      </c>
      <c r="D934" s="7" t="s">
        <v>2291</v>
      </c>
      <c r="E934" s="8" t="n">
        <v>1578</v>
      </c>
      <c r="F934" s="7" t="n">
        <v>0.16</v>
      </c>
      <c r="G934" s="9"/>
      <c r="H934" s="7"/>
      <c r="I934" s="7"/>
    </row>
    <row r="935" customFormat="false" ht="15" hidden="false" customHeight="false" outlineLevel="0" collapsed="false">
      <c r="A935" s="7" t="s">
        <v>191</v>
      </c>
      <c r="B935" s="7" t="s">
        <v>167</v>
      </c>
      <c r="C935" s="7" t="s">
        <v>185</v>
      </c>
      <c r="D935" s="7" t="s">
        <v>2293</v>
      </c>
      <c r="E935" s="8" t="n">
        <v>1559</v>
      </c>
      <c r="F935" s="7" t="n">
        <v>0.12</v>
      </c>
      <c r="G935" s="9"/>
      <c r="H935" s="7"/>
      <c r="I935" s="7"/>
    </row>
    <row r="936" customFormat="false" ht="15" hidden="false" customHeight="false" outlineLevel="0" collapsed="false">
      <c r="A936" s="7" t="s">
        <v>191</v>
      </c>
      <c r="B936" s="7" t="s">
        <v>167</v>
      </c>
      <c r="C936" s="7" t="s">
        <v>185</v>
      </c>
      <c r="D936" s="7" t="s">
        <v>2295</v>
      </c>
      <c r="E936" s="8" t="n">
        <v>1506</v>
      </c>
      <c r="F936" s="7" t="n">
        <v>0.2</v>
      </c>
      <c r="G936" s="9"/>
      <c r="H936" s="7"/>
      <c r="I936" s="7"/>
    </row>
    <row r="937" customFormat="false" ht="15" hidden="false" customHeight="false" outlineLevel="0" collapsed="false">
      <c r="A937" s="7" t="s">
        <v>191</v>
      </c>
      <c r="B937" s="7" t="s">
        <v>167</v>
      </c>
      <c r="C937" s="7" t="s">
        <v>185</v>
      </c>
      <c r="D937" s="7" t="s">
        <v>2749</v>
      </c>
      <c r="E937" s="8" t="n">
        <v>1486</v>
      </c>
      <c r="F937" s="7" t="n">
        <v>0.16</v>
      </c>
      <c r="G937" s="9"/>
      <c r="H937" s="7"/>
      <c r="I937" s="7"/>
    </row>
    <row r="938" customFormat="false" ht="15" hidden="false" customHeight="false" outlineLevel="0" collapsed="false">
      <c r="A938" s="7" t="s">
        <v>191</v>
      </c>
      <c r="B938" s="7" t="s">
        <v>167</v>
      </c>
      <c r="C938" s="7" t="s">
        <v>185</v>
      </c>
      <c r="D938" s="7" t="s">
        <v>2299</v>
      </c>
      <c r="E938" s="8" t="n">
        <v>1385</v>
      </c>
      <c r="F938" s="7" t="n">
        <v>0.16</v>
      </c>
      <c r="G938" s="9"/>
      <c r="H938" s="7"/>
      <c r="I938" s="7"/>
    </row>
    <row r="939" customFormat="false" ht="15" hidden="false" customHeight="false" outlineLevel="0" collapsed="false">
      <c r="A939" s="7" t="s">
        <v>191</v>
      </c>
      <c r="B939" s="7" t="s">
        <v>167</v>
      </c>
      <c r="C939" s="7" t="s">
        <v>185</v>
      </c>
      <c r="D939" s="7" t="s">
        <v>2301</v>
      </c>
      <c r="E939" s="8" t="n">
        <v>1358</v>
      </c>
      <c r="F939" s="7" t="n">
        <v>0.12</v>
      </c>
      <c r="G939" s="9"/>
      <c r="H939" s="7"/>
      <c r="I939" s="7"/>
    </row>
    <row r="940" customFormat="false" ht="15" hidden="false" customHeight="false" outlineLevel="0" collapsed="false">
      <c r="A940" s="7" t="s">
        <v>191</v>
      </c>
      <c r="B940" s="7" t="s">
        <v>167</v>
      </c>
      <c r="C940" s="7" t="s">
        <v>185</v>
      </c>
      <c r="D940" s="7" t="s">
        <v>2304</v>
      </c>
      <c r="E940" s="8" t="n">
        <v>1323</v>
      </c>
      <c r="F940" s="7" t="n">
        <v>0.2</v>
      </c>
      <c r="G940" s="9"/>
      <c r="H940" s="7"/>
      <c r="I940" s="7"/>
    </row>
    <row r="941" customFormat="false" ht="15" hidden="false" customHeight="false" outlineLevel="0" collapsed="false">
      <c r="A941" s="7" t="s">
        <v>191</v>
      </c>
      <c r="B941" s="7" t="s">
        <v>167</v>
      </c>
      <c r="C941" s="7" t="s">
        <v>185</v>
      </c>
      <c r="D941" s="7" t="s">
        <v>2305</v>
      </c>
      <c r="E941" s="8" t="n">
        <v>1318</v>
      </c>
      <c r="F941" s="7" t="n">
        <v>0.16</v>
      </c>
      <c r="G941" s="9"/>
      <c r="H941" s="7"/>
      <c r="I941" s="7"/>
    </row>
    <row r="942" customFormat="false" ht="15" hidden="false" customHeight="false" outlineLevel="0" collapsed="false">
      <c r="A942" s="7" t="s">
        <v>191</v>
      </c>
      <c r="B942" s="7" t="s">
        <v>167</v>
      </c>
      <c r="C942" s="7" t="s">
        <v>185</v>
      </c>
      <c r="D942" s="7" t="s">
        <v>2307</v>
      </c>
      <c r="E942" s="8" t="n">
        <v>1268</v>
      </c>
      <c r="F942" s="7" t="n">
        <v>0.2</v>
      </c>
      <c r="G942" s="9"/>
      <c r="H942" s="7"/>
      <c r="I942" s="7"/>
    </row>
    <row r="943" customFormat="false" ht="15" hidden="false" customHeight="false" outlineLevel="0" collapsed="false">
      <c r="A943" s="7" t="s">
        <v>191</v>
      </c>
      <c r="B943" s="7" t="s">
        <v>167</v>
      </c>
      <c r="C943" s="7" t="s">
        <v>185</v>
      </c>
      <c r="D943" s="7" t="s">
        <v>2308</v>
      </c>
      <c r="E943" s="8" t="n">
        <v>1260</v>
      </c>
      <c r="F943" s="7" t="n">
        <v>0.12</v>
      </c>
      <c r="G943" s="9"/>
      <c r="H943" s="7"/>
      <c r="I943" s="7"/>
    </row>
    <row r="944" customFormat="false" ht="15" hidden="false" customHeight="false" outlineLevel="0" collapsed="false">
      <c r="A944" s="7" t="s">
        <v>191</v>
      </c>
      <c r="B944" s="7" t="s">
        <v>167</v>
      </c>
      <c r="C944" s="7" t="s">
        <v>185</v>
      </c>
      <c r="D944" s="7" t="s">
        <v>2309</v>
      </c>
      <c r="E944" s="8" t="n">
        <v>1260</v>
      </c>
      <c r="F944" s="7" t="n">
        <v>0.12</v>
      </c>
      <c r="G944" s="9"/>
      <c r="H944" s="7"/>
      <c r="I944" s="7"/>
    </row>
    <row r="945" customFormat="false" ht="15" hidden="false" customHeight="false" outlineLevel="0" collapsed="false">
      <c r="A945" s="7" t="s">
        <v>191</v>
      </c>
      <c r="B945" s="7" t="s">
        <v>167</v>
      </c>
      <c r="C945" s="7" t="s">
        <v>185</v>
      </c>
      <c r="D945" s="7" t="s">
        <v>2748</v>
      </c>
      <c r="E945" s="8" t="n">
        <v>1247</v>
      </c>
      <c r="F945" s="7" t="n">
        <v>0.16</v>
      </c>
      <c r="G945" s="9"/>
      <c r="H945" s="7"/>
      <c r="I945" s="7"/>
    </row>
    <row r="946" customFormat="false" ht="15" hidden="false" customHeight="false" outlineLevel="0" collapsed="false">
      <c r="A946" s="7" t="s">
        <v>191</v>
      </c>
      <c r="B946" s="7" t="s">
        <v>167</v>
      </c>
      <c r="C946" s="7" t="s">
        <v>185</v>
      </c>
      <c r="D946" s="7" t="s">
        <v>2311</v>
      </c>
      <c r="E946" s="8" t="n">
        <v>1226</v>
      </c>
      <c r="F946" s="7" t="n">
        <v>0.2</v>
      </c>
      <c r="G946" s="9"/>
      <c r="H946" s="7"/>
      <c r="I946" s="7"/>
    </row>
    <row r="947" customFormat="false" ht="15" hidden="false" customHeight="false" outlineLevel="0" collapsed="false">
      <c r="A947" s="7" t="s">
        <v>191</v>
      </c>
      <c r="B947" s="7" t="s">
        <v>167</v>
      </c>
      <c r="C947" s="7" t="s">
        <v>185</v>
      </c>
      <c r="D947" s="7" t="s">
        <v>2313</v>
      </c>
      <c r="E947" s="8" t="n">
        <v>1213</v>
      </c>
      <c r="F947" s="7" t="n">
        <v>0.12</v>
      </c>
      <c r="G947" s="9"/>
      <c r="H947" s="7"/>
      <c r="I947" s="7"/>
    </row>
    <row r="948" customFormat="false" ht="15" hidden="false" customHeight="false" outlineLevel="0" collapsed="false">
      <c r="A948" s="7" t="s">
        <v>191</v>
      </c>
      <c r="B948" s="7" t="s">
        <v>167</v>
      </c>
      <c r="C948" s="7" t="s">
        <v>185</v>
      </c>
      <c r="D948" s="7" t="s">
        <v>2750</v>
      </c>
      <c r="E948" s="8" t="n">
        <v>1182</v>
      </c>
      <c r="F948" s="7" t="n">
        <v>0.16</v>
      </c>
      <c r="G948" s="9"/>
      <c r="H948" s="7"/>
      <c r="I948" s="7"/>
    </row>
    <row r="949" customFormat="false" ht="15" hidden="false" customHeight="false" outlineLevel="0" collapsed="false">
      <c r="A949" s="7" t="s">
        <v>191</v>
      </c>
      <c r="B949" s="7" t="s">
        <v>167</v>
      </c>
      <c r="C949" s="7" t="s">
        <v>185</v>
      </c>
      <c r="D949" s="7" t="s">
        <v>2811</v>
      </c>
      <c r="E949" s="8" t="n">
        <v>1182</v>
      </c>
      <c r="F949" s="7" t="n">
        <v>0.12</v>
      </c>
      <c r="G949" s="9"/>
      <c r="H949" s="7"/>
      <c r="I949" s="7"/>
    </row>
    <row r="950" customFormat="false" ht="15" hidden="false" customHeight="false" outlineLevel="0" collapsed="false">
      <c r="A950" s="7" t="s">
        <v>191</v>
      </c>
      <c r="B950" s="7" t="s">
        <v>167</v>
      </c>
      <c r="C950" s="7" t="s">
        <v>185</v>
      </c>
      <c r="D950" s="7" t="s">
        <v>2315</v>
      </c>
      <c r="E950" s="8" t="n">
        <v>1171</v>
      </c>
      <c r="F950" s="7" t="n">
        <v>0.16</v>
      </c>
      <c r="G950" s="9"/>
      <c r="H950" s="7"/>
      <c r="I950" s="7"/>
    </row>
    <row r="951" customFormat="false" ht="15" hidden="false" customHeight="false" outlineLevel="0" collapsed="false">
      <c r="A951" s="7" t="s">
        <v>191</v>
      </c>
      <c r="B951" s="7" t="s">
        <v>167</v>
      </c>
      <c r="C951" s="7" t="s">
        <v>185</v>
      </c>
      <c r="D951" s="7" t="s">
        <v>2316</v>
      </c>
      <c r="E951" s="8" t="n">
        <v>1165</v>
      </c>
      <c r="F951" s="7" t="n">
        <v>0.2</v>
      </c>
      <c r="G951" s="9"/>
      <c r="H951" s="7"/>
      <c r="I951" s="7"/>
    </row>
    <row r="952" customFormat="false" ht="15" hidden="false" customHeight="false" outlineLevel="0" collapsed="false">
      <c r="A952" s="7" t="s">
        <v>191</v>
      </c>
      <c r="B952" s="7" t="s">
        <v>167</v>
      </c>
      <c r="C952" s="7" t="s">
        <v>185</v>
      </c>
      <c r="D952" s="7" t="s">
        <v>2317</v>
      </c>
      <c r="E952" s="8" t="n">
        <v>1160</v>
      </c>
      <c r="F952" s="7" t="n">
        <v>0.12</v>
      </c>
      <c r="G952" s="9"/>
      <c r="H952" s="7"/>
      <c r="I952" s="7"/>
    </row>
    <row r="953" customFormat="false" ht="15" hidden="false" customHeight="false" outlineLevel="0" collapsed="false">
      <c r="A953" s="7" t="s">
        <v>191</v>
      </c>
      <c r="B953" s="7" t="s">
        <v>167</v>
      </c>
      <c r="C953" s="7" t="s">
        <v>185</v>
      </c>
      <c r="D953" s="7" t="s">
        <v>2318</v>
      </c>
      <c r="E953" s="8" t="n">
        <v>1158</v>
      </c>
      <c r="F953" s="7" t="n">
        <v>0.16</v>
      </c>
      <c r="G953" s="9"/>
      <c r="H953" s="7"/>
      <c r="I953" s="7"/>
    </row>
    <row r="954" customFormat="false" ht="15" hidden="false" customHeight="false" outlineLevel="0" collapsed="false">
      <c r="A954" s="7" t="s">
        <v>191</v>
      </c>
      <c r="B954" s="7" t="s">
        <v>167</v>
      </c>
      <c r="C954" s="7" t="s">
        <v>185</v>
      </c>
      <c r="D954" s="7" t="s">
        <v>2320</v>
      </c>
      <c r="E954" s="8" t="n">
        <v>1156</v>
      </c>
      <c r="F954" s="7" t="n">
        <v>0.12</v>
      </c>
      <c r="G954" s="9"/>
      <c r="H954" s="7"/>
      <c r="I954" s="7"/>
    </row>
    <row r="955" customFormat="false" ht="15" hidden="false" customHeight="false" outlineLevel="0" collapsed="false">
      <c r="A955" s="7" t="s">
        <v>191</v>
      </c>
      <c r="B955" s="7" t="s">
        <v>167</v>
      </c>
      <c r="C955" s="7" t="s">
        <v>185</v>
      </c>
      <c r="D955" s="7" t="s">
        <v>2321</v>
      </c>
      <c r="E955" s="8" t="n">
        <v>1153</v>
      </c>
      <c r="F955" s="7" t="n">
        <v>0.12</v>
      </c>
      <c r="G955" s="9"/>
      <c r="H955" s="7"/>
      <c r="I955" s="7"/>
    </row>
    <row r="956" customFormat="false" ht="15" hidden="false" customHeight="false" outlineLevel="0" collapsed="false">
      <c r="A956" s="7" t="s">
        <v>191</v>
      </c>
      <c r="B956" s="7" t="s">
        <v>167</v>
      </c>
      <c r="C956" s="7" t="s">
        <v>185</v>
      </c>
      <c r="D956" s="7" t="s">
        <v>2812</v>
      </c>
      <c r="E956" s="8" t="n">
        <v>1139</v>
      </c>
      <c r="F956" s="7" t="n">
        <v>0.16</v>
      </c>
      <c r="G956" s="9"/>
      <c r="H956" s="7"/>
      <c r="I956" s="7"/>
    </row>
    <row r="957" customFormat="false" ht="15" hidden="false" customHeight="false" outlineLevel="0" collapsed="false">
      <c r="A957" s="7" t="s">
        <v>191</v>
      </c>
      <c r="B957" s="7" t="s">
        <v>167</v>
      </c>
      <c r="C957" s="7" t="s">
        <v>185</v>
      </c>
      <c r="D957" s="7" t="s">
        <v>2813</v>
      </c>
      <c r="E957" s="8" t="n">
        <v>1137</v>
      </c>
      <c r="F957" s="7" t="n">
        <v>0.12</v>
      </c>
      <c r="G957" s="9"/>
      <c r="H957" s="7"/>
      <c r="I957" s="7"/>
    </row>
    <row r="958" customFormat="false" ht="15" hidden="false" customHeight="false" outlineLevel="0" collapsed="false">
      <c r="A958" s="7" t="s">
        <v>191</v>
      </c>
      <c r="B958" s="7" t="s">
        <v>167</v>
      </c>
      <c r="C958" s="7" t="s">
        <v>185</v>
      </c>
      <c r="D958" s="7" t="s">
        <v>2322</v>
      </c>
      <c r="E958" s="8" t="n">
        <v>1134</v>
      </c>
      <c r="F958" s="7" t="n">
        <v>0.16</v>
      </c>
      <c r="G958" s="9"/>
      <c r="H958" s="7"/>
      <c r="I958" s="7"/>
    </row>
    <row r="959" customFormat="false" ht="15" hidden="false" customHeight="false" outlineLevel="0" collapsed="false">
      <c r="A959" s="7" t="s">
        <v>191</v>
      </c>
      <c r="B959" s="7" t="s">
        <v>167</v>
      </c>
      <c r="C959" s="7" t="s">
        <v>185</v>
      </c>
      <c r="D959" s="7" t="s">
        <v>2324</v>
      </c>
      <c r="E959" s="8" t="n">
        <v>1115</v>
      </c>
      <c r="F959" s="7" t="n">
        <v>0.24</v>
      </c>
      <c r="G959" s="9"/>
      <c r="H959" s="7"/>
      <c r="I959" s="7"/>
    </row>
    <row r="960" customFormat="false" ht="15" hidden="false" customHeight="false" outlineLevel="0" collapsed="false">
      <c r="A960" s="7" t="s">
        <v>191</v>
      </c>
      <c r="B960" s="7" t="s">
        <v>167</v>
      </c>
      <c r="C960" s="7" t="s">
        <v>185</v>
      </c>
      <c r="D960" s="7" t="s">
        <v>2325</v>
      </c>
      <c r="E960" s="8" t="n">
        <v>1112</v>
      </c>
      <c r="F960" s="7" t="n">
        <v>0.12</v>
      </c>
      <c r="G960" s="9"/>
      <c r="H960" s="7"/>
      <c r="I960" s="7"/>
    </row>
    <row r="961" customFormat="false" ht="15" hidden="false" customHeight="false" outlineLevel="0" collapsed="false">
      <c r="A961" s="7" t="s">
        <v>191</v>
      </c>
      <c r="B961" s="7" t="s">
        <v>167</v>
      </c>
      <c r="C961" s="7" t="s">
        <v>185</v>
      </c>
      <c r="D961" s="7" t="s">
        <v>2327</v>
      </c>
      <c r="E961" s="8" t="n">
        <v>1111</v>
      </c>
      <c r="F961" s="7" t="n">
        <v>0.16</v>
      </c>
      <c r="G961" s="9"/>
      <c r="H961" s="7"/>
      <c r="I961" s="7"/>
    </row>
    <row r="962" customFormat="false" ht="15" hidden="false" customHeight="false" outlineLevel="0" collapsed="false">
      <c r="A962" s="7" t="s">
        <v>191</v>
      </c>
      <c r="B962" s="7" t="s">
        <v>167</v>
      </c>
      <c r="C962" s="7" t="s">
        <v>185</v>
      </c>
      <c r="D962" s="7" t="s">
        <v>2326</v>
      </c>
      <c r="E962" s="8" t="n">
        <v>1111</v>
      </c>
      <c r="F962" s="7" t="n">
        <v>0.12</v>
      </c>
      <c r="G962" s="9"/>
      <c r="H962" s="7"/>
      <c r="I962" s="7"/>
    </row>
    <row r="963" customFormat="false" ht="15" hidden="false" customHeight="false" outlineLevel="0" collapsed="false">
      <c r="A963" s="7" t="s">
        <v>191</v>
      </c>
      <c r="B963" s="7" t="s">
        <v>167</v>
      </c>
      <c r="C963" s="7" t="s">
        <v>185</v>
      </c>
      <c r="D963" s="7" t="s">
        <v>2731</v>
      </c>
      <c r="E963" s="8" t="n">
        <v>1097</v>
      </c>
      <c r="F963" s="7" t="n">
        <v>0.2</v>
      </c>
      <c r="G963" s="9"/>
      <c r="H963" s="7"/>
      <c r="I963" s="7"/>
    </row>
    <row r="964" customFormat="false" ht="15" hidden="false" customHeight="false" outlineLevel="0" collapsed="false">
      <c r="A964" s="7" t="s">
        <v>191</v>
      </c>
      <c r="B964" s="7" t="s">
        <v>167</v>
      </c>
      <c r="C964" s="7" t="s">
        <v>185</v>
      </c>
      <c r="D964" s="7" t="s">
        <v>2328</v>
      </c>
      <c r="E964" s="8" t="n">
        <v>1094</v>
      </c>
      <c r="F964" s="7" t="n">
        <v>0.24</v>
      </c>
      <c r="G964" s="9"/>
      <c r="H964" s="7"/>
      <c r="I964" s="7"/>
    </row>
    <row r="965" customFormat="false" ht="15" hidden="false" customHeight="false" outlineLevel="0" collapsed="false">
      <c r="A965" s="7" t="s">
        <v>191</v>
      </c>
      <c r="B965" s="7" t="s">
        <v>167</v>
      </c>
      <c r="C965" s="7" t="s">
        <v>185</v>
      </c>
      <c r="D965" s="7" t="s">
        <v>2733</v>
      </c>
      <c r="E965" s="8" t="n">
        <v>1085</v>
      </c>
      <c r="F965" s="7" t="n">
        <v>0.16</v>
      </c>
      <c r="G965" s="9"/>
      <c r="H965" s="7"/>
      <c r="I965" s="7"/>
    </row>
    <row r="966" customFormat="false" ht="15" hidden="false" customHeight="false" outlineLevel="0" collapsed="false">
      <c r="A966" s="7" t="s">
        <v>191</v>
      </c>
      <c r="B966" s="7" t="s">
        <v>167</v>
      </c>
      <c r="C966" s="7" t="s">
        <v>185</v>
      </c>
      <c r="D966" s="7" t="s">
        <v>2329</v>
      </c>
      <c r="E966" s="8" t="n">
        <v>1084</v>
      </c>
      <c r="F966" s="7" t="n">
        <v>0.12</v>
      </c>
      <c r="G966" s="9"/>
      <c r="H966" s="7"/>
      <c r="I966" s="7"/>
    </row>
    <row r="967" customFormat="false" ht="15" hidden="false" customHeight="false" outlineLevel="0" collapsed="false">
      <c r="A967" s="7" t="s">
        <v>191</v>
      </c>
      <c r="B967" s="7" t="s">
        <v>167</v>
      </c>
      <c r="C967" s="7" t="s">
        <v>185</v>
      </c>
      <c r="D967" s="7" t="s">
        <v>2757</v>
      </c>
      <c r="E967" s="8" t="n">
        <v>1076</v>
      </c>
      <c r="F967" s="7" t="n">
        <v>0.16</v>
      </c>
      <c r="G967" s="9"/>
      <c r="H967" s="7"/>
      <c r="I967" s="7"/>
    </row>
    <row r="968" customFormat="false" ht="15" hidden="false" customHeight="false" outlineLevel="0" collapsed="false">
      <c r="A968" s="7" t="s">
        <v>191</v>
      </c>
      <c r="B968" s="7" t="s">
        <v>167</v>
      </c>
      <c r="C968" s="7" t="s">
        <v>185</v>
      </c>
      <c r="D968" s="7" t="s">
        <v>2331</v>
      </c>
      <c r="E968" s="8" t="n">
        <v>1071</v>
      </c>
      <c r="F968" s="7" t="n">
        <v>0.12</v>
      </c>
      <c r="G968" s="9"/>
      <c r="H968" s="7"/>
      <c r="I968" s="7"/>
    </row>
    <row r="969" customFormat="false" ht="15" hidden="false" customHeight="false" outlineLevel="0" collapsed="false">
      <c r="A969" s="7" t="s">
        <v>191</v>
      </c>
      <c r="B969" s="7" t="s">
        <v>167</v>
      </c>
      <c r="C969" s="7" t="s">
        <v>185</v>
      </c>
      <c r="D969" s="7" t="s">
        <v>2333</v>
      </c>
      <c r="E969" s="8" t="n">
        <v>1053</v>
      </c>
      <c r="F969" s="7" t="n">
        <v>0.12</v>
      </c>
      <c r="G969" s="9"/>
      <c r="H969" s="7"/>
      <c r="I969" s="7"/>
    </row>
    <row r="970" customFormat="false" ht="15" hidden="false" customHeight="false" outlineLevel="0" collapsed="false">
      <c r="A970" s="7" t="s">
        <v>191</v>
      </c>
      <c r="B970" s="7" t="s">
        <v>167</v>
      </c>
      <c r="C970" s="7" t="s">
        <v>185</v>
      </c>
      <c r="D970" s="7" t="s">
        <v>2334</v>
      </c>
      <c r="E970" s="8" t="n">
        <v>1049</v>
      </c>
      <c r="F970" s="7" t="n">
        <v>0.12</v>
      </c>
      <c r="G970" s="9"/>
      <c r="H970" s="7"/>
      <c r="I970" s="7"/>
    </row>
    <row r="971" customFormat="false" ht="15" hidden="false" customHeight="false" outlineLevel="0" collapsed="false">
      <c r="A971" s="7" t="s">
        <v>191</v>
      </c>
      <c r="B971" s="7" t="s">
        <v>167</v>
      </c>
      <c r="C971" s="7" t="s">
        <v>185</v>
      </c>
      <c r="D971" s="7" t="s">
        <v>2335</v>
      </c>
      <c r="E971" s="8" t="n">
        <v>1027</v>
      </c>
      <c r="F971" s="7" t="n">
        <v>0.2</v>
      </c>
      <c r="G971" s="9"/>
      <c r="H971" s="7"/>
      <c r="I971" s="7"/>
    </row>
    <row r="972" customFormat="false" ht="15" hidden="false" customHeight="false" outlineLevel="0" collapsed="false">
      <c r="A972" s="7" t="s">
        <v>191</v>
      </c>
      <c r="B972" s="7" t="s">
        <v>167</v>
      </c>
      <c r="C972" s="7" t="s">
        <v>185</v>
      </c>
      <c r="D972" s="7" t="s">
        <v>2814</v>
      </c>
      <c r="E972" s="8" t="n">
        <v>1006</v>
      </c>
      <c r="F972" s="7" t="n">
        <v>0.12</v>
      </c>
      <c r="G972" s="9"/>
      <c r="H972" s="7"/>
      <c r="I972" s="7"/>
    </row>
    <row r="973" customFormat="false" ht="15" hidden="false" customHeight="false" outlineLevel="0" collapsed="false">
      <c r="A973" s="7" t="s">
        <v>191</v>
      </c>
      <c r="B973" s="7" t="s">
        <v>167</v>
      </c>
      <c r="C973" s="7" t="s">
        <v>185</v>
      </c>
      <c r="D973" s="7" t="s">
        <v>2815</v>
      </c>
      <c r="E973" s="8" t="n">
        <v>963</v>
      </c>
      <c r="F973" s="7" t="n">
        <v>0.12</v>
      </c>
      <c r="G973" s="9"/>
      <c r="H973" s="7"/>
      <c r="I973" s="7"/>
    </row>
    <row r="974" customFormat="false" ht="15" hidden="false" customHeight="false" outlineLevel="0" collapsed="false">
      <c r="A974" s="7" t="s">
        <v>191</v>
      </c>
      <c r="B974" s="7" t="s">
        <v>167</v>
      </c>
      <c r="C974" s="7" t="s">
        <v>185</v>
      </c>
      <c r="D974" s="7" t="s">
        <v>2816</v>
      </c>
      <c r="E974" s="8" t="n">
        <v>948</v>
      </c>
      <c r="F974" s="7" t="n">
        <v>0.12</v>
      </c>
      <c r="G974" s="9"/>
      <c r="H974" s="7"/>
      <c r="I974" s="7"/>
    </row>
    <row r="975" customFormat="false" ht="15" hidden="false" customHeight="false" outlineLevel="0" collapsed="false">
      <c r="A975" s="7" t="s">
        <v>191</v>
      </c>
      <c r="B975" s="7" t="s">
        <v>167</v>
      </c>
      <c r="C975" s="7" t="s">
        <v>185</v>
      </c>
      <c r="D975" s="7" t="s">
        <v>2342</v>
      </c>
      <c r="E975" s="8" t="n">
        <v>948</v>
      </c>
      <c r="F975" s="7" t="n">
        <v>0.12</v>
      </c>
      <c r="G975" s="9"/>
      <c r="H975" s="7"/>
      <c r="I975" s="7"/>
    </row>
    <row r="976" customFormat="false" ht="15" hidden="false" customHeight="false" outlineLevel="0" collapsed="false">
      <c r="A976" s="7" t="s">
        <v>191</v>
      </c>
      <c r="B976" s="7" t="s">
        <v>167</v>
      </c>
      <c r="C976" s="7" t="s">
        <v>185</v>
      </c>
      <c r="D976" s="7" t="s">
        <v>2343</v>
      </c>
      <c r="E976" s="8" t="n">
        <v>947</v>
      </c>
      <c r="F976" s="7" t="n">
        <v>0.16</v>
      </c>
      <c r="G976" s="9"/>
      <c r="H976" s="7"/>
      <c r="I976" s="7"/>
    </row>
    <row r="977" customFormat="false" ht="15" hidden="false" customHeight="false" outlineLevel="0" collapsed="false">
      <c r="A977" s="7" t="s">
        <v>191</v>
      </c>
      <c r="B977" s="7" t="s">
        <v>167</v>
      </c>
      <c r="C977" s="7" t="s">
        <v>185</v>
      </c>
      <c r="D977" s="7" t="s">
        <v>2817</v>
      </c>
      <c r="E977" s="8" t="n">
        <v>946</v>
      </c>
      <c r="F977" s="7" t="n">
        <v>0.12</v>
      </c>
      <c r="G977" s="9"/>
      <c r="H977" s="7"/>
      <c r="I977" s="7"/>
    </row>
    <row r="978" customFormat="false" ht="15" hidden="false" customHeight="false" outlineLevel="0" collapsed="false">
      <c r="A978" s="7" t="s">
        <v>191</v>
      </c>
      <c r="B978" s="7" t="s">
        <v>167</v>
      </c>
      <c r="C978" s="7" t="s">
        <v>185</v>
      </c>
      <c r="D978" s="7" t="s">
        <v>2344</v>
      </c>
      <c r="E978" s="8" t="n">
        <v>943</v>
      </c>
      <c r="F978" s="7" t="n">
        <v>0.16</v>
      </c>
      <c r="G978" s="9"/>
      <c r="H978" s="7"/>
      <c r="I978" s="7"/>
    </row>
    <row r="979" customFormat="false" ht="15" hidden="false" customHeight="false" outlineLevel="0" collapsed="false">
      <c r="A979" s="7" t="s">
        <v>191</v>
      </c>
      <c r="B979" s="7" t="s">
        <v>167</v>
      </c>
      <c r="C979" s="7" t="s">
        <v>185</v>
      </c>
      <c r="D979" s="7" t="s">
        <v>2345</v>
      </c>
      <c r="E979" s="8" t="n">
        <v>938</v>
      </c>
      <c r="F979" s="7" t="n">
        <v>0.16</v>
      </c>
      <c r="G979" s="9"/>
      <c r="H979" s="7"/>
      <c r="I979" s="7"/>
    </row>
    <row r="980" customFormat="false" ht="15" hidden="false" customHeight="false" outlineLevel="0" collapsed="false">
      <c r="A980" s="7" t="s">
        <v>191</v>
      </c>
      <c r="B980" s="7" t="s">
        <v>167</v>
      </c>
      <c r="C980" s="7" t="s">
        <v>185</v>
      </c>
      <c r="D980" s="7" t="s">
        <v>2346</v>
      </c>
      <c r="E980" s="8" t="n">
        <v>937</v>
      </c>
      <c r="F980" s="7" t="n">
        <v>0.2</v>
      </c>
      <c r="G980" s="9"/>
      <c r="H980" s="7"/>
      <c r="I980" s="7"/>
    </row>
    <row r="981" customFormat="false" ht="15" hidden="false" customHeight="false" outlineLevel="0" collapsed="false">
      <c r="A981" s="7" t="s">
        <v>191</v>
      </c>
      <c r="B981" s="7" t="s">
        <v>167</v>
      </c>
      <c r="C981" s="7" t="s">
        <v>185</v>
      </c>
      <c r="D981" s="7" t="s">
        <v>2818</v>
      </c>
      <c r="E981" s="8" t="n">
        <v>898</v>
      </c>
      <c r="F981" s="7" t="n">
        <v>0.12</v>
      </c>
      <c r="G981" s="9"/>
      <c r="H981" s="7"/>
      <c r="I981" s="7"/>
    </row>
    <row r="982" customFormat="false" ht="15" hidden="false" customHeight="false" outlineLevel="0" collapsed="false">
      <c r="A982" s="7" t="s">
        <v>191</v>
      </c>
      <c r="B982" s="7" t="s">
        <v>167</v>
      </c>
      <c r="C982" s="7" t="s">
        <v>185</v>
      </c>
      <c r="D982" s="7" t="s">
        <v>2352</v>
      </c>
      <c r="E982" s="8" t="n">
        <v>893</v>
      </c>
      <c r="F982" s="7" t="n">
        <v>0.12</v>
      </c>
      <c r="G982" s="9"/>
      <c r="H982" s="7"/>
      <c r="I982" s="7"/>
    </row>
    <row r="983" customFormat="false" ht="15" hidden="false" customHeight="false" outlineLevel="0" collapsed="false">
      <c r="A983" s="7" t="s">
        <v>191</v>
      </c>
      <c r="B983" s="7" t="s">
        <v>167</v>
      </c>
      <c r="C983" s="7" t="s">
        <v>185</v>
      </c>
      <c r="D983" s="7" t="s">
        <v>2760</v>
      </c>
      <c r="E983" s="8" t="n">
        <v>890</v>
      </c>
      <c r="F983" s="7" t="n">
        <v>0.16</v>
      </c>
      <c r="G983" s="9"/>
      <c r="H983" s="7"/>
      <c r="I983" s="7"/>
    </row>
    <row r="984" customFormat="false" ht="15" hidden="false" customHeight="false" outlineLevel="0" collapsed="false">
      <c r="A984" s="7" t="s">
        <v>191</v>
      </c>
      <c r="B984" s="7" t="s">
        <v>167</v>
      </c>
      <c r="C984" s="7" t="s">
        <v>185</v>
      </c>
      <c r="D984" s="7" t="s">
        <v>2819</v>
      </c>
      <c r="E984" s="8" t="n">
        <v>854</v>
      </c>
      <c r="F984" s="7" t="n">
        <v>0.12</v>
      </c>
      <c r="G984" s="9"/>
      <c r="H984" s="7"/>
      <c r="I984" s="7"/>
    </row>
    <row r="985" customFormat="false" ht="15" hidden="false" customHeight="false" outlineLevel="0" collapsed="false">
      <c r="A985" s="7" t="s">
        <v>191</v>
      </c>
      <c r="B985" s="7" t="s">
        <v>167</v>
      </c>
      <c r="C985" s="7" t="s">
        <v>185</v>
      </c>
      <c r="D985" s="7" t="s">
        <v>2355</v>
      </c>
      <c r="E985" s="8" t="n">
        <v>853</v>
      </c>
      <c r="F985" s="7" t="n">
        <v>0.16</v>
      </c>
      <c r="G985" s="9"/>
      <c r="H985" s="7"/>
      <c r="I985" s="7"/>
    </row>
    <row r="986" customFormat="false" ht="15" hidden="false" customHeight="false" outlineLevel="0" collapsed="false">
      <c r="A986" s="7" t="s">
        <v>191</v>
      </c>
      <c r="B986" s="7" t="s">
        <v>167</v>
      </c>
      <c r="C986" s="7" t="s">
        <v>185</v>
      </c>
      <c r="D986" s="7" t="s">
        <v>2357</v>
      </c>
      <c r="E986" s="8" t="n">
        <v>852</v>
      </c>
      <c r="F986" s="7" t="n">
        <v>0.12</v>
      </c>
      <c r="G986" s="9"/>
      <c r="H986" s="7"/>
      <c r="I986" s="7"/>
    </row>
    <row r="987" customFormat="false" ht="15" hidden="false" customHeight="false" outlineLevel="0" collapsed="false">
      <c r="A987" s="7" t="s">
        <v>191</v>
      </c>
      <c r="B987" s="7" t="s">
        <v>167</v>
      </c>
      <c r="C987" s="7" t="s">
        <v>185</v>
      </c>
      <c r="D987" s="7" t="s">
        <v>2820</v>
      </c>
      <c r="E987" s="8" t="n">
        <v>847</v>
      </c>
      <c r="F987" s="7" t="n">
        <v>0.16</v>
      </c>
      <c r="G987" s="9"/>
      <c r="H987" s="7"/>
      <c r="I987" s="7"/>
    </row>
    <row r="988" customFormat="false" ht="15" hidden="false" customHeight="false" outlineLevel="0" collapsed="false">
      <c r="A988" s="7" t="s">
        <v>191</v>
      </c>
      <c r="B988" s="7" t="s">
        <v>167</v>
      </c>
      <c r="C988" s="7" t="s">
        <v>185</v>
      </c>
      <c r="D988" s="7" t="s">
        <v>2359</v>
      </c>
      <c r="E988" s="8" t="n">
        <v>838</v>
      </c>
      <c r="F988" s="7" t="n">
        <v>0.12</v>
      </c>
      <c r="G988" s="9"/>
      <c r="H988" s="7"/>
      <c r="I988" s="7"/>
    </row>
    <row r="989" customFormat="false" ht="15" hidden="false" customHeight="false" outlineLevel="0" collapsed="false">
      <c r="A989" s="7" t="s">
        <v>191</v>
      </c>
      <c r="B989" s="7" t="s">
        <v>167</v>
      </c>
      <c r="C989" s="7" t="s">
        <v>185</v>
      </c>
      <c r="D989" s="7" t="s">
        <v>2762</v>
      </c>
      <c r="E989" s="8" t="n">
        <v>837</v>
      </c>
      <c r="F989" s="7" t="n">
        <v>0.24</v>
      </c>
      <c r="G989" s="9"/>
      <c r="H989" s="7"/>
      <c r="I989" s="7"/>
    </row>
    <row r="990" customFormat="false" ht="15" hidden="false" customHeight="false" outlineLevel="0" collapsed="false">
      <c r="A990" s="7" t="s">
        <v>191</v>
      </c>
      <c r="B990" s="7" t="s">
        <v>167</v>
      </c>
      <c r="C990" s="7" t="s">
        <v>185</v>
      </c>
      <c r="D990" s="7" t="s">
        <v>2360</v>
      </c>
      <c r="E990" s="8" t="n">
        <v>830</v>
      </c>
      <c r="F990" s="7" t="n">
        <v>0.16</v>
      </c>
      <c r="G990" s="9"/>
      <c r="H990" s="7"/>
      <c r="I990" s="7"/>
    </row>
    <row r="991" customFormat="false" ht="15" hidden="false" customHeight="false" outlineLevel="0" collapsed="false">
      <c r="A991" s="7" t="s">
        <v>191</v>
      </c>
      <c r="B991" s="7" t="s">
        <v>167</v>
      </c>
      <c r="C991" s="7" t="s">
        <v>185</v>
      </c>
      <c r="D991" s="7" t="s">
        <v>2361</v>
      </c>
      <c r="E991" s="8" t="n">
        <v>829</v>
      </c>
      <c r="F991" s="7" t="n">
        <v>0.16</v>
      </c>
      <c r="G991" s="9"/>
      <c r="H991" s="7"/>
      <c r="I991" s="7"/>
    </row>
    <row r="992" customFormat="false" ht="15" hidden="false" customHeight="false" outlineLevel="0" collapsed="false">
      <c r="A992" s="7" t="s">
        <v>191</v>
      </c>
      <c r="B992" s="7" t="s">
        <v>167</v>
      </c>
      <c r="C992" s="7" t="s">
        <v>185</v>
      </c>
      <c r="D992" s="7" t="s">
        <v>2363</v>
      </c>
      <c r="E992" s="8" t="n">
        <v>828</v>
      </c>
      <c r="F992" s="7" t="n">
        <v>0.12</v>
      </c>
      <c r="G992" s="9"/>
      <c r="H992" s="7"/>
      <c r="I992" s="7"/>
    </row>
    <row r="993" customFormat="false" ht="15" hidden="false" customHeight="false" outlineLevel="0" collapsed="false">
      <c r="A993" s="7" t="s">
        <v>191</v>
      </c>
      <c r="B993" s="7" t="s">
        <v>167</v>
      </c>
      <c r="C993" s="7" t="s">
        <v>185</v>
      </c>
      <c r="D993" s="7" t="s">
        <v>2821</v>
      </c>
      <c r="E993" s="8" t="n">
        <v>824</v>
      </c>
      <c r="F993" s="7" t="n">
        <v>0.12</v>
      </c>
      <c r="G993" s="9"/>
      <c r="H993" s="7"/>
      <c r="I993" s="7"/>
    </row>
    <row r="994" customFormat="false" ht="15" hidden="false" customHeight="false" outlineLevel="0" collapsed="false">
      <c r="A994" s="7" t="s">
        <v>191</v>
      </c>
      <c r="B994" s="7" t="s">
        <v>167</v>
      </c>
      <c r="C994" s="7" t="s">
        <v>185</v>
      </c>
      <c r="D994" s="7" t="s">
        <v>2822</v>
      </c>
      <c r="E994" s="8" t="n">
        <v>824</v>
      </c>
      <c r="F994" s="7" t="n">
        <v>0.12</v>
      </c>
      <c r="G994" s="9"/>
      <c r="H994" s="7"/>
      <c r="I994" s="7"/>
    </row>
    <row r="995" customFormat="false" ht="15" hidden="false" customHeight="false" outlineLevel="0" collapsed="false">
      <c r="A995" s="7" t="s">
        <v>191</v>
      </c>
      <c r="B995" s="7" t="s">
        <v>167</v>
      </c>
      <c r="C995" s="7" t="s">
        <v>185</v>
      </c>
      <c r="D995" s="7" t="s">
        <v>2823</v>
      </c>
      <c r="E995" s="8" t="n">
        <v>817</v>
      </c>
      <c r="F995" s="7" t="n">
        <v>0.12</v>
      </c>
      <c r="G995" s="9"/>
      <c r="H995" s="7"/>
      <c r="I995" s="7"/>
    </row>
    <row r="996" customFormat="false" ht="15" hidden="false" customHeight="false" outlineLevel="0" collapsed="false">
      <c r="A996" s="7" t="s">
        <v>191</v>
      </c>
      <c r="B996" s="7" t="s">
        <v>167</v>
      </c>
      <c r="C996" s="7" t="s">
        <v>185</v>
      </c>
      <c r="D996" s="7" t="s">
        <v>2365</v>
      </c>
      <c r="E996" s="8" t="n">
        <v>816</v>
      </c>
      <c r="F996" s="7" t="n">
        <v>0.2</v>
      </c>
      <c r="G996" s="9"/>
      <c r="H996" s="7"/>
      <c r="I996" s="7"/>
    </row>
    <row r="997" customFormat="false" ht="15" hidden="false" customHeight="false" outlineLevel="0" collapsed="false">
      <c r="A997" s="7" t="s">
        <v>191</v>
      </c>
      <c r="B997" s="7" t="s">
        <v>167</v>
      </c>
      <c r="C997" s="7" t="s">
        <v>185</v>
      </c>
      <c r="D997" s="7" t="s">
        <v>2366</v>
      </c>
      <c r="E997" s="8" t="n">
        <v>808</v>
      </c>
      <c r="F997" s="7" t="n">
        <v>0.16</v>
      </c>
      <c r="G997" s="9"/>
      <c r="H997" s="7"/>
      <c r="I997" s="7"/>
    </row>
    <row r="998" customFormat="false" ht="15" hidden="false" customHeight="false" outlineLevel="0" collapsed="false">
      <c r="A998" s="7" t="s">
        <v>191</v>
      </c>
      <c r="B998" s="7" t="s">
        <v>167</v>
      </c>
      <c r="C998" s="7" t="s">
        <v>185</v>
      </c>
      <c r="D998" s="7" t="s">
        <v>2368</v>
      </c>
      <c r="E998" s="8" t="n">
        <v>806</v>
      </c>
      <c r="F998" s="7" t="n">
        <v>0.12</v>
      </c>
      <c r="G998" s="9"/>
      <c r="H998" s="7"/>
      <c r="I998" s="7"/>
    </row>
    <row r="999" customFormat="false" ht="15" hidden="false" customHeight="false" outlineLevel="0" collapsed="false">
      <c r="A999" s="7" t="s">
        <v>191</v>
      </c>
      <c r="B999" s="7" t="s">
        <v>167</v>
      </c>
      <c r="C999" s="7" t="s">
        <v>185</v>
      </c>
      <c r="D999" s="7" t="s">
        <v>2369</v>
      </c>
      <c r="E999" s="8" t="n">
        <v>804</v>
      </c>
      <c r="F999" s="7" t="n">
        <v>0.2</v>
      </c>
      <c r="G999" s="9"/>
      <c r="H999" s="7"/>
      <c r="I999" s="7"/>
    </row>
    <row r="1000" customFormat="false" ht="15" hidden="false" customHeight="false" outlineLevel="0" collapsed="false">
      <c r="A1000" s="7" t="s">
        <v>191</v>
      </c>
      <c r="B1000" s="7" t="s">
        <v>167</v>
      </c>
      <c r="C1000" s="7" t="s">
        <v>185</v>
      </c>
      <c r="D1000" s="7" t="s">
        <v>2824</v>
      </c>
      <c r="E1000" s="8" t="n">
        <v>802</v>
      </c>
      <c r="F1000" s="7" t="n">
        <v>0.12</v>
      </c>
      <c r="G1000" s="9"/>
      <c r="H1000" s="7"/>
      <c r="I1000" s="7"/>
    </row>
    <row r="1001" customFormat="false" ht="15" hidden="false" customHeight="false" outlineLevel="0" collapsed="false">
      <c r="A1001" s="7" t="s">
        <v>191</v>
      </c>
      <c r="B1001" s="7" t="s">
        <v>167</v>
      </c>
      <c r="C1001" s="7" t="s">
        <v>185</v>
      </c>
      <c r="D1001" s="7" t="s">
        <v>2370</v>
      </c>
      <c r="E1001" s="8" t="n">
        <v>800</v>
      </c>
      <c r="F1001" s="7" t="n">
        <v>0.24</v>
      </c>
      <c r="G1001" s="9"/>
      <c r="H1001" s="7"/>
      <c r="I1001" s="7"/>
    </row>
    <row r="1002" customFormat="false" ht="15" hidden="false" customHeight="false" outlineLevel="0" collapsed="false">
      <c r="A1002" s="7" t="s">
        <v>191</v>
      </c>
      <c r="B1002" s="7" t="s">
        <v>167</v>
      </c>
      <c r="C1002" s="7" t="s">
        <v>185</v>
      </c>
      <c r="D1002" s="7" t="s">
        <v>2371</v>
      </c>
      <c r="E1002" s="8" t="n">
        <v>796</v>
      </c>
      <c r="F1002" s="7" t="n">
        <v>0.16</v>
      </c>
      <c r="G1002" s="9"/>
      <c r="H1002" s="7"/>
      <c r="I1002" s="7"/>
    </row>
    <row r="1003" customFormat="false" ht="15" hidden="false" customHeight="false" outlineLevel="0" collapsed="false">
      <c r="A1003" s="7" t="s">
        <v>191</v>
      </c>
      <c r="B1003" s="7" t="s">
        <v>167</v>
      </c>
      <c r="C1003" s="7" t="s">
        <v>185</v>
      </c>
      <c r="D1003" s="7" t="s">
        <v>2825</v>
      </c>
      <c r="E1003" s="8" t="n">
        <v>795</v>
      </c>
      <c r="F1003" s="7" t="n">
        <v>0.2</v>
      </c>
      <c r="G1003" s="9"/>
      <c r="H1003" s="7"/>
      <c r="I1003" s="7"/>
    </row>
    <row r="1004" customFormat="false" ht="15" hidden="false" customHeight="false" outlineLevel="0" collapsed="false">
      <c r="A1004" s="7" t="s">
        <v>191</v>
      </c>
      <c r="B1004" s="7" t="s">
        <v>167</v>
      </c>
      <c r="C1004" s="7" t="s">
        <v>185</v>
      </c>
      <c r="D1004" s="7" t="s">
        <v>2372</v>
      </c>
      <c r="E1004" s="8" t="n">
        <v>785</v>
      </c>
      <c r="F1004" s="7" t="n">
        <v>0.24</v>
      </c>
      <c r="G1004" s="9"/>
      <c r="H1004" s="7"/>
      <c r="I1004" s="7"/>
    </row>
    <row r="1005" customFormat="false" ht="15" hidden="false" customHeight="false" outlineLevel="0" collapsed="false">
      <c r="A1005" s="7" t="s">
        <v>191</v>
      </c>
      <c r="B1005" s="7" t="s">
        <v>167</v>
      </c>
      <c r="C1005" s="7" t="s">
        <v>185</v>
      </c>
      <c r="D1005" s="7" t="s">
        <v>2373</v>
      </c>
      <c r="E1005" s="8" t="n">
        <v>780</v>
      </c>
      <c r="F1005" s="7" t="n">
        <v>0.16</v>
      </c>
      <c r="G1005" s="9"/>
      <c r="H1005" s="7"/>
      <c r="I1005" s="7"/>
    </row>
    <row r="1006" customFormat="false" ht="15" hidden="false" customHeight="false" outlineLevel="0" collapsed="false">
      <c r="A1006" s="7" t="s">
        <v>191</v>
      </c>
      <c r="B1006" s="7" t="s">
        <v>167</v>
      </c>
      <c r="C1006" s="7" t="s">
        <v>185</v>
      </c>
      <c r="D1006" s="7" t="s">
        <v>2764</v>
      </c>
      <c r="E1006" s="8" t="n">
        <v>765</v>
      </c>
      <c r="F1006" s="7" t="n">
        <v>0.24</v>
      </c>
      <c r="G1006" s="9"/>
      <c r="H1006" s="7"/>
      <c r="I1006" s="7"/>
    </row>
    <row r="1007" customFormat="false" ht="15" hidden="false" customHeight="false" outlineLevel="0" collapsed="false">
      <c r="A1007" s="7" t="s">
        <v>191</v>
      </c>
      <c r="B1007" s="7" t="s">
        <v>167</v>
      </c>
      <c r="C1007" s="7" t="s">
        <v>185</v>
      </c>
      <c r="D1007" s="7" t="s">
        <v>2771</v>
      </c>
      <c r="E1007" s="8" t="n">
        <v>764</v>
      </c>
      <c r="F1007" s="7" t="n">
        <v>0.16</v>
      </c>
      <c r="G1007" s="9"/>
      <c r="H1007" s="7"/>
      <c r="I1007" s="7"/>
    </row>
    <row r="1008" customFormat="false" ht="15" hidden="false" customHeight="false" outlineLevel="0" collapsed="false">
      <c r="A1008" s="7" t="s">
        <v>191</v>
      </c>
      <c r="B1008" s="7" t="s">
        <v>167</v>
      </c>
      <c r="C1008" s="7" t="s">
        <v>185</v>
      </c>
      <c r="D1008" s="7" t="s">
        <v>2775</v>
      </c>
      <c r="E1008" s="8" t="n">
        <v>763</v>
      </c>
      <c r="F1008" s="7" t="n">
        <v>0.2</v>
      </c>
      <c r="G1008" s="9"/>
      <c r="H1008" s="7"/>
      <c r="I1008" s="7"/>
    </row>
    <row r="1009" customFormat="false" ht="15" hidden="false" customHeight="false" outlineLevel="0" collapsed="false">
      <c r="A1009" s="7" t="s">
        <v>191</v>
      </c>
      <c r="B1009" s="7" t="s">
        <v>167</v>
      </c>
      <c r="C1009" s="7" t="s">
        <v>185</v>
      </c>
      <c r="D1009" s="7" t="s">
        <v>2826</v>
      </c>
      <c r="E1009" s="8" t="n">
        <v>762</v>
      </c>
      <c r="F1009" s="7" t="n">
        <v>0.16</v>
      </c>
      <c r="G1009" s="9"/>
      <c r="H1009" s="7"/>
      <c r="I1009" s="7"/>
    </row>
    <row r="1010" customFormat="false" ht="15" hidden="false" customHeight="false" outlineLevel="0" collapsed="false">
      <c r="A1010" s="7" t="s">
        <v>191</v>
      </c>
      <c r="B1010" s="7" t="s">
        <v>167</v>
      </c>
      <c r="C1010" s="7" t="s">
        <v>185</v>
      </c>
      <c r="D1010" s="7" t="s">
        <v>2827</v>
      </c>
      <c r="E1010" s="8" t="n">
        <v>762</v>
      </c>
      <c r="F1010" s="7" t="n">
        <v>0.12</v>
      </c>
      <c r="G1010" s="9"/>
      <c r="H1010" s="7"/>
      <c r="I1010" s="7"/>
    </row>
    <row r="1011" customFormat="false" ht="15" hidden="false" customHeight="false" outlineLevel="0" collapsed="false">
      <c r="A1011" s="7" t="s">
        <v>191</v>
      </c>
      <c r="B1011" s="7" t="s">
        <v>167</v>
      </c>
      <c r="C1011" s="7" t="s">
        <v>185</v>
      </c>
      <c r="D1011" s="7" t="s">
        <v>2761</v>
      </c>
      <c r="E1011" s="8" t="n">
        <v>757</v>
      </c>
      <c r="F1011" s="7" t="n">
        <v>0.2</v>
      </c>
      <c r="G1011" s="9"/>
      <c r="H1011" s="7"/>
      <c r="I1011" s="7"/>
    </row>
    <row r="1012" customFormat="false" ht="15" hidden="false" customHeight="false" outlineLevel="0" collapsed="false">
      <c r="A1012" s="7" t="s">
        <v>191</v>
      </c>
      <c r="B1012" s="7" t="s">
        <v>167</v>
      </c>
      <c r="C1012" s="7" t="s">
        <v>185</v>
      </c>
      <c r="D1012" s="7" t="s">
        <v>2828</v>
      </c>
      <c r="E1012" s="8" t="n">
        <v>753</v>
      </c>
      <c r="F1012" s="7" t="n">
        <v>0.16</v>
      </c>
      <c r="G1012" s="9"/>
      <c r="H1012" s="7"/>
      <c r="I1012" s="7"/>
    </row>
    <row r="1013" customFormat="false" ht="15" hidden="false" customHeight="false" outlineLevel="0" collapsed="false">
      <c r="A1013" s="7" t="s">
        <v>191</v>
      </c>
      <c r="B1013" s="7" t="s">
        <v>167</v>
      </c>
      <c r="C1013" s="7" t="s">
        <v>185</v>
      </c>
      <c r="D1013" s="7" t="s">
        <v>2753</v>
      </c>
      <c r="E1013" s="8" t="n">
        <v>741</v>
      </c>
      <c r="F1013" s="7" t="n">
        <v>0.24</v>
      </c>
      <c r="G1013" s="9"/>
      <c r="H1013" s="7"/>
      <c r="I1013" s="7"/>
    </row>
    <row r="1014" customFormat="false" ht="15" hidden="false" customHeight="false" outlineLevel="0" collapsed="false">
      <c r="A1014" s="7" t="s">
        <v>191</v>
      </c>
      <c r="B1014" s="7" t="s">
        <v>167</v>
      </c>
      <c r="C1014" s="7" t="s">
        <v>185</v>
      </c>
      <c r="D1014" s="7" t="s">
        <v>2770</v>
      </c>
      <c r="E1014" s="8" t="n">
        <v>737</v>
      </c>
      <c r="F1014" s="7" t="n">
        <v>0.16</v>
      </c>
      <c r="G1014" s="9"/>
      <c r="H1014" s="7"/>
      <c r="I1014" s="7"/>
    </row>
    <row r="1015" customFormat="false" ht="15" hidden="false" customHeight="false" outlineLevel="0" collapsed="false">
      <c r="A1015" s="7" t="s">
        <v>191</v>
      </c>
      <c r="B1015" s="7" t="s">
        <v>167</v>
      </c>
      <c r="C1015" s="7" t="s">
        <v>185</v>
      </c>
      <c r="D1015" s="7" t="s">
        <v>2829</v>
      </c>
      <c r="E1015" s="8" t="n">
        <v>733</v>
      </c>
      <c r="F1015" s="7" t="n">
        <v>0.52</v>
      </c>
      <c r="G1015" s="9"/>
      <c r="H1015" s="7"/>
      <c r="I1015" s="7"/>
    </row>
    <row r="1016" customFormat="false" ht="15" hidden="false" customHeight="false" outlineLevel="0" collapsed="false">
      <c r="A1016" s="7" t="s">
        <v>191</v>
      </c>
      <c r="B1016" s="7" t="s">
        <v>167</v>
      </c>
      <c r="C1016" s="7" t="s">
        <v>185</v>
      </c>
      <c r="D1016" s="7" t="s">
        <v>2830</v>
      </c>
      <c r="E1016" s="8" t="n">
        <v>724</v>
      </c>
      <c r="F1016" s="7" t="n">
        <v>0.16</v>
      </c>
      <c r="G1016" s="9"/>
      <c r="H1016" s="7"/>
      <c r="I1016" s="7"/>
    </row>
    <row r="1017" customFormat="false" ht="15" hidden="false" customHeight="false" outlineLevel="0" collapsed="false">
      <c r="A1017" s="7" t="s">
        <v>191</v>
      </c>
      <c r="B1017" s="7" t="s">
        <v>167</v>
      </c>
      <c r="C1017" s="7" t="s">
        <v>185</v>
      </c>
      <c r="D1017" s="7" t="s">
        <v>2831</v>
      </c>
      <c r="E1017" s="8" t="n">
        <v>708</v>
      </c>
      <c r="F1017" s="7" t="n">
        <v>0.24</v>
      </c>
      <c r="G1017" s="9"/>
      <c r="H1017" s="7"/>
      <c r="I1017" s="7"/>
    </row>
    <row r="1018" customFormat="false" ht="15" hidden="false" customHeight="false" outlineLevel="0" collapsed="false">
      <c r="A1018" s="7" t="s">
        <v>191</v>
      </c>
      <c r="B1018" s="7" t="s">
        <v>167</v>
      </c>
      <c r="C1018" s="7" t="s">
        <v>185</v>
      </c>
      <c r="D1018" s="7" t="s">
        <v>2777</v>
      </c>
      <c r="E1018" s="8" t="n">
        <v>708</v>
      </c>
      <c r="F1018" s="7" t="n">
        <v>0.12</v>
      </c>
      <c r="G1018" s="9"/>
      <c r="H1018" s="7"/>
      <c r="I1018" s="7"/>
    </row>
    <row r="1019" customFormat="false" ht="15" hidden="false" customHeight="false" outlineLevel="0" collapsed="false">
      <c r="A1019" s="7" t="s">
        <v>191</v>
      </c>
      <c r="B1019" s="7" t="s">
        <v>167</v>
      </c>
      <c r="C1019" s="7" t="s">
        <v>185</v>
      </c>
      <c r="D1019" s="7" t="s">
        <v>2832</v>
      </c>
      <c r="E1019" s="8" t="n">
        <v>705</v>
      </c>
      <c r="F1019" s="7" t="n">
        <v>0.24</v>
      </c>
      <c r="G1019" s="9"/>
      <c r="H1019" s="7"/>
      <c r="I1019" s="7"/>
    </row>
    <row r="1020" customFormat="false" ht="15" hidden="false" customHeight="false" outlineLevel="0" collapsed="false">
      <c r="A1020" s="7" t="s">
        <v>191</v>
      </c>
      <c r="B1020" s="7" t="s">
        <v>167</v>
      </c>
      <c r="C1020" s="7" t="s">
        <v>185</v>
      </c>
      <c r="D1020" s="7" t="s">
        <v>2833</v>
      </c>
      <c r="E1020" s="8" t="n">
        <v>682</v>
      </c>
      <c r="F1020" s="7" t="n">
        <v>0.2</v>
      </c>
      <c r="G1020" s="9"/>
      <c r="H1020" s="7"/>
      <c r="I1020" s="7"/>
    </row>
    <row r="1021" customFormat="false" ht="15" hidden="false" customHeight="false" outlineLevel="0" collapsed="false">
      <c r="A1021" s="7" t="s">
        <v>191</v>
      </c>
      <c r="B1021" s="7" t="s">
        <v>167</v>
      </c>
      <c r="C1021" s="7" t="s">
        <v>185</v>
      </c>
      <c r="D1021" s="7" t="s">
        <v>2774</v>
      </c>
      <c r="E1021" s="8" t="n">
        <v>670</v>
      </c>
      <c r="F1021" s="7" t="n">
        <v>0.24</v>
      </c>
      <c r="G1021" s="9"/>
      <c r="H1021" s="7"/>
      <c r="I1021" s="7"/>
    </row>
    <row r="1022" customFormat="false" ht="15" hidden="false" customHeight="false" outlineLevel="0" collapsed="false">
      <c r="A1022" s="7" t="s">
        <v>191</v>
      </c>
      <c r="B1022" s="7" t="s">
        <v>167</v>
      </c>
      <c r="C1022" s="7" t="s">
        <v>185</v>
      </c>
      <c r="D1022" s="7" t="s">
        <v>2834</v>
      </c>
      <c r="E1022" s="8" t="n">
        <v>668</v>
      </c>
      <c r="F1022" s="7" t="n">
        <v>0.12</v>
      </c>
      <c r="G1022" s="9"/>
      <c r="H1022" s="7"/>
      <c r="I1022" s="7"/>
    </row>
    <row r="1023" customFormat="false" ht="15" hidden="false" customHeight="false" outlineLevel="0" collapsed="false">
      <c r="A1023" s="7" t="s">
        <v>193</v>
      </c>
      <c r="B1023" s="7" t="s">
        <v>167</v>
      </c>
      <c r="C1023" s="7" t="s">
        <v>195</v>
      </c>
      <c r="D1023" s="7" t="s">
        <v>196</v>
      </c>
      <c r="E1023" s="8" t="n">
        <v>503877</v>
      </c>
      <c r="F1023" s="7" t="n">
        <v>0.333333333333333</v>
      </c>
      <c r="G1023" s="9" t="n">
        <v>0.67</v>
      </c>
      <c r="H1023" s="7" t="n">
        <v>0.52</v>
      </c>
      <c r="I1023" s="7" t="n">
        <v>0.78</v>
      </c>
    </row>
    <row r="1024" customFormat="false" ht="15" hidden="false" customHeight="false" outlineLevel="0" collapsed="false">
      <c r="A1024" s="7" t="s">
        <v>193</v>
      </c>
      <c r="B1024" s="7" t="s">
        <v>167</v>
      </c>
      <c r="C1024" s="7" t="s">
        <v>195</v>
      </c>
      <c r="D1024" s="7" t="s">
        <v>2835</v>
      </c>
      <c r="E1024" s="8" t="n">
        <v>141674</v>
      </c>
      <c r="F1024" s="7" t="n">
        <v>0.333333333333333</v>
      </c>
      <c r="G1024" s="9" t="n">
        <v>1.35</v>
      </c>
      <c r="H1024" s="7" t="n">
        <v>1.01</v>
      </c>
      <c r="I1024" s="7" t="n">
        <v>1.69</v>
      </c>
    </row>
    <row r="1025" customFormat="false" ht="15" hidden="false" customHeight="false" outlineLevel="0" collapsed="false">
      <c r="A1025" s="7" t="s">
        <v>193</v>
      </c>
      <c r="B1025" s="7" t="s">
        <v>167</v>
      </c>
      <c r="C1025" s="7" t="s">
        <v>195</v>
      </c>
      <c r="D1025" s="7" t="s">
        <v>206</v>
      </c>
      <c r="E1025" s="8" t="n">
        <v>131064</v>
      </c>
      <c r="F1025" s="7" t="n">
        <v>0.333333333333333</v>
      </c>
      <c r="G1025" s="9" t="n">
        <v>1.32</v>
      </c>
      <c r="H1025" s="7" t="n">
        <v>0.99</v>
      </c>
      <c r="I1025" s="7" t="n">
        <v>1.65</v>
      </c>
    </row>
    <row r="1026" customFormat="false" ht="15" hidden="false" customHeight="false" outlineLevel="0" collapsed="false">
      <c r="A1026" s="7" t="s">
        <v>193</v>
      </c>
      <c r="B1026" s="7" t="s">
        <v>167</v>
      </c>
      <c r="C1026" s="7" t="s">
        <v>195</v>
      </c>
      <c r="D1026" s="7" t="s">
        <v>2836</v>
      </c>
      <c r="E1026" s="8" t="n">
        <v>55712</v>
      </c>
      <c r="F1026" s="7" t="n">
        <v>0.666666666666667</v>
      </c>
      <c r="G1026" s="9" t="n">
        <v>0.84</v>
      </c>
      <c r="H1026" s="7" t="n">
        <v>0.73</v>
      </c>
      <c r="I1026" s="7" t="n">
        <v>1.22</v>
      </c>
    </row>
    <row r="1027" customFormat="false" ht="15" hidden="false" customHeight="false" outlineLevel="0" collapsed="false">
      <c r="A1027" s="7" t="s">
        <v>193</v>
      </c>
      <c r="B1027" s="7" t="s">
        <v>167</v>
      </c>
      <c r="C1027" s="7" t="s">
        <v>195</v>
      </c>
      <c r="D1027" s="7" t="s">
        <v>203</v>
      </c>
      <c r="E1027" s="8" t="n">
        <v>54186</v>
      </c>
      <c r="F1027" s="7" t="n">
        <v>0.333333333333333</v>
      </c>
      <c r="G1027" s="9" t="n">
        <v>1.39</v>
      </c>
      <c r="H1027" s="7" t="n">
        <v>0.97</v>
      </c>
      <c r="I1027" s="7" t="n">
        <v>1.58</v>
      </c>
    </row>
    <row r="1028" customFormat="false" ht="15" hidden="false" customHeight="false" outlineLevel="0" collapsed="false">
      <c r="A1028" s="7" t="s">
        <v>193</v>
      </c>
      <c r="B1028" s="7" t="s">
        <v>167</v>
      </c>
      <c r="C1028" s="7" t="s">
        <v>195</v>
      </c>
      <c r="D1028" s="7" t="s">
        <v>194</v>
      </c>
      <c r="E1028" s="8" t="n">
        <v>45024</v>
      </c>
      <c r="F1028" s="7" t="n">
        <v>1</v>
      </c>
      <c r="G1028" s="9" t="n">
        <v>1.04</v>
      </c>
      <c r="H1028" s="7" t="n">
        <v>0.7</v>
      </c>
      <c r="I1028" s="7" t="n">
        <v>1.31</v>
      </c>
    </row>
    <row r="1029" customFormat="false" ht="15" hidden="false" customHeight="false" outlineLevel="0" collapsed="false">
      <c r="A1029" s="7" t="s">
        <v>193</v>
      </c>
      <c r="B1029" s="7" t="s">
        <v>167</v>
      </c>
      <c r="C1029" s="7" t="s">
        <v>195</v>
      </c>
      <c r="D1029" s="7" t="s">
        <v>2837</v>
      </c>
      <c r="E1029" s="8" t="n">
        <v>40540</v>
      </c>
      <c r="F1029" s="7" t="n">
        <v>1</v>
      </c>
      <c r="G1029" s="9" t="n">
        <v>1.11</v>
      </c>
      <c r="H1029" s="7" t="n">
        <v>0.64</v>
      </c>
      <c r="I1029" s="7" t="n">
        <v>1.3</v>
      </c>
    </row>
    <row r="1030" customFormat="false" ht="15" hidden="false" customHeight="false" outlineLevel="0" collapsed="false">
      <c r="A1030" s="7" t="s">
        <v>193</v>
      </c>
      <c r="B1030" s="7" t="s">
        <v>167</v>
      </c>
      <c r="C1030" s="7" t="s">
        <v>195</v>
      </c>
      <c r="D1030" s="7" t="s">
        <v>2838</v>
      </c>
      <c r="E1030" s="8" t="n">
        <v>37220</v>
      </c>
      <c r="F1030" s="7" t="n">
        <v>0.333333333333333</v>
      </c>
      <c r="G1030" s="9" t="n">
        <v>1.81</v>
      </c>
      <c r="H1030" s="7" t="n">
        <v>1.19</v>
      </c>
      <c r="I1030" s="7" t="n">
        <v>2.35</v>
      </c>
    </row>
    <row r="1031" customFormat="false" ht="15" hidden="false" customHeight="false" outlineLevel="0" collapsed="false">
      <c r="A1031" s="7" t="s">
        <v>193</v>
      </c>
      <c r="B1031" s="7" t="s">
        <v>167</v>
      </c>
      <c r="C1031" s="7" t="s">
        <v>195</v>
      </c>
      <c r="D1031" s="7" t="s">
        <v>2839</v>
      </c>
      <c r="E1031" s="8" t="n">
        <v>30810</v>
      </c>
      <c r="F1031" s="7" t="n">
        <v>0.666666666666667</v>
      </c>
      <c r="G1031" s="9" t="n">
        <v>0.71</v>
      </c>
      <c r="H1031" s="7" t="n">
        <v>0.53</v>
      </c>
      <c r="I1031" s="7" t="n">
        <v>0.89</v>
      </c>
    </row>
    <row r="1032" customFormat="false" ht="15" hidden="false" customHeight="false" outlineLevel="0" collapsed="false">
      <c r="A1032" s="7" t="s">
        <v>193</v>
      </c>
      <c r="B1032" s="7" t="s">
        <v>167</v>
      </c>
      <c r="C1032" s="7" t="s">
        <v>195</v>
      </c>
      <c r="D1032" s="7" t="s">
        <v>2840</v>
      </c>
      <c r="E1032" s="8" t="n">
        <v>30464</v>
      </c>
      <c r="F1032" s="7" t="n">
        <v>0.666666666666667</v>
      </c>
      <c r="G1032" s="9" t="n">
        <v>1.34</v>
      </c>
      <c r="H1032" s="7" t="n">
        <v>1.01</v>
      </c>
      <c r="I1032" s="7" t="n">
        <v>1.68</v>
      </c>
    </row>
    <row r="1033" customFormat="false" ht="15" hidden="false" customHeight="false" outlineLevel="0" collapsed="false">
      <c r="A1033" s="7" t="s">
        <v>193</v>
      </c>
      <c r="B1033" s="7" t="s">
        <v>167</v>
      </c>
      <c r="C1033" s="7" t="s">
        <v>195</v>
      </c>
      <c r="D1033" s="7" t="s">
        <v>2841</v>
      </c>
      <c r="E1033" s="8" t="n">
        <v>30335</v>
      </c>
      <c r="F1033" s="7" t="n">
        <v>0.333333333333333</v>
      </c>
      <c r="G1033" s="9" t="n">
        <v>1.77</v>
      </c>
      <c r="H1033" s="7" t="n">
        <v>1.06</v>
      </c>
      <c r="I1033" s="7" t="n">
        <v>2.59</v>
      </c>
    </row>
    <row r="1034" customFormat="false" ht="15" hidden="false" customHeight="false" outlineLevel="0" collapsed="false">
      <c r="A1034" s="7" t="s">
        <v>193</v>
      </c>
      <c r="B1034" s="7" t="s">
        <v>167</v>
      </c>
      <c r="C1034" s="7" t="s">
        <v>195</v>
      </c>
      <c r="D1034" s="7" t="s">
        <v>2842</v>
      </c>
      <c r="E1034" s="8" t="n">
        <v>28878</v>
      </c>
      <c r="F1034" s="7" t="n">
        <v>0.666666666666667</v>
      </c>
      <c r="G1034" s="9" t="n">
        <v>1.79</v>
      </c>
      <c r="H1034" s="7" t="n">
        <v>1.06</v>
      </c>
      <c r="I1034" s="7" t="n">
        <v>2.24</v>
      </c>
    </row>
    <row r="1035" customFormat="false" ht="15" hidden="false" customHeight="false" outlineLevel="0" collapsed="false">
      <c r="A1035" s="7" t="s">
        <v>193</v>
      </c>
      <c r="B1035" s="7" t="s">
        <v>167</v>
      </c>
      <c r="C1035" s="7" t="s">
        <v>195</v>
      </c>
      <c r="D1035" s="7" t="s">
        <v>2843</v>
      </c>
      <c r="E1035" s="8" t="n">
        <v>26049</v>
      </c>
      <c r="F1035" s="7" t="n">
        <v>0.333333333333333</v>
      </c>
      <c r="G1035" s="9" t="n">
        <v>0.83</v>
      </c>
      <c r="H1035" s="7" t="n">
        <v>0.6</v>
      </c>
      <c r="I1035" s="7" t="n">
        <v>1.06</v>
      </c>
    </row>
    <row r="1036" customFormat="false" ht="15" hidden="false" customHeight="false" outlineLevel="0" collapsed="false">
      <c r="A1036" s="7" t="s">
        <v>193</v>
      </c>
      <c r="B1036" s="7" t="s">
        <v>167</v>
      </c>
      <c r="C1036" s="7" t="s">
        <v>195</v>
      </c>
      <c r="D1036" s="7" t="s">
        <v>2844</v>
      </c>
      <c r="E1036" s="8" t="n">
        <v>25925</v>
      </c>
      <c r="F1036" s="7" t="n">
        <v>0.666666666666667</v>
      </c>
      <c r="G1036" s="9" t="n">
        <v>1.08</v>
      </c>
      <c r="H1036" s="7" t="n">
        <v>0.89</v>
      </c>
      <c r="I1036" s="7" t="n">
        <v>1.29</v>
      </c>
    </row>
    <row r="1037" customFormat="false" ht="15" hidden="false" customHeight="false" outlineLevel="0" collapsed="false">
      <c r="A1037" s="7" t="s">
        <v>193</v>
      </c>
      <c r="B1037" s="7" t="s">
        <v>167</v>
      </c>
      <c r="C1037" s="7" t="s">
        <v>195</v>
      </c>
      <c r="D1037" s="7" t="s">
        <v>2845</v>
      </c>
      <c r="E1037" s="8" t="n">
        <v>24822</v>
      </c>
      <c r="F1037" s="7" t="n">
        <v>0.333333333333333</v>
      </c>
      <c r="G1037" s="9" t="n">
        <v>0.95</v>
      </c>
      <c r="H1037" s="7" t="n">
        <v>0.7</v>
      </c>
      <c r="I1037" s="7" t="n">
        <v>1.2</v>
      </c>
    </row>
    <row r="1038" customFormat="false" ht="15" hidden="false" customHeight="false" outlineLevel="0" collapsed="false">
      <c r="A1038" s="7" t="s">
        <v>193</v>
      </c>
      <c r="B1038" s="7" t="s">
        <v>167</v>
      </c>
      <c r="C1038" s="7" t="s">
        <v>195</v>
      </c>
      <c r="D1038" s="7" t="s">
        <v>2846</v>
      </c>
      <c r="E1038" s="8" t="n">
        <v>22732</v>
      </c>
      <c r="F1038" s="7" t="n">
        <v>0.333333333333333</v>
      </c>
      <c r="G1038" s="9" t="n">
        <v>1.4</v>
      </c>
      <c r="H1038" s="7" t="n">
        <v>1</v>
      </c>
      <c r="I1038" s="7" t="n">
        <v>1.87</v>
      </c>
    </row>
    <row r="1039" customFormat="false" ht="15" hidden="false" customHeight="false" outlineLevel="0" collapsed="false">
      <c r="A1039" s="7" t="s">
        <v>193</v>
      </c>
      <c r="B1039" s="7" t="s">
        <v>167</v>
      </c>
      <c r="C1039" s="7" t="s">
        <v>195</v>
      </c>
      <c r="D1039" s="7" t="s">
        <v>2847</v>
      </c>
      <c r="E1039" s="8" t="n">
        <v>20286</v>
      </c>
      <c r="F1039" s="7" t="n">
        <v>0.666666666666667</v>
      </c>
      <c r="G1039" s="9" t="n">
        <v>1.65</v>
      </c>
      <c r="H1039" s="7" t="n">
        <v>1.24</v>
      </c>
      <c r="I1039" s="7" t="n">
        <v>2.06</v>
      </c>
    </row>
    <row r="1040" customFormat="false" ht="15" hidden="false" customHeight="false" outlineLevel="0" collapsed="false">
      <c r="A1040" s="7" t="s">
        <v>193</v>
      </c>
      <c r="B1040" s="7" t="s">
        <v>167</v>
      </c>
      <c r="C1040" s="7" t="s">
        <v>195</v>
      </c>
      <c r="D1040" s="7" t="s">
        <v>2848</v>
      </c>
      <c r="E1040" s="8" t="n">
        <v>20283</v>
      </c>
      <c r="F1040" s="7" t="n">
        <v>0.333333333333333</v>
      </c>
      <c r="G1040" s="9" t="n">
        <v>1.38</v>
      </c>
      <c r="H1040" s="7" t="n">
        <v>0.97</v>
      </c>
      <c r="I1040" s="7" t="n">
        <v>1.88</v>
      </c>
    </row>
    <row r="1041" customFormat="false" ht="15" hidden="false" customHeight="false" outlineLevel="0" collapsed="false">
      <c r="A1041" s="7" t="s">
        <v>193</v>
      </c>
      <c r="B1041" s="7" t="s">
        <v>167</v>
      </c>
      <c r="C1041" s="7" t="s">
        <v>195</v>
      </c>
      <c r="D1041" s="7" t="s">
        <v>2849</v>
      </c>
      <c r="E1041" s="8" t="n">
        <v>16184</v>
      </c>
      <c r="F1041" s="7" t="n">
        <v>0.666666666666667</v>
      </c>
      <c r="G1041" s="9" t="n">
        <v>1.2</v>
      </c>
      <c r="H1041" s="7" t="n">
        <v>0.85</v>
      </c>
      <c r="I1041" s="7" t="n">
        <v>1.53</v>
      </c>
    </row>
    <row r="1042" customFormat="false" ht="15" hidden="false" customHeight="false" outlineLevel="0" collapsed="false">
      <c r="A1042" s="7" t="s">
        <v>193</v>
      </c>
      <c r="B1042" s="7" t="s">
        <v>167</v>
      </c>
      <c r="C1042" s="7" t="s">
        <v>195</v>
      </c>
      <c r="D1042" s="7" t="s">
        <v>2850</v>
      </c>
      <c r="E1042" s="8" t="n">
        <v>16119</v>
      </c>
      <c r="F1042" s="7" t="n">
        <v>0.666666666666667</v>
      </c>
      <c r="G1042" s="9" t="n">
        <v>1.2</v>
      </c>
      <c r="H1042" s="7" t="n">
        <v>0.9</v>
      </c>
      <c r="I1042" s="7" t="n">
        <v>1.63</v>
      </c>
    </row>
    <row r="1043" customFormat="false" ht="15" hidden="false" customHeight="false" outlineLevel="0" collapsed="false">
      <c r="A1043" s="7" t="s">
        <v>193</v>
      </c>
      <c r="B1043" s="7" t="s">
        <v>167</v>
      </c>
      <c r="C1043" s="7" t="s">
        <v>195</v>
      </c>
      <c r="D1043" s="7" t="s">
        <v>2851</v>
      </c>
      <c r="E1043" s="8" t="n">
        <v>15598</v>
      </c>
      <c r="F1043" s="7" t="n">
        <v>0.666666666666667</v>
      </c>
      <c r="G1043" s="9" t="n">
        <v>1.18</v>
      </c>
      <c r="H1043" s="7" t="n">
        <v>0.89</v>
      </c>
      <c r="I1043" s="7" t="n">
        <v>1.51</v>
      </c>
    </row>
    <row r="1044" customFormat="false" ht="15" hidden="false" customHeight="false" outlineLevel="0" collapsed="false">
      <c r="A1044" s="7" t="s">
        <v>193</v>
      </c>
      <c r="B1044" s="7" t="s">
        <v>167</v>
      </c>
      <c r="C1044" s="7" t="s">
        <v>195</v>
      </c>
      <c r="D1044" s="7" t="s">
        <v>2852</v>
      </c>
      <c r="E1044" s="8" t="n">
        <v>15212</v>
      </c>
      <c r="F1044" s="7" t="n">
        <v>0.333333333333333</v>
      </c>
      <c r="G1044" s="9" t="n">
        <v>0.83</v>
      </c>
      <c r="H1044" s="7" t="n">
        <v>0.73</v>
      </c>
      <c r="I1044" s="7" t="n">
        <v>1.12</v>
      </c>
    </row>
    <row r="1045" customFormat="false" ht="15" hidden="false" customHeight="false" outlineLevel="0" collapsed="false">
      <c r="A1045" s="7" t="s">
        <v>193</v>
      </c>
      <c r="B1045" s="7" t="s">
        <v>167</v>
      </c>
      <c r="C1045" s="7" t="s">
        <v>195</v>
      </c>
      <c r="D1045" s="7" t="s">
        <v>2853</v>
      </c>
      <c r="E1045" s="8" t="n">
        <v>15086</v>
      </c>
      <c r="F1045" s="7" t="n">
        <v>0.666666666666667</v>
      </c>
      <c r="G1045" s="9" t="n">
        <v>1.38</v>
      </c>
      <c r="H1045" s="7" t="n">
        <v>1.1</v>
      </c>
      <c r="I1045" s="7" t="n">
        <v>1.62</v>
      </c>
    </row>
    <row r="1046" customFormat="false" ht="15" hidden="false" customHeight="false" outlineLevel="0" collapsed="false">
      <c r="A1046" s="7" t="s">
        <v>193</v>
      </c>
      <c r="B1046" s="7" t="s">
        <v>167</v>
      </c>
      <c r="C1046" s="7" t="s">
        <v>195</v>
      </c>
      <c r="D1046" s="7" t="s">
        <v>2854</v>
      </c>
      <c r="E1046" s="8" t="n">
        <v>14061</v>
      </c>
      <c r="F1046" s="7" t="n">
        <v>0.666666666666667</v>
      </c>
      <c r="G1046" s="9" t="n">
        <v>0.83</v>
      </c>
      <c r="H1046" s="7" t="n">
        <v>0.73</v>
      </c>
      <c r="I1046" s="7" t="n">
        <v>0.95</v>
      </c>
    </row>
    <row r="1047" customFormat="false" ht="15" hidden="false" customHeight="false" outlineLevel="0" collapsed="false">
      <c r="A1047" s="7" t="s">
        <v>193</v>
      </c>
      <c r="B1047" s="7" t="s">
        <v>167</v>
      </c>
      <c r="C1047" s="7" t="s">
        <v>195</v>
      </c>
      <c r="D1047" s="7" t="s">
        <v>2855</v>
      </c>
      <c r="E1047" s="8" t="n">
        <v>13761</v>
      </c>
      <c r="F1047" s="7" t="n">
        <v>0.333333333333333</v>
      </c>
      <c r="G1047" s="9" t="n">
        <v>0.52</v>
      </c>
      <c r="H1047" s="7" t="n">
        <v>0.35</v>
      </c>
      <c r="I1047" s="7" t="n">
        <v>0.63</v>
      </c>
    </row>
    <row r="1048" customFormat="false" ht="15" hidden="false" customHeight="false" outlineLevel="0" collapsed="false">
      <c r="A1048" s="7" t="s">
        <v>193</v>
      </c>
      <c r="B1048" s="7" t="s">
        <v>167</v>
      </c>
      <c r="C1048" s="7" t="s">
        <v>195</v>
      </c>
      <c r="D1048" s="7" t="s">
        <v>2856</v>
      </c>
      <c r="E1048" s="8" t="n">
        <v>13486</v>
      </c>
      <c r="F1048" s="7" t="n">
        <v>0.666666666666667</v>
      </c>
      <c r="G1048" s="9" t="n">
        <v>1.21</v>
      </c>
      <c r="H1048" s="7" t="n">
        <v>0.81</v>
      </c>
      <c r="I1048" s="7" t="n">
        <v>1.6</v>
      </c>
    </row>
    <row r="1049" customFormat="false" ht="15" hidden="false" customHeight="false" outlineLevel="0" collapsed="false">
      <c r="A1049" s="7" t="s">
        <v>193</v>
      </c>
      <c r="B1049" s="7" t="s">
        <v>167</v>
      </c>
      <c r="C1049" s="7" t="s">
        <v>195</v>
      </c>
      <c r="D1049" s="7" t="s">
        <v>2857</v>
      </c>
      <c r="E1049" s="8" t="n">
        <v>11596</v>
      </c>
      <c r="F1049" s="7" t="n">
        <v>0.666666666666667</v>
      </c>
      <c r="G1049" s="9" t="n">
        <v>0.82</v>
      </c>
      <c r="H1049" s="7" t="n">
        <v>0.62</v>
      </c>
      <c r="I1049" s="7" t="n">
        <v>1.02</v>
      </c>
    </row>
    <row r="1050" customFormat="false" ht="15" hidden="false" customHeight="false" outlineLevel="0" collapsed="false">
      <c r="A1050" s="7" t="s">
        <v>193</v>
      </c>
      <c r="B1050" s="7" t="s">
        <v>167</v>
      </c>
      <c r="C1050" s="7" t="s">
        <v>195</v>
      </c>
      <c r="D1050" s="7" t="s">
        <v>2858</v>
      </c>
      <c r="E1050" s="8" t="n">
        <v>11186</v>
      </c>
      <c r="F1050" s="7" t="n">
        <v>0.333333333333333</v>
      </c>
      <c r="G1050" s="9" t="n">
        <v>0.67</v>
      </c>
      <c r="H1050" s="7" t="n">
        <v>0.5</v>
      </c>
      <c r="I1050" s="7" t="n">
        <v>0.84</v>
      </c>
    </row>
    <row r="1051" customFormat="false" ht="15" hidden="false" customHeight="false" outlineLevel="0" collapsed="false">
      <c r="A1051" s="7" t="s">
        <v>193</v>
      </c>
      <c r="B1051" s="7" t="s">
        <v>167</v>
      </c>
      <c r="C1051" s="7" t="s">
        <v>195</v>
      </c>
      <c r="D1051" s="7" t="s">
        <v>2859</v>
      </c>
      <c r="E1051" s="8" t="n">
        <v>10792</v>
      </c>
      <c r="F1051" s="7" t="n">
        <v>0.333333333333333</v>
      </c>
      <c r="G1051" s="9" t="n">
        <v>0.78</v>
      </c>
      <c r="H1051" s="7" t="n">
        <v>0.42</v>
      </c>
      <c r="I1051" s="7" t="n">
        <v>0.9</v>
      </c>
    </row>
    <row r="1052" customFormat="false" ht="15" hidden="false" customHeight="false" outlineLevel="0" collapsed="false">
      <c r="A1052" s="7" t="s">
        <v>193</v>
      </c>
      <c r="B1052" s="7" t="s">
        <v>167</v>
      </c>
      <c r="C1052" s="7" t="s">
        <v>195</v>
      </c>
      <c r="D1052" s="7" t="s">
        <v>2860</v>
      </c>
      <c r="E1052" s="8" t="n">
        <v>9898</v>
      </c>
      <c r="F1052" s="7" t="n">
        <v>0.333333333333333</v>
      </c>
      <c r="G1052" s="9" t="n">
        <v>1.03</v>
      </c>
      <c r="H1052" s="7" t="n">
        <v>0.63</v>
      </c>
      <c r="I1052" s="7" t="n">
        <v>1.17</v>
      </c>
    </row>
    <row r="1053" customFormat="false" ht="15" hidden="false" customHeight="false" outlineLevel="0" collapsed="false">
      <c r="A1053" s="7" t="s">
        <v>193</v>
      </c>
      <c r="B1053" s="7" t="s">
        <v>167</v>
      </c>
      <c r="C1053" s="7" t="s">
        <v>195</v>
      </c>
      <c r="D1053" s="7" t="s">
        <v>2861</v>
      </c>
      <c r="E1053" s="8" t="n">
        <v>9591</v>
      </c>
      <c r="F1053" s="7" t="n">
        <v>0.333333333333333</v>
      </c>
      <c r="G1053" s="9" t="n">
        <v>0.79</v>
      </c>
      <c r="H1053" s="7" t="n">
        <v>0.68</v>
      </c>
      <c r="I1053" s="7" t="n">
        <v>0.87</v>
      </c>
    </row>
    <row r="1054" customFormat="false" ht="15" hidden="false" customHeight="false" outlineLevel="0" collapsed="false">
      <c r="A1054" s="7" t="s">
        <v>193</v>
      </c>
      <c r="B1054" s="7" t="s">
        <v>167</v>
      </c>
      <c r="C1054" s="7" t="s">
        <v>195</v>
      </c>
      <c r="D1054" s="7" t="s">
        <v>2862</v>
      </c>
      <c r="E1054" s="8" t="n">
        <v>9524</v>
      </c>
      <c r="F1054" s="7" t="n">
        <v>0.333333333333333</v>
      </c>
      <c r="G1054" s="9" t="n">
        <v>1.05</v>
      </c>
      <c r="H1054" s="7" t="n">
        <v>0.79</v>
      </c>
      <c r="I1054" s="7" t="n">
        <v>1.31</v>
      </c>
    </row>
    <row r="1055" customFormat="false" ht="15" hidden="false" customHeight="false" outlineLevel="0" collapsed="false">
      <c r="A1055" s="7" t="s">
        <v>193</v>
      </c>
      <c r="B1055" s="7" t="s">
        <v>167</v>
      </c>
      <c r="C1055" s="7" t="s">
        <v>195</v>
      </c>
      <c r="D1055" s="7" t="s">
        <v>2863</v>
      </c>
      <c r="E1055" s="8" t="n">
        <v>8430</v>
      </c>
      <c r="F1055" s="7" t="n">
        <v>0.333333333333333</v>
      </c>
      <c r="G1055" s="9" t="n">
        <v>0.81</v>
      </c>
      <c r="H1055" s="7" t="n">
        <v>0.61</v>
      </c>
      <c r="I1055" s="7" t="n">
        <v>1.01</v>
      </c>
    </row>
    <row r="1056" customFormat="false" ht="15" hidden="false" customHeight="false" outlineLevel="0" collapsed="false">
      <c r="A1056" s="7" t="s">
        <v>193</v>
      </c>
      <c r="B1056" s="7" t="s">
        <v>167</v>
      </c>
      <c r="C1056" s="7" t="s">
        <v>195</v>
      </c>
      <c r="D1056" s="7" t="s">
        <v>2864</v>
      </c>
      <c r="E1056" s="8" t="n">
        <v>8016</v>
      </c>
      <c r="F1056" s="7" t="n">
        <v>0.666666666666667</v>
      </c>
      <c r="G1056" s="9" t="n">
        <v>1.34</v>
      </c>
      <c r="H1056" s="7" t="n">
        <v>1.01</v>
      </c>
      <c r="I1056" s="7" t="n">
        <v>1.68</v>
      </c>
    </row>
    <row r="1057" customFormat="false" ht="15" hidden="false" customHeight="false" outlineLevel="0" collapsed="false">
      <c r="A1057" s="7" t="s">
        <v>193</v>
      </c>
      <c r="B1057" s="7" t="s">
        <v>167</v>
      </c>
      <c r="C1057" s="7" t="s">
        <v>195</v>
      </c>
      <c r="D1057" s="7" t="s">
        <v>2865</v>
      </c>
      <c r="E1057" s="8" t="n">
        <v>7863</v>
      </c>
      <c r="F1057" s="7" t="n">
        <v>0.333333333333333</v>
      </c>
      <c r="G1057" s="9" t="n">
        <v>1.37</v>
      </c>
      <c r="H1057" s="7" t="n">
        <v>1.03</v>
      </c>
      <c r="I1057" s="7" t="n">
        <v>1.59</v>
      </c>
    </row>
    <row r="1058" customFormat="false" ht="15" hidden="false" customHeight="false" outlineLevel="0" collapsed="false">
      <c r="A1058" s="7" t="s">
        <v>193</v>
      </c>
      <c r="B1058" s="7" t="s">
        <v>167</v>
      </c>
      <c r="C1058" s="7" t="s">
        <v>195</v>
      </c>
      <c r="D1058" s="7" t="s">
        <v>2866</v>
      </c>
      <c r="E1058" s="8" t="n">
        <v>7697</v>
      </c>
      <c r="F1058" s="7" t="n">
        <v>0.333333333333333</v>
      </c>
      <c r="G1058" s="9" t="n">
        <v>1.37</v>
      </c>
      <c r="H1058" s="7" t="n">
        <v>1.1</v>
      </c>
      <c r="I1058" s="7" t="n">
        <v>1.54</v>
      </c>
    </row>
    <row r="1059" customFormat="false" ht="15" hidden="false" customHeight="false" outlineLevel="0" collapsed="false">
      <c r="A1059" s="7" t="s">
        <v>193</v>
      </c>
      <c r="B1059" s="7" t="s">
        <v>167</v>
      </c>
      <c r="C1059" s="7" t="s">
        <v>195</v>
      </c>
      <c r="D1059" s="7" t="s">
        <v>2867</v>
      </c>
      <c r="E1059" s="8" t="n">
        <v>7569</v>
      </c>
      <c r="F1059" s="7" t="n">
        <v>0.666666666666667</v>
      </c>
      <c r="G1059" s="9" t="n">
        <v>0.64</v>
      </c>
      <c r="H1059" s="7" t="n">
        <v>0.54</v>
      </c>
      <c r="I1059" s="7" t="n">
        <v>0.78</v>
      </c>
    </row>
    <row r="1060" customFormat="false" ht="15" hidden="false" customHeight="false" outlineLevel="0" collapsed="false">
      <c r="A1060" s="7" t="s">
        <v>193</v>
      </c>
      <c r="B1060" s="7" t="s">
        <v>167</v>
      </c>
      <c r="C1060" s="7" t="s">
        <v>195</v>
      </c>
      <c r="D1060" s="7" t="s">
        <v>2868</v>
      </c>
      <c r="E1060" s="8" t="n">
        <v>7454</v>
      </c>
      <c r="F1060" s="7" t="n">
        <v>0.333333333333333</v>
      </c>
      <c r="G1060" s="9" t="n">
        <v>1.07</v>
      </c>
      <c r="H1060" s="7" t="n">
        <v>0.72</v>
      </c>
      <c r="I1060" s="7" t="n">
        <v>1.34</v>
      </c>
    </row>
    <row r="1061" customFormat="false" ht="15" hidden="false" customHeight="false" outlineLevel="0" collapsed="false">
      <c r="A1061" s="7" t="s">
        <v>193</v>
      </c>
      <c r="B1061" s="7" t="s">
        <v>167</v>
      </c>
      <c r="C1061" s="7" t="s">
        <v>195</v>
      </c>
      <c r="D1061" s="7" t="s">
        <v>2869</v>
      </c>
      <c r="E1061" s="8" t="n">
        <v>7387</v>
      </c>
      <c r="F1061" s="7" t="n">
        <v>0.666666666666667</v>
      </c>
      <c r="G1061" s="9" t="n">
        <v>1.19</v>
      </c>
      <c r="H1061" s="7" t="n">
        <v>1.07</v>
      </c>
      <c r="I1061" s="7" t="n">
        <v>1.32</v>
      </c>
    </row>
    <row r="1062" customFormat="false" ht="15" hidden="false" customHeight="false" outlineLevel="0" collapsed="false">
      <c r="A1062" s="7" t="s">
        <v>193</v>
      </c>
      <c r="B1062" s="7" t="s">
        <v>167</v>
      </c>
      <c r="C1062" s="7" t="s">
        <v>195</v>
      </c>
      <c r="D1062" s="7" t="s">
        <v>2870</v>
      </c>
      <c r="E1062" s="8" t="n">
        <v>7281</v>
      </c>
      <c r="F1062" s="7" t="n">
        <v>1</v>
      </c>
      <c r="G1062" s="9" t="n">
        <v>1.25</v>
      </c>
      <c r="H1062" s="7" t="n">
        <v>1.04</v>
      </c>
      <c r="I1062" s="7" t="n">
        <v>1.63</v>
      </c>
    </row>
    <row r="1063" customFormat="false" ht="15" hidden="false" customHeight="false" outlineLevel="0" collapsed="false">
      <c r="A1063" s="7" t="s">
        <v>193</v>
      </c>
      <c r="B1063" s="7" t="s">
        <v>167</v>
      </c>
      <c r="C1063" s="7" t="s">
        <v>195</v>
      </c>
      <c r="D1063" s="7" t="s">
        <v>2871</v>
      </c>
      <c r="E1063" s="8" t="n">
        <v>6779</v>
      </c>
      <c r="F1063" s="7" t="n">
        <v>0.333333333333333</v>
      </c>
      <c r="G1063" s="9" t="n">
        <v>0.53</v>
      </c>
      <c r="H1063" s="7" t="n">
        <v>0.32</v>
      </c>
      <c r="I1063" s="7" t="n">
        <v>0.63</v>
      </c>
    </row>
    <row r="1064" customFormat="false" ht="15" hidden="false" customHeight="false" outlineLevel="0" collapsed="false">
      <c r="A1064" s="7" t="s">
        <v>193</v>
      </c>
      <c r="B1064" s="7" t="s">
        <v>167</v>
      </c>
      <c r="C1064" s="7" t="s">
        <v>195</v>
      </c>
      <c r="D1064" s="7" t="s">
        <v>2872</v>
      </c>
      <c r="E1064" s="8" t="n">
        <v>6450</v>
      </c>
      <c r="F1064" s="7" t="n">
        <v>0.333333333333333</v>
      </c>
      <c r="G1064" s="9" t="n">
        <v>1.23</v>
      </c>
      <c r="H1064" s="7" t="n">
        <v>0.92</v>
      </c>
      <c r="I1064" s="7" t="n">
        <v>1.54</v>
      </c>
    </row>
    <row r="1065" customFormat="false" ht="15" hidden="false" customHeight="false" outlineLevel="0" collapsed="false">
      <c r="A1065" s="7" t="s">
        <v>193</v>
      </c>
      <c r="B1065" s="7" t="s">
        <v>167</v>
      </c>
      <c r="C1065" s="7" t="s">
        <v>195</v>
      </c>
      <c r="D1065" s="7" t="s">
        <v>2873</v>
      </c>
      <c r="E1065" s="8" t="n">
        <v>6279</v>
      </c>
      <c r="F1065" s="7" t="n">
        <v>0.333333333333333</v>
      </c>
      <c r="G1065" s="9" t="n">
        <v>0.64</v>
      </c>
      <c r="H1065" s="7" t="n">
        <v>0.51</v>
      </c>
      <c r="I1065" s="7" t="n">
        <v>0.71</v>
      </c>
    </row>
    <row r="1066" customFormat="false" ht="15" hidden="false" customHeight="false" outlineLevel="0" collapsed="false">
      <c r="A1066" s="7" t="s">
        <v>193</v>
      </c>
      <c r="B1066" s="7" t="s">
        <v>167</v>
      </c>
      <c r="C1066" s="7" t="s">
        <v>195</v>
      </c>
      <c r="D1066" s="7" t="s">
        <v>2874</v>
      </c>
      <c r="E1066" s="8" t="n">
        <v>6062</v>
      </c>
      <c r="F1066" s="7" t="n">
        <v>0.333333333333333</v>
      </c>
      <c r="G1066" s="9" t="n">
        <v>0.38</v>
      </c>
      <c r="H1066" s="7" t="n">
        <v>0.32</v>
      </c>
      <c r="I1066" s="7" t="n">
        <v>0.44</v>
      </c>
    </row>
    <row r="1067" customFormat="false" ht="15" hidden="false" customHeight="false" outlineLevel="0" collapsed="false">
      <c r="A1067" s="7" t="s">
        <v>193</v>
      </c>
      <c r="B1067" s="7" t="s">
        <v>167</v>
      </c>
      <c r="C1067" s="7" t="s">
        <v>195</v>
      </c>
      <c r="D1067" s="7" t="s">
        <v>2875</v>
      </c>
      <c r="E1067" s="8" t="n">
        <v>6054</v>
      </c>
      <c r="F1067" s="7" t="n">
        <v>0.333333333333333</v>
      </c>
      <c r="G1067" s="9" t="n">
        <v>1.25</v>
      </c>
      <c r="H1067" s="7" t="n">
        <v>0.81</v>
      </c>
      <c r="I1067" s="7" t="n">
        <v>1.62</v>
      </c>
    </row>
    <row r="1068" customFormat="false" ht="15" hidden="false" customHeight="false" outlineLevel="0" collapsed="false">
      <c r="A1068" s="7" t="s">
        <v>193</v>
      </c>
      <c r="B1068" s="7" t="s">
        <v>167</v>
      </c>
      <c r="C1068" s="7" t="s">
        <v>195</v>
      </c>
      <c r="D1068" s="7" t="s">
        <v>2876</v>
      </c>
      <c r="E1068" s="8" t="n">
        <v>5996</v>
      </c>
      <c r="F1068" s="7" t="n">
        <v>0.333333333333333</v>
      </c>
      <c r="G1068" s="9" t="n">
        <v>1.37</v>
      </c>
      <c r="H1068" s="7" t="n">
        <v>1.02</v>
      </c>
      <c r="I1068" s="7" t="n">
        <v>1.53</v>
      </c>
    </row>
    <row r="1069" customFormat="false" ht="15" hidden="false" customHeight="false" outlineLevel="0" collapsed="false">
      <c r="A1069" s="7" t="s">
        <v>193</v>
      </c>
      <c r="B1069" s="7" t="s">
        <v>167</v>
      </c>
      <c r="C1069" s="7" t="s">
        <v>195</v>
      </c>
      <c r="D1069" s="7" t="s">
        <v>2877</v>
      </c>
      <c r="E1069" s="8" t="n">
        <v>5841</v>
      </c>
      <c r="F1069" s="7" t="n">
        <v>0.666666666666667</v>
      </c>
      <c r="G1069" s="9" t="n">
        <v>0.77</v>
      </c>
      <c r="H1069" s="7" t="n">
        <v>0.65</v>
      </c>
      <c r="I1069" s="7" t="n">
        <v>0.85</v>
      </c>
    </row>
    <row r="1070" customFormat="false" ht="15" hidden="false" customHeight="false" outlineLevel="0" collapsed="false">
      <c r="A1070" s="7" t="s">
        <v>193</v>
      </c>
      <c r="B1070" s="7" t="s">
        <v>167</v>
      </c>
      <c r="C1070" s="7" t="s">
        <v>195</v>
      </c>
      <c r="D1070" s="7" t="s">
        <v>2878</v>
      </c>
      <c r="E1070" s="8" t="n">
        <v>5806</v>
      </c>
      <c r="F1070" s="7" t="n">
        <v>0.333333333333333</v>
      </c>
      <c r="G1070" s="9" t="n">
        <v>2.29</v>
      </c>
      <c r="H1070" s="7" t="n">
        <v>1.72</v>
      </c>
      <c r="I1070" s="7" t="n">
        <v>3.09</v>
      </c>
    </row>
    <row r="1071" customFormat="false" ht="15" hidden="false" customHeight="false" outlineLevel="0" collapsed="false">
      <c r="A1071" s="7" t="s">
        <v>193</v>
      </c>
      <c r="B1071" s="7" t="s">
        <v>167</v>
      </c>
      <c r="C1071" s="7" t="s">
        <v>195</v>
      </c>
      <c r="D1071" s="7" t="s">
        <v>2879</v>
      </c>
      <c r="E1071" s="8" t="n">
        <v>5577</v>
      </c>
      <c r="F1071" s="7" t="n">
        <v>1</v>
      </c>
      <c r="G1071" s="9" t="n">
        <v>0.77</v>
      </c>
      <c r="H1071" s="7" t="n">
        <v>0.58</v>
      </c>
      <c r="I1071" s="7" t="n">
        <v>0.96</v>
      </c>
    </row>
    <row r="1072" customFormat="false" ht="15" hidden="false" customHeight="false" outlineLevel="0" collapsed="false">
      <c r="A1072" s="7" t="s">
        <v>193</v>
      </c>
      <c r="B1072" s="7" t="s">
        <v>167</v>
      </c>
      <c r="C1072" s="7" t="s">
        <v>195</v>
      </c>
      <c r="D1072" s="7" t="s">
        <v>2880</v>
      </c>
      <c r="E1072" s="8" t="n">
        <v>5412</v>
      </c>
      <c r="F1072" s="7" t="n">
        <v>0.666666666666667</v>
      </c>
      <c r="G1072" s="9" t="n">
        <v>0.76</v>
      </c>
      <c r="H1072" s="7" t="n">
        <v>0.69</v>
      </c>
      <c r="I1072" s="7" t="n">
        <v>0.98</v>
      </c>
    </row>
    <row r="1073" customFormat="false" ht="15" hidden="false" customHeight="false" outlineLevel="0" collapsed="false">
      <c r="A1073" s="7" t="s">
        <v>193</v>
      </c>
      <c r="B1073" s="7" t="s">
        <v>167</v>
      </c>
      <c r="C1073" s="7" t="s">
        <v>195</v>
      </c>
      <c r="D1073" s="7" t="s">
        <v>2881</v>
      </c>
      <c r="E1073" s="8" t="n">
        <v>5336</v>
      </c>
      <c r="F1073" s="7" t="n">
        <v>0.333333333333333</v>
      </c>
      <c r="G1073" s="9" t="n">
        <v>0.87</v>
      </c>
      <c r="H1073" s="7" t="n">
        <v>0.64</v>
      </c>
      <c r="I1073" s="7" t="n">
        <v>1.17</v>
      </c>
    </row>
    <row r="1074" customFormat="false" ht="15" hidden="false" customHeight="false" outlineLevel="0" collapsed="false">
      <c r="A1074" s="7" t="s">
        <v>193</v>
      </c>
      <c r="B1074" s="7" t="s">
        <v>167</v>
      </c>
      <c r="C1074" s="7" t="s">
        <v>195</v>
      </c>
      <c r="D1074" s="7" t="s">
        <v>2882</v>
      </c>
      <c r="E1074" s="8" t="n">
        <v>5067</v>
      </c>
      <c r="F1074" s="7" t="n">
        <v>0.333333333333333</v>
      </c>
      <c r="G1074" s="9" t="n">
        <v>1.35</v>
      </c>
      <c r="H1074" s="7" t="n">
        <v>1.06</v>
      </c>
      <c r="I1074" s="7" t="n">
        <v>1.72</v>
      </c>
    </row>
    <row r="1075" customFormat="false" ht="15" hidden="false" customHeight="false" outlineLevel="0" collapsed="false">
      <c r="A1075" s="7" t="s">
        <v>193</v>
      </c>
      <c r="B1075" s="7" t="s">
        <v>167</v>
      </c>
      <c r="C1075" s="7" t="s">
        <v>195</v>
      </c>
      <c r="D1075" s="7" t="s">
        <v>2883</v>
      </c>
      <c r="E1075" s="8" t="n">
        <v>5006</v>
      </c>
      <c r="F1075" s="7" t="n">
        <v>0.666666666666667</v>
      </c>
      <c r="G1075" s="9" t="n">
        <v>1.47</v>
      </c>
      <c r="H1075" s="7" t="n">
        <v>1.27</v>
      </c>
      <c r="I1075" s="7" t="n">
        <v>1.71</v>
      </c>
    </row>
    <row r="1076" customFormat="false" ht="15" hidden="false" customHeight="false" outlineLevel="0" collapsed="false">
      <c r="A1076" s="7" t="s">
        <v>193</v>
      </c>
      <c r="B1076" s="7" t="s">
        <v>167</v>
      </c>
      <c r="C1076" s="7" t="s">
        <v>195</v>
      </c>
      <c r="D1076" s="7" t="s">
        <v>2884</v>
      </c>
      <c r="E1076" s="8" t="n">
        <v>4796</v>
      </c>
      <c r="F1076" s="7" t="n">
        <v>0.333333333333333</v>
      </c>
      <c r="G1076" s="9" t="n">
        <v>0.68</v>
      </c>
      <c r="H1076" s="7" t="n">
        <v>0.51</v>
      </c>
      <c r="I1076" s="7" t="n">
        <v>0.85</v>
      </c>
    </row>
    <row r="1077" customFormat="false" ht="15" hidden="false" customHeight="false" outlineLevel="0" collapsed="false">
      <c r="A1077" s="7" t="s">
        <v>193</v>
      </c>
      <c r="B1077" s="7" t="s">
        <v>167</v>
      </c>
      <c r="C1077" s="7" t="s">
        <v>195</v>
      </c>
      <c r="D1077" s="7" t="s">
        <v>2885</v>
      </c>
      <c r="E1077" s="8" t="n">
        <v>4643</v>
      </c>
      <c r="F1077" s="7" t="n">
        <v>0.333333333333333</v>
      </c>
      <c r="G1077" s="9" t="n">
        <v>1.53</v>
      </c>
      <c r="H1077" s="7" t="n">
        <v>1.15</v>
      </c>
      <c r="I1077" s="7" t="n">
        <v>1.91</v>
      </c>
    </row>
    <row r="1078" customFormat="false" ht="15" hidden="false" customHeight="false" outlineLevel="0" collapsed="false">
      <c r="A1078" s="7" t="s">
        <v>193</v>
      </c>
      <c r="B1078" s="7" t="s">
        <v>167</v>
      </c>
      <c r="C1078" s="7" t="s">
        <v>195</v>
      </c>
      <c r="D1078" s="7" t="s">
        <v>2886</v>
      </c>
      <c r="E1078" s="8" t="n">
        <v>4546</v>
      </c>
      <c r="F1078" s="7" t="n">
        <v>0.333333333333333</v>
      </c>
      <c r="G1078" s="9" t="n">
        <v>0.85</v>
      </c>
      <c r="H1078" s="7" t="n">
        <v>0.64</v>
      </c>
      <c r="I1078" s="7" t="n">
        <v>1.06</v>
      </c>
    </row>
    <row r="1079" customFormat="false" ht="15" hidden="false" customHeight="false" outlineLevel="0" collapsed="false">
      <c r="A1079" s="7" t="s">
        <v>193</v>
      </c>
      <c r="B1079" s="7" t="s">
        <v>167</v>
      </c>
      <c r="C1079" s="7" t="s">
        <v>195</v>
      </c>
      <c r="D1079" s="7" t="s">
        <v>2887</v>
      </c>
      <c r="E1079" s="8" t="n">
        <v>4471</v>
      </c>
      <c r="F1079" s="7" t="n">
        <v>0.666666666666667</v>
      </c>
      <c r="G1079" s="9" t="n">
        <v>1.34</v>
      </c>
      <c r="H1079" s="7" t="n">
        <v>0.98</v>
      </c>
      <c r="I1079" s="7" t="n">
        <v>1.98</v>
      </c>
    </row>
    <row r="1080" customFormat="false" ht="15" hidden="false" customHeight="false" outlineLevel="0" collapsed="false">
      <c r="A1080" s="7" t="s">
        <v>193</v>
      </c>
      <c r="B1080" s="7" t="s">
        <v>167</v>
      </c>
      <c r="C1080" s="7" t="s">
        <v>195</v>
      </c>
      <c r="D1080" s="7" t="s">
        <v>2888</v>
      </c>
      <c r="E1080" s="8" t="n">
        <v>4464</v>
      </c>
      <c r="F1080" s="7" t="n">
        <v>0.333333333333333</v>
      </c>
      <c r="G1080" s="9" t="n">
        <v>1.92</v>
      </c>
      <c r="H1080" s="7" t="n">
        <v>1.24</v>
      </c>
      <c r="I1080" s="7" t="n">
        <v>2.74</v>
      </c>
    </row>
    <row r="1081" customFormat="false" ht="15" hidden="false" customHeight="false" outlineLevel="0" collapsed="false">
      <c r="A1081" s="7" t="s">
        <v>193</v>
      </c>
      <c r="B1081" s="7" t="s">
        <v>167</v>
      </c>
      <c r="C1081" s="7" t="s">
        <v>195</v>
      </c>
      <c r="D1081" s="7" t="s">
        <v>2889</v>
      </c>
      <c r="E1081" s="8" t="n">
        <v>4345</v>
      </c>
      <c r="F1081" s="7" t="n">
        <v>1</v>
      </c>
      <c r="G1081" s="9" t="n">
        <v>0.77</v>
      </c>
      <c r="H1081" s="7" t="n">
        <v>0.63</v>
      </c>
      <c r="I1081" s="7" t="n">
        <v>0.9</v>
      </c>
    </row>
    <row r="1082" customFormat="false" ht="15" hidden="false" customHeight="false" outlineLevel="0" collapsed="false">
      <c r="A1082" s="7" t="s">
        <v>193</v>
      </c>
      <c r="B1082" s="7" t="s">
        <v>167</v>
      </c>
      <c r="C1082" s="7" t="s">
        <v>195</v>
      </c>
      <c r="D1082" s="7" t="s">
        <v>2890</v>
      </c>
      <c r="E1082" s="8" t="n">
        <v>4235</v>
      </c>
      <c r="F1082" s="7" t="n">
        <v>0.333333333333333</v>
      </c>
      <c r="G1082" s="9" t="n">
        <v>0.66</v>
      </c>
      <c r="H1082" s="7" t="n">
        <v>0.55</v>
      </c>
      <c r="I1082" s="7" t="n">
        <v>0.79</v>
      </c>
    </row>
    <row r="1083" customFormat="false" ht="15" hidden="false" customHeight="false" outlineLevel="0" collapsed="false">
      <c r="A1083" s="7" t="s">
        <v>193</v>
      </c>
      <c r="B1083" s="7" t="s">
        <v>167</v>
      </c>
      <c r="C1083" s="7" t="s">
        <v>195</v>
      </c>
      <c r="D1083" s="7" t="s">
        <v>2891</v>
      </c>
      <c r="E1083" s="8" t="n">
        <v>4193</v>
      </c>
      <c r="F1083" s="7" t="n">
        <v>0.333333333333333</v>
      </c>
      <c r="G1083" s="9" t="n">
        <v>0.68</v>
      </c>
      <c r="H1083" s="7" t="n">
        <v>0.51</v>
      </c>
      <c r="I1083" s="7" t="n">
        <v>0.85</v>
      </c>
    </row>
    <row r="1084" customFormat="false" ht="15" hidden="false" customHeight="false" outlineLevel="0" collapsed="false">
      <c r="A1084" s="7" t="s">
        <v>193</v>
      </c>
      <c r="B1084" s="7" t="s">
        <v>167</v>
      </c>
      <c r="C1084" s="7" t="s">
        <v>195</v>
      </c>
      <c r="D1084" s="7" t="s">
        <v>2892</v>
      </c>
      <c r="E1084" s="8" t="n">
        <v>4171</v>
      </c>
      <c r="F1084" s="7" t="n">
        <v>0.666666666666667</v>
      </c>
      <c r="G1084" s="9" t="n">
        <v>2.26</v>
      </c>
      <c r="H1084" s="7" t="n">
        <v>1.36</v>
      </c>
      <c r="I1084" s="7" t="n">
        <v>2.83</v>
      </c>
    </row>
    <row r="1085" customFormat="false" ht="15" hidden="false" customHeight="false" outlineLevel="0" collapsed="false">
      <c r="A1085" s="7" t="s">
        <v>193</v>
      </c>
      <c r="B1085" s="7" t="s">
        <v>167</v>
      </c>
      <c r="C1085" s="7" t="s">
        <v>195</v>
      </c>
      <c r="D1085" s="7" t="s">
        <v>2893</v>
      </c>
      <c r="E1085" s="8" t="n">
        <v>4142</v>
      </c>
      <c r="F1085" s="7" t="n">
        <v>0.333333333333333</v>
      </c>
      <c r="G1085" s="9" t="n">
        <v>1.31</v>
      </c>
      <c r="H1085" s="7" t="n">
        <v>1.03</v>
      </c>
      <c r="I1085" s="7" t="n">
        <v>1.45</v>
      </c>
    </row>
    <row r="1086" customFormat="false" ht="15" hidden="false" customHeight="false" outlineLevel="0" collapsed="false">
      <c r="A1086" s="7" t="s">
        <v>193</v>
      </c>
      <c r="B1086" s="7" t="s">
        <v>167</v>
      </c>
      <c r="C1086" s="7" t="s">
        <v>195</v>
      </c>
      <c r="D1086" s="7" t="s">
        <v>2894</v>
      </c>
      <c r="E1086" s="8" t="n">
        <v>3973</v>
      </c>
      <c r="F1086" s="7" t="n">
        <v>0.333333333333333</v>
      </c>
      <c r="G1086" s="9" t="n">
        <v>0.68</v>
      </c>
      <c r="H1086" s="7" t="n">
        <v>0.4</v>
      </c>
      <c r="I1086" s="7" t="n">
        <v>0.87</v>
      </c>
    </row>
    <row r="1087" customFormat="false" ht="15" hidden="false" customHeight="false" outlineLevel="0" collapsed="false">
      <c r="A1087" s="7" t="s">
        <v>193</v>
      </c>
      <c r="B1087" s="7" t="s">
        <v>167</v>
      </c>
      <c r="C1087" s="7" t="s">
        <v>195</v>
      </c>
      <c r="D1087" s="18" t="s">
        <v>2895</v>
      </c>
      <c r="E1087" s="8" t="n">
        <v>3925</v>
      </c>
      <c r="F1087" s="7" t="n">
        <v>0.333333333333333</v>
      </c>
      <c r="G1087" s="9" t="n">
        <v>0.36</v>
      </c>
      <c r="H1087" s="7" t="n">
        <v>0.32</v>
      </c>
      <c r="I1087" s="7" t="n">
        <v>0.45</v>
      </c>
    </row>
    <row r="1088" customFormat="false" ht="15" hidden="false" customHeight="false" outlineLevel="0" collapsed="false">
      <c r="A1088" s="7" t="s">
        <v>193</v>
      </c>
      <c r="B1088" s="7" t="s">
        <v>167</v>
      </c>
      <c r="C1088" s="7" t="s">
        <v>195</v>
      </c>
      <c r="D1088" s="7" t="s">
        <v>2896</v>
      </c>
      <c r="E1088" s="8" t="n">
        <v>3783</v>
      </c>
      <c r="F1088" s="7" t="n">
        <v>0.333333333333333</v>
      </c>
      <c r="G1088" s="9" t="n">
        <v>0.99</v>
      </c>
      <c r="H1088" s="7" t="n">
        <v>0.74</v>
      </c>
      <c r="I1088" s="7" t="n">
        <v>1.24</v>
      </c>
    </row>
    <row r="1089" customFormat="false" ht="15" hidden="false" customHeight="false" outlineLevel="0" collapsed="false">
      <c r="A1089" s="7" t="s">
        <v>193</v>
      </c>
      <c r="B1089" s="7" t="s">
        <v>167</v>
      </c>
      <c r="C1089" s="7" t="s">
        <v>195</v>
      </c>
      <c r="D1089" s="7" t="s">
        <v>2897</v>
      </c>
      <c r="E1089" s="8" t="n">
        <v>3722</v>
      </c>
      <c r="F1089" s="7" t="n">
        <v>0.666666666666667</v>
      </c>
      <c r="G1089" s="9" t="n">
        <v>0.63</v>
      </c>
      <c r="H1089" s="7" t="n">
        <v>0.47</v>
      </c>
      <c r="I1089" s="7" t="n">
        <v>0.79</v>
      </c>
    </row>
    <row r="1090" customFormat="false" ht="15" hidden="false" customHeight="false" outlineLevel="0" collapsed="false">
      <c r="A1090" s="7" t="s">
        <v>193</v>
      </c>
      <c r="B1090" s="7" t="s">
        <v>167</v>
      </c>
      <c r="C1090" s="7" t="s">
        <v>195</v>
      </c>
      <c r="D1090" s="7" t="s">
        <v>2898</v>
      </c>
      <c r="E1090" s="8" t="n">
        <v>3715</v>
      </c>
      <c r="F1090" s="7" t="n">
        <v>0.666666666666667</v>
      </c>
      <c r="G1090" s="9" t="n">
        <v>0.72</v>
      </c>
      <c r="H1090" s="7" t="n">
        <v>0.6</v>
      </c>
      <c r="I1090" s="7" t="n">
        <v>0.81</v>
      </c>
    </row>
    <row r="1091" customFormat="false" ht="15" hidden="false" customHeight="false" outlineLevel="0" collapsed="false">
      <c r="A1091" s="7" t="s">
        <v>193</v>
      </c>
      <c r="B1091" s="7" t="s">
        <v>167</v>
      </c>
      <c r="C1091" s="7" t="s">
        <v>195</v>
      </c>
      <c r="D1091" s="7" t="s">
        <v>2899</v>
      </c>
      <c r="E1091" s="8" t="n">
        <v>3651</v>
      </c>
      <c r="F1091" s="7" t="n">
        <v>0.333333333333333</v>
      </c>
      <c r="G1091" s="9" t="n">
        <v>2.11</v>
      </c>
      <c r="H1091" s="7" t="n">
        <v>1.17</v>
      </c>
      <c r="I1091" s="7" t="n">
        <v>2.85</v>
      </c>
    </row>
    <row r="1092" customFormat="false" ht="15" hidden="false" customHeight="false" outlineLevel="0" collapsed="false">
      <c r="A1092" s="7" t="s">
        <v>193</v>
      </c>
      <c r="B1092" s="7" t="s">
        <v>167</v>
      </c>
      <c r="C1092" s="7" t="s">
        <v>195</v>
      </c>
      <c r="D1092" s="7" t="s">
        <v>2900</v>
      </c>
      <c r="E1092" s="8" t="n">
        <v>3612</v>
      </c>
      <c r="F1092" s="7" t="n">
        <v>0.333333333333333</v>
      </c>
      <c r="G1092" s="9" t="n">
        <v>0.77</v>
      </c>
      <c r="H1092" s="7" t="n">
        <v>0.58</v>
      </c>
      <c r="I1092" s="7" t="n">
        <v>0.96</v>
      </c>
    </row>
    <row r="1093" customFormat="false" ht="15" hidden="false" customHeight="false" outlineLevel="0" collapsed="false">
      <c r="A1093" s="7" t="s">
        <v>193</v>
      </c>
      <c r="B1093" s="7" t="s">
        <v>167</v>
      </c>
      <c r="C1093" s="7" t="s">
        <v>195</v>
      </c>
      <c r="D1093" s="7" t="s">
        <v>2901</v>
      </c>
      <c r="E1093" s="8" t="n">
        <v>3583</v>
      </c>
      <c r="F1093" s="7" t="n">
        <v>0.333333333333333</v>
      </c>
      <c r="G1093" s="9" t="n">
        <v>0.76</v>
      </c>
      <c r="H1093" s="7" t="n">
        <v>0.53</v>
      </c>
      <c r="I1093" s="7" t="n">
        <v>1.05</v>
      </c>
    </row>
    <row r="1094" customFormat="false" ht="15" hidden="false" customHeight="false" outlineLevel="0" collapsed="false">
      <c r="A1094" s="7" t="s">
        <v>193</v>
      </c>
      <c r="B1094" s="7" t="s">
        <v>167</v>
      </c>
      <c r="C1094" s="7" t="s">
        <v>195</v>
      </c>
      <c r="D1094" s="7" t="s">
        <v>2902</v>
      </c>
      <c r="E1094" s="8" t="n">
        <v>3524</v>
      </c>
      <c r="F1094" s="7" t="n">
        <v>0.333333333333333</v>
      </c>
      <c r="G1094" s="9" t="n">
        <v>2.4</v>
      </c>
      <c r="H1094" s="7" t="n">
        <v>1.36</v>
      </c>
      <c r="I1094" s="7" t="n">
        <v>3.01</v>
      </c>
    </row>
    <row r="1095" customFormat="false" ht="15" hidden="false" customHeight="false" outlineLevel="0" collapsed="false">
      <c r="A1095" s="7" t="s">
        <v>193</v>
      </c>
      <c r="B1095" s="7" t="s">
        <v>167</v>
      </c>
      <c r="C1095" s="7" t="s">
        <v>195</v>
      </c>
      <c r="D1095" s="7" t="s">
        <v>2903</v>
      </c>
      <c r="E1095" s="8" t="n">
        <v>3484</v>
      </c>
      <c r="F1095" s="7" t="n">
        <v>0.666666666666667</v>
      </c>
      <c r="G1095" s="9" t="n">
        <v>0.76</v>
      </c>
      <c r="H1095" s="7" t="n">
        <v>0.57</v>
      </c>
      <c r="I1095" s="7" t="n">
        <v>0.95</v>
      </c>
    </row>
    <row r="1096" customFormat="false" ht="15" hidden="false" customHeight="false" outlineLevel="0" collapsed="false">
      <c r="A1096" s="7" t="s">
        <v>193</v>
      </c>
      <c r="B1096" s="7" t="s">
        <v>167</v>
      </c>
      <c r="C1096" s="7" t="s">
        <v>195</v>
      </c>
      <c r="D1096" s="7" t="s">
        <v>2904</v>
      </c>
      <c r="E1096" s="8" t="n">
        <v>3455</v>
      </c>
      <c r="F1096" s="7" t="n">
        <v>0.333333333333333</v>
      </c>
      <c r="G1096" s="9" t="n">
        <v>0.6</v>
      </c>
      <c r="H1096" s="7" t="n">
        <v>0.49</v>
      </c>
      <c r="I1096" s="7" t="n">
        <v>0.75</v>
      </c>
    </row>
    <row r="1097" customFormat="false" ht="15" hidden="false" customHeight="false" outlineLevel="0" collapsed="false">
      <c r="A1097" s="7" t="s">
        <v>193</v>
      </c>
      <c r="B1097" s="7" t="s">
        <v>167</v>
      </c>
      <c r="C1097" s="7" t="s">
        <v>195</v>
      </c>
      <c r="D1097" s="7" t="s">
        <v>2905</v>
      </c>
      <c r="E1097" s="8" t="n">
        <v>3404</v>
      </c>
      <c r="F1097" s="7" t="n">
        <v>0.666666666666667</v>
      </c>
      <c r="G1097" s="9" t="n">
        <v>0.67</v>
      </c>
      <c r="H1097" s="7" t="n">
        <v>0.5</v>
      </c>
      <c r="I1097" s="7" t="n">
        <v>0.84</v>
      </c>
    </row>
    <row r="1098" customFormat="false" ht="15" hidden="false" customHeight="false" outlineLevel="0" collapsed="false">
      <c r="A1098" s="7" t="s">
        <v>193</v>
      </c>
      <c r="B1098" s="7" t="s">
        <v>167</v>
      </c>
      <c r="C1098" s="7" t="s">
        <v>195</v>
      </c>
      <c r="D1098" s="7" t="s">
        <v>2906</v>
      </c>
      <c r="E1098" s="8" t="n">
        <v>3365</v>
      </c>
      <c r="F1098" s="7" t="n">
        <v>0.333333333333333</v>
      </c>
      <c r="G1098" s="9" t="n">
        <v>1.3</v>
      </c>
      <c r="H1098" s="7" t="n">
        <v>0.98</v>
      </c>
      <c r="I1098" s="7" t="n">
        <v>1.68</v>
      </c>
    </row>
    <row r="1099" customFormat="false" ht="15" hidden="false" customHeight="false" outlineLevel="0" collapsed="false">
      <c r="A1099" s="7" t="s">
        <v>193</v>
      </c>
      <c r="B1099" s="7" t="s">
        <v>167</v>
      </c>
      <c r="C1099" s="7" t="s">
        <v>195</v>
      </c>
      <c r="D1099" s="7" t="s">
        <v>2907</v>
      </c>
      <c r="E1099" s="8" t="n">
        <v>3346</v>
      </c>
      <c r="F1099" s="7" t="n">
        <v>0.333333333333333</v>
      </c>
      <c r="G1099" s="9" t="n">
        <v>0.67</v>
      </c>
      <c r="H1099" s="7" t="n">
        <v>0.35</v>
      </c>
      <c r="I1099" s="7" t="n">
        <v>0.83</v>
      </c>
    </row>
    <row r="1100" customFormat="false" ht="15" hidden="false" customHeight="false" outlineLevel="0" collapsed="false">
      <c r="A1100" s="7" t="s">
        <v>193</v>
      </c>
      <c r="B1100" s="7" t="s">
        <v>167</v>
      </c>
      <c r="C1100" s="7" t="s">
        <v>195</v>
      </c>
      <c r="D1100" s="7" t="s">
        <v>2908</v>
      </c>
      <c r="E1100" s="8" t="n">
        <v>3340</v>
      </c>
      <c r="F1100" s="7" t="n">
        <v>1</v>
      </c>
      <c r="G1100" s="9" t="n">
        <v>0.8</v>
      </c>
      <c r="H1100" s="7" t="n">
        <v>0.6</v>
      </c>
      <c r="I1100" s="7" t="n">
        <v>1</v>
      </c>
    </row>
    <row r="1101" customFormat="false" ht="15" hidden="false" customHeight="false" outlineLevel="0" collapsed="false">
      <c r="A1101" s="7" t="s">
        <v>193</v>
      </c>
      <c r="B1101" s="7" t="s">
        <v>167</v>
      </c>
      <c r="C1101" s="7" t="s">
        <v>195</v>
      </c>
      <c r="D1101" s="7" t="s">
        <v>2909</v>
      </c>
      <c r="E1101" s="8" t="n">
        <v>3307</v>
      </c>
      <c r="F1101" s="7" t="n">
        <v>0.333333333333333</v>
      </c>
      <c r="G1101" s="9" t="n">
        <v>0.58</v>
      </c>
      <c r="H1101" s="7" t="n">
        <v>0.37</v>
      </c>
      <c r="I1101" s="7" t="n">
        <v>0.71</v>
      </c>
    </row>
    <row r="1102" customFormat="false" ht="15" hidden="false" customHeight="false" outlineLevel="0" collapsed="false">
      <c r="A1102" s="7" t="s">
        <v>193</v>
      </c>
      <c r="B1102" s="7" t="s">
        <v>167</v>
      </c>
      <c r="C1102" s="7" t="s">
        <v>195</v>
      </c>
      <c r="D1102" s="7" t="s">
        <v>2910</v>
      </c>
      <c r="E1102" s="8" t="n">
        <v>3228</v>
      </c>
      <c r="F1102" s="7" t="n">
        <v>1</v>
      </c>
      <c r="G1102" s="9" t="n">
        <v>1.17</v>
      </c>
      <c r="H1102" s="7" t="n">
        <v>0.7</v>
      </c>
      <c r="I1102" s="7" t="n">
        <v>1.46</v>
      </c>
    </row>
    <row r="1103" customFormat="false" ht="15" hidden="false" customHeight="false" outlineLevel="0" collapsed="false">
      <c r="A1103" s="7" t="s">
        <v>193</v>
      </c>
      <c r="B1103" s="7" t="s">
        <v>167</v>
      </c>
      <c r="C1103" s="7" t="s">
        <v>195</v>
      </c>
      <c r="D1103" s="7" t="s">
        <v>2911</v>
      </c>
      <c r="E1103" s="8" t="n">
        <v>3224</v>
      </c>
      <c r="F1103" s="7" t="n">
        <v>0.333333333333333</v>
      </c>
      <c r="G1103" s="9" t="n">
        <v>1.31</v>
      </c>
      <c r="H1103" s="7" t="n">
        <v>0.96</v>
      </c>
      <c r="I1103" s="7" t="n">
        <v>1.73</v>
      </c>
    </row>
    <row r="1104" customFormat="false" ht="15" hidden="false" customHeight="false" outlineLevel="0" collapsed="false">
      <c r="A1104" s="7" t="s">
        <v>193</v>
      </c>
      <c r="B1104" s="7" t="s">
        <v>167</v>
      </c>
      <c r="C1104" s="7" t="s">
        <v>195</v>
      </c>
      <c r="D1104" s="7" t="s">
        <v>2912</v>
      </c>
      <c r="E1104" s="8" t="n">
        <v>3164</v>
      </c>
      <c r="F1104" s="7" t="n">
        <v>0.333333333333333</v>
      </c>
      <c r="G1104" s="9" t="n">
        <v>1.08</v>
      </c>
      <c r="H1104" s="7" t="n">
        <v>0.81</v>
      </c>
      <c r="I1104" s="7" t="n">
        <v>1.35</v>
      </c>
    </row>
    <row r="1105" customFormat="false" ht="15" hidden="false" customHeight="false" outlineLevel="0" collapsed="false">
      <c r="A1105" s="7" t="s">
        <v>193</v>
      </c>
      <c r="B1105" s="7" t="s">
        <v>167</v>
      </c>
      <c r="C1105" s="7" t="s">
        <v>195</v>
      </c>
      <c r="D1105" s="7" t="s">
        <v>2913</v>
      </c>
      <c r="E1105" s="8" t="n">
        <v>3162</v>
      </c>
      <c r="F1105" s="7" t="n">
        <v>0.333333333333333</v>
      </c>
      <c r="G1105" s="9" t="n">
        <v>1.3</v>
      </c>
      <c r="H1105" s="7" t="n">
        <v>0.95</v>
      </c>
      <c r="I1105" s="7" t="n">
        <v>1.79</v>
      </c>
    </row>
    <row r="1106" customFormat="false" ht="15" hidden="false" customHeight="false" outlineLevel="0" collapsed="false">
      <c r="A1106" s="7" t="s">
        <v>193</v>
      </c>
      <c r="B1106" s="7" t="s">
        <v>167</v>
      </c>
      <c r="C1106" s="7" t="s">
        <v>195</v>
      </c>
      <c r="D1106" s="7" t="s">
        <v>2914</v>
      </c>
      <c r="E1106" s="8" t="n">
        <v>3153</v>
      </c>
      <c r="F1106" s="7" t="n">
        <v>0.333333333333333</v>
      </c>
      <c r="G1106" s="9" t="n">
        <v>0.66</v>
      </c>
      <c r="H1106" s="7" t="n">
        <v>0.44</v>
      </c>
      <c r="I1106" s="7" t="n">
        <v>0.9</v>
      </c>
    </row>
    <row r="1107" customFormat="false" ht="15" hidden="false" customHeight="false" outlineLevel="0" collapsed="false">
      <c r="A1107" s="7" t="s">
        <v>193</v>
      </c>
      <c r="B1107" s="7" t="s">
        <v>167</v>
      </c>
      <c r="C1107" s="7" t="s">
        <v>195</v>
      </c>
      <c r="D1107" s="7" t="s">
        <v>2915</v>
      </c>
      <c r="E1107" s="8" t="n">
        <v>3152</v>
      </c>
      <c r="F1107" s="7" t="n">
        <v>0.333333333333333</v>
      </c>
      <c r="G1107" s="9" t="n">
        <v>0.52</v>
      </c>
      <c r="H1107" s="7" t="n">
        <v>0.39</v>
      </c>
      <c r="I1107" s="7" t="n">
        <v>0.65</v>
      </c>
    </row>
    <row r="1108" customFormat="false" ht="15" hidden="false" customHeight="false" outlineLevel="0" collapsed="false">
      <c r="A1108" s="7" t="s">
        <v>193</v>
      </c>
      <c r="B1108" s="7" t="s">
        <v>167</v>
      </c>
      <c r="C1108" s="7" t="s">
        <v>195</v>
      </c>
      <c r="D1108" s="7" t="s">
        <v>2916</v>
      </c>
      <c r="E1108" s="8" t="n">
        <v>3138</v>
      </c>
      <c r="F1108" s="7" t="n">
        <v>0.333333333333333</v>
      </c>
      <c r="G1108" s="9" t="n">
        <v>0.78</v>
      </c>
      <c r="H1108" s="7" t="n">
        <v>0.59</v>
      </c>
      <c r="I1108" s="7" t="n">
        <v>0.98</v>
      </c>
    </row>
    <row r="1109" customFormat="false" ht="15" hidden="false" customHeight="false" outlineLevel="0" collapsed="false">
      <c r="A1109" s="7" t="s">
        <v>193</v>
      </c>
      <c r="B1109" s="7" t="s">
        <v>167</v>
      </c>
      <c r="C1109" s="7" t="s">
        <v>195</v>
      </c>
      <c r="D1109" s="7" t="s">
        <v>2917</v>
      </c>
      <c r="E1109" s="8" t="n">
        <v>3113</v>
      </c>
      <c r="F1109" s="7" t="n">
        <v>0.333333333333333</v>
      </c>
      <c r="G1109" s="9" t="n">
        <v>1.23</v>
      </c>
      <c r="H1109" s="7" t="n">
        <v>0.85</v>
      </c>
      <c r="I1109" s="7" t="n">
        <v>1.6</v>
      </c>
    </row>
    <row r="1110" customFormat="false" ht="15" hidden="false" customHeight="false" outlineLevel="0" collapsed="false">
      <c r="A1110" s="7" t="s">
        <v>193</v>
      </c>
      <c r="B1110" s="7" t="s">
        <v>167</v>
      </c>
      <c r="C1110" s="7" t="s">
        <v>195</v>
      </c>
      <c r="D1110" s="7" t="s">
        <v>2918</v>
      </c>
      <c r="E1110" s="8" t="n">
        <v>3112</v>
      </c>
      <c r="F1110" s="7" t="n">
        <v>0.666666666666667</v>
      </c>
      <c r="G1110" s="9" t="n">
        <v>0.72</v>
      </c>
      <c r="H1110" s="7" t="n">
        <v>0.54</v>
      </c>
      <c r="I1110" s="7" t="n">
        <v>0.9</v>
      </c>
    </row>
    <row r="1111" customFormat="false" ht="15" hidden="false" customHeight="false" outlineLevel="0" collapsed="false">
      <c r="A1111" s="7" t="s">
        <v>193</v>
      </c>
      <c r="B1111" s="7" t="s">
        <v>167</v>
      </c>
      <c r="C1111" s="7" t="s">
        <v>195</v>
      </c>
      <c r="D1111" s="7" t="s">
        <v>2919</v>
      </c>
      <c r="E1111" s="8" t="n">
        <v>3095</v>
      </c>
      <c r="F1111" s="7" t="n">
        <v>0.666666666666667</v>
      </c>
      <c r="G1111" s="9" t="n">
        <v>0.84</v>
      </c>
      <c r="H1111" s="7" t="n">
        <v>0.63</v>
      </c>
      <c r="I1111" s="7" t="n">
        <v>1.05</v>
      </c>
    </row>
    <row r="1112" customFormat="false" ht="15" hidden="false" customHeight="false" outlineLevel="0" collapsed="false">
      <c r="A1112" s="7" t="s">
        <v>193</v>
      </c>
      <c r="B1112" s="7" t="s">
        <v>167</v>
      </c>
      <c r="C1112" s="7" t="s">
        <v>195</v>
      </c>
      <c r="D1112" s="7" t="s">
        <v>2920</v>
      </c>
      <c r="E1112" s="8" t="n">
        <v>3061</v>
      </c>
      <c r="F1112" s="7" t="n">
        <v>0.666666666666667</v>
      </c>
      <c r="G1112" s="9" t="n">
        <v>1.51</v>
      </c>
      <c r="H1112" s="7" t="n">
        <v>1.14</v>
      </c>
      <c r="I1112" s="7" t="n">
        <v>1.73</v>
      </c>
    </row>
    <row r="1113" customFormat="false" ht="15" hidden="false" customHeight="false" outlineLevel="0" collapsed="false">
      <c r="A1113" s="7" t="s">
        <v>193</v>
      </c>
      <c r="B1113" s="7" t="s">
        <v>167</v>
      </c>
      <c r="C1113" s="7" t="s">
        <v>195</v>
      </c>
      <c r="D1113" s="7" t="s">
        <v>2921</v>
      </c>
      <c r="E1113" s="8" t="n">
        <v>3051</v>
      </c>
      <c r="F1113" s="7" t="n">
        <v>1</v>
      </c>
      <c r="G1113" s="9" t="n">
        <v>0.46</v>
      </c>
      <c r="H1113" s="7" t="n">
        <v>0.32</v>
      </c>
      <c r="I1113" s="7" t="n">
        <v>0.62</v>
      </c>
    </row>
    <row r="1114" customFormat="false" ht="15" hidden="false" customHeight="false" outlineLevel="0" collapsed="false">
      <c r="A1114" s="7" t="s">
        <v>193</v>
      </c>
      <c r="B1114" s="7" t="s">
        <v>167</v>
      </c>
      <c r="C1114" s="7" t="s">
        <v>195</v>
      </c>
      <c r="D1114" s="7" t="s">
        <v>2922</v>
      </c>
      <c r="E1114" s="8" t="n">
        <v>3049</v>
      </c>
      <c r="F1114" s="7" t="n">
        <v>0.666666666666667</v>
      </c>
      <c r="G1114" s="9" t="n">
        <v>0.85</v>
      </c>
      <c r="H1114" s="7" t="n">
        <v>0.64</v>
      </c>
      <c r="I1114" s="7" t="n">
        <v>1.06</v>
      </c>
    </row>
    <row r="1115" customFormat="false" ht="15" hidden="false" customHeight="false" outlineLevel="0" collapsed="false">
      <c r="A1115" s="7" t="s">
        <v>193</v>
      </c>
      <c r="B1115" s="7" t="s">
        <v>167</v>
      </c>
      <c r="C1115" s="7" t="s">
        <v>195</v>
      </c>
      <c r="D1115" s="7" t="s">
        <v>2923</v>
      </c>
      <c r="E1115" s="8" t="n">
        <v>3048</v>
      </c>
      <c r="F1115" s="7" t="n">
        <v>0.333333333333333</v>
      </c>
      <c r="G1115" s="9" t="n">
        <v>0.43</v>
      </c>
      <c r="H1115" s="7" t="n">
        <v>0.32</v>
      </c>
      <c r="I1115" s="7" t="n">
        <v>0.55</v>
      </c>
    </row>
    <row r="1116" customFormat="false" ht="15" hidden="false" customHeight="false" outlineLevel="0" collapsed="false">
      <c r="A1116" s="7" t="s">
        <v>193</v>
      </c>
      <c r="B1116" s="7" t="s">
        <v>167</v>
      </c>
      <c r="C1116" s="7" t="s">
        <v>195</v>
      </c>
      <c r="D1116" s="7" t="s">
        <v>2924</v>
      </c>
      <c r="E1116" s="8" t="n">
        <v>3030</v>
      </c>
      <c r="F1116" s="7" t="n">
        <v>1</v>
      </c>
      <c r="G1116" s="9" t="n">
        <v>0.52</v>
      </c>
      <c r="H1116" s="7" t="n">
        <v>0.32</v>
      </c>
      <c r="I1116" s="7" t="n">
        <v>0.65</v>
      </c>
    </row>
    <row r="1117" customFormat="false" ht="15" hidden="false" customHeight="false" outlineLevel="0" collapsed="false">
      <c r="A1117" s="7" t="s">
        <v>193</v>
      </c>
      <c r="B1117" s="7" t="s">
        <v>167</v>
      </c>
      <c r="C1117" s="7" t="s">
        <v>195</v>
      </c>
      <c r="D1117" s="7" t="s">
        <v>2925</v>
      </c>
      <c r="E1117" s="8" t="n">
        <v>3001</v>
      </c>
      <c r="F1117" s="7" t="n">
        <v>0.333333333333333</v>
      </c>
      <c r="G1117" s="9" t="n">
        <v>0.71</v>
      </c>
      <c r="H1117" s="7" t="n">
        <v>0.58</v>
      </c>
      <c r="I1117" s="7" t="n">
        <v>0.84</v>
      </c>
    </row>
    <row r="1118" customFormat="false" ht="15" hidden="false" customHeight="false" outlineLevel="0" collapsed="false">
      <c r="A1118" s="7" t="s">
        <v>193</v>
      </c>
      <c r="B1118" s="7" t="s">
        <v>167</v>
      </c>
      <c r="C1118" s="7" t="s">
        <v>195</v>
      </c>
      <c r="D1118" s="7" t="s">
        <v>2926</v>
      </c>
      <c r="E1118" s="8" t="n">
        <v>2986</v>
      </c>
      <c r="F1118" s="7" t="n">
        <v>0.333333333333333</v>
      </c>
      <c r="G1118" s="9" t="n">
        <v>0.87</v>
      </c>
      <c r="H1118" s="7" t="n">
        <v>0.73</v>
      </c>
      <c r="I1118" s="7" t="n">
        <v>1.23</v>
      </c>
    </row>
    <row r="1119" customFormat="false" ht="15" hidden="false" customHeight="false" outlineLevel="0" collapsed="false">
      <c r="A1119" s="7" t="s">
        <v>193</v>
      </c>
      <c r="B1119" s="7" t="s">
        <v>167</v>
      </c>
      <c r="C1119" s="7" t="s">
        <v>195</v>
      </c>
      <c r="D1119" s="7" t="s">
        <v>2927</v>
      </c>
      <c r="E1119" s="8" t="n">
        <v>2957</v>
      </c>
      <c r="F1119" s="7" t="n">
        <v>0.666666666666667</v>
      </c>
      <c r="G1119" s="9" t="n">
        <v>0.69</v>
      </c>
      <c r="H1119" s="7" t="n">
        <v>0.52</v>
      </c>
      <c r="I1119" s="7" t="n">
        <v>0.86</v>
      </c>
    </row>
    <row r="1120" customFormat="false" ht="15" hidden="false" customHeight="false" outlineLevel="0" collapsed="false">
      <c r="A1120" s="7" t="s">
        <v>193</v>
      </c>
      <c r="B1120" s="7" t="s">
        <v>167</v>
      </c>
      <c r="C1120" s="7" t="s">
        <v>195</v>
      </c>
      <c r="D1120" s="7" t="s">
        <v>2928</v>
      </c>
      <c r="E1120" s="8" t="n">
        <v>2939</v>
      </c>
      <c r="F1120" s="7" t="n">
        <v>0.666666666666667</v>
      </c>
      <c r="G1120" s="9" t="n">
        <v>0.97</v>
      </c>
      <c r="H1120" s="7" t="n">
        <v>0.82</v>
      </c>
      <c r="I1120" s="7" t="n">
        <v>1.11</v>
      </c>
    </row>
    <row r="1121" customFormat="false" ht="15" hidden="false" customHeight="false" outlineLevel="0" collapsed="false">
      <c r="A1121" s="7" t="s">
        <v>193</v>
      </c>
      <c r="B1121" s="7" t="s">
        <v>167</v>
      </c>
      <c r="C1121" s="7" t="s">
        <v>195</v>
      </c>
      <c r="D1121" s="7" t="s">
        <v>2929</v>
      </c>
      <c r="E1121" s="8" t="n">
        <v>2886</v>
      </c>
      <c r="F1121" s="7" t="n">
        <v>0.333333333333333</v>
      </c>
      <c r="G1121" s="9" t="n">
        <v>0.67</v>
      </c>
      <c r="H1121" s="7" t="n">
        <v>0.53</v>
      </c>
      <c r="I1121" s="7" t="n">
        <v>0.76</v>
      </c>
    </row>
    <row r="1122" customFormat="false" ht="15" hidden="false" customHeight="false" outlineLevel="0" collapsed="false">
      <c r="A1122" s="7" t="s">
        <v>193</v>
      </c>
      <c r="B1122" s="7" t="s">
        <v>167</v>
      </c>
      <c r="C1122" s="7" t="s">
        <v>195</v>
      </c>
      <c r="D1122" s="7" t="s">
        <v>2930</v>
      </c>
      <c r="E1122" s="8" t="n">
        <v>2828</v>
      </c>
      <c r="F1122" s="7" t="n">
        <v>0.333333333333333</v>
      </c>
      <c r="G1122" s="9" t="n">
        <v>0.89</v>
      </c>
      <c r="H1122" s="7" t="n">
        <v>0.69</v>
      </c>
      <c r="I1122" s="7" t="n">
        <v>1.16</v>
      </c>
    </row>
    <row r="1123" customFormat="false" ht="15" hidden="false" customHeight="false" outlineLevel="0" collapsed="false">
      <c r="A1123" s="7" t="s">
        <v>193</v>
      </c>
      <c r="B1123" s="7" t="s">
        <v>167</v>
      </c>
      <c r="C1123" s="7" t="s">
        <v>195</v>
      </c>
      <c r="D1123" s="7" t="s">
        <v>2931</v>
      </c>
      <c r="E1123" s="8" t="n">
        <v>2699</v>
      </c>
      <c r="F1123" s="7" t="n">
        <v>0.666666666666667</v>
      </c>
      <c r="G1123" s="9" t="n">
        <v>1.54</v>
      </c>
      <c r="H1123" s="7" t="n">
        <v>1.16</v>
      </c>
      <c r="I1123" s="7" t="n">
        <v>1.93</v>
      </c>
    </row>
    <row r="1124" customFormat="false" ht="15" hidden="false" customHeight="false" outlineLevel="0" collapsed="false">
      <c r="A1124" s="7" t="s">
        <v>193</v>
      </c>
      <c r="B1124" s="7" t="s">
        <v>167</v>
      </c>
      <c r="C1124" s="7" t="s">
        <v>195</v>
      </c>
      <c r="D1124" s="7" t="s">
        <v>2932</v>
      </c>
      <c r="E1124" s="8" t="n">
        <v>2692</v>
      </c>
      <c r="F1124" s="7" t="n">
        <v>0.333333333333333</v>
      </c>
      <c r="G1124" s="9" t="n">
        <v>0.62</v>
      </c>
      <c r="H1124" s="7" t="n">
        <v>0.52</v>
      </c>
      <c r="I1124" s="7" t="n">
        <v>0.72</v>
      </c>
    </row>
    <row r="1125" customFormat="false" ht="15" hidden="false" customHeight="false" outlineLevel="0" collapsed="false">
      <c r="A1125" s="7" t="s">
        <v>193</v>
      </c>
      <c r="B1125" s="7" t="s">
        <v>167</v>
      </c>
      <c r="C1125" s="7" t="s">
        <v>195</v>
      </c>
      <c r="D1125" s="7" t="s">
        <v>2933</v>
      </c>
      <c r="E1125" s="8" t="n">
        <v>2679</v>
      </c>
      <c r="F1125" s="7" t="n">
        <v>1</v>
      </c>
      <c r="G1125" s="9" t="n">
        <v>0.89</v>
      </c>
      <c r="H1125" s="7" t="n">
        <v>0.67</v>
      </c>
      <c r="I1125" s="7" t="n">
        <v>1.11</v>
      </c>
    </row>
    <row r="1126" customFormat="false" ht="15" hidden="false" customHeight="false" outlineLevel="0" collapsed="false">
      <c r="A1126" s="7" t="s">
        <v>193</v>
      </c>
      <c r="B1126" s="7" t="s">
        <v>167</v>
      </c>
      <c r="C1126" s="7" t="s">
        <v>195</v>
      </c>
      <c r="D1126" s="7" t="s">
        <v>2934</v>
      </c>
      <c r="E1126" s="8" t="n">
        <v>2661</v>
      </c>
      <c r="F1126" s="7" t="n">
        <v>0.333333333333333</v>
      </c>
      <c r="G1126" s="9" t="n">
        <v>0.95</v>
      </c>
      <c r="H1126" s="7" t="n">
        <v>0.69</v>
      </c>
      <c r="I1126" s="7" t="n">
        <v>1.25</v>
      </c>
    </row>
    <row r="1127" customFormat="false" ht="15" hidden="false" customHeight="false" outlineLevel="0" collapsed="false">
      <c r="A1127" s="7" t="s">
        <v>193</v>
      </c>
      <c r="B1127" s="7" t="s">
        <v>167</v>
      </c>
      <c r="C1127" s="7" t="s">
        <v>195</v>
      </c>
      <c r="D1127" s="7" t="s">
        <v>2935</v>
      </c>
      <c r="E1127" s="8" t="n">
        <v>2653</v>
      </c>
      <c r="F1127" s="7" t="n">
        <v>0.666666666666667</v>
      </c>
      <c r="G1127" s="9" t="n">
        <v>1.26</v>
      </c>
      <c r="H1127" s="7" t="n">
        <v>1.04</v>
      </c>
      <c r="I1127" s="7" t="n">
        <v>1.57</v>
      </c>
    </row>
    <row r="1128" customFormat="false" ht="15" hidden="false" customHeight="false" outlineLevel="0" collapsed="false">
      <c r="A1128" s="7" t="s">
        <v>193</v>
      </c>
      <c r="B1128" s="7" t="s">
        <v>167</v>
      </c>
      <c r="C1128" s="7" t="s">
        <v>195</v>
      </c>
      <c r="D1128" s="7" t="s">
        <v>2936</v>
      </c>
      <c r="E1128" s="8" t="n">
        <v>2647</v>
      </c>
      <c r="F1128" s="7" t="n">
        <v>0.666666666666667</v>
      </c>
      <c r="G1128" s="9" t="n">
        <v>4.49</v>
      </c>
      <c r="H1128" s="7" t="n">
        <v>3.37</v>
      </c>
      <c r="I1128" s="7" t="n">
        <v>5.39</v>
      </c>
    </row>
    <row r="1129" customFormat="false" ht="15" hidden="false" customHeight="false" outlineLevel="0" collapsed="false">
      <c r="A1129" s="7" t="s">
        <v>193</v>
      </c>
      <c r="B1129" s="7" t="s">
        <v>167</v>
      </c>
      <c r="C1129" s="7" t="s">
        <v>195</v>
      </c>
      <c r="D1129" s="7" t="s">
        <v>2937</v>
      </c>
      <c r="E1129" s="8" t="n">
        <v>2579</v>
      </c>
      <c r="F1129" s="7" t="n">
        <v>0.333333333333333</v>
      </c>
      <c r="G1129" s="9" t="n">
        <v>0.71</v>
      </c>
      <c r="H1129" s="7" t="n">
        <v>0.62</v>
      </c>
      <c r="I1129" s="7" t="n">
        <v>0.83</v>
      </c>
    </row>
    <row r="1130" customFormat="false" ht="15" hidden="false" customHeight="false" outlineLevel="0" collapsed="false">
      <c r="A1130" s="7" t="s">
        <v>193</v>
      </c>
      <c r="B1130" s="7" t="s">
        <v>167</v>
      </c>
      <c r="C1130" s="7" t="s">
        <v>195</v>
      </c>
      <c r="D1130" s="7" t="s">
        <v>2938</v>
      </c>
      <c r="E1130" s="8" t="n">
        <v>2570</v>
      </c>
      <c r="F1130" s="7" t="n">
        <v>0.333333333333333</v>
      </c>
      <c r="G1130" s="9" t="n">
        <v>1.05</v>
      </c>
      <c r="H1130" s="7" t="n">
        <v>0.78</v>
      </c>
      <c r="I1130" s="7" t="n">
        <v>1.24</v>
      </c>
    </row>
    <row r="1131" customFormat="false" ht="15" hidden="false" customHeight="false" outlineLevel="0" collapsed="false">
      <c r="A1131" s="7" t="s">
        <v>193</v>
      </c>
      <c r="B1131" s="7" t="s">
        <v>167</v>
      </c>
      <c r="C1131" s="7" t="s">
        <v>195</v>
      </c>
      <c r="D1131" s="7" t="s">
        <v>2939</v>
      </c>
      <c r="E1131" s="8" t="n">
        <v>2563</v>
      </c>
      <c r="F1131" s="7" t="n">
        <v>0.333333333333333</v>
      </c>
      <c r="G1131" s="9" t="n">
        <v>0.53</v>
      </c>
      <c r="H1131" s="7" t="n">
        <v>0.32</v>
      </c>
      <c r="I1131" s="7" t="n">
        <v>0.67</v>
      </c>
    </row>
    <row r="1132" customFormat="false" ht="15" hidden="false" customHeight="false" outlineLevel="0" collapsed="false">
      <c r="A1132" s="7" t="s">
        <v>193</v>
      </c>
      <c r="B1132" s="7" t="s">
        <v>167</v>
      </c>
      <c r="C1132" s="7" t="s">
        <v>195</v>
      </c>
      <c r="D1132" s="7" t="s">
        <v>2940</v>
      </c>
      <c r="E1132" s="8" t="n">
        <v>2555</v>
      </c>
      <c r="F1132" s="7" t="n">
        <v>0.333333333333333</v>
      </c>
      <c r="G1132" s="9" t="n">
        <v>1.5</v>
      </c>
      <c r="H1132" s="7" t="n">
        <v>1.25</v>
      </c>
      <c r="I1132" s="7" t="n">
        <v>1.74</v>
      </c>
    </row>
    <row r="1133" customFormat="false" ht="15" hidden="false" customHeight="false" outlineLevel="0" collapsed="false">
      <c r="A1133" s="7" t="s">
        <v>193</v>
      </c>
      <c r="B1133" s="7" t="s">
        <v>167</v>
      </c>
      <c r="C1133" s="7" t="s">
        <v>195</v>
      </c>
      <c r="D1133" s="7" t="s">
        <v>2941</v>
      </c>
      <c r="E1133" s="8" t="n">
        <v>2525</v>
      </c>
      <c r="F1133" s="7" t="n">
        <v>0.666666666666667</v>
      </c>
      <c r="G1133" s="9" t="n">
        <v>1.51</v>
      </c>
      <c r="H1133" s="7" t="n">
        <v>1.13</v>
      </c>
      <c r="I1133" s="7" t="n">
        <v>1.89</v>
      </c>
    </row>
    <row r="1134" customFormat="false" ht="15" hidden="false" customHeight="false" outlineLevel="0" collapsed="false">
      <c r="A1134" s="7" t="s">
        <v>193</v>
      </c>
      <c r="B1134" s="7" t="s">
        <v>167</v>
      </c>
      <c r="C1134" s="7" t="s">
        <v>195</v>
      </c>
      <c r="D1134" s="7" t="s">
        <v>2942</v>
      </c>
      <c r="E1134" s="8" t="n">
        <v>2523</v>
      </c>
      <c r="F1134" s="7" t="n">
        <v>0.333333333333333</v>
      </c>
      <c r="G1134" s="9" t="n">
        <v>0.64</v>
      </c>
      <c r="H1134" s="7" t="n">
        <v>0.51</v>
      </c>
      <c r="I1134" s="7" t="n">
        <v>0.75</v>
      </c>
    </row>
    <row r="1135" customFormat="false" ht="15" hidden="false" customHeight="false" outlineLevel="0" collapsed="false">
      <c r="A1135" s="7" t="s">
        <v>193</v>
      </c>
      <c r="B1135" s="7" t="s">
        <v>167</v>
      </c>
      <c r="C1135" s="7" t="s">
        <v>195</v>
      </c>
      <c r="D1135" s="7" t="s">
        <v>2943</v>
      </c>
      <c r="E1135" s="8" t="n">
        <v>2510</v>
      </c>
      <c r="F1135" s="7" t="n">
        <v>1</v>
      </c>
      <c r="G1135" s="9" t="n">
        <v>0.84</v>
      </c>
      <c r="H1135" s="7" t="n">
        <v>0.63</v>
      </c>
      <c r="I1135" s="7" t="n">
        <v>1.05</v>
      </c>
    </row>
    <row r="1136" customFormat="false" ht="15" hidden="false" customHeight="false" outlineLevel="0" collapsed="false">
      <c r="A1136" s="7" t="s">
        <v>193</v>
      </c>
      <c r="B1136" s="7" t="s">
        <v>167</v>
      </c>
      <c r="C1136" s="7" t="s">
        <v>195</v>
      </c>
      <c r="D1136" s="7" t="s">
        <v>2944</v>
      </c>
      <c r="E1136" s="8" t="n">
        <v>2508</v>
      </c>
      <c r="F1136" s="7" t="n">
        <v>0.333333333333333</v>
      </c>
      <c r="G1136" s="9" t="n">
        <v>1.02</v>
      </c>
      <c r="H1136" s="7" t="n">
        <v>0.77</v>
      </c>
      <c r="I1136" s="7" t="n">
        <v>1.27</v>
      </c>
    </row>
    <row r="1137" customFormat="false" ht="15" hidden="false" customHeight="false" outlineLevel="0" collapsed="false">
      <c r="A1137" s="7" t="s">
        <v>193</v>
      </c>
      <c r="B1137" s="7" t="s">
        <v>167</v>
      </c>
      <c r="C1137" s="7" t="s">
        <v>195</v>
      </c>
      <c r="D1137" s="7" t="s">
        <v>2945</v>
      </c>
      <c r="E1137" s="8" t="n">
        <v>2490</v>
      </c>
      <c r="F1137" s="7" t="n">
        <v>0.666666666666667</v>
      </c>
      <c r="G1137" s="9" t="n">
        <v>1.05</v>
      </c>
      <c r="H1137" s="7" t="n">
        <v>0.59</v>
      </c>
      <c r="I1137" s="7" t="n">
        <v>1.33</v>
      </c>
    </row>
    <row r="1138" customFormat="false" ht="15" hidden="false" customHeight="false" outlineLevel="0" collapsed="false">
      <c r="A1138" s="7" t="s">
        <v>193</v>
      </c>
      <c r="B1138" s="7" t="s">
        <v>167</v>
      </c>
      <c r="C1138" s="7" t="s">
        <v>195</v>
      </c>
      <c r="D1138" s="7" t="s">
        <v>2946</v>
      </c>
      <c r="E1138" s="8" t="n">
        <v>2459</v>
      </c>
      <c r="F1138" s="7" t="n">
        <v>0.666666666666667</v>
      </c>
      <c r="G1138" s="9" t="n">
        <v>1.89</v>
      </c>
      <c r="H1138" s="7" t="n">
        <v>1.42</v>
      </c>
      <c r="I1138" s="7" t="n">
        <v>2.52</v>
      </c>
    </row>
    <row r="1139" customFormat="false" ht="15" hidden="false" customHeight="false" outlineLevel="0" collapsed="false">
      <c r="A1139" s="7" t="s">
        <v>193</v>
      </c>
      <c r="B1139" s="7" t="s">
        <v>167</v>
      </c>
      <c r="C1139" s="7" t="s">
        <v>195</v>
      </c>
      <c r="D1139" s="7" t="s">
        <v>2947</v>
      </c>
      <c r="E1139" s="8" t="n">
        <v>2408</v>
      </c>
      <c r="F1139" s="7" t="n">
        <v>0.333333333333333</v>
      </c>
      <c r="G1139" s="9" t="n">
        <v>1.6</v>
      </c>
      <c r="H1139" s="7" t="n">
        <v>1.03</v>
      </c>
      <c r="I1139" s="7" t="n">
        <v>2.16</v>
      </c>
    </row>
    <row r="1140" customFormat="false" ht="15" hidden="false" customHeight="false" outlineLevel="0" collapsed="false">
      <c r="A1140" s="7" t="s">
        <v>193</v>
      </c>
      <c r="B1140" s="7" t="s">
        <v>167</v>
      </c>
      <c r="C1140" s="7" t="s">
        <v>195</v>
      </c>
      <c r="D1140" s="7" t="s">
        <v>2948</v>
      </c>
      <c r="E1140" s="8" t="n">
        <v>2352</v>
      </c>
      <c r="F1140" s="7" t="n">
        <v>0.333333333333333</v>
      </c>
      <c r="G1140" s="9" t="n">
        <v>1.64</v>
      </c>
      <c r="H1140" s="7" t="n">
        <v>1.23</v>
      </c>
      <c r="I1140" s="7" t="n">
        <v>2.05</v>
      </c>
    </row>
    <row r="1141" customFormat="false" ht="15" hidden="false" customHeight="false" outlineLevel="0" collapsed="false">
      <c r="A1141" s="7" t="s">
        <v>193</v>
      </c>
      <c r="B1141" s="7" t="s">
        <v>167</v>
      </c>
      <c r="C1141" s="7" t="s">
        <v>195</v>
      </c>
      <c r="D1141" s="7" t="s">
        <v>2949</v>
      </c>
      <c r="E1141" s="8" t="n">
        <v>2349</v>
      </c>
      <c r="F1141" s="7" t="n">
        <v>0.666666666666667</v>
      </c>
      <c r="G1141" s="9" t="n">
        <v>0.62</v>
      </c>
      <c r="H1141" s="7" t="n">
        <v>0.49</v>
      </c>
      <c r="I1141" s="7" t="n">
        <v>0.73</v>
      </c>
    </row>
    <row r="1142" customFormat="false" ht="15" hidden="false" customHeight="false" outlineLevel="0" collapsed="false">
      <c r="A1142" s="7" t="s">
        <v>193</v>
      </c>
      <c r="B1142" s="7" t="s">
        <v>167</v>
      </c>
      <c r="C1142" s="7" t="s">
        <v>195</v>
      </c>
      <c r="D1142" s="7" t="s">
        <v>2950</v>
      </c>
      <c r="E1142" s="8" t="n">
        <v>2319</v>
      </c>
      <c r="F1142" s="7" t="n">
        <v>0.333333333333333</v>
      </c>
      <c r="G1142" s="9" t="n">
        <v>1.31</v>
      </c>
      <c r="H1142" s="7" t="n">
        <v>0.86</v>
      </c>
      <c r="I1142" s="7" t="n">
        <v>1.75</v>
      </c>
    </row>
    <row r="1143" customFormat="false" ht="15" hidden="false" customHeight="false" outlineLevel="0" collapsed="false">
      <c r="A1143" s="7" t="s">
        <v>193</v>
      </c>
      <c r="B1143" s="7" t="s">
        <v>167</v>
      </c>
      <c r="C1143" s="7" t="s">
        <v>195</v>
      </c>
      <c r="D1143" s="7" t="s">
        <v>2951</v>
      </c>
      <c r="E1143" s="8" t="n">
        <v>2302</v>
      </c>
      <c r="F1143" s="7" t="n">
        <v>0.333333333333333</v>
      </c>
      <c r="G1143" s="9" t="n">
        <v>1.12</v>
      </c>
      <c r="H1143" s="7" t="n">
        <v>0.77</v>
      </c>
      <c r="I1143" s="7" t="n">
        <v>1.46</v>
      </c>
    </row>
    <row r="1144" customFormat="false" ht="15" hidden="false" customHeight="false" outlineLevel="0" collapsed="false">
      <c r="A1144" s="7" t="s">
        <v>193</v>
      </c>
      <c r="B1144" s="7" t="s">
        <v>167</v>
      </c>
      <c r="C1144" s="7" t="s">
        <v>195</v>
      </c>
      <c r="D1144" s="7" t="s">
        <v>2952</v>
      </c>
      <c r="E1144" s="8" t="n">
        <v>2285</v>
      </c>
      <c r="F1144" s="7" t="n">
        <v>0.333333333333333</v>
      </c>
      <c r="G1144" s="9" t="n">
        <v>0.83</v>
      </c>
      <c r="H1144" s="7" t="n">
        <v>0.62</v>
      </c>
      <c r="I1144" s="7" t="n">
        <v>1.04</v>
      </c>
    </row>
    <row r="1145" customFormat="false" ht="15" hidden="false" customHeight="false" outlineLevel="0" collapsed="false">
      <c r="A1145" s="7" t="s">
        <v>193</v>
      </c>
      <c r="B1145" s="7" t="s">
        <v>167</v>
      </c>
      <c r="C1145" s="7" t="s">
        <v>195</v>
      </c>
      <c r="D1145" s="7" t="s">
        <v>2953</v>
      </c>
      <c r="E1145" s="8" t="n">
        <v>2283</v>
      </c>
      <c r="F1145" s="7" t="n">
        <v>0.333333333333333</v>
      </c>
      <c r="G1145" s="9" t="n">
        <v>0.4</v>
      </c>
      <c r="H1145" s="7" t="n">
        <v>0.32</v>
      </c>
      <c r="I1145" s="7" t="n">
        <v>0.45</v>
      </c>
    </row>
    <row r="1146" customFormat="false" ht="15" hidden="false" customHeight="false" outlineLevel="0" collapsed="false">
      <c r="A1146" s="7" t="s">
        <v>193</v>
      </c>
      <c r="B1146" s="7" t="s">
        <v>167</v>
      </c>
      <c r="C1146" s="7" t="s">
        <v>195</v>
      </c>
      <c r="D1146" s="7" t="s">
        <v>2954</v>
      </c>
      <c r="E1146" s="8" t="n">
        <v>2264</v>
      </c>
      <c r="F1146" s="7" t="n">
        <v>0.333333333333333</v>
      </c>
      <c r="G1146" s="9" t="n">
        <v>0.66</v>
      </c>
      <c r="H1146" s="7" t="n">
        <v>0.58</v>
      </c>
      <c r="I1146" s="7" t="n">
        <v>0.76</v>
      </c>
    </row>
    <row r="1147" customFormat="false" ht="15" hidden="false" customHeight="false" outlineLevel="0" collapsed="false">
      <c r="A1147" s="7" t="s">
        <v>193</v>
      </c>
      <c r="B1147" s="7" t="s">
        <v>167</v>
      </c>
      <c r="C1147" s="7" t="s">
        <v>195</v>
      </c>
      <c r="D1147" s="7" t="s">
        <v>2955</v>
      </c>
      <c r="E1147" s="8" t="n">
        <v>2260</v>
      </c>
      <c r="F1147" s="7" t="n">
        <v>0.666666666666667</v>
      </c>
      <c r="G1147" s="9" t="n">
        <v>0.89</v>
      </c>
      <c r="H1147" s="7" t="n">
        <v>0.53</v>
      </c>
      <c r="I1147" s="7" t="n">
        <v>0.99</v>
      </c>
    </row>
    <row r="1148" customFormat="false" ht="15" hidden="false" customHeight="false" outlineLevel="0" collapsed="false">
      <c r="A1148" s="7" t="s">
        <v>193</v>
      </c>
      <c r="B1148" s="7" t="s">
        <v>167</v>
      </c>
      <c r="C1148" s="7" t="s">
        <v>195</v>
      </c>
      <c r="D1148" s="7" t="s">
        <v>2956</v>
      </c>
      <c r="E1148" s="8" t="n">
        <v>2252</v>
      </c>
      <c r="F1148" s="7" t="n">
        <v>0.333333333333333</v>
      </c>
      <c r="G1148" s="9" t="n">
        <v>0.97</v>
      </c>
      <c r="H1148" s="7" t="n">
        <v>0.73</v>
      </c>
      <c r="I1148" s="7" t="n">
        <v>1.21</v>
      </c>
    </row>
    <row r="1149" customFormat="false" ht="15" hidden="false" customHeight="false" outlineLevel="0" collapsed="false">
      <c r="A1149" s="7" t="s">
        <v>193</v>
      </c>
      <c r="B1149" s="7" t="s">
        <v>167</v>
      </c>
      <c r="C1149" s="7" t="s">
        <v>195</v>
      </c>
      <c r="D1149" s="7" t="s">
        <v>2957</v>
      </c>
      <c r="E1149" s="8" t="n">
        <v>2239</v>
      </c>
      <c r="F1149" s="7" t="n">
        <v>0.333333333333333</v>
      </c>
      <c r="G1149" s="9" t="n">
        <v>1.11</v>
      </c>
      <c r="H1149" s="7" t="n">
        <v>0.64</v>
      </c>
      <c r="I1149" s="7" t="n">
        <v>1.3</v>
      </c>
    </row>
    <row r="1150" customFormat="false" ht="15" hidden="false" customHeight="false" outlineLevel="0" collapsed="false">
      <c r="A1150" s="7" t="s">
        <v>193</v>
      </c>
      <c r="B1150" s="7" t="s">
        <v>167</v>
      </c>
      <c r="C1150" s="7" t="s">
        <v>195</v>
      </c>
      <c r="D1150" s="7" t="s">
        <v>2958</v>
      </c>
      <c r="E1150" s="8" t="n">
        <v>2234</v>
      </c>
      <c r="F1150" s="7" t="n">
        <v>0.333333333333333</v>
      </c>
      <c r="G1150" s="9" t="n">
        <v>1.56</v>
      </c>
      <c r="H1150" s="7" t="n">
        <v>1.26</v>
      </c>
      <c r="I1150" s="7" t="n">
        <v>1.88</v>
      </c>
    </row>
    <row r="1151" customFormat="false" ht="15" hidden="false" customHeight="false" outlineLevel="0" collapsed="false">
      <c r="A1151" s="7" t="s">
        <v>193</v>
      </c>
      <c r="B1151" s="7" t="s">
        <v>167</v>
      </c>
      <c r="C1151" s="7" t="s">
        <v>195</v>
      </c>
      <c r="D1151" s="7" t="s">
        <v>2959</v>
      </c>
      <c r="E1151" s="8" t="n">
        <v>2230</v>
      </c>
      <c r="F1151" s="7" t="n">
        <v>0.333333333333333</v>
      </c>
      <c r="G1151" s="9" t="n">
        <v>0.87</v>
      </c>
      <c r="H1151" s="7" t="n">
        <v>0.68</v>
      </c>
      <c r="I1151" s="7" t="n">
        <v>1.02</v>
      </c>
    </row>
    <row r="1152" customFormat="false" ht="15" hidden="false" customHeight="false" outlineLevel="0" collapsed="false">
      <c r="A1152" s="7" t="s">
        <v>193</v>
      </c>
      <c r="B1152" s="7" t="s">
        <v>167</v>
      </c>
      <c r="C1152" s="7" t="s">
        <v>195</v>
      </c>
      <c r="D1152" s="7" t="s">
        <v>2960</v>
      </c>
      <c r="E1152" s="8" t="n">
        <v>2199</v>
      </c>
      <c r="F1152" s="7" t="n">
        <v>0.666666666666667</v>
      </c>
      <c r="G1152" s="9" t="n">
        <v>1.89</v>
      </c>
      <c r="H1152" s="7" t="n">
        <v>1.08</v>
      </c>
      <c r="I1152" s="7" t="n">
        <v>2.61</v>
      </c>
    </row>
    <row r="1153" customFormat="false" ht="15" hidden="false" customHeight="false" outlineLevel="0" collapsed="false">
      <c r="A1153" s="7" t="s">
        <v>193</v>
      </c>
      <c r="B1153" s="7" t="s">
        <v>167</v>
      </c>
      <c r="C1153" s="7" t="s">
        <v>195</v>
      </c>
      <c r="D1153" s="7" t="s">
        <v>2961</v>
      </c>
      <c r="E1153" s="8" t="n">
        <v>2162</v>
      </c>
      <c r="F1153" s="7" t="n">
        <v>0.333333333333333</v>
      </c>
      <c r="G1153" s="9" t="n">
        <v>0.82</v>
      </c>
      <c r="H1153" s="7" t="n">
        <v>0.72</v>
      </c>
      <c r="I1153" s="7" t="n">
        <v>0.95</v>
      </c>
    </row>
    <row r="1154" customFormat="false" ht="15" hidden="false" customHeight="false" outlineLevel="0" collapsed="false">
      <c r="A1154" s="7" t="s">
        <v>193</v>
      </c>
      <c r="B1154" s="7" t="s">
        <v>167</v>
      </c>
      <c r="C1154" s="7" t="s">
        <v>195</v>
      </c>
      <c r="D1154" s="7" t="s">
        <v>2962</v>
      </c>
      <c r="E1154" s="8" t="n">
        <v>2140</v>
      </c>
      <c r="F1154" s="7" t="n">
        <v>0.666666666666667</v>
      </c>
      <c r="G1154" s="9" t="n">
        <v>0.82</v>
      </c>
      <c r="H1154" s="7" t="n">
        <v>0.62</v>
      </c>
      <c r="I1154" s="7" t="n">
        <v>1.02</v>
      </c>
    </row>
    <row r="1155" customFormat="false" ht="15" hidden="false" customHeight="false" outlineLevel="0" collapsed="false">
      <c r="A1155" s="7" t="s">
        <v>193</v>
      </c>
      <c r="B1155" s="7" t="s">
        <v>167</v>
      </c>
      <c r="C1155" s="7" t="s">
        <v>195</v>
      </c>
      <c r="D1155" s="7" t="s">
        <v>2963</v>
      </c>
      <c r="E1155" s="8" t="n">
        <v>2125</v>
      </c>
      <c r="F1155" s="7" t="n">
        <v>1</v>
      </c>
      <c r="G1155" s="9" t="n">
        <v>0.64</v>
      </c>
      <c r="H1155" s="7" t="n">
        <v>0.51</v>
      </c>
      <c r="I1155" s="7" t="n">
        <v>0.85</v>
      </c>
    </row>
    <row r="1156" customFormat="false" ht="15" hidden="false" customHeight="false" outlineLevel="0" collapsed="false">
      <c r="A1156" s="7" t="s">
        <v>193</v>
      </c>
      <c r="B1156" s="7" t="s">
        <v>167</v>
      </c>
      <c r="C1156" s="7" t="s">
        <v>195</v>
      </c>
      <c r="D1156" s="7" t="s">
        <v>2964</v>
      </c>
      <c r="E1156" s="8" t="n">
        <v>2124</v>
      </c>
      <c r="F1156" s="7" t="n">
        <v>0.333333333333333</v>
      </c>
      <c r="G1156" s="9" t="n">
        <v>1.18</v>
      </c>
      <c r="H1156" s="7" t="n">
        <v>1.04</v>
      </c>
      <c r="I1156" s="7" t="n">
        <v>1.32</v>
      </c>
    </row>
    <row r="1157" customFormat="false" ht="15" hidden="false" customHeight="false" outlineLevel="0" collapsed="false">
      <c r="A1157" s="7" t="s">
        <v>193</v>
      </c>
      <c r="B1157" s="7" t="s">
        <v>167</v>
      </c>
      <c r="C1157" s="7" t="s">
        <v>195</v>
      </c>
      <c r="D1157" s="7" t="s">
        <v>2965</v>
      </c>
      <c r="E1157" s="8" t="n">
        <v>2112</v>
      </c>
      <c r="F1157" s="7" t="n">
        <v>0.333333333333333</v>
      </c>
      <c r="G1157" s="9" t="n">
        <v>0.59</v>
      </c>
      <c r="H1157" s="7" t="n">
        <v>0.43</v>
      </c>
      <c r="I1157" s="7" t="n">
        <v>0.66</v>
      </c>
    </row>
    <row r="1158" customFormat="false" ht="15" hidden="false" customHeight="false" outlineLevel="0" collapsed="false">
      <c r="A1158" s="7" t="s">
        <v>193</v>
      </c>
      <c r="B1158" s="7" t="s">
        <v>167</v>
      </c>
      <c r="C1158" s="7" t="s">
        <v>195</v>
      </c>
      <c r="D1158" s="7" t="s">
        <v>2966</v>
      </c>
      <c r="E1158" s="8" t="n">
        <v>2107</v>
      </c>
      <c r="F1158" s="7" t="n">
        <v>0.333333333333333</v>
      </c>
      <c r="G1158" s="9" t="n">
        <v>0.53</v>
      </c>
      <c r="H1158" s="7" t="n">
        <v>0.42</v>
      </c>
      <c r="I1158" s="7" t="n">
        <v>0.67</v>
      </c>
    </row>
    <row r="1159" customFormat="false" ht="15" hidden="false" customHeight="false" outlineLevel="0" collapsed="false">
      <c r="A1159" s="7" t="s">
        <v>193</v>
      </c>
      <c r="B1159" s="7" t="s">
        <v>167</v>
      </c>
      <c r="C1159" s="7" t="s">
        <v>195</v>
      </c>
      <c r="D1159" s="7" t="s">
        <v>2967</v>
      </c>
      <c r="E1159" s="8" t="n">
        <v>2105</v>
      </c>
      <c r="F1159" s="7" t="n">
        <v>0.333333333333333</v>
      </c>
      <c r="G1159" s="9" t="n">
        <v>0.65</v>
      </c>
      <c r="H1159" s="7" t="n">
        <v>0.55</v>
      </c>
      <c r="I1159" s="7" t="n">
        <v>0.73</v>
      </c>
    </row>
    <row r="1160" customFormat="false" ht="15" hidden="false" customHeight="false" outlineLevel="0" collapsed="false">
      <c r="A1160" s="7" t="s">
        <v>193</v>
      </c>
      <c r="B1160" s="7" t="s">
        <v>167</v>
      </c>
      <c r="C1160" s="7" t="s">
        <v>195</v>
      </c>
      <c r="D1160" s="7" t="s">
        <v>2968</v>
      </c>
      <c r="E1160" s="8" t="n">
        <v>2100</v>
      </c>
      <c r="F1160" s="7" t="n">
        <v>1</v>
      </c>
      <c r="G1160" s="9" t="n">
        <v>0.76</v>
      </c>
      <c r="H1160" s="7" t="n">
        <v>0.57</v>
      </c>
      <c r="I1160" s="7" t="n">
        <v>0.95</v>
      </c>
    </row>
    <row r="1161" customFormat="false" ht="15" hidden="false" customHeight="false" outlineLevel="0" collapsed="false">
      <c r="A1161" s="7" t="s">
        <v>193</v>
      </c>
      <c r="B1161" s="7" t="s">
        <v>167</v>
      </c>
      <c r="C1161" s="7" t="s">
        <v>195</v>
      </c>
      <c r="D1161" s="7" t="s">
        <v>2969</v>
      </c>
      <c r="E1161" s="8" t="n">
        <v>2091</v>
      </c>
      <c r="F1161" s="7" t="n">
        <v>0.333333333333333</v>
      </c>
      <c r="G1161" s="9" t="n">
        <v>0.83</v>
      </c>
      <c r="H1161" s="7" t="n">
        <v>0.67</v>
      </c>
      <c r="I1161" s="7" t="n">
        <v>1.11</v>
      </c>
    </row>
    <row r="1162" customFormat="false" ht="15" hidden="false" customHeight="false" outlineLevel="0" collapsed="false">
      <c r="A1162" s="7" t="s">
        <v>193</v>
      </c>
      <c r="B1162" s="7" t="s">
        <v>167</v>
      </c>
      <c r="C1162" s="7" t="s">
        <v>195</v>
      </c>
      <c r="D1162" s="7" t="s">
        <v>2970</v>
      </c>
      <c r="E1162" s="8" t="n">
        <v>2087</v>
      </c>
      <c r="F1162" s="7" t="n">
        <v>0.666666666666667</v>
      </c>
      <c r="G1162" s="9" t="n">
        <v>0.59</v>
      </c>
      <c r="H1162" s="7" t="n">
        <v>0.53</v>
      </c>
      <c r="I1162" s="7" t="n">
        <v>0.7</v>
      </c>
    </row>
    <row r="1163" customFormat="false" ht="15" hidden="false" customHeight="false" outlineLevel="0" collapsed="false">
      <c r="A1163" s="7" t="s">
        <v>193</v>
      </c>
      <c r="B1163" s="7" t="s">
        <v>167</v>
      </c>
      <c r="C1163" s="7" t="s">
        <v>195</v>
      </c>
      <c r="D1163" s="7" t="s">
        <v>2971</v>
      </c>
      <c r="E1163" s="8" t="n">
        <v>2074</v>
      </c>
      <c r="F1163" s="7" t="n">
        <v>0.666666666666667</v>
      </c>
      <c r="G1163" s="9" t="n">
        <v>0.89</v>
      </c>
      <c r="H1163" s="7" t="n">
        <v>0.67</v>
      </c>
      <c r="I1163" s="7" t="n">
        <v>1.11</v>
      </c>
    </row>
    <row r="1164" customFormat="false" ht="15" hidden="false" customHeight="false" outlineLevel="0" collapsed="false">
      <c r="A1164" s="7" t="s">
        <v>193</v>
      </c>
      <c r="B1164" s="7" t="s">
        <v>167</v>
      </c>
      <c r="C1164" s="7" t="s">
        <v>195</v>
      </c>
      <c r="D1164" s="7" t="s">
        <v>2972</v>
      </c>
      <c r="E1164" s="8" t="n">
        <v>2072</v>
      </c>
      <c r="F1164" s="7" t="n">
        <v>0.666666666666667</v>
      </c>
      <c r="G1164" s="9" t="n">
        <v>0.81</v>
      </c>
      <c r="H1164" s="7" t="n">
        <v>0.61</v>
      </c>
      <c r="I1164" s="7" t="n">
        <v>1.01</v>
      </c>
    </row>
    <row r="1165" customFormat="false" ht="15" hidden="false" customHeight="false" outlineLevel="0" collapsed="false">
      <c r="A1165" s="7" t="s">
        <v>193</v>
      </c>
      <c r="B1165" s="7" t="s">
        <v>167</v>
      </c>
      <c r="C1165" s="7" t="s">
        <v>195</v>
      </c>
      <c r="D1165" s="7" t="s">
        <v>2973</v>
      </c>
      <c r="E1165" s="8" t="n">
        <v>2065</v>
      </c>
      <c r="F1165" s="7" t="n">
        <v>1</v>
      </c>
      <c r="G1165" s="9" t="n">
        <v>0.67</v>
      </c>
      <c r="H1165" s="7" t="n">
        <v>0.5</v>
      </c>
      <c r="I1165" s="7" t="n">
        <v>0.84</v>
      </c>
    </row>
    <row r="1166" customFormat="false" ht="15" hidden="false" customHeight="false" outlineLevel="0" collapsed="false">
      <c r="A1166" s="7" t="s">
        <v>193</v>
      </c>
      <c r="B1166" s="7" t="s">
        <v>167</v>
      </c>
      <c r="C1166" s="7" t="s">
        <v>195</v>
      </c>
      <c r="D1166" s="7" t="s">
        <v>2974</v>
      </c>
      <c r="E1166" s="8" t="n">
        <v>2040</v>
      </c>
      <c r="F1166" s="7" t="n">
        <v>0.666666666666667</v>
      </c>
      <c r="G1166" s="9" t="n">
        <v>1.18</v>
      </c>
      <c r="H1166" s="7" t="n">
        <v>0.72</v>
      </c>
      <c r="I1166" s="7" t="n">
        <v>1.53</v>
      </c>
    </row>
    <row r="1167" customFormat="false" ht="15" hidden="false" customHeight="false" outlineLevel="0" collapsed="false">
      <c r="A1167" s="7" t="s">
        <v>193</v>
      </c>
      <c r="B1167" s="7" t="s">
        <v>167</v>
      </c>
      <c r="C1167" s="7" t="s">
        <v>195</v>
      </c>
      <c r="D1167" s="7" t="s">
        <v>2975</v>
      </c>
      <c r="E1167" s="8" t="n">
        <v>2014</v>
      </c>
      <c r="F1167" s="7" t="n">
        <v>0.666666666666667</v>
      </c>
      <c r="G1167" s="9" t="n">
        <v>0.77</v>
      </c>
      <c r="H1167" s="7" t="n">
        <v>0.58</v>
      </c>
      <c r="I1167" s="7" t="n">
        <v>0.96</v>
      </c>
    </row>
    <row r="1168" customFormat="false" ht="15" hidden="false" customHeight="false" outlineLevel="0" collapsed="false">
      <c r="A1168" s="7" t="s">
        <v>193</v>
      </c>
      <c r="B1168" s="7" t="s">
        <v>167</v>
      </c>
      <c r="C1168" s="7" t="s">
        <v>195</v>
      </c>
      <c r="D1168" s="7" t="s">
        <v>2976</v>
      </c>
      <c r="E1168" s="8" t="n">
        <v>2009</v>
      </c>
      <c r="F1168" s="7" t="n">
        <v>0.333333333333333</v>
      </c>
      <c r="G1168" s="9" t="n">
        <v>1.2</v>
      </c>
      <c r="H1168" s="7" t="n">
        <v>0.64</v>
      </c>
      <c r="I1168" s="7" t="n">
        <v>1.52</v>
      </c>
    </row>
    <row r="1169" customFormat="false" ht="15" hidden="false" customHeight="false" outlineLevel="0" collapsed="false">
      <c r="A1169" s="7" t="s">
        <v>193</v>
      </c>
      <c r="B1169" s="7" t="s">
        <v>167</v>
      </c>
      <c r="C1169" s="7" t="s">
        <v>195</v>
      </c>
      <c r="D1169" s="7" t="s">
        <v>2977</v>
      </c>
      <c r="E1169" s="8" t="n">
        <v>1982</v>
      </c>
      <c r="F1169" s="7" t="n">
        <v>0.333333333333333</v>
      </c>
      <c r="G1169" s="9" t="n">
        <v>0.94</v>
      </c>
      <c r="H1169" s="7" t="n">
        <v>0.71</v>
      </c>
      <c r="I1169" s="7" t="n">
        <v>1.17</v>
      </c>
    </row>
    <row r="1170" customFormat="false" ht="15" hidden="false" customHeight="false" outlineLevel="0" collapsed="false">
      <c r="A1170" s="7" t="s">
        <v>193</v>
      </c>
      <c r="B1170" s="7" t="s">
        <v>167</v>
      </c>
      <c r="C1170" s="7" t="s">
        <v>195</v>
      </c>
      <c r="D1170" s="7" t="s">
        <v>2978</v>
      </c>
      <c r="E1170" s="8" t="n">
        <v>1977</v>
      </c>
      <c r="F1170" s="7" t="n">
        <v>0.666666666666667</v>
      </c>
      <c r="G1170" s="9" t="n">
        <v>0.66</v>
      </c>
      <c r="H1170" s="7" t="n">
        <v>0.49</v>
      </c>
      <c r="I1170" s="7" t="n">
        <v>0.85</v>
      </c>
    </row>
    <row r="1171" customFormat="false" ht="15" hidden="false" customHeight="false" outlineLevel="0" collapsed="false">
      <c r="A1171" s="7" t="s">
        <v>193</v>
      </c>
      <c r="B1171" s="7" t="s">
        <v>167</v>
      </c>
      <c r="C1171" s="7" t="s">
        <v>195</v>
      </c>
      <c r="D1171" s="7" t="s">
        <v>2979</v>
      </c>
      <c r="E1171" s="8" t="n">
        <v>1964</v>
      </c>
      <c r="F1171" s="7" t="n">
        <v>0.333333333333333</v>
      </c>
      <c r="G1171" s="9" t="n">
        <v>0.83</v>
      </c>
      <c r="H1171" s="7" t="n">
        <v>0.63</v>
      </c>
      <c r="I1171" s="7" t="n">
        <v>0.92</v>
      </c>
    </row>
    <row r="1172" customFormat="false" ht="15" hidden="false" customHeight="false" outlineLevel="0" collapsed="false">
      <c r="A1172" s="7" t="s">
        <v>193</v>
      </c>
      <c r="B1172" s="7" t="s">
        <v>167</v>
      </c>
      <c r="C1172" s="7" t="s">
        <v>195</v>
      </c>
      <c r="D1172" s="7" t="s">
        <v>2980</v>
      </c>
      <c r="E1172" s="8" t="n">
        <v>1940</v>
      </c>
      <c r="F1172" s="7" t="n">
        <v>0.666666666666667</v>
      </c>
      <c r="G1172" s="9" t="n">
        <v>0.92</v>
      </c>
      <c r="H1172" s="7" t="n">
        <v>0.69</v>
      </c>
      <c r="I1172" s="7" t="n">
        <v>1.15</v>
      </c>
    </row>
    <row r="1173" customFormat="false" ht="15" hidden="false" customHeight="false" outlineLevel="0" collapsed="false">
      <c r="A1173" s="7" t="s">
        <v>198</v>
      </c>
      <c r="B1173" s="7" t="s">
        <v>167</v>
      </c>
      <c r="C1173" s="7" t="s">
        <v>200</v>
      </c>
      <c r="D1173" s="7" t="s">
        <v>201</v>
      </c>
      <c r="E1173" s="8" t="n">
        <v>25005</v>
      </c>
      <c r="F1173" s="7" t="n">
        <v>0.454545454545455</v>
      </c>
      <c r="G1173" s="9" t="n">
        <v>3.21</v>
      </c>
      <c r="H1173" s="7" t="n">
        <v>2.13</v>
      </c>
      <c r="I1173" s="7" t="n">
        <v>3.57</v>
      </c>
    </row>
    <row r="1174" customFormat="false" ht="15" hidden="false" customHeight="false" outlineLevel="0" collapsed="false">
      <c r="A1174" s="7" t="s">
        <v>198</v>
      </c>
      <c r="B1174" s="7" t="s">
        <v>167</v>
      </c>
      <c r="C1174" s="7" t="s">
        <v>200</v>
      </c>
      <c r="D1174" s="7" t="s">
        <v>2981</v>
      </c>
      <c r="E1174" s="8" t="n">
        <v>6917</v>
      </c>
      <c r="F1174" s="7" t="n">
        <v>0.454545454545455</v>
      </c>
      <c r="G1174" s="9" t="n">
        <v>1.45</v>
      </c>
      <c r="H1174" s="7" t="n">
        <v>1.2</v>
      </c>
      <c r="I1174" s="7" t="n">
        <v>2.12</v>
      </c>
    </row>
    <row r="1175" customFormat="false" ht="15" hidden="false" customHeight="false" outlineLevel="0" collapsed="false">
      <c r="A1175" s="7" t="s">
        <v>198</v>
      </c>
      <c r="B1175" s="7" t="s">
        <v>167</v>
      </c>
      <c r="C1175" s="7" t="s">
        <v>200</v>
      </c>
      <c r="D1175" s="7" t="s">
        <v>2982</v>
      </c>
      <c r="E1175" s="8" t="n">
        <v>3866</v>
      </c>
      <c r="F1175" s="7" t="n">
        <v>0.363636363636364</v>
      </c>
      <c r="G1175" s="9" t="n">
        <v>4.15</v>
      </c>
      <c r="H1175" s="7" t="n">
        <v>2.77</v>
      </c>
      <c r="I1175" s="7" t="n">
        <v>4.75</v>
      </c>
    </row>
    <row r="1176" customFormat="false" ht="15" hidden="false" customHeight="false" outlineLevel="0" collapsed="false">
      <c r="A1176" s="7" t="s">
        <v>198</v>
      </c>
      <c r="B1176" s="7" t="s">
        <v>167</v>
      </c>
      <c r="C1176" s="7" t="s">
        <v>200</v>
      </c>
      <c r="D1176" s="7" t="s">
        <v>2983</v>
      </c>
      <c r="E1176" s="8" t="n">
        <v>3833</v>
      </c>
      <c r="F1176" s="7" t="n">
        <v>0.454545454545455</v>
      </c>
      <c r="G1176" s="9" t="n">
        <v>4.61</v>
      </c>
      <c r="H1176" s="7" t="n">
        <v>3.46</v>
      </c>
      <c r="I1176" s="7" t="n">
        <v>5.76</v>
      </c>
    </row>
    <row r="1177" customFormat="false" ht="15" hidden="false" customHeight="false" outlineLevel="0" collapsed="false">
      <c r="A1177" s="7" t="s">
        <v>198</v>
      </c>
      <c r="B1177" s="7" t="s">
        <v>167</v>
      </c>
      <c r="C1177" s="7" t="s">
        <v>200</v>
      </c>
      <c r="D1177" s="7" t="s">
        <v>2984</v>
      </c>
      <c r="E1177" s="8" t="n">
        <v>2108</v>
      </c>
      <c r="F1177" s="7" t="n">
        <v>0.363636363636364</v>
      </c>
      <c r="G1177" s="9" t="n">
        <v>0.69</v>
      </c>
      <c r="H1177" s="7" t="n">
        <v>0.38</v>
      </c>
      <c r="I1177" s="7" t="n">
        <v>0.92</v>
      </c>
    </row>
    <row r="1178" customFormat="false" ht="15" hidden="false" customHeight="false" outlineLevel="0" collapsed="false">
      <c r="A1178" s="7" t="s">
        <v>198</v>
      </c>
      <c r="B1178" s="7" t="s">
        <v>167</v>
      </c>
      <c r="C1178" s="7" t="s">
        <v>200</v>
      </c>
      <c r="D1178" s="7" t="s">
        <v>2985</v>
      </c>
      <c r="E1178" s="8" t="n">
        <v>1872</v>
      </c>
      <c r="F1178" s="7" t="n">
        <v>0.363636363636364</v>
      </c>
      <c r="G1178" s="9" t="n">
        <v>3.12</v>
      </c>
      <c r="H1178" s="7" t="n">
        <v>1.6</v>
      </c>
      <c r="I1178" s="7" t="n">
        <v>3.51</v>
      </c>
    </row>
    <row r="1179" customFormat="false" ht="15" hidden="false" customHeight="false" outlineLevel="0" collapsed="false">
      <c r="A1179" s="7" t="s">
        <v>198</v>
      </c>
      <c r="B1179" s="7" t="s">
        <v>167</v>
      </c>
      <c r="C1179" s="7" t="s">
        <v>200</v>
      </c>
      <c r="D1179" s="7" t="s">
        <v>2986</v>
      </c>
      <c r="E1179" s="8" t="n">
        <v>1625</v>
      </c>
      <c r="F1179" s="7" t="n">
        <v>0.363636363636364</v>
      </c>
      <c r="G1179" s="9" t="n">
        <v>2</v>
      </c>
      <c r="H1179" s="7" t="n">
        <v>1.41</v>
      </c>
      <c r="I1179" s="7" t="n">
        <v>2.26</v>
      </c>
    </row>
    <row r="1180" customFormat="false" ht="15" hidden="false" customHeight="false" outlineLevel="0" collapsed="false">
      <c r="A1180" s="7" t="s">
        <v>198</v>
      </c>
      <c r="B1180" s="7" t="s">
        <v>167</v>
      </c>
      <c r="C1180" s="7" t="s">
        <v>200</v>
      </c>
      <c r="D1180" s="7" t="s">
        <v>2987</v>
      </c>
      <c r="E1180" s="8" t="n">
        <v>1561</v>
      </c>
      <c r="F1180" s="7" t="n">
        <v>0.545454545454545</v>
      </c>
      <c r="G1180" s="9" t="n">
        <v>3.18</v>
      </c>
      <c r="H1180" s="7" t="n">
        <v>2.39</v>
      </c>
      <c r="I1180" s="7" t="n">
        <v>3.98</v>
      </c>
    </row>
    <row r="1181" customFormat="false" ht="15" hidden="false" customHeight="false" outlineLevel="0" collapsed="false">
      <c r="A1181" s="7" t="s">
        <v>198</v>
      </c>
      <c r="B1181" s="7" t="s">
        <v>167</v>
      </c>
      <c r="C1181" s="7" t="s">
        <v>200</v>
      </c>
      <c r="D1181" s="7" t="s">
        <v>2988</v>
      </c>
      <c r="E1181" s="8" t="n">
        <v>1545</v>
      </c>
      <c r="F1181" s="7" t="n">
        <v>0.363636363636364</v>
      </c>
      <c r="G1181" s="9" t="n">
        <v>1.99</v>
      </c>
      <c r="H1181" s="7" t="n">
        <v>1.05</v>
      </c>
      <c r="I1181" s="7" t="n">
        <v>2.57</v>
      </c>
    </row>
    <row r="1182" customFormat="false" ht="15" hidden="false" customHeight="false" outlineLevel="0" collapsed="false">
      <c r="A1182" s="7" t="s">
        <v>198</v>
      </c>
      <c r="B1182" s="7" t="s">
        <v>167</v>
      </c>
      <c r="C1182" s="7" t="s">
        <v>200</v>
      </c>
      <c r="D1182" s="7" t="s">
        <v>2989</v>
      </c>
      <c r="E1182" s="8" t="n">
        <v>1433</v>
      </c>
      <c r="F1182" s="7" t="n">
        <v>0.545454545454545</v>
      </c>
      <c r="G1182" s="9" t="n">
        <v>1.98</v>
      </c>
      <c r="H1182" s="7" t="n">
        <v>1.49</v>
      </c>
      <c r="I1182" s="7" t="n">
        <v>2.48</v>
      </c>
    </row>
    <row r="1183" customFormat="false" ht="15" hidden="false" customHeight="false" outlineLevel="0" collapsed="false">
      <c r="A1183" s="7" t="s">
        <v>198</v>
      </c>
      <c r="B1183" s="7" t="s">
        <v>167</v>
      </c>
      <c r="C1183" s="7" t="s">
        <v>200</v>
      </c>
      <c r="D1183" s="7" t="s">
        <v>2990</v>
      </c>
      <c r="E1183" s="8" t="n">
        <v>1364</v>
      </c>
      <c r="F1183" s="7" t="n">
        <v>0.363636363636364</v>
      </c>
      <c r="G1183" s="9" t="n">
        <v>2.33</v>
      </c>
      <c r="H1183" s="7" t="n">
        <v>1.79</v>
      </c>
      <c r="I1183" s="7" t="n">
        <v>2.66</v>
      </c>
    </row>
    <row r="1184" customFormat="false" ht="15" hidden="false" customHeight="false" outlineLevel="0" collapsed="false">
      <c r="A1184" s="7" t="s">
        <v>198</v>
      </c>
      <c r="B1184" s="7" t="s">
        <v>167</v>
      </c>
      <c r="C1184" s="7" t="s">
        <v>200</v>
      </c>
      <c r="D1184" s="7" t="s">
        <v>2991</v>
      </c>
      <c r="E1184" s="8" t="n">
        <v>1346</v>
      </c>
      <c r="F1184" s="7" t="n">
        <v>0.363636363636364</v>
      </c>
      <c r="G1184" s="9" t="n">
        <v>2.15</v>
      </c>
      <c r="H1184" s="7" t="n">
        <v>1.57</v>
      </c>
      <c r="I1184" s="7" t="n">
        <v>2.58</v>
      </c>
    </row>
    <row r="1185" customFormat="false" ht="15" hidden="false" customHeight="false" outlineLevel="0" collapsed="false">
      <c r="A1185" s="7" t="s">
        <v>198</v>
      </c>
      <c r="B1185" s="7" t="s">
        <v>167</v>
      </c>
      <c r="C1185" s="7" t="s">
        <v>200</v>
      </c>
      <c r="D1185" s="7" t="s">
        <v>2992</v>
      </c>
      <c r="E1185" s="8" t="n">
        <v>1308</v>
      </c>
      <c r="F1185" s="7" t="n">
        <v>0.636363636363636</v>
      </c>
      <c r="G1185" s="9" t="n">
        <v>1.93</v>
      </c>
      <c r="H1185" s="7" t="n">
        <v>1.39</v>
      </c>
      <c r="I1185" s="7" t="n">
        <v>2.23</v>
      </c>
    </row>
    <row r="1186" customFormat="false" ht="15" hidden="false" customHeight="false" outlineLevel="0" collapsed="false">
      <c r="A1186" s="7" t="s">
        <v>198</v>
      </c>
      <c r="B1186" s="7" t="s">
        <v>167</v>
      </c>
      <c r="C1186" s="7" t="s">
        <v>200</v>
      </c>
      <c r="D1186" s="7" t="s">
        <v>2993</v>
      </c>
      <c r="E1186" s="8" t="n">
        <v>915</v>
      </c>
      <c r="F1186" s="7" t="n">
        <v>0.727272727272727</v>
      </c>
      <c r="G1186" s="9" t="n">
        <v>1.9</v>
      </c>
      <c r="H1186" s="7" t="n">
        <v>1.71</v>
      </c>
      <c r="I1186" s="7" t="n">
        <v>2.67</v>
      </c>
    </row>
    <row r="1187" customFormat="false" ht="15" hidden="false" customHeight="false" outlineLevel="0" collapsed="false">
      <c r="A1187" s="7" t="s">
        <v>198</v>
      </c>
      <c r="B1187" s="7" t="s">
        <v>167</v>
      </c>
      <c r="C1187" s="7" t="s">
        <v>200</v>
      </c>
      <c r="D1187" s="7" t="s">
        <v>2994</v>
      </c>
      <c r="E1187" s="8" t="n">
        <v>765</v>
      </c>
      <c r="F1187" s="7" t="n">
        <v>0.363636363636364</v>
      </c>
      <c r="G1187" s="9" t="n">
        <v>1.88</v>
      </c>
      <c r="H1187" s="7" t="n">
        <v>1.51</v>
      </c>
      <c r="I1187" s="7" t="n">
        <v>2.07</v>
      </c>
    </row>
    <row r="1188" customFormat="false" ht="15" hidden="false" customHeight="false" outlineLevel="0" collapsed="false">
      <c r="A1188" s="7" t="s">
        <v>198</v>
      </c>
      <c r="B1188" s="7" t="s">
        <v>167</v>
      </c>
      <c r="C1188" s="7" t="s">
        <v>200</v>
      </c>
      <c r="D1188" s="7" t="s">
        <v>2995</v>
      </c>
      <c r="E1188" s="8" t="n">
        <v>752</v>
      </c>
      <c r="F1188" s="7" t="n">
        <v>0.454545454545455</v>
      </c>
      <c r="G1188" s="9" t="n">
        <v>1.78</v>
      </c>
      <c r="H1188" s="7" t="n">
        <v>1.34</v>
      </c>
      <c r="I1188" s="7" t="n">
        <v>2.23</v>
      </c>
    </row>
    <row r="1189" customFormat="false" ht="15" hidden="false" customHeight="false" outlineLevel="0" collapsed="false">
      <c r="A1189" s="7" t="s">
        <v>198</v>
      </c>
      <c r="B1189" s="7" t="s">
        <v>167</v>
      </c>
      <c r="C1189" s="7" t="s">
        <v>200</v>
      </c>
      <c r="D1189" s="7" t="s">
        <v>2996</v>
      </c>
      <c r="E1189" s="8" t="n">
        <v>663</v>
      </c>
      <c r="F1189" s="7" t="n">
        <v>0.363636363636364</v>
      </c>
      <c r="G1189" s="9" t="n">
        <v>1.52</v>
      </c>
      <c r="H1189" s="7" t="n">
        <v>1.14</v>
      </c>
      <c r="I1189" s="7" t="n">
        <v>2.12</v>
      </c>
    </row>
    <row r="1190" customFormat="false" ht="15" hidden="false" customHeight="false" outlineLevel="0" collapsed="false">
      <c r="A1190" s="7" t="s">
        <v>198</v>
      </c>
      <c r="B1190" s="7" t="s">
        <v>167</v>
      </c>
      <c r="C1190" s="7" t="s">
        <v>200</v>
      </c>
      <c r="D1190" s="7" t="s">
        <v>2997</v>
      </c>
      <c r="E1190" s="8" t="n">
        <v>632</v>
      </c>
      <c r="F1190" s="7" t="n">
        <v>0.454545454545455</v>
      </c>
      <c r="G1190" s="9" t="n">
        <v>2.79</v>
      </c>
      <c r="H1190" s="7" t="n">
        <v>2.09</v>
      </c>
      <c r="I1190" s="7" t="n">
        <v>3.49</v>
      </c>
    </row>
    <row r="1191" customFormat="false" ht="15" hidden="false" customHeight="false" outlineLevel="0" collapsed="false">
      <c r="A1191" s="7" t="s">
        <v>198</v>
      </c>
      <c r="B1191" s="7" t="s">
        <v>167</v>
      </c>
      <c r="C1191" s="7" t="s">
        <v>200</v>
      </c>
      <c r="D1191" s="7" t="s">
        <v>2998</v>
      </c>
      <c r="E1191" s="8" t="n">
        <v>562</v>
      </c>
      <c r="F1191" s="7" t="n">
        <v>0.363636363636364</v>
      </c>
      <c r="G1191" s="9" t="n">
        <v>2.3</v>
      </c>
      <c r="H1191" s="7" t="n">
        <v>1.86</v>
      </c>
      <c r="I1191" s="7" t="n">
        <v>2.61</v>
      </c>
    </row>
    <row r="1192" customFormat="false" ht="15" hidden="false" customHeight="false" outlineLevel="0" collapsed="false">
      <c r="A1192" s="7" t="s">
        <v>198</v>
      </c>
      <c r="B1192" s="7" t="s">
        <v>167</v>
      </c>
      <c r="C1192" s="7" t="s">
        <v>200</v>
      </c>
      <c r="D1192" s="7" t="s">
        <v>2999</v>
      </c>
      <c r="E1192" s="8" t="n">
        <v>547</v>
      </c>
      <c r="F1192" s="7" t="n">
        <v>0.363636363636364</v>
      </c>
      <c r="G1192" s="9" t="n">
        <v>0.74</v>
      </c>
      <c r="H1192" s="7" t="n">
        <v>0.55</v>
      </c>
      <c r="I1192" s="7" t="n">
        <v>0.93</v>
      </c>
    </row>
    <row r="1193" customFormat="false" ht="15" hidden="false" customHeight="false" outlineLevel="0" collapsed="false">
      <c r="A1193" s="7" t="s">
        <v>198</v>
      </c>
      <c r="B1193" s="7" t="s">
        <v>167</v>
      </c>
      <c r="C1193" s="7" t="s">
        <v>200</v>
      </c>
      <c r="D1193" s="7" t="s">
        <v>3000</v>
      </c>
      <c r="E1193" s="8" t="n">
        <v>476</v>
      </c>
      <c r="F1193" s="7" t="n">
        <v>0.363636363636364</v>
      </c>
      <c r="G1193" s="9" t="n">
        <v>1.53</v>
      </c>
      <c r="H1193" s="7" t="n">
        <v>1.21</v>
      </c>
      <c r="I1193" s="7" t="n">
        <v>2.23</v>
      </c>
    </row>
    <row r="1194" customFormat="false" ht="15" hidden="false" customHeight="false" outlineLevel="0" collapsed="false">
      <c r="A1194" s="7" t="s">
        <v>198</v>
      </c>
      <c r="B1194" s="7" t="s">
        <v>167</v>
      </c>
      <c r="C1194" s="7" t="s">
        <v>200</v>
      </c>
      <c r="D1194" s="7" t="s">
        <v>3001</v>
      </c>
      <c r="E1194" s="8" t="n">
        <v>250</v>
      </c>
      <c r="F1194" s="7" t="n">
        <v>0.454545454545455</v>
      </c>
      <c r="G1194" s="9" t="n">
        <v>2.1</v>
      </c>
      <c r="H1194" s="7" t="n">
        <v>1.46</v>
      </c>
      <c r="I1194" s="7" t="n">
        <v>2.54</v>
      </c>
    </row>
    <row r="1195" customFormat="false" ht="15" hidden="false" customHeight="false" outlineLevel="0" collapsed="false">
      <c r="A1195" s="7" t="s">
        <v>198</v>
      </c>
      <c r="B1195" s="7" t="s">
        <v>167</v>
      </c>
      <c r="C1195" s="7" t="s">
        <v>200</v>
      </c>
      <c r="D1195" s="7" t="s">
        <v>3002</v>
      </c>
      <c r="E1195" s="8" t="n">
        <v>250</v>
      </c>
      <c r="F1195" s="7" t="n">
        <v>0.454545454545455</v>
      </c>
      <c r="G1195" s="9" t="n">
        <v>2.45</v>
      </c>
      <c r="H1195" s="7" t="n">
        <v>1.73</v>
      </c>
      <c r="I1195" s="7" t="n">
        <v>3.65</v>
      </c>
    </row>
    <row r="1196" customFormat="false" ht="15" hidden="false" customHeight="false" outlineLevel="0" collapsed="false">
      <c r="A1196" s="7" t="s">
        <v>198</v>
      </c>
      <c r="B1196" s="7" t="s">
        <v>167</v>
      </c>
      <c r="C1196" s="7" t="s">
        <v>200</v>
      </c>
      <c r="D1196" s="7" t="s">
        <v>3003</v>
      </c>
      <c r="E1196" s="8" t="n">
        <v>250</v>
      </c>
      <c r="F1196" s="7" t="n">
        <v>0.454545454545455</v>
      </c>
      <c r="G1196" s="9" t="n">
        <v>4.27</v>
      </c>
      <c r="H1196" s="7" t="n">
        <v>3.2</v>
      </c>
      <c r="I1196" s="7" t="n">
        <v>5.34</v>
      </c>
    </row>
    <row r="1197" customFormat="false" ht="15" hidden="false" customHeight="false" outlineLevel="0" collapsed="false">
      <c r="A1197" s="7" t="s">
        <v>198</v>
      </c>
      <c r="B1197" s="7" t="s">
        <v>167</v>
      </c>
      <c r="C1197" s="7" t="s">
        <v>200</v>
      </c>
      <c r="D1197" s="7" t="s">
        <v>3004</v>
      </c>
      <c r="E1197" s="8" t="n">
        <v>250</v>
      </c>
      <c r="F1197" s="7" t="n">
        <v>0.454545454545455</v>
      </c>
      <c r="G1197" s="9" t="n">
        <v>2.38</v>
      </c>
      <c r="H1197" s="7" t="n">
        <v>1.88</v>
      </c>
      <c r="I1197" s="7" t="n">
        <v>2.72</v>
      </c>
    </row>
    <row r="1198" customFormat="false" ht="15" hidden="false" customHeight="false" outlineLevel="0" collapsed="false">
      <c r="A1198" s="7" t="s">
        <v>198</v>
      </c>
      <c r="B1198" s="7" t="s">
        <v>167</v>
      </c>
      <c r="C1198" s="7" t="s">
        <v>200</v>
      </c>
      <c r="D1198" s="7" t="s">
        <v>3005</v>
      </c>
      <c r="E1198" s="8" t="n">
        <v>250</v>
      </c>
      <c r="F1198" s="7" t="n">
        <v>0.454545454545455</v>
      </c>
      <c r="G1198" s="9" t="n">
        <v>2.09</v>
      </c>
      <c r="H1198" s="7" t="n">
        <v>1.57</v>
      </c>
      <c r="I1198" s="7" t="n">
        <v>2.35</v>
      </c>
    </row>
    <row r="1199" customFormat="false" ht="15" hidden="false" customHeight="false" outlineLevel="0" collapsed="false">
      <c r="A1199" s="7" t="s">
        <v>198</v>
      </c>
      <c r="B1199" s="7" t="s">
        <v>167</v>
      </c>
      <c r="C1199" s="7" t="s">
        <v>200</v>
      </c>
      <c r="D1199" s="7" t="s">
        <v>3006</v>
      </c>
      <c r="E1199" s="8" t="n">
        <v>250</v>
      </c>
      <c r="F1199" s="7" t="n">
        <v>0.363636363636364</v>
      </c>
      <c r="G1199" s="9" t="n">
        <v>2.52</v>
      </c>
      <c r="H1199" s="7" t="n">
        <v>1.3</v>
      </c>
      <c r="I1199" s="7" t="n">
        <v>2.83</v>
      </c>
    </row>
    <row r="1200" customFormat="false" ht="15" hidden="false" customHeight="false" outlineLevel="0" collapsed="false">
      <c r="A1200" s="7" t="s">
        <v>198</v>
      </c>
      <c r="B1200" s="7" t="s">
        <v>167</v>
      </c>
      <c r="C1200" s="7" t="s">
        <v>200</v>
      </c>
      <c r="D1200" s="7" t="s">
        <v>3007</v>
      </c>
      <c r="E1200" s="8" t="n">
        <v>250</v>
      </c>
      <c r="F1200" s="7" t="n">
        <v>0.363636363636364</v>
      </c>
      <c r="G1200" s="9" t="n">
        <v>2.26</v>
      </c>
      <c r="H1200" s="7" t="n">
        <v>1.8</v>
      </c>
      <c r="I1200" s="7" t="n">
        <v>2.65</v>
      </c>
    </row>
    <row r="1201" customFormat="false" ht="15" hidden="false" customHeight="false" outlineLevel="0" collapsed="false">
      <c r="A1201" s="7" t="s">
        <v>198</v>
      </c>
      <c r="B1201" s="7" t="s">
        <v>167</v>
      </c>
      <c r="C1201" s="7" t="s">
        <v>200</v>
      </c>
      <c r="D1201" s="7" t="s">
        <v>3008</v>
      </c>
      <c r="E1201" s="8" t="n">
        <v>250</v>
      </c>
      <c r="F1201" s="7" t="n">
        <v>0.363636363636364</v>
      </c>
      <c r="G1201" s="9" t="n">
        <v>2.37</v>
      </c>
      <c r="H1201" s="7" t="n">
        <v>1.88</v>
      </c>
      <c r="I1201" s="7" t="n">
        <v>2.63</v>
      </c>
    </row>
    <row r="1202" customFormat="false" ht="15" hidden="false" customHeight="false" outlineLevel="0" collapsed="false">
      <c r="A1202" s="7" t="s">
        <v>198</v>
      </c>
      <c r="B1202" s="7" t="s">
        <v>167</v>
      </c>
      <c r="C1202" s="7" t="s">
        <v>200</v>
      </c>
      <c r="D1202" s="7" t="s">
        <v>3009</v>
      </c>
      <c r="E1202" s="8" t="n">
        <v>250</v>
      </c>
      <c r="F1202" s="7" t="n">
        <v>0.363636363636364</v>
      </c>
      <c r="G1202" s="9" t="n">
        <v>2.53</v>
      </c>
      <c r="H1202" s="7" t="n">
        <v>1.9</v>
      </c>
      <c r="I1202" s="7" t="n">
        <v>3.16</v>
      </c>
    </row>
    <row r="1203" customFormat="false" ht="15" hidden="false" customHeight="false" outlineLevel="0" collapsed="false">
      <c r="A1203" s="7" t="s">
        <v>198</v>
      </c>
      <c r="B1203" s="7" t="s">
        <v>167</v>
      </c>
      <c r="C1203" s="7" t="s">
        <v>200</v>
      </c>
      <c r="D1203" s="7" t="s">
        <v>3010</v>
      </c>
      <c r="E1203" s="8" t="n">
        <v>250</v>
      </c>
      <c r="F1203" s="7" t="n">
        <v>0.363636363636364</v>
      </c>
      <c r="G1203" s="9" t="n">
        <v>2.85</v>
      </c>
      <c r="H1203" s="7" t="n">
        <v>2.32</v>
      </c>
      <c r="I1203" s="7" t="n">
        <v>3.2</v>
      </c>
    </row>
    <row r="1204" customFormat="false" ht="15" hidden="false" customHeight="false" outlineLevel="0" collapsed="false">
      <c r="A1204" s="7" t="s">
        <v>198</v>
      </c>
      <c r="B1204" s="7" t="s">
        <v>167</v>
      </c>
      <c r="C1204" s="7" t="s">
        <v>200</v>
      </c>
      <c r="D1204" s="7" t="s">
        <v>3011</v>
      </c>
      <c r="E1204" s="8" t="n">
        <v>250</v>
      </c>
      <c r="F1204" s="7" t="n">
        <v>0.363636363636364</v>
      </c>
      <c r="G1204" s="9" t="n">
        <v>1.51</v>
      </c>
      <c r="H1204" s="7" t="n">
        <v>1.13</v>
      </c>
      <c r="I1204" s="7" t="n">
        <v>1.72</v>
      </c>
    </row>
    <row r="1205" customFormat="false" ht="15" hidden="false" customHeight="false" outlineLevel="0" collapsed="false">
      <c r="A1205" s="7" t="s">
        <v>198</v>
      </c>
      <c r="B1205" s="7" t="s">
        <v>167</v>
      </c>
      <c r="C1205" s="7" t="s">
        <v>200</v>
      </c>
      <c r="D1205" s="7" t="s">
        <v>3012</v>
      </c>
      <c r="E1205" s="8" t="n">
        <v>250</v>
      </c>
      <c r="F1205" s="7" t="n">
        <v>0.363636363636364</v>
      </c>
      <c r="G1205" s="9" t="n">
        <v>4.27</v>
      </c>
      <c r="H1205" s="7" t="n">
        <v>3.2</v>
      </c>
      <c r="I1205" s="7" t="n">
        <v>5.34</v>
      </c>
    </row>
    <row r="1206" customFormat="false" ht="15" hidden="false" customHeight="false" outlineLevel="0" collapsed="false">
      <c r="A1206" s="7" t="s">
        <v>198</v>
      </c>
      <c r="B1206" s="7" t="s">
        <v>167</v>
      </c>
      <c r="C1206" s="7" t="s">
        <v>200</v>
      </c>
      <c r="D1206" s="7" t="s">
        <v>3013</v>
      </c>
      <c r="E1206" s="8" t="n">
        <v>250</v>
      </c>
      <c r="F1206" s="7" t="n">
        <v>0.363636363636364</v>
      </c>
      <c r="G1206" s="9" t="n">
        <v>2.05</v>
      </c>
      <c r="H1206" s="7" t="n">
        <v>1.71</v>
      </c>
      <c r="I1206" s="7" t="n">
        <v>2.31</v>
      </c>
    </row>
    <row r="1207" customFormat="false" ht="15" hidden="false" customHeight="false" outlineLevel="0" collapsed="false">
      <c r="A1207" s="7" t="s">
        <v>202</v>
      </c>
      <c r="B1207" s="7" t="s">
        <v>167</v>
      </c>
      <c r="C1207" s="7" t="s">
        <v>195</v>
      </c>
      <c r="D1207" s="7" t="s">
        <v>203</v>
      </c>
      <c r="E1207" s="8" t="n">
        <v>54186</v>
      </c>
      <c r="F1207" s="7" t="n">
        <v>0.363636363636364</v>
      </c>
      <c r="G1207" s="9" t="n">
        <v>1.4</v>
      </c>
      <c r="H1207" s="7" t="n">
        <v>0.98</v>
      </c>
      <c r="I1207" s="7" t="n">
        <v>1.59</v>
      </c>
    </row>
    <row r="1208" customFormat="false" ht="15" hidden="false" customHeight="false" outlineLevel="0" collapsed="false">
      <c r="A1208" s="7" t="s">
        <v>202</v>
      </c>
      <c r="B1208" s="7" t="s">
        <v>167</v>
      </c>
      <c r="C1208" s="7" t="s">
        <v>195</v>
      </c>
      <c r="D1208" s="7" t="s">
        <v>194</v>
      </c>
      <c r="E1208" s="8" t="n">
        <v>45024</v>
      </c>
      <c r="F1208" s="7" t="n">
        <v>0.454545454545455</v>
      </c>
      <c r="G1208" s="9" t="n">
        <v>1.05</v>
      </c>
      <c r="H1208" s="7" t="n">
        <v>0.7</v>
      </c>
      <c r="I1208" s="7" t="n">
        <v>1.32</v>
      </c>
    </row>
    <row r="1209" customFormat="false" ht="15" hidden="false" customHeight="false" outlineLevel="0" collapsed="false">
      <c r="A1209" s="7" t="s">
        <v>202</v>
      </c>
      <c r="B1209" s="7" t="s">
        <v>167</v>
      </c>
      <c r="C1209" s="7" t="s">
        <v>195</v>
      </c>
      <c r="D1209" s="7" t="s">
        <v>2843</v>
      </c>
      <c r="E1209" s="8" t="n">
        <v>26049</v>
      </c>
      <c r="F1209" s="7" t="n">
        <v>0.363636363636364</v>
      </c>
      <c r="G1209" s="9" t="n">
        <v>0.83</v>
      </c>
      <c r="H1209" s="7" t="n">
        <v>0.62</v>
      </c>
      <c r="I1209" s="7" t="n">
        <v>1.06</v>
      </c>
    </row>
    <row r="1210" customFormat="false" ht="15" hidden="false" customHeight="false" outlineLevel="0" collapsed="false">
      <c r="A1210" s="7" t="s">
        <v>202</v>
      </c>
      <c r="B1210" s="7" t="s">
        <v>167</v>
      </c>
      <c r="C1210" s="7" t="s">
        <v>195</v>
      </c>
      <c r="D1210" s="7" t="s">
        <v>2848</v>
      </c>
      <c r="E1210" s="8" t="n">
        <v>20283</v>
      </c>
      <c r="F1210" s="7" t="n">
        <v>0.363636363636364</v>
      </c>
      <c r="G1210" s="9" t="n">
        <v>1.39</v>
      </c>
      <c r="H1210" s="7" t="n">
        <v>0.98</v>
      </c>
      <c r="I1210" s="7" t="n">
        <v>1.89</v>
      </c>
    </row>
    <row r="1211" customFormat="false" ht="15" hidden="false" customHeight="false" outlineLevel="0" collapsed="false">
      <c r="A1211" s="7" t="s">
        <v>202</v>
      </c>
      <c r="B1211" s="7" t="s">
        <v>167</v>
      </c>
      <c r="C1211" s="7" t="s">
        <v>195</v>
      </c>
      <c r="D1211" s="7" t="s">
        <v>3014</v>
      </c>
      <c r="E1211" s="8" t="n">
        <v>14530</v>
      </c>
      <c r="F1211" s="7" t="n">
        <v>0.363636363636364</v>
      </c>
      <c r="G1211" s="9" t="n">
        <v>0.92</v>
      </c>
      <c r="H1211" s="7" t="n">
        <v>0.69</v>
      </c>
      <c r="I1211" s="7" t="n">
        <v>1.32</v>
      </c>
    </row>
    <row r="1212" customFormat="false" ht="15" hidden="false" customHeight="false" outlineLevel="0" collapsed="false">
      <c r="A1212" s="7" t="s">
        <v>202</v>
      </c>
      <c r="B1212" s="7" t="s">
        <v>167</v>
      </c>
      <c r="C1212" s="7" t="s">
        <v>195</v>
      </c>
      <c r="D1212" s="7" t="s">
        <v>3015</v>
      </c>
      <c r="E1212" s="8" t="n">
        <v>11157</v>
      </c>
      <c r="F1212" s="7" t="n">
        <v>0.363636363636364</v>
      </c>
      <c r="G1212" s="9" t="n">
        <v>0.73</v>
      </c>
      <c r="H1212" s="7" t="n">
        <v>0.52</v>
      </c>
      <c r="I1212" s="7" t="n">
        <v>1.04</v>
      </c>
    </row>
    <row r="1213" customFormat="false" ht="15" hidden="false" customHeight="false" outlineLevel="0" collapsed="false">
      <c r="A1213" s="7" t="s">
        <v>202</v>
      </c>
      <c r="B1213" s="7" t="s">
        <v>167</v>
      </c>
      <c r="C1213" s="7" t="s">
        <v>195</v>
      </c>
      <c r="D1213" s="7" t="s">
        <v>2875</v>
      </c>
      <c r="E1213" s="8" t="n">
        <v>6054</v>
      </c>
      <c r="F1213" s="7" t="n">
        <v>0.636363636363636</v>
      </c>
      <c r="G1213" s="9" t="n">
        <v>1.26</v>
      </c>
      <c r="H1213" s="7" t="n">
        <v>0.82</v>
      </c>
      <c r="I1213" s="7" t="n">
        <v>1.63</v>
      </c>
    </row>
    <row r="1214" customFormat="false" ht="15" hidden="false" customHeight="false" outlineLevel="0" collapsed="false">
      <c r="A1214" s="7" t="s">
        <v>202</v>
      </c>
      <c r="B1214" s="7" t="s">
        <v>167</v>
      </c>
      <c r="C1214" s="7" t="s">
        <v>195</v>
      </c>
      <c r="D1214" s="7" t="s">
        <v>2876</v>
      </c>
      <c r="E1214" s="8" t="n">
        <v>5996</v>
      </c>
      <c r="F1214" s="7" t="n">
        <v>0.363636363636364</v>
      </c>
      <c r="G1214" s="9" t="n">
        <v>1.38</v>
      </c>
      <c r="H1214" s="7" t="n">
        <v>1.02</v>
      </c>
      <c r="I1214" s="7" t="n">
        <v>1.54</v>
      </c>
    </row>
    <row r="1215" customFormat="false" ht="15" hidden="false" customHeight="false" outlineLevel="0" collapsed="false">
      <c r="A1215" s="7" t="s">
        <v>202</v>
      </c>
      <c r="B1215" s="7" t="s">
        <v>167</v>
      </c>
      <c r="C1215" s="7" t="s">
        <v>195</v>
      </c>
      <c r="D1215" s="7" t="s">
        <v>2878</v>
      </c>
      <c r="E1215" s="8" t="n">
        <v>5806</v>
      </c>
      <c r="F1215" s="7" t="n">
        <v>0.454545454545455</v>
      </c>
      <c r="G1215" s="9" t="n">
        <v>2.3</v>
      </c>
      <c r="H1215" s="7" t="n">
        <v>1.73</v>
      </c>
      <c r="I1215" s="7" t="n">
        <v>3.11</v>
      </c>
    </row>
    <row r="1216" customFormat="false" ht="15" hidden="false" customHeight="false" outlineLevel="0" collapsed="false">
      <c r="A1216" s="7" t="s">
        <v>202</v>
      </c>
      <c r="B1216" s="7" t="s">
        <v>167</v>
      </c>
      <c r="C1216" s="7" t="s">
        <v>195</v>
      </c>
      <c r="D1216" s="7" t="s">
        <v>3016</v>
      </c>
      <c r="E1216" s="8" t="n">
        <v>5199</v>
      </c>
      <c r="F1216" s="7" t="n">
        <v>0.363636363636364</v>
      </c>
      <c r="G1216" s="9" t="n">
        <v>1.21</v>
      </c>
      <c r="H1216" s="7" t="n">
        <v>0.84</v>
      </c>
      <c r="I1216" s="7" t="n">
        <v>1.54</v>
      </c>
    </row>
    <row r="1217" customFormat="false" ht="15" hidden="false" customHeight="false" outlineLevel="0" collapsed="false">
      <c r="A1217" s="7" t="s">
        <v>202</v>
      </c>
      <c r="B1217" s="7" t="s">
        <v>167</v>
      </c>
      <c r="C1217" s="7" t="s">
        <v>195</v>
      </c>
      <c r="D1217" s="7" t="s">
        <v>3017</v>
      </c>
      <c r="E1217" s="8" t="n">
        <v>4861</v>
      </c>
      <c r="F1217" s="7" t="n">
        <v>0.363636363636364</v>
      </c>
      <c r="G1217" s="9" t="n">
        <v>0.82</v>
      </c>
      <c r="H1217" s="7" t="n">
        <v>0.46</v>
      </c>
      <c r="I1217" s="7" t="n">
        <v>1.02</v>
      </c>
    </row>
    <row r="1218" customFormat="false" ht="15" hidden="false" customHeight="false" outlineLevel="0" collapsed="false">
      <c r="A1218" s="7" t="s">
        <v>202</v>
      </c>
      <c r="B1218" s="7" t="s">
        <v>167</v>
      </c>
      <c r="C1218" s="7" t="s">
        <v>195</v>
      </c>
      <c r="D1218" s="7" t="s">
        <v>3018</v>
      </c>
      <c r="E1218" s="8" t="n">
        <v>4857</v>
      </c>
      <c r="F1218" s="7" t="n">
        <v>0.363636363636364</v>
      </c>
      <c r="G1218" s="9" t="n">
        <v>1.07</v>
      </c>
      <c r="H1218" s="7" t="n">
        <v>0.6</v>
      </c>
      <c r="I1218" s="7" t="n">
        <v>1.18</v>
      </c>
    </row>
    <row r="1219" customFormat="false" ht="15" hidden="false" customHeight="false" outlineLevel="0" collapsed="false">
      <c r="A1219" s="7" t="s">
        <v>202</v>
      </c>
      <c r="B1219" s="7" t="s">
        <v>167</v>
      </c>
      <c r="C1219" s="7" t="s">
        <v>195</v>
      </c>
      <c r="D1219" s="7" t="s">
        <v>2899</v>
      </c>
      <c r="E1219" s="8" t="n">
        <v>3651</v>
      </c>
      <c r="F1219" s="7" t="n">
        <v>0.363636363636364</v>
      </c>
      <c r="G1219" s="9" t="n">
        <v>2.12</v>
      </c>
      <c r="H1219" s="7" t="n">
        <v>1.18</v>
      </c>
      <c r="I1219" s="7" t="n">
        <v>2.87</v>
      </c>
    </row>
    <row r="1220" customFormat="false" ht="15" hidden="false" customHeight="false" outlineLevel="0" collapsed="false">
      <c r="A1220" s="7" t="s">
        <v>202</v>
      </c>
      <c r="B1220" s="7" t="s">
        <v>167</v>
      </c>
      <c r="C1220" s="7" t="s">
        <v>195</v>
      </c>
      <c r="D1220" s="7" t="s">
        <v>3019</v>
      </c>
      <c r="E1220" s="8" t="n">
        <v>3609</v>
      </c>
      <c r="F1220" s="7" t="n">
        <v>0.363636363636364</v>
      </c>
      <c r="G1220" s="9" t="n">
        <v>1.12</v>
      </c>
      <c r="H1220" s="7" t="n">
        <v>0.84</v>
      </c>
      <c r="I1220" s="7" t="n">
        <v>1.35</v>
      </c>
    </row>
    <row r="1221" customFormat="false" ht="15" hidden="false" customHeight="false" outlineLevel="0" collapsed="false">
      <c r="A1221" s="7" t="s">
        <v>202</v>
      </c>
      <c r="B1221" s="7" t="s">
        <v>167</v>
      </c>
      <c r="C1221" s="7" t="s">
        <v>195</v>
      </c>
      <c r="D1221" s="7" t="s">
        <v>3020</v>
      </c>
      <c r="E1221" s="8" t="n">
        <v>3516</v>
      </c>
      <c r="F1221" s="7" t="n">
        <v>0.363636363636364</v>
      </c>
      <c r="G1221" s="9" t="n">
        <v>0.57</v>
      </c>
      <c r="H1221" s="7" t="n">
        <v>0.42</v>
      </c>
      <c r="I1221" s="7" t="n">
        <v>0.82</v>
      </c>
    </row>
    <row r="1222" customFormat="false" ht="15" hidden="false" customHeight="false" outlineLevel="0" collapsed="false">
      <c r="A1222" s="7" t="s">
        <v>202</v>
      </c>
      <c r="B1222" s="7" t="s">
        <v>167</v>
      </c>
      <c r="C1222" s="7" t="s">
        <v>195</v>
      </c>
      <c r="D1222" s="7" t="s">
        <v>3021</v>
      </c>
      <c r="E1222" s="8" t="n">
        <v>3482</v>
      </c>
      <c r="F1222" s="7" t="n">
        <v>0.454545454545455</v>
      </c>
      <c r="G1222" s="9" t="n">
        <v>1.03</v>
      </c>
      <c r="H1222" s="7" t="n">
        <v>0.66</v>
      </c>
      <c r="I1222" s="7" t="n">
        <v>1.31</v>
      </c>
    </row>
    <row r="1223" customFormat="false" ht="15" hidden="false" customHeight="false" outlineLevel="0" collapsed="false">
      <c r="A1223" s="7" t="s">
        <v>202</v>
      </c>
      <c r="B1223" s="7" t="s">
        <v>167</v>
      </c>
      <c r="C1223" s="7" t="s">
        <v>195</v>
      </c>
      <c r="D1223" s="7" t="s">
        <v>3022</v>
      </c>
      <c r="E1223" s="8" t="n">
        <v>3474</v>
      </c>
      <c r="F1223" s="7" t="n">
        <v>0.363636363636364</v>
      </c>
      <c r="G1223" s="9" t="n">
        <v>1.26</v>
      </c>
      <c r="H1223" s="7" t="n">
        <v>0.93</v>
      </c>
      <c r="I1223" s="7" t="n">
        <v>1.86</v>
      </c>
    </row>
    <row r="1224" customFormat="false" ht="15" hidden="false" customHeight="false" outlineLevel="0" collapsed="false">
      <c r="A1224" s="7" t="s">
        <v>202</v>
      </c>
      <c r="B1224" s="7" t="s">
        <v>167</v>
      </c>
      <c r="C1224" s="7" t="s">
        <v>195</v>
      </c>
      <c r="D1224" s="7" t="s">
        <v>3023</v>
      </c>
      <c r="E1224" s="8" t="n">
        <v>3469</v>
      </c>
      <c r="F1224" s="7" t="n">
        <v>0.454545454545455</v>
      </c>
      <c r="G1224" s="9" t="n">
        <v>0.97</v>
      </c>
      <c r="H1224" s="7" t="n">
        <v>0.75</v>
      </c>
      <c r="I1224" s="7" t="n">
        <v>1.2</v>
      </c>
    </row>
    <row r="1225" customFormat="false" ht="15" hidden="false" customHeight="false" outlineLevel="0" collapsed="false">
      <c r="A1225" s="7" t="s">
        <v>202</v>
      </c>
      <c r="B1225" s="7" t="s">
        <v>167</v>
      </c>
      <c r="C1225" s="7" t="s">
        <v>195</v>
      </c>
      <c r="D1225" s="7" t="s">
        <v>3024</v>
      </c>
      <c r="E1225" s="8" t="n">
        <v>3461</v>
      </c>
      <c r="F1225" s="7" t="n">
        <v>0.363636363636364</v>
      </c>
      <c r="G1225" s="9" t="n">
        <v>0.75</v>
      </c>
      <c r="H1225" s="7" t="n">
        <v>0.6</v>
      </c>
      <c r="I1225" s="7" t="n">
        <v>0.99</v>
      </c>
    </row>
    <row r="1226" customFormat="false" ht="15" hidden="false" customHeight="false" outlineLevel="0" collapsed="false">
      <c r="A1226" s="7" t="s">
        <v>202</v>
      </c>
      <c r="B1226" s="7" t="s">
        <v>167</v>
      </c>
      <c r="C1226" s="7" t="s">
        <v>195</v>
      </c>
      <c r="D1226" s="7" t="s">
        <v>3025</v>
      </c>
      <c r="E1226" s="8" t="n">
        <v>3288</v>
      </c>
      <c r="F1226" s="7" t="n">
        <v>0.363636363636364</v>
      </c>
      <c r="G1226" s="9" t="n">
        <v>1.03</v>
      </c>
      <c r="H1226" s="7" t="n">
        <v>0.78</v>
      </c>
      <c r="I1226" s="7" t="n">
        <v>1.31</v>
      </c>
    </row>
    <row r="1227" customFormat="false" ht="15" hidden="false" customHeight="false" outlineLevel="0" collapsed="false">
      <c r="A1227" s="7" t="s">
        <v>202</v>
      </c>
      <c r="B1227" s="7" t="s">
        <v>167</v>
      </c>
      <c r="C1227" s="7" t="s">
        <v>195</v>
      </c>
      <c r="D1227" s="7" t="s">
        <v>2910</v>
      </c>
      <c r="E1227" s="8" t="n">
        <v>3228</v>
      </c>
      <c r="F1227" s="7" t="n">
        <v>0.454545454545455</v>
      </c>
      <c r="G1227" s="9" t="n">
        <v>1.18</v>
      </c>
      <c r="H1227" s="7" t="n">
        <v>0.71</v>
      </c>
      <c r="I1227" s="7" t="n">
        <v>1.48</v>
      </c>
    </row>
    <row r="1228" customFormat="false" ht="15" hidden="false" customHeight="false" outlineLevel="0" collapsed="false">
      <c r="A1228" s="7" t="s">
        <v>202</v>
      </c>
      <c r="B1228" s="7" t="s">
        <v>167</v>
      </c>
      <c r="C1228" s="7" t="s">
        <v>195</v>
      </c>
      <c r="D1228" s="7" t="s">
        <v>2913</v>
      </c>
      <c r="E1228" s="8" t="n">
        <v>3162</v>
      </c>
      <c r="F1228" s="7" t="n">
        <v>0.454545454545455</v>
      </c>
      <c r="G1228" s="9" t="n">
        <v>1.31</v>
      </c>
      <c r="H1228" s="7" t="n">
        <v>0.96</v>
      </c>
      <c r="I1228" s="7" t="n">
        <v>1.8</v>
      </c>
    </row>
    <row r="1229" customFormat="false" ht="15" hidden="false" customHeight="false" outlineLevel="0" collapsed="false">
      <c r="A1229" s="7" t="s">
        <v>202</v>
      </c>
      <c r="B1229" s="7" t="s">
        <v>167</v>
      </c>
      <c r="C1229" s="7" t="s">
        <v>195</v>
      </c>
      <c r="D1229" s="7" t="s">
        <v>2914</v>
      </c>
      <c r="E1229" s="8" t="n">
        <v>3153</v>
      </c>
      <c r="F1229" s="7" t="n">
        <v>0.545454545454545</v>
      </c>
      <c r="G1229" s="9" t="n">
        <v>0.66</v>
      </c>
      <c r="H1229" s="7" t="n">
        <v>0.44</v>
      </c>
      <c r="I1229" s="7" t="n">
        <v>0.91</v>
      </c>
    </row>
    <row r="1230" customFormat="false" ht="15" hidden="false" customHeight="false" outlineLevel="0" collapsed="false">
      <c r="A1230" s="7" t="s">
        <v>202</v>
      </c>
      <c r="B1230" s="7" t="s">
        <v>167</v>
      </c>
      <c r="C1230" s="7" t="s">
        <v>195</v>
      </c>
      <c r="D1230" s="7" t="s">
        <v>3026</v>
      </c>
      <c r="E1230" s="8" t="n">
        <v>3048</v>
      </c>
      <c r="F1230" s="7" t="n">
        <v>0.454545454545455</v>
      </c>
      <c r="G1230" s="9" t="n">
        <v>1.64</v>
      </c>
      <c r="H1230" s="7" t="n">
        <v>0.93</v>
      </c>
      <c r="I1230" s="7" t="n">
        <v>2.05</v>
      </c>
    </row>
    <row r="1231" customFormat="false" ht="15" hidden="false" customHeight="false" outlineLevel="0" collapsed="false">
      <c r="A1231" s="7" t="s">
        <v>202</v>
      </c>
      <c r="B1231" s="7" t="s">
        <v>167</v>
      </c>
      <c r="C1231" s="7" t="s">
        <v>195</v>
      </c>
      <c r="D1231" s="7" t="s">
        <v>3027</v>
      </c>
      <c r="E1231" s="8" t="n">
        <v>2900</v>
      </c>
      <c r="F1231" s="7" t="n">
        <v>0.363636363636364</v>
      </c>
      <c r="G1231" s="9" t="n">
        <v>1.57</v>
      </c>
      <c r="H1231" s="7" t="n">
        <v>1.03</v>
      </c>
      <c r="I1231" s="7" t="n">
        <v>2.03</v>
      </c>
    </row>
    <row r="1232" customFormat="false" ht="15" hidden="false" customHeight="false" outlineLevel="0" collapsed="false">
      <c r="A1232" s="7" t="s">
        <v>202</v>
      </c>
      <c r="B1232" s="7" t="s">
        <v>167</v>
      </c>
      <c r="C1232" s="7" t="s">
        <v>195</v>
      </c>
      <c r="D1232" s="7" t="s">
        <v>2930</v>
      </c>
      <c r="E1232" s="8" t="n">
        <v>2828</v>
      </c>
      <c r="F1232" s="7" t="n">
        <v>0.363636363636364</v>
      </c>
      <c r="G1232" s="9" t="n">
        <v>0.9</v>
      </c>
      <c r="H1232" s="7" t="n">
        <v>0.69</v>
      </c>
      <c r="I1232" s="7" t="n">
        <v>1.16</v>
      </c>
    </row>
    <row r="1233" customFormat="false" ht="15" hidden="false" customHeight="false" outlineLevel="0" collapsed="false">
      <c r="A1233" s="7" t="s">
        <v>202</v>
      </c>
      <c r="B1233" s="7" t="s">
        <v>167</v>
      </c>
      <c r="C1233" s="7" t="s">
        <v>195</v>
      </c>
      <c r="D1233" s="7" t="s">
        <v>2931</v>
      </c>
      <c r="E1233" s="8" t="n">
        <v>2699</v>
      </c>
      <c r="F1233" s="7" t="n">
        <v>0.454545454545455</v>
      </c>
      <c r="G1233" s="9" t="n">
        <v>1.56</v>
      </c>
      <c r="H1233" s="7" t="n">
        <v>1.17</v>
      </c>
      <c r="I1233" s="7" t="n">
        <v>1.95</v>
      </c>
    </row>
    <row r="1234" customFormat="false" ht="15" hidden="false" customHeight="false" outlineLevel="0" collapsed="false">
      <c r="A1234" s="7" t="s">
        <v>202</v>
      </c>
      <c r="B1234" s="7" t="s">
        <v>167</v>
      </c>
      <c r="C1234" s="7" t="s">
        <v>195</v>
      </c>
      <c r="D1234" s="7" t="s">
        <v>2934</v>
      </c>
      <c r="E1234" s="8" t="n">
        <v>2661</v>
      </c>
      <c r="F1234" s="7" t="n">
        <v>0.545454545454545</v>
      </c>
      <c r="G1234" s="9" t="n">
        <v>0.96</v>
      </c>
      <c r="H1234" s="7" t="n">
        <v>0.7</v>
      </c>
      <c r="I1234" s="7" t="n">
        <v>1.26</v>
      </c>
    </row>
    <row r="1235" customFormat="false" ht="15" hidden="false" customHeight="false" outlineLevel="0" collapsed="false">
      <c r="A1235" s="7" t="s">
        <v>202</v>
      </c>
      <c r="B1235" s="7" t="s">
        <v>167</v>
      </c>
      <c r="C1235" s="7" t="s">
        <v>195</v>
      </c>
      <c r="D1235" s="7" t="s">
        <v>3028</v>
      </c>
      <c r="E1235" s="8" t="n">
        <v>2553</v>
      </c>
      <c r="F1235" s="7" t="n">
        <v>0.363636363636364</v>
      </c>
      <c r="G1235" s="9" t="n">
        <v>1.54</v>
      </c>
      <c r="H1235" s="7" t="n">
        <v>1</v>
      </c>
      <c r="I1235" s="7" t="n">
        <v>1.93</v>
      </c>
    </row>
    <row r="1236" customFormat="false" ht="15" hidden="false" customHeight="false" outlineLevel="0" collapsed="false">
      <c r="A1236" s="7" t="s">
        <v>202</v>
      </c>
      <c r="B1236" s="7" t="s">
        <v>167</v>
      </c>
      <c r="C1236" s="7" t="s">
        <v>195</v>
      </c>
      <c r="D1236" s="7" t="s">
        <v>2947</v>
      </c>
      <c r="E1236" s="8" t="n">
        <v>2408</v>
      </c>
      <c r="F1236" s="7" t="n">
        <v>0.363636363636364</v>
      </c>
      <c r="G1236" s="9" t="n">
        <v>1.61</v>
      </c>
      <c r="H1236" s="7" t="n">
        <v>1.04</v>
      </c>
      <c r="I1236" s="7" t="n">
        <v>2.17</v>
      </c>
    </row>
    <row r="1237" customFormat="false" ht="15" hidden="false" customHeight="false" outlineLevel="0" collapsed="false">
      <c r="A1237" s="7" t="s">
        <v>202</v>
      </c>
      <c r="B1237" s="7" t="s">
        <v>167</v>
      </c>
      <c r="C1237" s="7" t="s">
        <v>195</v>
      </c>
      <c r="D1237" s="7" t="s">
        <v>3029</v>
      </c>
      <c r="E1237" s="8" t="n">
        <v>2342</v>
      </c>
      <c r="F1237" s="7" t="n">
        <v>0.363636363636364</v>
      </c>
      <c r="G1237" s="9" t="n">
        <v>1.19</v>
      </c>
      <c r="H1237" s="7" t="n">
        <v>0.91</v>
      </c>
      <c r="I1237" s="7" t="n">
        <v>1.36</v>
      </c>
    </row>
    <row r="1238" customFormat="false" ht="15" hidden="false" customHeight="false" outlineLevel="0" collapsed="false">
      <c r="A1238" s="7" t="s">
        <v>202</v>
      </c>
      <c r="B1238" s="7" t="s">
        <v>167</v>
      </c>
      <c r="C1238" s="7" t="s">
        <v>195</v>
      </c>
      <c r="D1238" s="7" t="s">
        <v>2950</v>
      </c>
      <c r="E1238" s="8" t="n">
        <v>2319</v>
      </c>
      <c r="F1238" s="7" t="n">
        <v>0.363636363636364</v>
      </c>
      <c r="G1238" s="9" t="n">
        <v>1.32</v>
      </c>
      <c r="H1238" s="7" t="n">
        <v>0.87</v>
      </c>
      <c r="I1238" s="7" t="n">
        <v>1.76</v>
      </c>
    </row>
    <row r="1239" customFormat="false" ht="15" hidden="false" customHeight="false" outlineLevel="0" collapsed="false">
      <c r="A1239" s="7" t="s">
        <v>202</v>
      </c>
      <c r="B1239" s="7" t="s">
        <v>167</v>
      </c>
      <c r="C1239" s="7" t="s">
        <v>195</v>
      </c>
      <c r="D1239" s="7" t="s">
        <v>2951</v>
      </c>
      <c r="E1239" s="8" t="n">
        <v>2302</v>
      </c>
      <c r="F1239" s="7" t="n">
        <v>0.454545454545455</v>
      </c>
      <c r="G1239" s="9" t="n">
        <v>1.12</v>
      </c>
      <c r="H1239" s="7" t="n">
        <v>0.77</v>
      </c>
      <c r="I1239" s="7" t="n">
        <v>1.47</v>
      </c>
    </row>
    <row r="1240" customFormat="false" ht="15" hidden="false" customHeight="false" outlineLevel="0" collapsed="false">
      <c r="A1240" s="7" t="s">
        <v>202</v>
      </c>
      <c r="B1240" s="7" t="s">
        <v>167</v>
      </c>
      <c r="C1240" s="7" t="s">
        <v>195</v>
      </c>
      <c r="D1240" s="7" t="s">
        <v>3030</v>
      </c>
      <c r="E1240" s="8" t="n">
        <v>2292</v>
      </c>
      <c r="F1240" s="7" t="n">
        <v>0.363636363636364</v>
      </c>
      <c r="G1240" s="9" t="n">
        <v>1.33</v>
      </c>
      <c r="H1240" s="7" t="n">
        <v>0.85</v>
      </c>
      <c r="I1240" s="7" t="n">
        <v>1.59</v>
      </c>
    </row>
    <row r="1241" customFormat="false" ht="15" hidden="false" customHeight="false" outlineLevel="0" collapsed="false">
      <c r="A1241" s="7" t="s">
        <v>202</v>
      </c>
      <c r="B1241" s="7" t="s">
        <v>167</v>
      </c>
      <c r="C1241" s="7" t="s">
        <v>195</v>
      </c>
      <c r="D1241" s="7" t="s">
        <v>3031</v>
      </c>
      <c r="E1241" s="8" t="n">
        <v>2290</v>
      </c>
      <c r="F1241" s="7" t="n">
        <v>0.363636363636364</v>
      </c>
      <c r="G1241" s="9" t="n">
        <v>0.57</v>
      </c>
      <c r="H1241" s="7" t="n">
        <v>0.41</v>
      </c>
      <c r="I1241" s="7" t="n">
        <v>0.72</v>
      </c>
    </row>
    <row r="1242" customFormat="false" ht="15" hidden="false" customHeight="false" outlineLevel="0" collapsed="false">
      <c r="A1242" s="7" t="s">
        <v>202</v>
      </c>
      <c r="B1242" s="7" t="s">
        <v>167</v>
      </c>
      <c r="C1242" s="7" t="s">
        <v>195</v>
      </c>
      <c r="D1242" s="7" t="s">
        <v>2958</v>
      </c>
      <c r="E1242" s="8" t="n">
        <v>2234</v>
      </c>
      <c r="F1242" s="7" t="n">
        <v>0.363636363636364</v>
      </c>
      <c r="G1242" s="9" t="n">
        <v>1.57</v>
      </c>
      <c r="H1242" s="7" t="n">
        <v>1.27</v>
      </c>
      <c r="I1242" s="7" t="n">
        <v>1.89</v>
      </c>
    </row>
    <row r="1243" customFormat="false" ht="15" hidden="false" customHeight="false" outlineLevel="0" collapsed="false">
      <c r="A1243" s="7" t="s">
        <v>202</v>
      </c>
      <c r="B1243" s="7" t="s">
        <v>167</v>
      </c>
      <c r="C1243" s="7" t="s">
        <v>195</v>
      </c>
      <c r="D1243" s="7" t="s">
        <v>2972</v>
      </c>
      <c r="E1243" s="8" t="n">
        <v>2072</v>
      </c>
      <c r="F1243" s="7" t="n">
        <v>0.363636363636364</v>
      </c>
      <c r="G1243" s="9" t="n">
        <v>0.82</v>
      </c>
      <c r="H1243" s="7" t="n">
        <v>0.62</v>
      </c>
      <c r="I1243" s="7" t="n">
        <v>1.02</v>
      </c>
    </row>
    <row r="1244" customFormat="false" ht="15" hidden="false" customHeight="false" outlineLevel="0" collapsed="false">
      <c r="A1244" s="7" t="s">
        <v>202</v>
      </c>
      <c r="B1244" s="7" t="s">
        <v>167</v>
      </c>
      <c r="C1244" s="7" t="s">
        <v>195</v>
      </c>
      <c r="D1244" s="7" t="s">
        <v>3032</v>
      </c>
      <c r="E1244" s="8" t="n">
        <v>1910</v>
      </c>
      <c r="F1244" s="7" t="n">
        <v>0.363636363636364</v>
      </c>
      <c r="G1244" s="9" t="n">
        <v>0.5</v>
      </c>
      <c r="H1244" s="7" t="n">
        <v>0.45</v>
      </c>
      <c r="I1244" s="7" t="n">
        <v>0.59</v>
      </c>
    </row>
    <row r="1245" customFormat="false" ht="15" hidden="false" customHeight="false" outlineLevel="0" collapsed="false">
      <c r="A1245" s="7" t="s">
        <v>202</v>
      </c>
      <c r="B1245" s="7" t="s">
        <v>167</v>
      </c>
      <c r="C1245" s="7" t="s">
        <v>195</v>
      </c>
      <c r="D1245" s="7" t="s">
        <v>3033</v>
      </c>
      <c r="E1245" s="8" t="n">
        <v>1907</v>
      </c>
      <c r="F1245" s="7" t="n">
        <v>0.454545454545455</v>
      </c>
      <c r="G1245" s="9" t="n">
        <v>1.16</v>
      </c>
      <c r="H1245" s="7" t="n">
        <v>0.89</v>
      </c>
      <c r="I1245" s="7" t="n">
        <v>1.56</v>
      </c>
    </row>
    <row r="1246" customFormat="false" ht="15" hidden="false" customHeight="false" outlineLevel="0" collapsed="false">
      <c r="A1246" s="7" t="s">
        <v>202</v>
      </c>
      <c r="B1246" s="7" t="s">
        <v>167</v>
      </c>
      <c r="C1246" s="7" t="s">
        <v>195</v>
      </c>
      <c r="D1246" s="7" t="s">
        <v>3034</v>
      </c>
      <c r="E1246" s="8" t="n">
        <v>1876</v>
      </c>
      <c r="F1246" s="7" t="n">
        <v>0.363636363636364</v>
      </c>
      <c r="G1246" s="9" t="n">
        <v>1.4</v>
      </c>
      <c r="H1246" s="7" t="n">
        <v>0.95</v>
      </c>
      <c r="I1246" s="7" t="n">
        <v>1.75</v>
      </c>
    </row>
    <row r="1247" customFormat="false" ht="15" hidden="false" customHeight="false" outlineLevel="0" collapsed="false">
      <c r="A1247" s="7" t="s">
        <v>202</v>
      </c>
      <c r="B1247" s="7" t="s">
        <v>167</v>
      </c>
      <c r="C1247" s="7" t="s">
        <v>195</v>
      </c>
      <c r="D1247" s="7" t="s">
        <v>3035</v>
      </c>
      <c r="E1247" s="8" t="n">
        <v>1791</v>
      </c>
      <c r="F1247" s="7" t="n">
        <v>0.363636363636364</v>
      </c>
      <c r="G1247" s="9" t="n">
        <v>1.21</v>
      </c>
      <c r="H1247" s="7" t="n">
        <v>0.83</v>
      </c>
      <c r="I1247" s="7" t="n">
        <v>1.43</v>
      </c>
    </row>
    <row r="1248" customFormat="false" ht="15" hidden="false" customHeight="false" outlineLevel="0" collapsed="false">
      <c r="A1248" s="7" t="s">
        <v>202</v>
      </c>
      <c r="B1248" s="7" t="s">
        <v>167</v>
      </c>
      <c r="C1248" s="7" t="s">
        <v>195</v>
      </c>
      <c r="D1248" s="7" t="s">
        <v>3036</v>
      </c>
      <c r="E1248" s="8" t="n">
        <v>1742</v>
      </c>
      <c r="F1248" s="7" t="n">
        <v>0.363636363636364</v>
      </c>
      <c r="G1248" s="9" t="n">
        <v>1.13</v>
      </c>
      <c r="H1248" s="7" t="n">
        <v>0.73</v>
      </c>
      <c r="I1248" s="7" t="n">
        <v>1.31</v>
      </c>
    </row>
    <row r="1249" customFormat="false" ht="15" hidden="false" customHeight="false" outlineLevel="0" collapsed="false">
      <c r="A1249" s="7" t="s">
        <v>202</v>
      </c>
      <c r="B1249" s="7" t="s">
        <v>167</v>
      </c>
      <c r="C1249" s="7" t="s">
        <v>195</v>
      </c>
      <c r="D1249" s="7" t="s">
        <v>3037</v>
      </c>
      <c r="E1249" s="8" t="n">
        <v>1735</v>
      </c>
      <c r="F1249" s="7" t="n">
        <v>0.454545454545455</v>
      </c>
      <c r="G1249" s="9" t="n">
        <v>1.32</v>
      </c>
      <c r="H1249" s="7" t="n">
        <v>1.09</v>
      </c>
      <c r="I1249" s="7" t="n">
        <v>1.63</v>
      </c>
    </row>
    <row r="1250" customFormat="false" ht="15" hidden="false" customHeight="false" outlineLevel="0" collapsed="false">
      <c r="A1250" s="7" t="s">
        <v>202</v>
      </c>
      <c r="B1250" s="7" t="s">
        <v>167</v>
      </c>
      <c r="C1250" s="7" t="s">
        <v>195</v>
      </c>
      <c r="D1250" s="7" t="s">
        <v>3038</v>
      </c>
      <c r="E1250" s="8" t="n">
        <v>1716</v>
      </c>
      <c r="F1250" s="7" t="n">
        <v>0.454545454545455</v>
      </c>
      <c r="G1250" s="9" t="n">
        <v>1.14</v>
      </c>
      <c r="H1250" s="7" t="n">
        <v>0.86</v>
      </c>
      <c r="I1250" s="7" t="n">
        <v>1.42</v>
      </c>
    </row>
    <row r="1251" customFormat="false" ht="15" hidden="false" customHeight="false" outlineLevel="0" collapsed="false">
      <c r="A1251" s="7" t="s">
        <v>202</v>
      </c>
      <c r="B1251" s="7" t="s">
        <v>167</v>
      </c>
      <c r="C1251" s="7" t="s">
        <v>195</v>
      </c>
      <c r="D1251" s="7" t="s">
        <v>3039</v>
      </c>
      <c r="E1251" s="8" t="n">
        <v>1698</v>
      </c>
      <c r="F1251" s="7" t="n">
        <v>0.363636363636364</v>
      </c>
      <c r="G1251" s="9" t="n">
        <v>3.19</v>
      </c>
      <c r="H1251" s="7" t="n">
        <v>2.39</v>
      </c>
      <c r="I1251" s="7" t="n">
        <v>3.69</v>
      </c>
    </row>
    <row r="1252" customFormat="false" ht="15" hidden="false" customHeight="false" outlineLevel="0" collapsed="false">
      <c r="A1252" s="7" t="s">
        <v>202</v>
      </c>
      <c r="B1252" s="7" t="s">
        <v>167</v>
      </c>
      <c r="C1252" s="7" t="s">
        <v>195</v>
      </c>
      <c r="D1252" s="7" t="s">
        <v>3040</v>
      </c>
      <c r="E1252" s="8" t="n">
        <v>1683</v>
      </c>
      <c r="F1252" s="7" t="n">
        <v>0.454545454545455</v>
      </c>
      <c r="G1252" s="9" t="n">
        <v>0.73</v>
      </c>
      <c r="H1252" s="7" t="n">
        <v>0.4</v>
      </c>
      <c r="I1252" s="7" t="n">
        <v>0.84</v>
      </c>
    </row>
    <row r="1253" customFormat="false" ht="15" hidden="false" customHeight="false" outlineLevel="0" collapsed="false">
      <c r="A1253" s="7" t="s">
        <v>202</v>
      </c>
      <c r="B1253" s="7" t="s">
        <v>167</v>
      </c>
      <c r="C1253" s="7" t="s">
        <v>195</v>
      </c>
      <c r="D1253" s="7" t="s">
        <v>3041</v>
      </c>
      <c r="E1253" s="8" t="n">
        <v>1631</v>
      </c>
      <c r="F1253" s="7" t="n">
        <v>0.363636363636364</v>
      </c>
      <c r="G1253" s="9" t="n">
        <v>1.11</v>
      </c>
      <c r="H1253" s="7" t="n">
        <v>0.6</v>
      </c>
      <c r="I1253" s="7" t="n">
        <v>1.62</v>
      </c>
    </row>
    <row r="1254" customFormat="false" ht="15" hidden="false" customHeight="false" outlineLevel="0" collapsed="false">
      <c r="A1254" s="7" t="s">
        <v>202</v>
      </c>
      <c r="B1254" s="7" t="s">
        <v>167</v>
      </c>
      <c r="C1254" s="7" t="s">
        <v>195</v>
      </c>
      <c r="D1254" s="7" t="s">
        <v>3042</v>
      </c>
      <c r="E1254" s="8" t="n">
        <v>1596</v>
      </c>
      <c r="F1254" s="7" t="n">
        <v>0.454545454545455</v>
      </c>
      <c r="G1254" s="9" t="n">
        <v>0.6</v>
      </c>
      <c r="H1254" s="7" t="n">
        <v>0.45</v>
      </c>
      <c r="I1254" s="7" t="n">
        <v>0.79</v>
      </c>
    </row>
    <row r="1255" customFormat="false" ht="15" hidden="false" customHeight="false" outlineLevel="0" collapsed="false">
      <c r="A1255" s="7" t="s">
        <v>202</v>
      </c>
      <c r="B1255" s="7" t="s">
        <v>167</v>
      </c>
      <c r="C1255" s="7" t="s">
        <v>195</v>
      </c>
      <c r="D1255" s="7" t="s">
        <v>3043</v>
      </c>
      <c r="E1255" s="8" t="n">
        <v>1595</v>
      </c>
      <c r="F1255" s="7" t="n">
        <v>0.363636363636364</v>
      </c>
      <c r="G1255" s="9" t="n">
        <v>1.26</v>
      </c>
      <c r="H1255" s="7" t="n">
        <v>0.95</v>
      </c>
      <c r="I1255" s="7" t="n">
        <v>1.58</v>
      </c>
    </row>
    <row r="1256" customFormat="false" ht="15" hidden="false" customHeight="false" outlineLevel="0" collapsed="false">
      <c r="A1256" s="7" t="s">
        <v>202</v>
      </c>
      <c r="B1256" s="7" t="s">
        <v>167</v>
      </c>
      <c r="C1256" s="7" t="s">
        <v>195</v>
      </c>
      <c r="D1256" s="7" t="s">
        <v>3044</v>
      </c>
      <c r="E1256" s="8" t="n">
        <v>1542</v>
      </c>
      <c r="F1256" s="7" t="n">
        <v>0.363636363636364</v>
      </c>
      <c r="G1256" s="9" t="n">
        <v>0.97</v>
      </c>
      <c r="H1256" s="7" t="n">
        <v>0.78</v>
      </c>
      <c r="I1256" s="7" t="n">
        <v>1.22</v>
      </c>
    </row>
    <row r="1257" customFormat="false" ht="15" hidden="false" customHeight="false" outlineLevel="0" collapsed="false">
      <c r="A1257" s="7" t="s">
        <v>202</v>
      </c>
      <c r="B1257" s="7" t="s">
        <v>167</v>
      </c>
      <c r="C1257" s="7" t="s">
        <v>195</v>
      </c>
      <c r="D1257" s="7" t="s">
        <v>3045</v>
      </c>
      <c r="E1257" s="8" t="n">
        <v>1455</v>
      </c>
      <c r="F1257" s="7" t="n">
        <v>0.363636363636364</v>
      </c>
      <c r="G1257" s="9" t="n">
        <v>2.04</v>
      </c>
      <c r="H1257" s="7" t="n">
        <v>1.16</v>
      </c>
      <c r="I1257" s="7" t="n">
        <v>2.91</v>
      </c>
    </row>
    <row r="1258" customFormat="false" ht="15" hidden="false" customHeight="false" outlineLevel="0" collapsed="false">
      <c r="A1258" s="7" t="s">
        <v>202</v>
      </c>
      <c r="B1258" s="7" t="s">
        <v>167</v>
      </c>
      <c r="C1258" s="7" t="s">
        <v>195</v>
      </c>
      <c r="D1258" s="7" t="s">
        <v>3046</v>
      </c>
      <c r="E1258" s="8" t="n">
        <v>1432</v>
      </c>
      <c r="F1258" s="7" t="n">
        <v>0.363636363636364</v>
      </c>
      <c r="G1258" s="9" t="n">
        <v>0.76</v>
      </c>
      <c r="H1258" s="7" t="n">
        <v>0.51</v>
      </c>
      <c r="I1258" s="7" t="n">
        <v>0.9</v>
      </c>
    </row>
    <row r="1259" customFormat="false" ht="15" hidden="false" customHeight="false" outlineLevel="0" collapsed="false">
      <c r="A1259" s="7" t="s">
        <v>202</v>
      </c>
      <c r="B1259" s="7" t="s">
        <v>167</v>
      </c>
      <c r="C1259" s="7" t="s">
        <v>195</v>
      </c>
      <c r="D1259" s="7" t="s">
        <v>3047</v>
      </c>
      <c r="E1259" s="8" t="n">
        <v>1379</v>
      </c>
      <c r="F1259" s="7" t="n">
        <v>0.454545454545455</v>
      </c>
      <c r="G1259" s="9" t="n">
        <v>1.31</v>
      </c>
      <c r="H1259" s="7" t="n">
        <v>0.98</v>
      </c>
      <c r="I1259" s="7" t="n">
        <v>1.64</v>
      </c>
    </row>
    <row r="1260" customFormat="false" ht="15" hidden="false" customHeight="false" outlineLevel="0" collapsed="false">
      <c r="A1260" s="7" t="s">
        <v>202</v>
      </c>
      <c r="B1260" s="7" t="s">
        <v>167</v>
      </c>
      <c r="C1260" s="7" t="s">
        <v>195</v>
      </c>
      <c r="D1260" s="7" t="s">
        <v>3048</v>
      </c>
      <c r="E1260" s="8" t="n">
        <v>1374</v>
      </c>
      <c r="F1260" s="7" t="n">
        <v>0.454545454545455</v>
      </c>
      <c r="G1260" s="9" t="n">
        <v>0.68</v>
      </c>
      <c r="H1260" s="7" t="n">
        <v>0.52</v>
      </c>
      <c r="I1260" s="7" t="n">
        <v>0.79</v>
      </c>
    </row>
    <row r="1261" customFormat="false" ht="15" hidden="false" customHeight="false" outlineLevel="0" collapsed="false">
      <c r="A1261" s="7" t="s">
        <v>202</v>
      </c>
      <c r="B1261" s="7" t="s">
        <v>167</v>
      </c>
      <c r="C1261" s="7" t="s">
        <v>195</v>
      </c>
      <c r="D1261" s="7" t="s">
        <v>3049</v>
      </c>
      <c r="E1261" s="8" t="n">
        <v>1323</v>
      </c>
      <c r="F1261" s="7" t="n">
        <v>0.545454545454545</v>
      </c>
      <c r="G1261" s="9" t="n">
        <v>0.87</v>
      </c>
      <c r="H1261" s="7" t="n">
        <v>0.71</v>
      </c>
      <c r="I1261" s="7" t="n">
        <v>1.19</v>
      </c>
    </row>
    <row r="1262" customFormat="false" ht="15" hidden="false" customHeight="false" outlineLevel="0" collapsed="false">
      <c r="A1262" s="7" t="s">
        <v>202</v>
      </c>
      <c r="B1262" s="7" t="s">
        <v>167</v>
      </c>
      <c r="C1262" s="7" t="s">
        <v>195</v>
      </c>
      <c r="D1262" s="7" t="s">
        <v>3050</v>
      </c>
      <c r="E1262" s="8" t="n">
        <v>1305</v>
      </c>
      <c r="F1262" s="7" t="n">
        <v>0.363636363636364</v>
      </c>
      <c r="G1262" s="9" t="n">
        <v>0.71</v>
      </c>
      <c r="H1262" s="7" t="n">
        <v>0.53</v>
      </c>
      <c r="I1262" s="7" t="n">
        <v>0.93</v>
      </c>
    </row>
    <row r="1263" customFormat="false" ht="15" hidden="false" customHeight="false" outlineLevel="0" collapsed="false">
      <c r="A1263" s="7" t="s">
        <v>202</v>
      </c>
      <c r="B1263" s="7" t="s">
        <v>167</v>
      </c>
      <c r="C1263" s="7" t="s">
        <v>195</v>
      </c>
      <c r="D1263" s="7" t="s">
        <v>3051</v>
      </c>
      <c r="E1263" s="8" t="n">
        <v>1293</v>
      </c>
      <c r="F1263" s="7" t="n">
        <v>0.545454545454545</v>
      </c>
      <c r="G1263" s="9" t="n">
        <v>1.1</v>
      </c>
      <c r="H1263" s="7" t="n">
        <v>0.78</v>
      </c>
      <c r="I1263" s="7" t="n">
        <v>1.45</v>
      </c>
    </row>
    <row r="1264" customFormat="false" ht="15" hidden="false" customHeight="false" outlineLevel="0" collapsed="false">
      <c r="A1264" s="7" t="s">
        <v>202</v>
      </c>
      <c r="B1264" s="7" t="s">
        <v>167</v>
      </c>
      <c r="C1264" s="7" t="s">
        <v>195</v>
      </c>
      <c r="D1264" s="7" t="s">
        <v>3052</v>
      </c>
      <c r="E1264" s="8" t="n">
        <v>1222</v>
      </c>
      <c r="F1264" s="7" t="n">
        <v>0.454545454545455</v>
      </c>
      <c r="G1264" s="9" t="n">
        <v>1.85</v>
      </c>
      <c r="H1264" s="7" t="n">
        <v>1.1</v>
      </c>
      <c r="I1264" s="7" t="n">
        <v>2.72</v>
      </c>
    </row>
    <row r="1265" customFormat="false" ht="15" hidden="false" customHeight="false" outlineLevel="0" collapsed="false">
      <c r="A1265" s="7" t="s">
        <v>202</v>
      </c>
      <c r="B1265" s="7" t="s">
        <v>167</v>
      </c>
      <c r="C1265" s="7" t="s">
        <v>195</v>
      </c>
      <c r="D1265" s="7" t="s">
        <v>3053</v>
      </c>
      <c r="E1265" s="8" t="n">
        <v>1215</v>
      </c>
      <c r="F1265" s="7" t="n">
        <v>0.454545454545455</v>
      </c>
      <c r="G1265" s="9" t="n">
        <v>3.19</v>
      </c>
      <c r="H1265" s="7" t="n">
        <v>2.39</v>
      </c>
      <c r="I1265" s="7" t="n">
        <v>3.69</v>
      </c>
    </row>
    <row r="1266" customFormat="false" ht="15" hidden="false" customHeight="false" outlineLevel="0" collapsed="false">
      <c r="A1266" s="7" t="s">
        <v>202</v>
      </c>
      <c r="B1266" s="7" t="s">
        <v>167</v>
      </c>
      <c r="C1266" s="7" t="s">
        <v>195</v>
      </c>
      <c r="D1266" s="7" t="s">
        <v>3054</v>
      </c>
      <c r="E1266" s="8" t="n">
        <v>1211</v>
      </c>
      <c r="F1266" s="7" t="n">
        <v>0.363636363636364</v>
      </c>
      <c r="G1266" s="9" t="n">
        <v>1.33</v>
      </c>
      <c r="H1266" s="7" t="n">
        <v>1</v>
      </c>
      <c r="I1266" s="7" t="n">
        <v>1.66</v>
      </c>
    </row>
    <row r="1267" customFormat="false" ht="15" hidden="false" customHeight="false" outlineLevel="0" collapsed="false">
      <c r="A1267" s="7" t="s">
        <v>202</v>
      </c>
      <c r="B1267" s="7" t="s">
        <v>167</v>
      </c>
      <c r="C1267" s="7" t="s">
        <v>195</v>
      </c>
      <c r="D1267" s="7" t="s">
        <v>3055</v>
      </c>
      <c r="E1267" s="8" t="n">
        <v>1190</v>
      </c>
      <c r="F1267" s="7" t="n">
        <v>0.363636363636364</v>
      </c>
      <c r="G1267" s="9" t="n">
        <v>0.59</v>
      </c>
      <c r="H1267" s="7" t="n">
        <v>0.52</v>
      </c>
      <c r="I1267" s="7" t="n">
        <v>0.69</v>
      </c>
    </row>
    <row r="1268" customFormat="false" ht="15" hidden="false" customHeight="false" outlineLevel="0" collapsed="false">
      <c r="A1268" s="7" t="s">
        <v>202</v>
      </c>
      <c r="B1268" s="7" t="s">
        <v>167</v>
      </c>
      <c r="C1268" s="7" t="s">
        <v>195</v>
      </c>
      <c r="D1268" s="7" t="s">
        <v>3056</v>
      </c>
      <c r="E1268" s="8" t="n">
        <v>1159</v>
      </c>
      <c r="F1268" s="7" t="n">
        <v>0.363636363636364</v>
      </c>
      <c r="G1268" s="9" t="n">
        <v>0.94</v>
      </c>
      <c r="H1268" s="7" t="n">
        <v>0.63</v>
      </c>
      <c r="I1268" s="7" t="n">
        <v>1.25</v>
      </c>
    </row>
    <row r="1269" customFormat="false" ht="15" hidden="false" customHeight="false" outlineLevel="0" collapsed="false">
      <c r="A1269" s="7" t="s">
        <v>202</v>
      </c>
      <c r="B1269" s="7" t="s">
        <v>167</v>
      </c>
      <c r="C1269" s="7" t="s">
        <v>195</v>
      </c>
      <c r="D1269" s="7" t="s">
        <v>3057</v>
      </c>
      <c r="E1269" s="8" t="n">
        <v>1115</v>
      </c>
      <c r="F1269" s="7" t="n">
        <v>0.363636363636364</v>
      </c>
      <c r="G1269" s="9" t="n">
        <v>0.68</v>
      </c>
      <c r="H1269" s="7" t="n">
        <v>0.56</v>
      </c>
      <c r="I1269" s="7" t="n">
        <v>0.9</v>
      </c>
    </row>
    <row r="1270" customFormat="false" ht="15" hidden="false" customHeight="false" outlineLevel="0" collapsed="false">
      <c r="A1270" s="7" t="s">
        <v>202</v>
      </c>
      <c r="B1270" s="7" t="s">
        <v>167</v>
      </c>
      <c r="C1270" s="7" t="s">
        <v>195</v>
      </c>
      <c r="D1270" s="7" t="s">
        <v>3058</v>
      </c>
      <c r="E1270" s="8" t="n">
        <v>1051</v>
      </c>
      <c r="F1270" s="7" t="n">
        <v>0.363636363636364</v>
      </c>
      <c r="G1270" s="9" t="n">
        <v>0.54</v>
      </c>
      <c r="H1270" s="7" t="n">
        <v>0.41</v>
      </c>
      <c r="I1270" s="7" t="n">
        <v>0.68</v>
      </c>
    </row>
    <row r="1271" customFormat="false" ht="15" hidden="false" customHeight="false" outlineLevel="0" collapsed="false">
      <c r="A1271" s="7" t="s">
        <v>202</v>
      </c>
      <c r="B1271" s="7" t="s">
        <v>167</v>
      </c>
      <c r="C1271" s="7" t="s">
        <v>195</v>
      </c>
      <c r="D1271" s="7" t="s">
        <v>3059</v>
      </c>
      <c r="E1271" s="8" t="n">
        <v>1039</v>
      </c>
      <c r="F1271" s="7" t="n">
        <v>0.363636363636364</v>
      </c>
      <c r="G1271" s="9" t="n">
        <v>0.53</v>
      </c>
      <c r="H1271" s="7" t="n">
        <v>0.38</v>
      </c>
      <c r="I1271" s="7" t="n">
        <v>0.79</v>
      </c>
    </row>
    <row r="1272" customFormat="false" ht="15" hidden="false" customHeight="false" outlineLevel="0" collapsed="false">
      <c r="A1272" s="7" t="s">
        <v>202</v>
      </c>
      <c r="B1272" s="7" t="s">
        <v>167</v>
      </c>
      <c r="C1272" s="7" t="s">
        <v>195</v>
      </c>
      <c r="D1272" s="7" t="s">
        <v>3060</v>
      </c>
      <c r="E1272" s="8" t="n">
        <v>1038</v>
      </c>
      <c r="F1272" s="7" t="n">
        <v>0.363636363636364</v>
      </c>
      <c r="G1272" s="9" t="n">
        <v>2.8</v>
      </c>
      <c r="H1272" s="7" t="n">
        <v>2.1</v>
      </c>
      <c r="I1272" s="7" t="n">
        <v>3.37</v>
      </c>
    </row>
    <row r="1273" customFormat="false" ht="15" hidden="false" customHeight="false" outlineLevel="0" collapsed="false">
      <c r="A1273" s="7" t="s">
        <v>202</v>
      </c>
      <c r="B1273" s="7" t="s">
        <v>167</v>
      </c>
      <c r="C1273" s="7" t="s">
        <v>195</v>
      </c>
      <c r="D1273" s="7" t="s">
        <v>3061</v>
      </c>
      <c r="E1273" s="8" t="n">
        <v>1018</v>
      </c>
      <c r="F1273" s="7" t="n">
        <v>0.545454545454545</v>
      </c>
      <c r="G1273" s="9" t="n">
        <v>1.02</v>
      </c>
      <c r="H1273" s="7" t="n">
        <v>0.85</v>
      </c>
      <c r="I1273" s="7" t="n">
        <v>1.27</v>
      </c>
    </row>
    <row r="1274" customFormat="false" ht="15" hidden="false" customHeight="false" outlineLevel="0" collapsed="false">
      <c r="A1274" s="7" t="s">
        <v>202</v>
      </c>
      <c r="B1274" s="7" t="s">
        <v>167</v>
      </c>
      <c r="C1274" s="7" t="s">
        <v>195</v>
      </c>
      <c r="D1274" s="7" t="s">
        <v>3062</v>
      </c>
      <c r="E1274" s="8" t="n">
        <v>1013</v>
      </c>
      <c r="F1274" s="7" t="n">
        <v>0.363636363636364</v>
      </c>
      <c r="G1274" s="9" t="n">
        <v>0.89</v>
      </c>
      <c r="H1274" s="7" t="n">
        <v>0.68</v>
      </c>
      <c r="I1274" s="7" t="n">
        <v>1.26</v>
      </c>
    </row>
    <row r="1275" customFormat="false" ht="15" hidden="false" customHeight="false" outlineLevel="0" collapsed="false">
      <c r="A1275" s="7" t="s">
        <v>202</v>
      </c>
      <c r="B1275" s="7" t="s">
        <v>167</v>
      </c>
      <c r="C1275" s="7" t="s">
        <v>195</v>
      </c>
      <c r="D1275" s="7" t="s">
        <v>3063</v>
      </c>
      <c r="E1275" s="8" t="n">
        <v>1009</v>
      </c>
      <c r="F1275" s="7" t="n">
        <v>0.363636363636364</v>
      </c>
      <c r="G1275" s="9" t="n">
        <v>1.16</v>
      </c>
      <c r="H1275" s="7" t="n">
        <v>0.81</v>
      </c>
      <c r="I1275" s="7" t="n">
        <v>1.33</v>
      </c>
    </row>
    <row r="1276" customFormat="false" ht="15" hidden="false" customHeight="false" outlineLevel="0" collapsed="false">
      <c r="A1276" s="7" t="s">
        <v>202</v>
      </c>
      <c r="B1276" s="7" t="s">
        <v>167</v>
      </c>
      <c r="C1276" s="7" t="s">
        <v>195</v>
      </c>
      <c r="D1276" s="7" t="s">
        <v>3064</v>
      </c>
      <c r="E1276" s="8" t="n">
        <v>997</v>
      </c>
      <c r="F1276" s="7" t="n">
        <v>0.363636363636364</v>
      </c>
      <c r="G1276" s="9" t="n">
        <v>1.12</v>
      </c>
      <c r="H1276" s="7" t="n">
        <v>0.71</v>
      </c>
      <c r="I1276" s="7" t="n">
        <v>1.54</v>
      </c>
    </row>
    <row r="1277" customFormat="false" ht="15" hidden="false" customHeight="false" outlineLevel="0" collapsed="false">
      <c r="A1277" s="7" t="s">
        <v>202</v>
      </c>
      <c r="B1277" s="7" t="s">
        <v>167</v>
      </c>
      <c r="C1277" s="7" t="s">
        <v>195</v>
      </c>
      <c r="D1277" s="7" t="s">
        <v>3065</v>
      </c>
      <c r="E1277" s="8" t="n">
        <v>985</v>
      </c>
      <c r="F1277" s="7" t="n">
        <v>0.363636363636364</v>
      </c>
      <c r="G1277" s="9" t="n">
        <v>0.86</v>
      </c>
      <c r="H1277" s="7" t="n">
        <v>0.65</v>
      </c>
      <c r="I1277" s="7" t="n">
        <v>1.1</v>
      </c>
    </row>
    <row r="1278" customFormat="false" ht="15" hidden="false" customHeight="false" outlineLevel="0" collapsed="false">
      <c r="A1278" s="7" t="s">
        <v>202</v>
      </c>
      <c r="B1278" s="7" t="s">
        <v>167</v>
      </c>
      <c r="C1278" s="7" t="s">
        <v>195</v>
      </c>
      <c r="D1278" s="7" t="s">
        <v>3066</v>
      </c>
      <c r="E1278" s="8" t="n">
        <v>979</v>
      </c>
      <c r="F1278" s="7" t="n">
        <v>0.363636363636364</v>
      </c>
      <c r="G1278" s="9" t="n">
        <v>0.94</v>
      </c>
      <c r="H1278" s="7" t="n">
        <v>0.71</v>
      </c>
      <c r="I1278" s="7" t="n">
        <v>1.17</v>
      </c>
    </row>
    <row r="1279" customFormat="false" ht="15" hidden="false" customHeight="false" outlineLevel="0" collapsed="false">
      <c r="A1279" s="7" t="s">
        <v>202</v>
      </c>
      <c r="B1279" s="7" t="s">
        <v>167</v>
      </c>
      <c r="C1279" s="7" t="s">
        <v>195</v>
      </c>
      <c r="D1279" s="7" t="s">
        <v>3067</v>
      </c>
      <c r="E1279" s="8" t="n">
        <v>979</v>
      </c>
      <c r="F1279" s="7" t="n">
        <v>0.363636363636364</v>
      </c>
      <c r="G1279" s="9" t="n">
        <v>1.66</v>
      </c>
      <c r="H1279" s="7" t="n">
        <v>0.91</v>
      </c>
      <c r="I1279" s="7" t="n">
        <v>2.07</v>
      </c>
    </row>
    <row r="1280" customFormat="false" ht="15" hidden="false" customHeight="false" outlineLevel="0" collapsed="false">
      <c r="A1280" s="7" t="s">
        <v>202</v>
      </c>
      <c r="B1280" s="7" t="s">
        <v>167</v>
      </c>
      <c r="C1280" s="7" t="s">
        <v>195</v>
      </c>
      <c r="D1280" s="7" t="s">
        <v>3068</v>
      </c>
      <c r="E1280" s="8" t="n">
        <v>967</v>
      </c>
      <c r="F1280" s="7" t="n">
        <v>0.545454545454545</v>
      </c>
      <c r="G1280" s="9" t="n">
        <v>0.93</v>
      </c>
      <c r="H1280" s="7" t="n">
        <v>0.58</v>
      </c>
      <c r="I1280" s="7" t="n">
        <v>1.1</v>
      </c>
    </row>
    <row r="1281" customFormat="false" ht="15" hidden="false" customHeight="false" outlineLevel="0" collapsed="false">
      <c r="A1281" s="7" t="s">
        <v>202</v>
      </c>
      <c r="B1281" s="7" t="s">
        <v>167</v>
      </c>
      <c r="C1281" s="7" t="s">
        <v>195</v>
      </c>
      <c r="D1281" s="7" t="s">
        <v>3069</v>
      </c>
      <c r="E1281" s="8" t="n">
        <v>956</v>
      </c>
      <c r="F1281" s="7" t="n">
        <v>0.545454545454545</v>
      </c>
      <c r="G1281" s="9" t="n">
        <v>0.99</v>
      </c>
      <c r="H1281" s="7" t="n">
        <v>0.67</v>
      </c>
      <c r="I1281" s="7" t="n">
        <v>1.38</v>
      </c>
    </row>
    <row r="1282" customFormat="false" ht="15" hidden="false" customHeight="false" outlineLevel="0" collapsed="false">
      <c r="A1282" s="7" t="s">
        <v>202</v>
      </c>
      <c r="B1282" s="7" t="s">
        <v>167</v>
      </c>
      <c r="C1282" s="7" t="s">
        <v>195</v>
      </c>
      <c r="D1282" s="7" t="s">
        <v>3070</v>
      </c>
      <c r="E1282" s="8" t="n">
        <v>953</v>
      </c>
      <c r="F1282" s="7" t="n">
        <v>0.454545454545455</v>
      </c>
      <c r="G1282" s="9" t="n">
        <v>2.53</v>
      </c>
      <c r="H1282" s="7" t="n">
        <v>1.9</v>
      </c>
      <c r="I1282" s="7" t="n">
        <v>3.23</v>
      </c>
    </row>
    <row r="1283" customFormat="false" ht="15" hidden="false" customHeight="false" outlineLevel="0" collapsed="false">
      <c r="A1283" s="7" t="s">
        <v>202</v>
      </c>
      <c r="B1283" s="7" t="s">
        <v>167</v>
      </c>
      <c r="C1283" s="7" t="s">
        <v>195</v>
      </c>
      <c r="D1283" s="7" t="s">
        <v>3071</v>
      </c>
      <c r="E1283" s="8" t="n">
        <v>952</v>
      </c>
      <c r="F1283" s="7" t="n">
        <v>0.363636363636364</v>
      </c>
      <c r="G1283" s="9" t="n">
        <v>0.73</v>
      </c>
      <c r="H1283" s="7" t="n">
        <v>0.52</v>
      </c>
      <c r="I1283" s="7" t="n">
        <v>1.04</v>
      </c>
    </row>
    <row r="1284" customFormat="false" ht="15" hidden="false" customHeight="false" outlineLevel="0" collapsed="false">
      <c r="A1284" s="7" t="s">
        <v>202</v>
      </c>
      <c r="B1284" s="7" t="s">
        <v>167</v>
      </c>
      <c r="C1284" s="7" t="s">
        <v>195</v>
      </c>
      <c r="D1284" s="7" t="s">
        <v>3072</v>
      </c>
      <c r="E1284" s="8" t="n">
        <v>937</v>
      </c>
      <c r="F1284" s="7" t="n">
        <v>0.363636363636364</v>
      </c>
      <c r="G1284" s="9" t="n">
        <v>1.39</v>
      </c>
      <c r="H1284" s="7" t="n">
        <v>0.98</v>
      </c>
      <c r="I1284" s="7" t="n">
        <v>1.89</v>
      </c>
    </row>
    <row r="1285" customFormat="false" ht="15" hidden="false" customHeight="false" outlineLevel="0" collapsed="false">
      <c r="A1285" s="7" t="s">
        <v>202</v>
      </c>
      <c r="B1285" s="7" t="s">
        <v>167</v>
      </c>
      <c r="C1285" s="7" t="s">
        <v>195</v>
      </c>
      <c r="D1285" s="7" t="s">
        <v>3073</v>
      </c>
      <c r="E1285" s="8" t="n">
        <v>931</v>
      </c>
      <c r="F1285" s="7" t="n">
        <v>0.363636363636364</v>
      </c>
      <c r="G1285" s="9" t="n">
        <v>1.08</v>
      </c>
      <c r="H1285" s="7" t="n">
        <v>0.78</v>
      </c>
      <c r="I1285" s="7" t="n">
        <v>1.37</v>
      </c>
    </row>
    <row r="1286" customFormat="false" ht="15" hidden="false" customHeight="false" outlineLevel="0" collapsed="false">
      <c r="A1286" s="7" t="s">
        <v>202</v>
      </c>
      <c r="B1286" s="7" t="s">
        <v>167</v>
      </c>
      <c r="C1286" s="7" t="s">
        <v>195</v>
      </c>
      <c r="D1286" s="7" t="s">
        <v>3074</v>
      </c>
      <c r="E1286" s="8" t="n">
        <v>926</v>
      </c>
      <c r="F1286" s="7" t="n">
        <v>0.363636363636364</v>
      </c>
      <c r="G1286" s="9" t="n">
        <v>1.72</v>
      </c>
      <c r="H1286" s="7" t="n">
        <v>1.07</v>
      </c>
      <c r="I1286" s="7" t="n">
        <v>2.29</v>
      </c>
    </row>
    <row r="1287" customFormat="false" ht="15" hidden="false" customHeight="false" outlineLevel="0" collapsed="false">
      <c r="A1287" s="7" t="s">
        <v>202</v>
      </c>
      <c r="B1287" s="7" t="s">
        <v>167</v>
      </c>
      <c r="C1287" s="7" t="s">
        <v>195</v>
      </c>
      <c r="D1287" s="7" t="s">
        <v>3075</v>
      </c>
      <c r="E1287" s="8" t="n">
        <v>920</v>
      </c>
      <c r="F1287" s="7" t="n">
        <v>0.363636363636364</v>
      </c>
      <c r="G1287" s="9" t="n">
        <v>1.04</v>
      </c>
      <c r="H1287" s="7" t="n">
        <v>0.78</v>
      </c>
      <c r="I1287" s="7" t="n">
        <v>1.37</v>
      </c>
    </row>
    <row r="1288" customFormat="false" ht="15" hidden="false" customHeight="false" outlineLevel="0" collapsed="false">
      <c r="A1288" s="7" t="s">
        <v>202</v>
      </c>
      <c r="B1288" s="7" t="s">
        <v>167</v>
      </c>
      <c r="C1288" s="7" t="s">
        <v>195</v>
      </c>
      <c r="D1288" s="7" t="s">
        <v>3076</v>
      </c>
      <c r="E1288" s="8" t="n">
        <v>919</v>
      </c>
      <c r="F1288" s="7" t="n">
        <v>0.363636363636364</v>
      </c>
      <c r="G1288" s="9" t="n">
        <v>0.81</v>
      </c>
      <c r="H1288" s="7" t="n">
        <v>0.58</v>
      </c>
      <c r="I1288" s="7" t="n">
        <v>0.98</v>
      </c>
    </row>
    <row r="1289" customFormat="false" ht="15" hidden="false" customHeight="false" outlineLevel="0" collapsed="false">
      <c r="A1289" s="7" t="s">
        <v>202</v>
      </c>
      <c r="B1289" s="7" t="s">
        <v>167</v>
      </c>
      <c r="C1289" s="7" t="s">
        <v>195</v>
      </c>
      <c r="D1289" s="7" t="s">
        <v>3077</v>
      </c>
      <c r="E1289" s="8" t="n">
        <v>915</v>
      </c>
      <c r="F1289" s="7" t="n">
        <v>0.363636363636364</v>
      </c>
      <c r="G1289" s="9" t="n">
        <v>2.89</v>
      </c>
      <c r="H1289" s="7" t="n">
        <v>2.17</v>
      </c>
      <c r="I1289" s="7" t="n">
        <v>3.46</v>
      </c>
    </row>
    <row r="1290" customFormat="false" ht="15" hidden="false" customHeight="false" outlineLevel="0" collapsed="false">
      <c r="A1290" s="7" t="s">
        <v>202</v>
      </c>
      <c r="B1290" s="7" t="s">
        <v>167</v>
      </c>
      <c r="C1290" s="7" t="s">
        <v>195</v>
      </c>
      <c r="D1290" s="7" t="s">
        <v>3078</v>
      </c>
      <c r="E1290" s="8" t="n">
        <v>913</v>
      </c>
      <c r="F1290" s="7" t="n">
        <v>0.363636363636364</v>
      </c>
      <c r="G1290" s="9" t="n">
        <v>1.13</v>
      </c>
      <c r="H1290" s="7" t="n">
        <v>0.7</v>
      </c>
      <c r="I1290" s="7" t="n">
        <v>1.53</v>
      </c>
    </row>
    <row r="1291" customFormat="false" ht="15" hidden="false" customHeight="false" outlineLevel="0" collapsed="false">
      <c r="A1291" s="7" t="s">
        <v>202</v>
      </c>
      <c r="B1291" s="7" t="s">
        <v>167</v>
      </c>
      <c r="C1291" s="7" t="s">
        <v>195</v>
      </c>
      <c r="D1291" s="7" t="s">
        <v>3079</v>
      </c>
      <c r="E1291" s="8" t="n">
        <v>912</v>
      </c>
      <c r="F1291" s="7" t="n">
        <v>0.363636363636364</v>
      </c>
      <c r="G1291" s="9" t="n">
        <v>0.86</v>
      </c>
      <c r="H1291" s="7" t="n">
        <v>0.75</v>
      </c>
      <c r="I1291" s="7" t="n">
        <v>1.13</v>
      </c>
    </row>
    <row r="1292" customFormat="false" ht="15" hidden="false" customHeight="false" outlineLevel="0" collapsed="false">
      <c r="A1292" s="7" t="s">
        <v>202</v>
      </c>
      <c r="B1292" s="7" t="s">
        <v>167</v>
      </c>
      <c r="C1292" s="7" t="s">
        <v>195</v>
      </c>
      <c r="D1292" s="7" t="s">
        <v>3080</v>
      </c>
      <c r="E1292" s="8" t="n">
        <v>898</v>
      </c>
      <c r="F1292" s="7" t="n">
        <v>0.363636363636364</v>
      </c>
      <c r="G1292" s="9" t="n">
        <v>0.98</v>
      </c>
      <c r="H1292" s="7" t="n">
        <v>0.74</v>
      </c>
      <c r="I1292" s="7" t="n">
        <v>1.13</v>
      </c>
    </row>
    <row r="1293" customFormat="false" ht="15" hidden="false" customHeight="false" outlineLevel="0" collapsed="false">
      <c r="A1293" s="7" t="s">
        <v>202</v>
      </c>
      <c r="B1293" s="7" t="s">
        <v>167</v>
      </c>
      <c r="C1293" s="7" t="s">
        <v>195</v>
      </c>
      <c r="D1293" s="7" t="s">
        <v>3081</v>
      </c>
      <c r="E1293" s="8" t="n">
        <v>897</v>
      </c>
      <c r="F1293" s="7" t="n">
        <v>0.363636363636364</v>
      </c>
      <c r="G1293" s="9" t="n">
        <v>1.38</v>
      </c>
      <c r="H1293" s="7" t="n">
        <v>0.93</v>
      </c>
      <c r="I1293" s="7" t="n">
        <v>1.62</v>
      </c>
    </row>
    <row r="1294" customFormat="false" ht="15" hidden="false" customHeight="false" outlineLevel="0" collapsed="false">
      <c r="A1294" s="7" t="s">
        <v>202</v>
      </c>
      <c r="B1294" s="7" t="s">
        <v>167</v>
      </c>
      <c r="C1294" s="7" t="s">
        <v>195</v>
      </c>
      <c r="D1294" s="7" t="s">
        <v>3082</v>
      </c>
      <c r="E1294" s="8" t="n">
        <v>896</v>
      </c>
      <c r="F1294" s="7" t="n">
        <v>0.363636363636364</v>
      </c>
      <c r="G1294" s="9" t="n">
        <v>1.02</v>
      </c>
      <c r="H1294" s="7" t="n">
        <v>0.73</v>
      </c>
      <c r="I1294" s="7" t="n">
        <v>1.29</v>
      </c>
    </row>
    <row r="1295" customFormat="false" ht="15" hidden="false" customHeight="false" outlineLevel="0" collapsed="false">
      <c r="A1295" s="7" t="s">
        <v>202</v>
      </c>
      <c r="B1295" s="7" t="s">
        <v>167</v>
      </c>
      <c r="C1295" s="7" t="s">
        <v>195</v>
      </c>
      <c r="D1295" s="7" t="s">
        <v>3083</v>
      </c>
      <c r="E1295" s="8" t="n">
        <v>885</v>
      </c>
      <c r="F1295" s="7" t="n">
        <v>0.363636363636364</v>
      </c>
      <c r="G1295" s="9" t="n">
        <v>1.13</v>
      </c>
      <c r="H1295" s="7" t="n">
        <v>0.81</v>
      </c>
      <c r="I1295" s="7" t="n">
        <v>1.66</v>
      </c>
    </row>
    <row r="1296" customFormat="false" ht="15" hidden="false" customHeight="false" outlineLevel="0" collapsed="false">
      <c r="A1296" s="7" t="s">
        <v>202</v>
      </c>
      <c r="B1296" s="7" t="s">
        <v>167</v>
      </c>
      <c r="C1296" s="7" t="s">
        <v>195</v>
      </c>
      <c r="D1296" s="7" t="s">
        <v>3084</v>
      </c>
      <c r="E1296" s="8" t="n">
        <v>884</v>
      </c>
      <c r="F1296" s="7" t="n">
        <v>0.363636363636364</v>
      </c>
      <c r="G1296" s="9" t="n">
        <v>0.75</v>
      </c>
      <c r="H1296" s="7" t="n">
        <v>0.56</v>
      </c>
      <c r="I1296" s="7" t="n">
        <v>0.94</v>
      </c>
    </row>
    <row r="1297" customFormat="false" ht="15" hidden="false" customHeight="false" outlineLevel="0" collapsed="false">
      <c r="A1297" s="7" t="s">
        <v>202</v>
      </c>
      <c r="B1297" s="7" t="s">
        <v>167</v>
      </c>
      <c r="C1297" s="7" t="s">
        <v>195</v>
      </c>
      <c r="D1297" s="7" t="s">
        <v>3085</v>
      </c>
      <c r="E1297" s="8" t="n">
        <v>882</v>
      </c>
      <c r="F1297" s="7" t="n">
        <v>0.363636363636364</v>
      </c>
      <c r="G1297" s="9" t="n">
        <v>1.4</v>
      </c>
      <c r="H1297" s="7" t="n">
        <v>0.95</v>
      </c>
      <c r="I1297" s="7" t="n">
        <v>1.84</v>
      </c>
    </row>
    <row r="1298" customFormat="false" ht="15" hidden="false" customHeight="false" outlineLevel="0" collapsed="false">
      <c r="A1298" s="7" t="s">
        <v>202</v>
      </c>
      <c r="B1298" s="7" t="s">
        <v>167</v>
      </c>
      <c r="C1298" s="7" t="s">
        <v>195</v>
      </c>
      <c r="D1298" s="7" t="s">
        <v>3086</v>
      </c>
      <c r="E1298" s="8" t="n">
        <v>880</v>
      </c>
      <c r="F1298" s="7" t="n">
        <v>0.363636363636364</v>
      </c>
      <c r="G1298" s="9" t="n">
        <v>1</v>
      </c>
      <c r="H1298" s="7" t="n">
        <v>0.83</v>
      </c>
      <c r="I1298" s="7" t="n">
        <v>1.27</v>
      </c>
    </row>
    <row r="1299" customFormat="false" ht="15" hidden="false" customHeight="false" outlineLevel="0" collapsed="false">
      <c r="A1299" s="7" t="s">
        <v>202</v>
      </c>
      <c r="B1299" s="7" t="s">
        <v>167</v>
      </c>
      <c r="C1299" s="7" t="s">
        <v>195</v>
      </c>
      <c r="D1299" s="7" t="s">
        <v>3087</v>
      </c>
      <c r="E1299" s="8" t="n">
        <v>871</v>
      </c>
      <c r="F1299" s="7" t="n">
        <v>0.363636363636364</v>
      </c>
      <c r="G1299" s="9" t="n">
        <v>1.68</v>
      </c>
      <c r="H1299" s="7" t="n">
        <v>1.17</v>
      </c>
      <c r="I1299" s="7" t="n">
        <v>2.07</v>
      </c>
    </row>
    <row r="1300" customFormat="false" ht="15" hidden="false" customHeight="false" outlineLevel="0" collapsed="false">
      <c r="A1300" s="7" t="s">
        <v>202</v>
      </c>
      <c r="B1300" s="7" t="s">
        <v>167</v>
      </c>
      <c r="C1300" s="7" t="s">
        <v>195</v>
      </c>
      <c r="D1300" s="7" t="s">
        <v>3088</v>
      </c>
      <c r="E1300" s="8" t="n">
        <v>870</v>
      </c>
      <c r="F1300" s="7" t="n">
        <v>0.363636363636364</v>
      </c>
      <c r="G1300" s="9" t="n">
        <v>0.8</v>
      </c>
      <c r="H1300" s="7" t="n">
        <v>0.55</v>
      </c>
      <c r="I1300" s="7" t="n">
        <v>0.89</v>
      </c>
    </row>
    <row r="1301" customFormat="false" ht="15" hidden="false" customHeight="false" outlineLevel="0" collapsed="false">
      <c r="A1301" s="7" t="s">
        <v>202</v>
      </c>
      <c r="B1301" s="7" t="s">
        <v>167</v>
      </c>
      <c r="C1301" s="7" t="s">
        <v>195</v>
      </c>
      <c r="D1301" s="7" t="s">
        <v>3089</v>
      </c>
      <c r="E1301" s="8" t="n">
        <v>861</v>
      </c>
      <c r="F1301" s="7" t="n">
        <v>0.363636363636364</v>
      </c>
      <c r="G1301" s="9" t="n">
        <v>0.93</v>
      </c>
      <c r="H1301" s="7" t="n">
        <v>0.72</v>
      </c>
      <c r="I1301" s="7" t="n">
        <v>1.06</v>
      </c>
    </row>
    <row r="1302" customFormat="false" ht="15" hidden="false" customHeight="false" outlineLevel="0" collapsed="false">
      <c r="A1302" s="7" t="s">
        <v>202</v>
      </c>
      <c r="B1302" s="7" t="s">
        <v>167</v>
      </c>
      <c r="C1302" s="7" t="s">
        <v>195</v>
      </c>
      <c r="D1302" s="7" t="s">
        <v>3090</v>
      </c>
      <c r="E1302" s="8" t="n">
        <v>859</v>
      </c>
      <c r="F1302" s="7" t="n">
        <v>0.363636363636364</v>
      </c>
      <c r="G1302" s="9" t="n">
        <v>1.49</v>
      </c>
      <c r="H1302" s="7" t="n">
        <v>1.24</v>
      </c>
      <c r="I1302" s="7" t="n">
        <v>1.74</v>
      </c>
    </row>
    <row r="1303" customFormat="false" ht="15" hidden="false" customHeight="false" outlineLevel="0" collapsed="false">
      <c r="A1303" s="7" t="s">
        <v>202</v>
      </c>
      <c r="B1303" s="7" t="s">
        <v>167</v>
      </c>
      <c r="C1303" s="7" t="s">
        <v>195</v>
      </c>
      <c r="D1303" s="7" t="s">
        <v>3091</v>
      </c>
      <c r="E1303" s="8" t="n">
        <v>823</v>
      </c>
      <c r="F1303" s="7" t="n">
        <v>0.363636363636364</v>
      </c>
      <c r="G1303" s="9" t="n">
        <v>1.7</v>
      </c>
      <c r="H1303" s="7" t="n">
        <v>0.98</v>
      </c>
      <c r="I1303" s="7" t="n">
        <v>2.22</v>
      </c>
    </row>
    <row r="1304" customFormat="false" ht="15" hidden="false" customHeight="false" outlineLevel="0" collapsed="false">
      <c r="A1304" s="7" t="s">
        <v>202</v>
      </c>
      <c r="B1304" s="7" t="s">
        <v>167</v>
      </c>
      <c r="C1304" s="7" t="s">
        <v>195</v>
      </c>
      <c r="D1304" s="7" t="s">
        <v>3092</v>
      </c>
      <c r="E1304" s="8" t="n">
        <v>810</v>
      </c>
      <c r="F1304" s="7" t="n">
        <v>0.363636363636364</v>
      </c>
      <c r="G1304" s="9" t="n">
        <v>1.25</v>
      </c>
      <c r="H1304" s="7" t="n">
        <v>1.04</v>
      </c>
      <c r="I1304" s="7" t="n">
        <v>1.4</v>
      </c>
    </row>
    <row r="1305" customFormat="false" ht="15" hidden="false" customHeight="false" outlineLevel="0" collapsed="false">
      <c r="A1305" s="7" t="s">
        <v>202</v>
      </c>
      <c r="B1305" s="7" t="s">
        <v>167</v>
      </c>
      <c r="C1305" s="7" t="s">
        <v>195</v>
      </c>
      <c r="D1305" s="7" t="s">
        <v>3093</v>
      </c>
      <c r="E1305" s="8" t="n">
        <v>809</v>
      </c>
      <c r="F1305" s="7" t="n">
        <v>0.363636363636364</v>
      </c>
      <c r="G1305" s="9" t="n">
        <v>1.04</v>
      </c>
      <c r="H1305" s="7" t="n">
        <v>0.7</v>
      </c>
      <c r="I1305" s="7" t="n">
        <v>1.29</v>
      </c>
    </row>
    <row r="1306" customFormat="false" ht="15" hidden="false" customHeight="false" outlineLevel="0" collapsed="false">
      <c r="A1306" s="7" t="s">
        <v>202</v>
      </c>
      <c r="B1306" s="7" t="s">
        <v>167</v>
      </c>
      <c r="C1306" s="7" t="s">
        <v>195</v>
      </c>
      <c r="D1306" s="7" t="s">
        <v>3094</v>
      </c>
      <c r="E1306" s="8" t="n">
        <v>804</v>
      </c>
      <c r="F1306" s="7" t="n">
        <v>0.363636363636364</v>
      </c>
      <c r="G1306" s="9" t="n">
        <v>1.5</v>
      </c>
      <c r="H1306" s="7" t="n">
        <v>1.22</v>
      </c>
      <c r="I1306" s="7" t="n">
        <v>1.76</v>
      </c>
    </row>
    <row r="1307" customFormat="false" ht="15" hidden="false" customHeight="false" outlineLevel="0" collapsed="false">
      <c r="A1307" s="7" t="s">
        <v>202</v>
      </c>
      <c r="B1307" s="7" t="s">
        <v>167</v>
      </c>
      <c r="C1307" s="7" t="s">
        <v>195</v>
      </c>
      <c r="D1307" s="7" t="s">
        <v>3095</v>
      </c>
      <c r="E1307" s="8" t="n">
        <v>801</v>
      </c>
      <c r="F1307" s="7" t="n">
        <v>0.363636363636364</v>
      </c>
      <c r="G1307" s="9" t="n">
        <v>1.06</v>
      </c>
      <c r="H1307" s="7" t="n">
        <v>0.75</v>
      </c>
      <c r="I1307" s="7" t="n">
        <v>1.39</v>
      </c>
    </row>
    <row r="1308" customFormat="false" ht="15" hidden="false" customHeight="false" outlineLevel="0" collapsed="false">
      <c r="A1308" s="7" t="s">
        <v>202</v>
      </c>
      <c r="B1308" s="7" t="s">
        <v>167</v>
      </c>
      <c r="C1308" s="7" t="s">
        <v>195</v>
      </c>
      <c r="D1308" s="7" t="s">
        <v>3096</v>
      </c>
      <c r="E1308" s="8" t="n">
        <v>797</v>
      </c>
      <c r="F1308" s="7" t="n">
        <v>0.363636363636364</v>
      </c>
      <c r="G1308" s="9" t="n">
        <v>1.06</v>
      </c>
      <c r="H1308" s="7" t="n">
        <v>0.81</v>
      </c>
      <c r="I1308" s="7" t="n">
        <v>1.33</v>
      </c>
    </row>
    <row r="1309" customFormat="false" ht="15" hidden="false" customHeight="false" outlineLevel="0" collapsed="false">
      <c r="A1309" s="7" t="s">
        <v>202</v>
      </c>
      <c r="B1309" s="7" t="s">
        <v>167</v>
      </c>
      <c r="C1309" s="7" t="s">
        <v>195</v>
      </c>
      <c r="D1309" s="7" t="s">
        <v>3097</v>
      </c>
      <c r="E1309" s="8" t="n">
        <v>794</v>
      </c>
      <c r="F1309" s="7" t="n">
        <v>0.454545454545455</v>
      </c>
      <c r="G1309" s="9" t="n">
        <v>1.22</v>
      </c>
      <c r="H1309" s="7" t="n">
        <v>0.81</v>
      </c>
      <c r="I1309" s="7" t="n">
        <v>1.68</v>
      </c>
    </row>
    <row r="1310" customFormat="false" ht="15" hidden="false" customHeight="false" outlineLevel="0" collapsed="false">
      <c r="A1310" s="7" t="s">
        <v>202</v>
      </c>
      <c r="B1310" s="7" t="s">
        <v>167</v>
      </c>
      <c r="C1310" s="7" t="s">
        <v>195</v>
      </c>
      <c r="D1310" s="7" t="s">
        <v>3098</v>
      </c>
      <c r="E1310" s="8" t="n">
        <v>791</v>
      </c>
      <c r="F1310" s="7" t="n">
        <v>0.454545454545455</v>
      </c>
      <c r="G1310" s="9" t="n">
        <v>1.19</v>
      </c>
      <c r="H1310" s="7" t="n">
        <v>0.85</v>
      </c>
      <c r="I1310" s="7" t="n">
        <v>1.7</v>
      </c>
    </row>
    <row r="1311" customFormat="false" ht="15" hidden="false" customHeight="false" outlineLevel="0" collapsed="false">
      <c r="A1311" s="7" t="s">
        <v>202</v>
      </c>
      <c r="B1311" s="7" t="s">
        <v>167</v>
      </c>
      <c r="C1311" s="7" t="s">
        <v>195</v>
      </c>
      <c r="D1311" s="7" t="s">
        <v>3099</v>
      </c>
      <c r="E1311" s="8" t="n">
        <v>786</v>
      </c>
      <c r="F1311" s="7" t="n">
        <v>0.363636363636364</v>
      </c>
      <c r="G1311" s="9" t="n">
        <v>1.64</v>
      </c>
      <c r="H1311" s="7" t="n">
        <v>0.98</v>
      </c>
      <c r="I1311" s="7" t="n">
        <v>2.27</v>
      </c>
    </row>
    <row r="1312" customFormat="false" ht="15" hidden="false" customHeight="false" outlineLevel="0" collapsed="false">
      <c r="A1312" s="7" t="s">
        <v>202</v>
      </c>
      <c r="B1312" s="7" t="s">
        <v>167</v>
      </c>
      <c r="C1312" s="7" t="s">
        <v>195</v>
      </c>
      <c r="D1312" s="7" t="s">
        <v>3100</v>
      </c>
      <c r="E1312" s="8" t="n">
        <v>785</v>
      </c>
      <c r="F1312" s="7" t="n">
        <v>0.363636363636364</v>
      </c>
      <c r="G1312" s="9" t="n">
        <v>0.79</v>
      </c>
      <c r="H1312" s="7" t="n">
        <v>0.7</v>
      </c>
      <c r="I1312" s="7" t="n">
        <v>0.89</v>
      </c>
    </row>
    <row r="1313" customFormat="false" ht="15" hidden="false" customHeight="false" outlineLevel="0" collapsed="false">
      <c r="A1313" s="7" t="s">
        <v>202</v>
      </c>
      <c r="B1313" s="7" t="s">
        <v>167</v>
      </c>
      <c r="C1313" s="7" t="s">
        <v>195</v>
      </c>
      <c r="D1313" s="7" t="s">
        <v>3101</v>
      </c>
      <c r="E1313" s="8" t="n">
        <v>784</v>
      </c>
      <c r="F1313" s="7" t="n">
        <v>0.454545454545455</v>
      </c>
      <c r="G1313" s="9" t="n">
        <v>1.78</v>
      </c>
      <c r="H1313" s="7" t="n">
        <v>1.07</v>
      </c>
      <c r="I1313" s="7" t="n">
        <v>2.61</v>
      </c>
    </row>
    <row r="1314" customFormat="false" ht="15" hidden="false" customHeight="false" outlineLevel="0" collapsed="false">
      <c r="A1314" s="7" t="s">
        <v>202</v>
      </c>
      <c r="B1314" s="7" t="s">
        <v>167</v>
      </c>
      <c r="C1314" s="7" t="s">
        <v>195</v>
      </c>
      <c r="D1314" s="7" t="s">
        <v>3102</v>
      </c>
      <c r="E1314" s="8" t="n">
        <v>771</v>
      </c>
      <c r="F1314" s="7" t="n">
        <v>0.454545454545455</v>
      </c>
      <c r="G1314" s="9" t="n">
        <v>0.62</v>
      </c>
      <c r="H1314" s="7" t="n">
        <v>0.56</v>
      </c>
      <c r="I1314" s="7" t="n">
        <v>0.71</v>
      </c>
    </row>
    <row r="1315" customFormat="false" ht="15" hidden="false" customHeight="false" outlineLevel="0" collapsed="false">
      <c r="A1315" s="7" t="s">
        <v>202</v>
      </c>
      <c r="B1315" s="7" t="s">
        <v>167</v>
      </c>
      <c r="C1315" s="7" t="s">
        <v>195</v>
      </c>
      <c r="D1315" s="7" t="s">
        <v>3103</v>
      </c>
      <c r="E1315" s="8" t="n">
        <v>770</v>
      </c>
      <c r="F1315" s="7" t="n">
        <v>0.363636363636364</v>
      </c>
      <c r="G1315" s="9" t="n">
        <v>0.48</v>
      </c>
      <c r="H1315" s="7" t="n">
        <v>0.32</v>
      </c>
      <c r="I1315" s="7" t="n">
        <v>0.62</v>
      </c>
    </row>
    <row r="1316" customFormat="false" ht="15" hidden="false" customHeight="false" outlineLevel="0" collapsed="false">
      <c r="A1316" s="7" t="s">
        <v>202</v>
      </c>
      <c r="B1316" s="7" t="s">
        <v>167</v>
      </c>
      <c r="C1316" s="7" t="s">
        <v>195</v>
      </c>
      <c r="D1316" s="7" t="s">
        <v>3104</v>
      </c>
      <c r="E1316" s="8" t="n">
        <v>767</v>
      </c>
      <c r="F1316" s="7" t="n">
        <v>0.363636363636364</v>
      </c>
      <c r="G1316" s="9" t="n">
        <v>1.06</v>
      </c>
      <c r="H1316" s="7" t="n">
        <v>0.69</v>
      </c>
      <c r="I1316" s="7" t="n">
        <v>1.49</v>
      </c>
    </row>
    <row r="1317" customFormat="false" ht="15" hidden="false" customHeight="false" outlineLevel="0" collapsed="false">
      <c r="A1317" s="7" t="s">
        <v>202</v>
      </c>
      <c r="B1317" s="7" t="s">
        <v>167</v>
      </c>
      <c r="C1317" s="7" t="s">
        <v>195</v>
      </c>
      <c r="D1317" s="7" t="s">
        <v>3105</v>
      </c>
      <c r="E1317" s="8" t="n">
        <v>743</v>
      </c>
      <c r="F1317" s="7" t="n">
        <v>0.363636363636364</v>
      </c>
      <c r="G1317" s="9" t="n">
        <v>1.39</v>
      </c>
      <c r="H1317" s="7" t="n">
        <v>1</v>
      </c>
      <c r="I1317" s="7" t="n">
        <v>1.53</v>
      </c>
    </row>
    <row r="1318" customFormat="false" ht="15" hidden="false" customHeight="false" outlineLevel="0" collapsed="false">
      <c r="A1318" s="7" t="s">
        <v>202</v>
      </c>
      <c r="B1318" s="7" t="s">
        <v>167</v>
      </c>
      <c r="C1318" s="7" t="s">
        <v>195</v>
      </c>
      <c r="D1318" s="7" t="s">
        <v>3106</v>
      </c>
      <c r="E1318" s="8" t="n">
        <v>732</v>
      </c>
      <c r="F1318" s="7" t="n">
        <v>0.454545454545455</v>
      </c>
      <c r="G1318" s="9" t="n">
        <v>0.65</v>
      </c>
      <c r="H1318" s="7" t="n">
        <v>0.4</v>
      </c>
      <c r="I1318" s="7" t="n">
        <v>0.83</v>
      </c>
    </row>
    <row r="1319" customFormat="false" ht="15" hidden="false" customHeight="false" outlineLevel="0" collapsed="false">
      <c r="A1319" s="7" t="s">
        <v>202</v>
      </c>
      <c r="B1319" s="7" t="s">
        <v>167</v>
      </c>
      <c r="C1319" s="7" t="s">
        <v>195</v>
      </c>
      <c r="D1319" s="7" t="s">
        <v>3107</v>
      </c>
      <c r="E1319" s="8" t="n">
        <v>721</v>
      </c>
      <c r="F1319" s="7" t="n">
        <v>0.363636363636364</v>
      </c>
      <c r="G1319" s="9" t="n">
        <v>0.73</v>
      </c>
      <c r="H1319" s="7" t="n">
        <v>0.52</v>
      </c>
      <c r="I1319" s="7" t="n">
        <v>1.03</v>
      </c>
    </row>
    <row r="1320" customFormat="false" ht="15" hidden="false" customHeight="false" outlineLevel="0" collapsed="false">
      <c r="A1320" s="7" t="s">
        <v>202</v>
      </c>
      <c r="B1320" s="7" t="s">
        <v>167</v>
      </c>
      <c r="C1320" s="7" t="s">
        <v>195</v>
      </c>
      <c r="D1320" s="7" t="s">
        <v>3108</v>
      </c>
      <c r="E1320" s="8" t="n">
        <v>716</v>
      </c>
      <c r="F1320" s="7" t="n">
        <v>0.363636363636364</v>
      </c>
      <c r="G1320" s="9" t="n">
        <v>0.91</v>
      </c>
      <c r="H1320" s="7" t="n">
        <v>0.82</v>
      </c>
      <c r="I1320" s="7" t="n">
        <v>1.04</v>
      </c>
    </row>
    <row r="1321" customFormat="false" ht="15" hidden="false" customHeight="false" outlineLevel="0" collapsed="false">
      <c r="A1321" s="7" t="s">
        <v>202</v>
      </c>
      <c r="B1321" s="7" t="s">
        <v>167</v>
      </c>
      <c r="C1321" s="7" t="s">
        <v>195</v>
      </c>
      <c r="D1321" s="7" t="s">
        <v>3109</v>
      </c>
      <c r="E1321" s="8" t="n">
        <v>713</v>
      </c>
      <c r="F1321" s="7" t="n">
        <v>0.363636363636364</v>
      </c>
      <c r="G1321" s="9" t="n">
        <v>0.65</v>
      </c>
      <c r="H1321" s="7" t="n">
        <v>0.49</v>
      </c>
      <c r="I1321" s="7" t="n">
        <v>0.81</v>
      </c>
    </row>
    <row r="1322" customFormat="false" ht="15" hidden="false" customHeight="false" outlineLevel="0" collapsed="false">
      <c r="A1322" s="7" t="s">
        <v>202</v>
      </c>
      <c r="B1322" s="7" t="s">
        <v>167</v>
      </c>
      <c r="C1322" s="7" t="s">
        <v>195</v>
      </c>
      <c r="D1322" s="7" t="s">
        <v>3110</v>
      </c>
      <c r="E1322" s="8" t="n">
        <v>713</v>
      </c>
      <c r="F1322" s="7" t="n">
        <v>0.363636363636364</v>
      </c>
      <c r="G1322" s="9" t="n">
        <v>0.57</v>
      </c>
      <c r="H1322" s="7" t="n">
        <v>0.41</v>
      </c>
      <c r="I1322" s="7" t="n">
        <v>0.72</v>
      </c>
    </row>
    <row r="1323" customFormat="false" ht="15" hidden="false" customHeight="false" outlineLevel="0" collapsed="false">
      <c r="A1323" s="7" t="s">
        <v>202</v>
      </c>
      <c r="B1323" s="7" t="s">
        <v>167</v>
      </c>
      <c r="C1323" s="7" t="s">
        <v>195</v>
      </c>
      <c r="D1323" s="7" t="s">
        <v>3111</v>
      </c>
      <c r="E1323" s="8" t="n">
        <v>706</v>
      </c>
      <c r="F1323" s="7" t="n">
        <v>0.363636363636364</v>
      </c>
      <c r="G1323" s="9" t="n">
        <v>1.64</v>
      </c>
      <c r="H1323" s="7" t="n">
        <v>1.05</v>
      </c>
      <c r="I1323" s="7" t="n">
        <v>2.14</v>
      </c>
    </row>
    <row r="1324" customFormat="false" ht="15" hidden="false" customHeight="false" outlineLevel="0" collapsed="false">
      <c r="A1324" s="7" t="s">
        <v>202</v>
      </c>
      <c r="B1324" s="7" t="s">
        <v>167</v>
      </c>
      <c r="C1324" s="7" t="s">
        <v>195</v>
      </c>
      <c r="D1324" s="7" t="s">
        <v>3112</v>
      </c>
      <c r="E1324" s="8" t="n">
        <v>692</v>
      </c>
      <c r="F1324" s="7" t="n">
        <v>0.363636363636364</v>
      </c>
      <c r="G1324" s="9" t="n">
        <v>1.6</v>
      </c>
      <c r="H1324" s="7" t="n">
        <v>0.89</v>
      </c>
      <c r="I1324" s="7" t="n">
        <v>2.12</v>
      </c>
    </row>
    <row r="1325" customFormat="false" ht="15" hidden="false" customHeight="false" outlineLevel="0" collapsed="false">
      <c r="A1325" s="7" t="s">
        <v>202</v>
      </c>
      <c r="B1325" s="7" t="s">
        <v>167</v>
      </c>
      <c r="C1325" s="7" t="s">
        <v>195</v>
      </c>
      <c r="D1325" s="7" t="s">
        <v>3113</v>
      </c>
      <c r="E1325" s="8" t="n">
        <v>686</v>
      </c>
      <c r="F1325" s="7" t="n">
        <v>0.545454545454545</v>
      </c>
      <c r="G1325" s="9" t="n">
        <v>0.71</v>
      </c>
      <c r="H1325" s="7" t="n">
        <v>0.53</v>
      </c>
      <c r="I1325" s="7" t="n">
        <v>0.89</v>
      </c>
    </row>
    <row r="1326" customFormat="false" ht="15" hidden="false" customHeight="false" outlineLevel="0" collapsed="false">
      <c r="A1326" s="7" t="s">
        <v>202</v>
      </c>
      <c r="B1326" s="7" t="s">
        <v>167</v>
      </c>
      <c r="C1326" s="7" t="s">
        <v>195</v>
      </c>
      <c r="D1326" s="7" t="s">
        <v>3114</v>
      </c>
      <c r="E1326" s="8" t="n">
        <v>685</v>
      </c>
      <c r="F1326" s="7" t="n">
        <v>0.363636363636364</v>
      </c>
      <c r="G1326" s="9" t="n">
        <v>0.48</v>
      </c>
      <c r="H1326" s="7" t="n">
        <v>0.32</v>
      </c>
      <c r="I1326" s="7" t="n">
        <v>0.6</v>
      </c>
    </row>
    <row r="1327" customFormat="false" ht="15" hidden="false" customHeight="false" outlineLevel="0" collapsed="false">
      <c r="A1327" s="7" t="s">
        <v>202</v>
      </c>
      <c r="B1327" s="7" t="s">
        <v>167</v>
      </c>
      <c r="C1327" s="7" t="s">
        <v>195</v>
      </c>
      <c r="D1327" s="7" t="s">
        <v>3115</v>
      </c>
      <c r="E1327" s="8" t="n">
        <v>685</v>
      </c>
      <c r="F1327" s="7" t="n">
        <v>0.363636363636364</v>
      </c>
      <c r="G1327" s="9" t="n">
        <v>1.56</v>
      </c>
      <c r="H1327" s="7" t="n">
        <v>1.31</v>
      </c>
      <c r="I1327" s="7" t="n">
        <v>1.77</v>
      </c>
    </row>
    <row r="1328" customFormat="false" ht="15" hidden="false" customHeight="false" outlineLevel="0" collapsed="false">
      <c r="A1328" s="7" t="s">
        <v>202</v>
      </c>
      <c r="B1328" s="7" t="s">
        <v>167</v>
      </c>
      <c r="C1328" s="7" t="s">
        <v>195</v>
      </c>
      <c r="D1328" s="7" t="s">
        <v>3116</v>
      </c>
      <c r="E1328" s="8" t="n">
        <v>672</v>
      </c>
      <c r="F1328" s="7" t="n">
        <v>0.454545454545455</v>
      </c>
      <c r="G1328" s="9" t="n">
        <v>1.03</v>
      </c>
      <c r="H1328" s="7" t="n">
        <v>0.65</v>
      </c>
      <c r="I1328" s="7" t="n">
        <v>1.24</v>
      </c>
    </row>
    <row r="1329" customFormat="false" ht="15" hidden="false" customHeight="false" outlineLevel="0" collapsed="false">
      <c r="A1329" s="7" t="s">
        <v>202</v>
      </c>
      <c r="B1329" s="7" t="s">
        <v>167</v>
      </c>
      <c r="C1329" s="7" t="s">
        <v>195</v>
      </c>
      <c r="D1329" s="7" t="s">
        <v>3117</v>
      </c>
      <c r="E1329" s="8" t="n">
        <v>652</v>
      </c>
      <c r="F1329" s="7" t="n">
        <v>0.363636363636364</v>
      </c>
      <c r="G1329" s="9" t="n">
        <v>1.33</v>
      </c>
      <c r="H1329" s="7" t="n">
        <v>1.19</v>
      </c>
      <c r="I1329" s="7" t="n">
        <v>1.64</v>
      </c>
    </row>
    <row r="1330" customFormat="false" ht="15" hidden="false" customHeight="false" outlineLevel="0" collapsed="false">
      <c r="A1330" s="7" t="s">
        <v>202</v>
      </c>
      <c r="B1330" s="7" t="s">
        <v>167</v>
      </c>
      <c r="C1330" s="7" t="s">
        <v>195</v>
      </c>
      <c r="D1330" s="7" t="s">
        <v>3118</v>
      </c>
      <c r="E1330" s="8" t="n">
        <v>647</v>
      </c>
      <c r="F1330" s="7" t="n">
        <v>0.363636363636364</v>
      </c>
      <c r="G1330" s="9" t="n">
        <v>0.71</v>
      </c>
      <c r="H1330" s="7" t="n">
        <v>0.53</v>
      </c>
      <c r="I1330" s="7" t="n">
        <v>0.89</v>
      </c>
    </row>
    <row r="1331" customFormat="false" ht="15" hidden="false" customHeight="false" outlineLevel="0" collapsed="false">
      <c r="A1331" s="7" t="s">
        <v>202</v>
      </c>
      <c r="B1331" s="7" t="s">
        <v>167</v>
      </c>
      <c r="C1331" s="7" t="s">
        <v>195</v>
      </c>
      <c r="D1331" s="7" t="s">
        <v>3119</v>
      </c>
      <c r="E1331" s="8" t="n">
        <v>643</v>
      </c>
      <c r="F1331" s="7" t="n">
        <v>0.363636363636364</v>
      </c>
      <c r="G1331" s="9" t="n">
        <v>1.14</v>
      </c>
      <c r="H1331" s="7" t="n">
        <v>0.81</v>
      </c>
      <c r="I1331" s="7" t="n">
        <v>1.49</v>
      </c>
    </row>
    <row r="1332" customFormat="false" ht="15" hidden="false" customHeight="false" outlineLevel="0" collapsed="false">
      <c r="A1332" s="7" t="s">
        <v>202</v>
      </c>
      <c r="B1332" s="7" t="s">
        <v>167</v>
      </c>
      <c r="C1332" s="7" t="s">
        <v>195</v>
      </c>
      <c r="D1332" s="7" t="s">
        <v>3120</v>
      </c>
      <c r="E1332" s="8" t="n">
        <v>641</v>
      </c>
      <c r="F1332" s="7" t="n">
        <v>0.454545454545455</v>
      </c>
      <c r="G1332" s="9" t="n">
        <v>1.03</v>
      </c>
      <c r="H1332" s="7" t="n">
        <v>0.67</v>
      </c>
      <c r="I1332" s="7" t="n">
        <v>1.29</v>
      </c>
    </row>
    <row r="1333" customFormat="false" ht="15" hidden="false" customHeight="false" outlineLevel="0" collapsed="false">
      <c r="A1333" s="7" t="s">
        <v>202</v>
      </c>
      <c r="B1333" s="7" t="s">
        <v>167</v>
      </c>
      <c r="C1333" s="7" t="s">
        <v>195</v>
      </c>
      <c r="D1333" s="7" t="s">
        <v>3121</v>
      </c>
      <c r="E1333" s="8" t="n">
        <v>638</v>
      </c>
      <c r="F1333" s="7" t="n">
        <v>0.363636363636364</v>
      </c>
      <c r="G1333" s="9" t="n">
        <v>1.53</v>
      </c>
      <c r="H1333" s="7" t="n">
        <v>1.15</v>
      </c>
      <c r="I1333" s="7" t="n">
        <v>1.91</v>
      </c>
    </row>
    <row r="1334" customFormat="false" ht="15" hidden="false" customHeight="false" outlineLevel="0" collapsed="false">
      <c r="A1334" s="7" t="s">
        <v>202</v>
      </c>
      <c r="B1334" s="7" t="s">
        <v>167</v>
      </c>
      <c r="C1334" s="7" t="s">
        <v>195</v>
      </c>
      <c r="D1334" s="7" t="s">
        <v>3122</v>
      </c>
      <c r="E1334" s="8" t="n">
        <v>637</v>
      </c>
      <c r="F1334" s="7" t="n">
        <v>0.363636363636364</v>
      </c>
      <c r="G1334" s="9" t="n">
        <v>1.71</v>
      </c>
      <c r="H1334" s="7" t="n">
        <v>1.04</v>
      </c>
      <c r="I1334" s="7" t="n">
        <v>2.16</v>
      </c>
    </row>
    <row r="1335" customFormat="false" ht="15" hidden="false" customHeight="false" outlineLevel="0" collapsed="false">
      <c r="A1335" s="7" t="s">
        <v>202</v>
      </c>
      <c r="B1335" s="7" t="s">
        <v>167</v>
      </c>
      <c r="C1335" s="7" t="s">
        <v>195</v>
      </c>
      <c r="D1335" s="7" t="s">
        <v>3123</v>
      </c>
      <c r="E1335" s="8" t="n">
        <v>623</v>
      </c>
      <c r="F1335" s="7" t="n">
        <v>0.363636363636364</v>
      </c>
      <c r="G1335" s="9" t="n">
        <v>1.21</v>
      </c>
      <c r="H1335" s="7" t="n">
        <v>0.82</v>
      </c>
      <c r="I1335" s="7" t="n">
        <v>1.71</v>
      </c>
    </row>
    <row r="1336" customFormat="false" ht="15" hidden="false" customHeight="false" outlineLevel="0" collapsed="false">
      <c r="A1336" s="7" t="s">
        <v>202</v>
      </c>
      <c r="B1336" s="7" t="s">
        <v>167</v>
      </c>
      <c r="C1336" s="7" t="s">
        <v>195</v>
      </c>
      <c r="D1336" s="7" t="s">
        <v>3124</v>
      </c>
      <c r="E1336" s="8" t="n">
        <v>621</v>
      </c>
      <c r="F1336" s="7" t="n">
        <v>0.363636363636364</v>
      </c>
      <c r="G1336" s="9" t="n">
        <v>2.22</v>
      </c>
      <c r="H1336" s="7" t="n">
        <v>1.3</v>
      </c>
      <c r="I1336" s="7" t="n">
        <v>2.84</v>
      </c>
    </row>
    <row r="1337" customFormat="false" ht="15" hidden="false" customHeight="false" outlineLevel="0" collapsed="false">
      <c r="A1337" s="7" t="s">
        <v>202</v>
      </c>
      <c r="B1337" s="7" t="s">
        <v>167</v>
      </c>
      <c r="C1337" s="7" t="s">
        <v>195</v>
      </c>
      <c r="D1337" s="7" t="s">
        <v>3125</v>
      </c>
      <c r="E1337" s="8" t="n">
        <v>617</v>
      </c>
      <c r="F1337" s="7" t="n">
        <v>0.363636363636364</v>
      </c>
      <c r="G1337" s="9" t="n">
        <v>1.41</v>
      </c>
      <c r="H1337" s="7" t="n">
        <v>1.02</v>
      </c>
      <c r="I1337" s="7" t="n">
        <v>1.88</v>
      </c>
    </row>
    <row r="1338" customFormat="false" ht="15" hidden="false" customHeight="false" outlineLevel="0" collapsed="false">
      <c r="A1338" s="7" t="s">
        <v>202</v>
      </c>
      <c r="B1338" s="7" t="s">
        <v>167</v>
      </c>
      <c r="C1338" s="7" t="s">
        <v>195</v>
      </c>
      <c r="D1338" s="7" t="s">
        <v>3126</v>
      </c>
      <c r="E1338" s="8" t="n">
        <v>615</v>
      </c>
      <c r="F1338" s="7" t="n">
        <v>0.363636363636364</v>
      </c>
      <c r="G1338" s="9" t="n">
        <v>0.83</v>
      </c>
      <c r="H1338" s="7" t="n">
        <v>0.6</v>
      </c>
      <c r="I1338" s="7" t="n">
        <v>1.08</v>
      </c>
    </row>
    <row r="1339" customFormat="false" ht="15" hidden="false" customHeight="false" outlineLevel="0" collapsed="false">
      <c r="A1339" s="7" t="s">
        <v>202</v>
      </c>
      <c r="B1339" s="7" t="s">
        <v>167</v>
      </c>
      <c r="C1339" s="7" t="s">
        <v>195</v>
      </c>
      <c r="D1339" s="7" t="s">
        <v>3127</v>
      </c>
      <c r="E1339" s="8" t="n">
        <v>590</v>
      </c>
      <c r="F1339" s="7" t="n">
        <v>0.363636363636364</v>
      </c>
      <c r="G1339" s="9" t="n">
        <v>0.72</v>
      </c>
      <c r="H1339" s="7" t="n">
        <v>0.6</v>
      </c>
      <c r="I1339" s="7" t="n">
        <v>0.81</v>
      </c>
    </row>
    <row r="1340" customFormat="false" ht="15" hidden="false" customHeight="false" outlineLevel="0" collapsed="false">
      <c r="A1340" s="7" t="s">
        <v>202</v>
      </c>
      <c r="B1340" s="7" t="s">
        <v>167</v>
      </c>
      <c r="C1340" s="7" t="s">
        <v>195</v>
      </c>
      <c r="D1340" s="7" t="s">
        <v>3128</v>
      </c>
      <c r="E1340" s="8" t="n">
        <v>587</v>
      </c>
      <c r="F1340" s="7" t="n">
        <v>0.363636363636364</v>
      </c>
      <c r="G1340" s="9" t="n">
        <v>0.7</v>
      </c>
      <c r="H1340" s="7" t="n">
        <v>0.52</v>
      </c>
      <c r="I1340" s="7" t="n">
        <v>0.88</v>
      </c>
    </row>
    <row r="1341" customFormat="false" ht="15" hidden="false" customHeight="false" outlineLevel="0" collapsed="false">
      <c r="A1341" s="7" t="s">
        <v>202</v>
      </c>
      <c r="B1341" s="7" t="s">
        <v>167</v>
      </c>
      <c r="C1341" s="7" t="s">
        <v>195</v>
      </c>
      <c r="D1341" s="7" t="s">
        <v>3129</v>
      </c>
      <c r="E1341" s="8" t="n">
        <v>576</v>
      </c>
      <c r="F1341" s="7" t="n">
        <v>0.454545454545455</v>
      </c>
      <c r="G1341" s="9" t="n">
        <v>0.59</v>
      </c>
      <c r="H1341" s="7" t="n">
        <v>0.5</v>
      </c>
      <c r="I1341" s="7" t="n">
        <v>0.7</v>
      </c>
    </row>
    <row r="1342" customFormat="false" ht="15" hidden="false" customHeight="false" outlineLevel="0" collapsed="false">
      <c r="A1342" s="7" t="s">
        <v>202</v>
      </c>
      <c r="B1342" s="7" t="s">
        <v>167</v>
      </c>
      <c r="C1342" s="7" t="s">
        <v>195</v>
      </c>
      <c r="D1342" s="7" t="s">
        <v>3130</v>
      </c>
      <c r="E1342" s="8" t="n">
        <v>574</v>
      </c>
      <c r="F1342" s="7" t="n">
        <v>0.363636363636364</v>
      </c>
      <c r="G1342" s="9" t="n">
        <v>0.82</v>
      </c>
      <c r="H1342" s="7" t="n">
        <v>0.62</v>
      </c>
      <c r="I1342" s="7" t="n">
        <v>1.02</v>
      </c>
    </row>
    <row r="1343" customFormat="false" ht="15" hidden="false" customHeight="false" outlineLevel="0" collapsed="false">
      <c r="A1343" s="7" t="s">
        <v>202</v>
      </c>
      <c r="B1343" s="7" t="s">
        <v>167</v>
      </c>
      <c r="C1343" s="7" t="s">
        <v>195</v>
      </c>
      <c r="D1343" s="7" t="s">
        <v>3131</v>
      </c>
      <c r="E1343" s="8" t="n">
        <v>570</v>
      </c>
      <c r="F1343" s="7" t="n">
        <v>0.363636363636364</v>
      </c>
      <c r="G1343" s="9" t="n">
        <v>0.85</v>
      </c>
      <c r="H1343" s="7" t="n">
        <v>0.7</v>
      </c>
      <c r="I1343" s="7" t="n">
        <v>0.97</v>
      </c>
    </row>
    <row r="1344" customFormat="false" ht="15" hidden="false" customHeight="false" outlineLevel="0" collapsed="false">
      <c r="A1344" s="7" t="s">
        <v>202</v>
      </c>
      <c r="B1344" s="7" t="s">
        <v>167</v>
      </c>
      <c r="C1344" s="7" t="s">
        <v>195</v>
      </c>
      <c r="D1344" s="7" t="s">
        <v>3132</v>
      </c>
      <c r="E1344" s="8" t="n">
        <v>566</v>
      </c>
      <c r="F1344" s="7" t="n">
        <v>0.363636363636364</v>
      </c>
      <c r="G1344" s="9" t="n">
        <v>0.69</v>
      </c>
      <c r="H1344" s="7" t="n">
        <v>0.51</v>
      </c>
      <c r="I1344" s="7" t="n">
        <v>0.78</v>
      </c>
    </row>
    <row r="1345" customFormat="false" ht="15" hidden="false" customHeight="false" outlineLevel="0" collapsed="false">
      <c r="A1345" s="7" t="s">
        <v>202</v>
      </c>
      <c r="B1345" s="7" t="s">
        <v>167</v>
      </c>
      <c r="C1345" s="7" t="s">
        <v>195</v>
      </c>
      <c r="D1345" s="7" t="s">
        <v>3133</v>
      </c>
      <c r="E1345" s="8" t="n">
        <v>542</v>
      </c>
      <c r="F1345" s="7" t="n">
        <v>0.454545454545455</v>
      </c>
      <c r="G1345" s="9" t="n">
        <v>1.58</v>
      </c>
      <c r="H1345" s="7" t="n">
        <v>0.99</v>
      </c>
      <c r="I1345" s="7" t="n">
        <v>1.94</v>
      </c>
    </row>
    <row r="1346" customFormat="false" ht="15" hidden="false" customHeight="false" outlineLevel="0" collapsed="false">
      <c r="A1346" s="7" t="s">
        <v>202</v>
      </c>
      <c r="B1346" s="7" t="s">
        <v>167</v>
      </c>
      <c r="C1346" s="7" t="s">
        <v>195</v>
      </c>
      <c r="D1346" s="7" t="s">
        <v>3134</v>
      </c>
      <c r="E1346" s="8" t="n">
        <v>526</v>
      </c>
      <c r="F1346" s="7" t="n">
        <v>0.454545454545455</v>
      </c>
      <c r="G1346" s="9" t="n">
        <v>1.41</v>
      </c>
      <c r="H1346" s="7" t="n">
        <v>0.8</v>
      </c>
      <c r="I1346" s="7" t="n">
        <v>1.76</v>
      </c>
    </row>
    <row r="1347" customFormat="false" ht="15" hidden="false" customHeight="false" outlineLevel="0" collapsed="false">
      <c r="A1347" s="7" t="s">
        <v>202</v>
      </c>
      <c r="B1347" s="7" t="s">
        <v>167</v>
      </c>
      <c r="C1347" s="7" t="s">
        <v>195</v>
      </c>
      <c r="D1347" s="7" t="s">
        <v>3135</v>
      </c>
      <c r="E1347" s="8" t="n">
        <v>473</v>
      </c>
      <c r="F1347" s="7" t="n">
        <v>0.363636363636364</v>
      </c>
      <c r="G1347" s="9" t="n">
        <v>1.66</v>
      </c>
      <c r="H1347" s="7" t="n">
        <v>1.06</v>
      </c>
      <c r="I1347" s="7" t="n">
        <v>2.12</v>
      </c>
    </row>
    <row r="1348" customFormat="false" ht="15" hidden="false" customHeight="false" outlineLevel="0" collapsed="false">
      <c r="A1348" s="7" t="s">
        <v>202</v>
      </c>
      <c r="B1348" s="7" t="s">
        <v>167</v>
      </c>
      <c r="C1348" s="7" t="s">
        <v>195</v>
      </c>
      <c r="D1348" s="7" t="s">
        <v>3136</v>
      </c>
      <c r="E1348" s="8" t="n">
        <v>454</v>
      </c>
      <c r="F1348" s="7" t="n">
        <v>0.363636363636364</v>
      </c>
      <c r="G1348" s="9" t="n">
        <v>0.84</v>
      </c>
      <c r="H1348" s="7" t="n">
        <v>0.63</v>
      </c>
      <c r="I1348" s="7" t="n">
        <v>1.05</v>
      </c>
    </row>
    <row r="1349" customFormat="false" ht="15" hidden="false" customHeight="false" outlineLevel="0" collapsed="false">
      <c r="A1349" s="7" t="s">
        <v>202</v>
      </c>
      <c r="B1349" s="7" t="s">
        <v>167</v>
      </c>
      <c r="C1349" s="7" t="s">
        <v>195</v>
      </c>
      <c r="D1349" s="7" t="s">
        <v>3137</v>
      </c>
      <c r="E1349" s="8" t="n">
        <v>250</v>
      </c>
      <c r="F1349" s="7" t="n">
        <v>0.545454545454545</v>
      </c>
      <c r="G1349" s="9" t="n">
        <v>1.03</v>
      </c>
      <c r="H1349" s="7" t="n">
        <v>0.81</v>
      </c>
      <c r="I1349" s="7" t="n">
        <v>1.29</v>
      </c>
    </row>
    <row r="1350" customFormat="false" ht="15" hidden="false" customHeight="false" outlineLevel="0" collapsed="false">
      <c r="A1350" s="7" t="s">
        <v>202</v>
      </c>
      <c r="B1350" s="7" t="s">
        <v>167</v>
      </c>
      <c r="C1350" s="7" t="s">
        <v>195</v>
      </c>
      <c r="D1350" s="7" t="s">
        <v>3138</v>
      </c>
      <c r="E1350" s="8" t="n">
        <v>250</v>
      </c>
      <c r="F1350" s="7" t="n">
        <v>0.545454545454545</v>
      </c>
      <c r="G1350" s="9" t="n">
        <v>1.26</v>
      </c>
      <c r="H1350" s="7" t="n">
        <v>0.82</v>
      </c>
      <c r="I1350" s="7" t="n">
        <v>1.63</v>
      </c>
    </row>
    <row r="1351" customFormat="false" ht="15" hidden="false" customHeight="false" outlineLevel="0" collapsed="false">
      <c r="A1351" s="7" t="s">
        <v>202</v>
      </c>
      <c r="B1351" s="7" t="s">
        <v>167</v>
      </c>
      <c r="C1351" s="7" t="s">
        <v>195</v>
      </c>
      <c r="D1351" s="7" t="s">
        <v>3139</v>
      </c>
      <c r="E1351" s="8" t="n">
        <v>250</v>
      </c>
      <c r="F1351" s="7" t="n">
        <v>0.545454545454545</v>
      </c>
      <c r="G1351" s="9" t="n">
        <v>0.89</v>
      </c>
      <c r="H1351" s="7" t="n">
        <v>0.71</v>
      </c>
      <c r="I1351" s="7" t="n">
        <v>1.27</v>
      </c>
    </row>
    <row r="1352" customFormat="false" ht="15" hidden="false" customHeight="false" outlineLevel="0" collapsed="false">
      <c r="A1352" s="7" t="s">
        <v>202</v>
      </c>
      <c r="B1352" s="7" t="s">
        <v>167</v>
      </c>
      <c r="C1352" s="7" t="s">
        <v>195</v>
      </c>
      <c r="D1352" s="7" t="s">
        <v>3140</v>
      </c>
      <c r="E1352" s="8" t="n">
        <v>250</v>
      </c>
      <c r="F1352" s="7" t="n">
        <v>0.545454545454545</v>
      </c>
      <c r="G1352" s="9" t="n">
        <v>1.22</v>
      </c>
      <c r="H1352" s="7" t="n">
        <v>0.89</v>
      </c>
      <c r="I1352" s="7" t="n">
        <v>1.62</v>
      </c>
    </row>
    <row r="1353" customFormat="false" ht="15" hidden="false" customHeight="false" outlineLevel="0" collapsed="false">
      <c r="A1353" s="7" t="s">
        <v>202</v>
      </c>
      <c r="B1353" s="7" t="s">
        <v>167</v>
      </c>
      <c r="C1353" s="7" t="s">
        <v>195</v>
      </c>
      <c r="D1353" s="7" t="s">
        <v>3141</v>
      </c>
      <c r="E1353" s="8" t="n">
        <v>250</v>
      </c>
      <c r="F1353" s="7" t="n">
        <v>0.545454545454545</v>
      </c>
      <c r="G1353" s="9" t="n">
        <v>1.07</v>
      </c>
      <c r="H1353" s="7" t="n">
        <v>0.75</v>
      </c>
      <c r="I1353" s="7" t="n">
        <v>1.39</v>
      </c>
    </row>
    <row r="1354" customFormat="false" ht="15" hidden="false" customHeight="false" outlineLevel="0" collapsed="false">
      <c r="A1354" s="7" t="s">
        <v>202</v>
      </c>
      <c r="B1354" s="7" t="s">
        <v>167</v>
      </c>
      <c r="C1354" s="7" t="s">
        <v>195</v>
      </c>
      <c r="D1354" s="7" t="s">
        <v>3142</v>
      </c>
      <c r="E1354" s="8" t="n">
        <v>250</v>
      </c>
      <c r="F1354" s="7" t="n">
        <v>0.545454545454545</v>
      </c>
      <c r="G1354" s="9" t="n">
        <v>1.07</v>
      </c>
      <c r="H1354" s="7" t="n">
        <v>0.73</v>
      </c>
      <c r="I1354" s="7" t="n">
        <v>1.53</v>
      </c>
    </row>
    <row r="1355" customFormat="false" ht="15" hidden="false" customHeight="false" outlineLevel="0" collapsed="false">
      <c r="A1355" s="7" t="s">
        <v>202</v>
      </c>
      <c r="B1355" s="7" t="s">
        <v>167</v>
      </c>
      <c r="C1355" s="7" t="s">
        <v>195</v>
      </c>
      <c r="D1355" s="7" t="s">
        <v>3143</v>
      </c>
      <c r="E1355" s="8" t="n">
        <v>250</v>
      </c>
      <c r="F1355" s="7" t="n">
        <v>0.545454545454545</v>
      </c>
      <c r="G1355" s="9" t="n">
        <v>0.77</v>
      </c>
      <c r="H1355" s="7" t="n">
        <v>0.58</v>
      </c>
      <c r="I1355" s="7" t="n">
        <v>0.96</v>
      </c>
    </row>
    <row r="1356" customFormat="false" ht="15" hidden="false" customHeight="false" outlineLevel="0" collapsed="false">
      <c r="A1356" s="7" t="s">
        <v>202</v>
      </c>
      <c r="B1356" s="7" t="s">
        <v>167</v>
      </c>
      <c r="C1356" s="7" t="s">
        <v>195</v>
      </c>
      <c r="D1356" s="7" t="s">
        <v>3144</v>
      </c>
      <c r="E1356" s="8" t="n">
        <v>250</v>
      </c>
      <c r="F1356" s="7" t="n">
        <v>0.454545454545455</v>
      </c>
      <c r="G1356" s="9" t="n">
        <v>0.69</v>
      </c>
      <c r="H1356" s="7" t="n">
        <v>0.52</v>
      </c>
      <c r="I1356" s="7" t="n">
        <v>0.86</v>
      </c>
    </row>
    <row r="1357" customFormat="false" ht="15" hidden="false" customHeight="false" outlineLevel="0" collapsed="false">
      <c r="A1357" s="7" t="s">
        <v>204</v>
      </c>
      <c r="B1357" s="7" t="s">
        <v>167</v>
      </c>
      <c r="C1357" s="7" t="s">
        <v>205</v>
      </c>
      <c r="D1357" s="7" t="s">
        <v>206</v>
      </c>
      <c r="E1357" s="8" t="n">
        <v>131696</v>
      </c>
      <c r="F1357" s="7" t="n">
        <v>0.307692307692308</v>
      </c>
      <c r="G1357" s="9" t="n">
        <v>0.98</v>
      </c>
      <c r="H1357" s="7" t="n">
        <v>0.71</v>
      </c>
      <c r="I1357" s="7" t="n">
        <v>1.24</v>
      </c>
    </row>
    <row r="1358" customFormat="false" ht="15" hidden="false" customHeight="false" outlineLevel="0" collapsed="false">
      <c r="A1358" s="7" t="s">
        <v>204</v>
      </c>
      <c r="B1358" s="7" t="s">
        <v>167</v>
      </c>
      <c r="C1358" s="7" t="s">
        <v>205</v>
      </c>
      <c r="D1358" s="7" t="s">
        <v>2840</v>
      </c>
      <c r="E1358" s="8" t="n">
        <v>23198</v>
      </c>
      <c r="F1358" s="7" t="n">
        <v>0.307692307692308</v>
      </c>
      <c r="G1358" s="9" t="n">
        <v>1.34</v>
      </c>
      <c r="H1358" s="7" t="n">
        <v>0.91</v>
      </c>
      <c r="I1358" s="7" t="n">
        <v>1.63</v>
      </c>
    </row>
    <row r="1359" customFormat="false" ht="15" hidden="false" customHeight="false" outlineLevel="0" collapsed="false">
      <c r="A1359" s="7" t="s">
        <v>204</v>
      </c>
      <c r="B1359" s="7" t="s">
        <v>167</v>
      </c>
      <c r="C1359" s="7" t="s">
        <v>205</v>
      </c>
      <c r="D1359" s="7" t="s">
        <v>2883</v>
      </c>
      <c r="E1359" s="8" t="n">
        <v>9410</v>
      </c>
      <c r="F1359" s="7" t="n">
        <v>0.538461538461538</v>
      </c>
      <c r="G1359" s="9" t="n">
        <v>0.75</v>
      </c>
      <c r="H1359" s="7" t="n">
        <v>0.56</v>
      </c>
      <c r="I1359" s="7" t="n">
        <v>0.94</v>
      </c>
    </row>
    <row r="1360" customFormat="false" ht="15" hidden="false" customHeight="false" outlineLevel="0" collapsed="false">
      <c r="A1360" s="7" t="s">
        <v>204</v>
      </c>
      <c r="B1360" s="7" t="s">
        <v>167</v>
      </c>
      <c r="C1360" s="7" t="s">
        <v>205</v>
      </c>
      <c r="D1360" s="7" t="s">
        <v>2864</v>
      </c>
      <c r="E1360" s="8" t="n">
        <v>9229</v>
      </c>
      <c r="F1360" s="7" t="n">
        <v>0.384615384615385</v>
      </c>
      <c r="G1360" s="9" t="n">
        <v>1.45</v>
      </c>
      <c r="H1360" s="7" t="n">
        <v>1.3</v>
      </c>
      <c r="I1360" s="7" t="n">
        <v>1.9</v>
      </c>
    </row>
    <row r="1361" customFormat="false" ht="15" hidden="false" customHeight="false" outlineLevel="0" collapsed="false">
      <c r="A1361" s="7" t="s">
        <v>204</v>
      </c>
      <c r="B1361" s="7" t="s">
        <v>167</v>
      </c>
      <c r="C1361" s="7" t="s">
        <v>205</v>
      </c>
      <c r="D1361" s="7" t="s">
        <v>2867</v>
      </c>
      <c r="E1361" s="8" t="n">
        <v>7765</v>
      </c>
      <c r="F1361" s="7" t="n">
        <v>0.307692307692308</v>
      </c>
      <c r="G1361" s="9" t="n">
        <v>1.6</v>
      </c>
      <c r="H1361" s="7" t="n">
        <v>1.05</v>
      </c>
      <c r="I1361" s="7" t="n">
        <v>2.15</v>
      </c>
    </row>
    <row r="1362" customFormat="false" ht="15" hidden="false" customHeight="false" outlineLevel="0" collapsed="false">
      <c r="A1362" s="7" t="s">
        <v>204</v>
      </c>
      <c r="B1362" s="7" t="s">
        <v>167</v>
      </c>
      <c r="C1362" s="7" t="s">
        <v>205</v>
      </c>
      <c r="D1362" s="7" t="s">
        <v>2879</v>
      </c>
      <c r="E1362" s="8" t="n">
        <v>5873</v>
      </c>
      <c r="F1362" s="7" t="n">
        <v>0.538461538461538</v>
      </c>
      <c r="G1362" s="9" t="n">
        <v>0.99</v>
      </c>
      <c r="H1362" s="7" t="n">
        <v>0.86</v>
      </c>
      <c r="I1362" s="7" t="n">
        <v>1.29</v>
      </c>
    </row>
    <row r="1363" customFormat="false" ht="15" hidden="false" customHeight="false" outlineLevel="0" collapsed="false">
      <c r="A1363" s="7" t="s">
        <v>204</v>
      </c>
      <c r="B1363" s="7" t="s">
        <v>167</v>
      </c>
      <c r="C1363" s="7" t="s">
        <v>205</v>
      </c>
      <c r="D1363" s="7" t="s">
        <v>2872</v>
      </c>
      <c r="E1363" s="8" t="n">
        <v>5683</v>
      </c>
      <c r="F1363" s="7" t="n">
        <v>1</v>
      </c>
      <c r="G1363" s="9" t="n">
        <v>1.14</v>
      </c>
      <c r="H1363" s="7" t="n">
        <v>0.98</v>
      </c>
      <c r="I1363" s="7" t="n">
        <v>1.41</v>
      </c>
    </row>
    <row r="1364" customFormat="false" ht="15" hidden="false" customHeight="false" outlineLevel="0" collapsed="false">
      <c r="A1364" s="7" t="s">
        <v>204</v>
      </c>
      <c r="B1364" s="7" t="s">
        <v>167</v>
      </c>
      <c r="C1364" s="7" t="s">
        <v>205</v>
      </c>
      <c r="D1364" s="7" t="s">
        <v>3145</v>
      </c>
      <c r="E1364" s="8" t="n">
        <v>5350</v>
      </c>
      <c r="F1364" s="7" t="n">
        <v>0.307692307692308</v>
      </c>
      <c r="G1364" s="9"/>
      <c r="H1364" s="7"/>
      <c r="I1364" s="7"/>
    </row>
    <row r="1365" customFormat="false" ht="15" hidden="false" customHeight="false" outlineLevel="0" collapsed="false">
      <c r="A1365" s="7" t="s">
        <v>204</v>
      </c>
      <c r="B1365" s="7" t="s">
        <v>167</v>
      </c>
      <c r="C1365" s="7" t="s">
        <v>205</v>
      </c>
      <c r="D1365" s="7" t="s">
        <v>3146</v>
      </c>
      <c r="E1365" s="8" t="n">
        <v>5036</v>
      </c>
      <c r="F1365" s="7" t="n">
        <v>0.307692307692308</v>
      </c>
      <c r="G1365" s="9" t="n">
        <v>1.34</v>
      </c>
      <c r="H1365" s="7" t="n">
        <v>0.93</v>
      </c>
      <c r="I1365" s="7" t="n">
        <v>1.62</v>
      </c>
    </row>
    <row r="1366" customFormat="false" ht="15" hidden="false" customHeight="false" outlineLevel="0" collapsed="false">
      <c r="A1366" s="7" t="s">
        <v>204</v>
      </c>
      <c r="B1366" s="7" t="s">
        <v>167</v>
      </c>
      <c r="C1366" s="7" t="s">
        <v>205</v>
      </c>
      <c r="D1366" s="7" t="s">
        <v>3147</v>
      </c>
      <c r="E1366" s="8" t="n">
        <v>4872</v>
      </c>
      <c r="F1366" s="7" t="n">
        <v>0.384615384615385</v>
      </c>
      <c r="G1366" s="9" t="n">
        <v>1.94</v>
      </c>
      <c r="H1366" s="7" t="n">
        <v>1.2</v>
      </c>
      <c r="I1366" s="7" t="n">
        <v>2.31</v>
      </c>
    </row>
    <row r="1367" customFormat="false" ht="15" hidden="false" customHeight="false" outlineLevel="0" collapsed="false">
      <c r="A1367" s="7" t="s">
        <v>204</v>
      </c>
      <c r="B1367" s="7" t="s">
        <v>167</v>
      </c>
      <c r="C1367" s="7" t="s">
        <v>205</v>
      </c>
      <c r="D1367" s="7" t="s">
        <v>2877</v>
      </c>
      <c r="E1367" s="8" t="n">
        <v>4635</v>
      </c>
      <c r="F1367" s="7" t="n">
        <v>0.384615384615385</v>
      </c>
      <c r="G1367" s="9" t="n">
        <v>1.07</v>
      </c>
      <c r="H1367" s="7" t="n">
        <v>0.95</v>
      </c>
      <c r="I1367" s="7" t="n">
        <v>1.38</v>
      </c>
    </row>
    <row r="1368" customFormat="false" ht="15" hidden="false" customHeight="false" outlineLevel="0" collapsed="false">
      <c r="A1368" s="7" t="s">
        <v>204</v>
      </c>
      <c r="B1368" s="7" t="s">
        <v>167</v>
      </c>
      <c r="C1368" s="7" t="s">
        <v>205</v>
      </c>
      <c r="D1368" s="7" t="s">
        <v>3148</v>
      </c>
      <c r="E1368" s="8" t="n">
        <v>4435</v>
      </c>
      <c r="F1368" s="7" t="n">
        <v>0.307692307692308</v>
      </c>
      <c r="G1368" s="9" t="n">
        <v>1.68</v>
      </c>
      <c r="H1368" s="7" t="n">
        <v>1.14</v>
      </c>
      <c r="I1368" s="7" t="n">
        <v>1.92</v>
      </c>
    </row>
    <row r="1369" customFormat="false" ht="15" hidden="false" customHeight="false" outlineLevel="0" collapsed="false">
      <c r="A1369" s="7" t="s">
        <v>204</v>
      </c>
      <c r="B1369" s="7" t="s">
        <v>167</v>
      </c>
      <c r="C1369" s="7" t="s">
        <v>205</v>
      </c>
      <c r="D1369" s="7" t="s">
        <v>3017</v>
      </c>
      <c r="E1369" s="8" t="n">
        <v>4181</v>
      </c>
      <c r="F1369" s="7" t="n">
        <v>0.384615384615385</v>
      </c>
      <c r="G1369" s="9" t="n">
        <v>0.69</v>
      </c>
      <c r="H1369" s="7" t="n">
        <v>0.44</v>
      </c>
      <c r="I1369" s="7" t="n">
        <v>0.94</v>
      </c>
    </row>
    <row r="1370" customFormat="false" ht="15" hidden="false" customHeight="false" outlineLevel="0" collapsed="false">
      <c r="A1370" s="7" t="s">
        <v>204</v>
      </c>
      <c r="B1370" s="7" t="s">
        <v>167</v>
      </c>
      <c r="C1370" s="7" t="s">
        <v>205</v>
      </c>
      <c r="D1370" s="7" t="s">
        <v>3149</v>
      </c>
      <c r="E1370" s="8" t="n">
        <v>4030</v>
      </c>
      <c r="F1370" s="7" t="n">
        <v>0.384615384615385</v>
      </c>
      <c r="G1370" s="9" t="n">
        <v>2.2</v>
      </c>
      <c r="H1370" s="7" t="n">
        <v>1.8</v>
      </c>
      <c r="I1370" s="7" t="n">
        <v>3.08</v>
      </c>
    </row>
    <row r="1371" customFormat="false" ht="15" hidden="false" customHeight="false" outlineLevel="0" collapsed="false">
      <c r="A1371" s="7" t="s">
        <v>204</v>
      </c>
      <c r="B1371" s="7" t="s">
        <v>167</v>
      </c>
      <c r="C1371" s="7" t="s">
        <v>205</v>
      </c>
      <c r="D1371" s="7" t="s">
        <v>2869</v>
      </c>
      <c r="E1371" s="8" t="n">
        <v>3998</v>
      </c>
      <c r="F1371" s="7" t="n">
        <v>0.384615384615385</v>
      </c>
      <c r="G1371" s="9" t="n">
        <v>0.75</v>
      </c>
      <c r="H1371" s="7" t="n">
        <v>0.56</v>
      </c>
      <c r="I1371" s="7" t="n">
        <v>0.94</v>
      </c>
    </row>
    <row r="1372" customFormat="false" ht="15" hidden="false" customHeight="false" outlineLevel="0" collapsed="false">
      <c r="A1372" s="7" t="s">
        <v>204</v>
      </c>
      <c r="B1372" s="7" t="s">
        <v>167</v>
      </c>
      <c r="C1372" s="7" t="s">
        <v>205</v>
      </c>
      <c r="D1372" s="7" t="s">
        <v>2902</v>
      </c>
      <c r="E1372" s="8" t="n">
        <v>3765</v>
      </c>
      <c r="F1372" s="7" t="n">
        <v>0.307692307692308</v>
      </c>
      <c r="G1372" s="9" t="n">
        <v>3.19</v>
      </c>
      <c r="H1372" s="7" t="n">
        <v>2.39</v>
      </c>
      <c r="I1372" s="7" t="n">
        <v>3.99</v>
      </c>
    </row>
    <row r="1373" customFormat="false" ht="15" hidden="false" customHeight="false" outlineLevel="0" collapsed="false">
      <c r="A1373" s="7" t="s">
        <v>204</v>
      </c>
      <c r="B1373" s="7" t="s">
        <v>167</v>
      </c>
      <c r="C1373" s="7" t="s">
        <v>205</v>
      </c>
      <c r="D1373" s="7" t="s">
        <v>2916</v>
      </c>
      <c r="E1373" s="8" t="n">
        <v>3696</v>
      </c>
      <c r="F1373" s="7" t="n">
        <v>0.307692307692308</v>
      </c>
      <c r="G1373" s="9" t="n">
        <v>1.66</v>
      </c>
      <c r="H1373" s="7" t="n">
        <v>1.13</v>
      </c>
      <c r="I1373" s="7" t="n">
        <v>2.07</v>
      </c>
    </row>
    <row r="1374" customFormat="false" ht="15" hidden="false" customHeight="false" outlineLevel="0" collapsed="false">
      <c r="A1374" s="7" t="s">
        <v>204</v>
      </c>
      <c r="B1374" s="7" t="s">
        <v>167</v>
      </c>
      <c r="C1374" s="7" t="s">
        <v>205</v>
      </c>
      <c r="D1374" s="7" t="s">
        <v>3150</v>
      </c>
      <c r="E1374" s="8" t="n">
        <v>3594</v>
      </c>
      <c r="F1374" s="7" t="n">
        <v>1</v>
      </c>
      <c r="G1374" s="9" t="n">
        <v>1.07</v>
      </c>
      <c r="H1374" s="7" t="n">
        <v>0.86</v>
      </c>
      <c r="I1374" s="7" t="n">
        <v>1.29</v>
      </c>
    </row>
    <row r="1375" customFormat="false" ht="15" hidden="false" customHeight="false" outlineLevel="0" collapsed="false">
      <c r="A1375" s="7" t="s">
        <v>204</v>
      </c>
      <c r="B1375" s="7" t="s">
        <v>167</v>
      </c>
      <c r="C1375" s="7" t="s">
        <v>205</v>
      </c>
      <c r="D1375" s="7" t="s">
        <v>2936</v>
      </c>
      <c r="E1375" s="8" t="n">
        <v>3539</v>
      </c>
      <c r="F1375" s="7" t="n">
        <v>0.384615384615385</v>
      </c>
      <c r="G1375" s="9" t="n">
        <v>1.54</v>
      </c>
      <c r="H1375" s="7" t="n">
        <v>1.31</v>
      </c>
      <c r="I1375" s="7" t="n">
        <v>2.05</v>
      </c>
    </row>
    <row r="1376" customFormat="false" ht="15" hidden="false" customHeight="false" outlineLevel="0" collapsed="false">
      <c r="A1376" s="7" t="s">
        <v>204</v>
      </c>
      <c r="B1376" s="7" t="s">
        <v>167</v>
      </c>
      <c r="C1376" s="7" t="s">
        <v>205</v>
      </c>
      <c r="D1376" s="7" t="s">
        <v>2903</v>
      </c>
      <c r="E1376" s="8" t="n">
        <v>3205</v>
      </c>
      <c r="F1376" s="7" t="n">
        <v>0.307692307692308</v>
      </c>
      <c r="G1376" s="9" t="n">
        <v>2.01</v>
      </c>
      <c r="H1376" s="7" t="n">
        <v>1.51</v>
      </c>
      <c r="I1376" s="7" t="n">
        <v>2.4</v>
      </c>
    </row>
    <row r="1377" customFormat="false" ht="15" hidden="false" customHeight="false" outlineLevel="0" collapsed="false">
      <c r="A1377" s="7" t="s">
        <v>204</v>
      </c>
      <c r="B1377" s="7" t="s">
        <v>167</v>
      </c>
      <c r="C1377" s="7" t="s">
        <v>205</v>
      </c>
      <c r="D1377" s="7" t="s">
        <v>3151</v>
      </c>
      <c r="E1377" s="8" t="n">
        <v>3132</v>
      </c>
      <c r="F1377" s="7" t="n">
        <v>0.307692307692308</v>
      </c>
      <c r="G1377" s="9" t="n">
        <v>1.54</v>
      </c>
      <c r="H1377" s="7" t="n">
        <v>1.23</v>
      </c>
      <c r="I1377" s="7" t="n">
        <v>1.8</v>
      </c>
    </row>
    <row r="1378" customFormat="false" ht="15" hidden="false" customHeight="false" outlineLevel="0" collapsed="false">
      <c r="A1378" s="7" t="s">
        <v>204</v>
      </c>
      <c r="B1378" s="7" t="s">
        <v>167</v>
      </c>
      <c r="C1378" s="7" t="s">
        <v>205</v>
      </c>
      <c r="D1378" s="7" t="s">
        <v>2912</v>
      </c>
      <c r="E1378" s="8" t="n">
        <v>2999</v>
      </c>
      <c r="F1378" s="7" t="n">
        <v>1</v>
      </c>
      <c r="G1378" s="9" t="n">
        <v>1.33</v>
      </c>
      <c r="H1378" s="7" t="n">
        <v>1</v>
      </c>
      <c r="I1378" s="7" t="n">
        <v>1.66</v>
      </c>
    </row>
    <row r="1379" customFormat="false" ht="15" hidden="false" customHeight="false" outlineLevel="0" collapsed="false">
      <c r="A1379" s="7" t="s">
        <v>204</v>
      </c>
      <c r="B1379" s="7" t="s">
        <v>167</v>
      </c>
      <c r="C1379" s="7" t="s">
        <v>205</v>
      </c>
      <c r="D1379" s="7" t="s">
        <v>2898</v>
      </c>
      <c r="E1379" s="8" t="n">
        <v>2956</v>
      </c>
      <c r="F1379" s="7" t="n">
        <v>0.307692307692308</v>
      </c>
      <c r="G1379" s="9" t="n">
        <v>1.27</v>
      </c>
      <c r="H1379" s="7" t="n">
        <v>0.91</v>
      </c>
      <c r="I1379" s="7" t="n">
        <v>1.6</v>
      </c>
    </row>
    <row r="1380" customFormat="false" ht="15" hidden="false" customHeight="false" outlineLevel="0" collapsed="false">
      <c r="A1380" s="7" t="s">
        <v>204</v>
      </c>
      <c r="B1380" s="7" t="s">
        <v>167</v>
      </c>
      <c r="C1380" s="7" t="s">
        <v>205</v>
      </c>
      <c r="D1380" s="7" t="s">
        <v>3152</v>
      </c>
      <c r="E1380" s="8" t="n">
        <v>2861</v>
      </c>
      <c r="F1380" s="7" t="n">
        <v>0.307692307692308</v>
      </c>
      <c r="G1380" s="9" t="n">
        <v>1.3</v>
      </c>
      <c r="H1380" s="7" t="n">
        <v>0.98</v>
      </c>
      <c r="I1380" s="7" t="n">
        <v>1.63</v>
      </c>
    </row>
    <row r="1381" customFormat="false" ht="15" hidden="false" customHeight="false" outlineLevel="0" collapsed="false">
      <c r="A1381" s="7" t="s">
        <v>204</v>
      </c>
      <c r="B1381" s="7" t="s">
        <v>167</v>
      </c>
      <c r="C1381" s="7" t="s">
        <v>205</v>
      </c>
      <c r="D1381" s="7" t="s">
        <v>2920</v>
      </c>
      <c r="E1381" s="8" t="n">
        <v>2799</v>
      </c>
      <c r="F1381" s="7" t="n">
        <v>0.307692307692308</v>
      </c>
      <c r="G1381" s="9" t="n">
        <v>1.31</v>
      </c>
      <c r="H1381" s="7" t="n">
        <v>1.14</v>
      </c>
      <c r="I1381" s="7" t="n">
        <v>1.5</v>
      </c>
    </row>
    <row r="1382" customFormat="false" ht="15" hidden="false" customHeight="false" outlineLevel="0" collapsed="false">
      <c r="A1382" s="7" t="s">
        <v>204</v>
      </c>
      <c r="B1382" s="7" t="s">
        <v>167</v>
      </c>
      <c r="C1382" s="7" t="s">
        <v>205</v>
      </c>
      <c r="D1382" s="7" t="s">
        <v>3026</v>
      </c>
      <c r="E1382" s="8" t="n">
        <v>2744</v>
      </c>
      <c r="F1382" s="7" t="n">
        <v>0.384615384615385</v>
      </c>
      <c r="G1382" s="9" t="n">
        <v>1.91</v>
      </c>
      <c r="H1382" s="7" t="n">
        <v>1.33</v>
      </c>
      <c r="I1382" s="7" t="n">
        <v>2.49</v>
      </c>
    </row>
    <row r="1383" customFormat="false" ht="15" hidden="false" customHeight="false" outlineLevel="0" collapsed="false">
      <c r="A1383" s="7" t="s">
        <v>204</v>
      </c>
      <c r="B1383" s="7" t="s">
        <v>167</v>
      </c>
      <c r="C1383" s="7" t="s">
        <v>205</v>
      </c>
      <c r="D1383" s="7" t="s">
        <v>2977</v>
      </c>
      <c r="E1383" s="8" t="n">
        <v>2733</v>
      </c>
      <c r="F1383" s="7" t="n">
        <v>0.384615384615385</v>
      </c>
      <c r="G1383" s="9" t="n">
        <v>1.34</v>
      </c>
      <c r="H1383" s="7" t="n">
        <v>1.12</v>
      </c>
      <c r="I1383" s="7" t="n">
        <v>1.49</v>
      </c>
    </row>
    <row r="1384" customFormat="false" ht="15" hidden="false" customHeight="false" outlineLevel="0" collapsed="false">
      <c r="A1384" s="7" t="s">
        <v>204</v>
      </c>
      <c r="B1384" s="7" t="s">
        <v>167</v>
      </c>
      <c r="C1384" s="7" t="s">
        <v>205</v>
      </c>
      <c r="D1384" s="7" t="s">
        <v>2964</v>
      </c>
      <c r="E1384" s="8" t="n">
        <v>2697</v>
      </c>
      <c r="F1384" s="7" t="n">
        <v>0.307692307692308</v>
      </c>
      <c r="G1384" s="9" t="n">
        <v>1.12</v>
      </c>
      <c r="H1384" s="7" t="n">
        <v>0.89</v>
      </c>
      <c r="I1384" s="7" t="n">
        <v>1.24</v>
      </c>
    </row>
    <row r="1385" customFormat="false" ht="15" hidden="false" customHeight="false" outlineLevel="0" collapsed="false">
      <c r="A1385" s="7" t="s">
        <v>204</v>
      </c>
      <c r="B1385" s="7" t="s">
        <v>167</v>
      </c>
      <c r="C1385" s="7" t="s">
        <v>205</v>
      </c>
      <c r="D1385" s="7" t="s">
        <v>2952</v>
      </c>
      <c r="E1385" s="8" t="n">
        <v>2389</v>
      </c>
      <c r="F1385" s="7" t="n">
        <v>0.384615384615385</v>
      </c>
      <c r="G1385" s="9" t="n">
        <v>0.95</v>
      </c>
      <c r="H1385" s="7" t="n">
        <v>0.76</v>
      </c>
      <c r="I1385" s="7" t="n">
        <v>1.09</v>
      </c>
    </row>
    <row r="1386" customFormat="false" ht="15" hidden="false" customHeight="false" outlineLevel="0" collapsed="false">
      <c r="A1386" s="7" t="s">
        <v>204</v>
      </c>
      <c r="B1386" s="7" t="s">
        <v>167</v>
      </c>
      <c r="C1386" s="7" t="s">
        <v>205</v>
      </c>
      <c r="D1386" s="7" t="s">
        <v>2933</v>
      </c>
      <c r="E1386" s="8" t="n">
        <v>2317</v>
      </c>
      <c r="F1386" s="7" t="n">
        <v>0.307692307692308</v>
      </c>
      <c r="G1386" s="9" t="n">
        <v>1.64</v>
      </c>
      <c r="H1386" s="7" t="n">
        <v>1.2</v>
      </c>
      <c r="I1386" s="7" t="n">
        <v>2.08</v>
      </c>
    </row>
    <row r="1387" customFormat="false" ht="15" hidden="false" customHeight="false" outlineLevel="0" collapsed="false">
      <c r="A1387" s="7" t="s">
        <v>204</v>
      </c>
      <c r="B1387" s="7" t="s">
        <v>167</v>
      </c>
      <c r="C1387" s="7" t="s">
        <v>205</v>
      </c>
      <c r="D1387" s="7" t="s">
        <v>2946</v>
      </c>
      <c r="E1387" s="8" t="n">
        <v>2288</v>
      </c>
      <c r="F1387" s="7" t="n">
        <v>0.384615384615385</v>
      </c>
      <c r="G1387" s="9" t="n">
        <v>2.22</v>
      </c>
      <c r="H1387" s="7" t="n">
        <v>1.67</v>
      </c>
      <c r="I1387" s="7" t="n">
        <v>2.73</v>
      </c>
    </row>
    <row r="1388" customFormat="false" ht="15" hidden="false" customHeight="false" outlineLevel="0" collapsed="false">
      <c r="A1388" s="7" t="s">
        <v>204</v>
      </c>
      <c r="B1388" s="7" t="s">
        <v>167</v>
      </c>
      <c r="C1388" s="7" t="s">
        <v>205</v>
      </c>
      <c r="D1388" s="7" t="s">
        <v>3037</v>
      </c>
      <c r="E1388" s="8" t="n">
        <v>2234</v>
      </c>
      <c r="F1388" s="7" t="n">
        <v>0.307692307692308</v>
      </c>
      <c r="G1388" s="9" t="n">
        <v>1.7</v>
      </c>
      <c r="H1388" s="7" t="n">
        <v>1.27</v>
      </c>
      <c r="I1388" s="7" t="n">
        <v>2.52</v>
      </c>
    </row>
    <row r="1389" customFormat="false" ht="15" hidden="false" customHeight="false" outlineLevel="0" collapsed="false">
      <c r="A1389" s="7" t="s">
        <v>204</v>
      </c>
      <c r="B1389" s="7" t="s">
        <v>167</v>
      </c>
      <c r="C1389" s="7" t="s">
        <v>205</v>
      </c>
      <c r="D1389" s="7" t="s">
        <v>3153</v>
      </c>
      <c r="E1389" s="8" t="n">
        <v>2078</v>
      </c>
      <c r="F1389" s="7" t="n">
        <v>0.307692307692308</v>
      </c>
      <c r="G1389" s="9" t="n">
        <v>1.68</v>
      </c>
      <c r="H1389" s="7" t="n">
        <v>1.26</v>
      </c>
      <c r="I1389" s="7" t="n">
        <v>2.1</v>
      </c>
    </row>
    <row r="1390" customFormat="false" ht="15" hidden="false" customHeight="false" outlineLevel="0" collapsed="false">
      <c r="A1390" s="7" t="s">
        <v>204</v>
      </c>
      <c r="B1390" s="7" t="s">
        <v>167</v>
      </c>
      <c r="C1390" s="7" t="s">
        <v>205</v>
      </c>
      <c r="D1390" s="7" t="s">
        <v>3154</v>
      </c>
      <c r="E1390" s="8" t="n">
        <v>2044</v>
      </c>
      <c r="F1390" s="7" t="n">
        <v>0.307692307692308</v>
      </c>
      <c r="G1390" s="9" t="n">
        <v>1.77</v>
      </c>
      <c r="H1390" s="7" t="n">
        <v>1.48</v>
      </c>
      <c r="I1390" s="7" t="n">
        <v>2.01</v>
      </c>
    </row>
    <row r="1391" customFormat="false" ht="15" hidden="false" customHeight="false" outlineLevel="0" collapsed="false">
      <c r="A1391" s="7" t="s">
        <v>204</v>
      </c>
      <c r="B1391" s="7" t="s">
        <v>167</v>
      </c>
      <c r="C1391" s="7" t="s">
        <v>205</v>
      </c>
      <c r="D1391" s="7" t="s">
        <v>2948</v>
      </c>
      <c r="E1391" s="8" t="n">
        <v>2042</v>
      </c>
      <c r="F1391" s="7" t="n">
        <v>0.307692307692308</v>
      </c>
      <c r="G1391" s="9" t="n">
        <v>1.72</v>
      </c>
      <c r="H1391" s="7" t="n">
        <v>1.23</v>
      </c>
      <c r="I1391" s="7" t="n">
        <v>2.51</v>
      </c>
    </row>
    <row r="1392" customFormat="false" ht="15" hidden="false" customHeight="false" outlineLevel="0" collapsed="false">
      <c r="A1392" s="7" t="s">
        <v>204</v>
      </c>
      <c r="B1392" s="7" t="s">
        <v>167</v>
      </c>
      <c r="C1392" s="7" t="s">
        <v>205</v>
      </c>
      <c r="D1392" s="7" t="s">
        <v>3155</v>
      </c>
      <c r="E1392" s="8" t="n">
        <v>1913</v>
      </c>
      <c r="F1392" s="7" t="n">
        <v>0.615384615384615</v>
      </c>
      <c r="G1392" s="9" t="n">
        <v>1.03</v>
      </c>
      <c r="H1392" s="7" t="n">
        <v>0.77</v>
      </c>
      <c r="I1392" s="7" t="n">
        <v>1.29</v>
      </c>
    </row>
    <row r="1393" customFormat="false" ht="15" hidden="false" customHeight="false" outlineLevel="0" collapsed="false">
      <c r="A1393" s="7" t="s">
        <v>204</v>
      </c>
      <c r="B1393" s="7" t="s">
        <v>167</v>
      </c>
      <c r="C1393" s="7" t="s">
        <v>205</v>
      </c>
      <c r="D1393" s="7" t="s">
        <v>3156</v>
      </c>
      <c r="E1393" s="8" t="n">
        <v>1814</v>
      </c>
      <c r="F1393" s="7" t="n">
        <v>0.461538461538462</v>
      </c>
      <c r="G1393" s="9" t="n">
        <v>1.43</v>
      </c>
      <c r="H1393" s="7" t="n">
        <v>0.87</v>
      </c>
      <c r="I1393" s="7" t="n">
        <v>1.6</v>
      </c>
    </row>
    <row r="1394" customFormat="false" ht="15" hidden="false" customHeight="false" outlineLevel="0" collapsed="false">
      <c r="A1394" s="7" t="s">
        <v>204</v>
      </c>
      <c r="B1394" s="7" t="s">
        <v>167</v>
      </c>
      <c r="C1394" s="7" t="s">
        <v>205</v>
      </c>
      <c r="D1394" s="7" t="s">
        <v>3157</v>
      </c>
      <c r="E1394" s="8" t="n">
        <v>1808</v>
      </c>
      <c r="F1394" s="7" t="n">
        <v>0.307692307692308</v>
      </c>
      <c r="G1394" s="9" t="n">
        <v>1.43</v>
      </c>
      <c r="H1394" s="7" t="n">
        <v>1.17</v>
      </c>
      <c r="I1394" s="7" t="n">
        <v>1.77</v>
      </c>
    </row>
    <row r="1395" customFormat="false" ht="15" hidden="false" customHeight="false" outlineLevel="0" collapsed="false">
      <c r="A1395" s="7" t="s">
        <v>204</v>
      </c>
      <c r="B1395" s="7" t="s">
        <v>167</v>
      </c>
      <c r="C1395" s="7" t="s">
        <v>205</v>
      </c>
      <c r="D1395" s="7" t="s">
        <v>3158</v>
      </c>
      <c r="E1395" s="8" t="n">
        <v>1803</v>
      </c>
      <c r="F1395" s="7" t="n">
        <v>0.692307692307692</v>
      </c>
      <c r="G1395" s="9" t="n">
        <v>1.04</v>
      </c>
      <c r="H1395" s="7" t="n">
        <v>0.93</v>
      </c>
      <c r="I1395" s="7" t="n">
        <v>1.44</v>
      </c>
    </row>
    <row r="1396" customFormat="false" ht="15" hidden="false" customHeight="false" outlineLevel="0" collapsed="false">
      <c r="A1396" s="7" t="s">
        <v>204</v>
      </c>
      <c r="B1396" s="7" t="s">
        <v>167</v>
      </c>
      <c r="C1396" s="7" t="s">
        <v>205</v>
      </c>
      <c r="D1396" s="7" t="s">
        <v>2968</v>
      </c>
      <c r="E1396" s="8" t="n">
        <v>1801</v>
      </c>
      <c r="F1396" s="7" t="n">
        <v>0.307692307692308</v>
      </c>
      <c r="G1396" s="9" t="n">
        <v>1.26</v>
      </c>
      <c r="H1396" s="7" t="n">
        <v>0.93</v>
      </c>
      <c r="I1396" s="7" t="n">
        <v>1.6</v>
      </c>
    </row>
    <row r="1397" customFormat="false" ht="15" hidden="false" customHeight="false" outlineLevel="0" collapsed="false">
      <c r="A1397" s="7" t="s">
        <v>204</v>
      </c>
      <c r="B1397" s="7" t="s">
        <v>167</v>
      </c>
      <c r="C1397" s="7" t="s">
        <v>205</v>
      </c>
      <c r="D1397" s="7" t="s">
        <v>3159</v>
      </c>
      <c r="E1397" s="8" t="n">
        <v>1788</v>
      </c>
      <c r="F1397" s="7" t="n">
        <v>0.307692307692308</v>
      </c>
      <c r="G1397" s="9" t="n">
        <v>1.8</v>
      </c>
      <c r="H1397" s="7" t="n">
        <v>1.45</v>
      </c>
      <c r="I1397" s="7" t="n">
        <v>2.28</v>
      </c>
    </row>
    <row r="1398" customFormat="false" ht="15" hidden="false" customHeight="false" outlineLevel="0" collapsed="false">
      <c r="A1398" s="7" t="s">
        <v>204</v>
      </c>
      <c r="B1398" s="7" t="s">
        <v>167</v>
      </c>
      <c r="C1398" s="7" t="s">
        <v>205</v>
      </c>
      <c r="D1398" s="7" t="s">
        <v>3160</v>
      </c>
      <c r="E1398" s="8" t="n">
        <v>1787</v>
      </c>
      <c r="F1398" s="7" t="n">
        <v>0.538461538461538</v>
      </c>
      <c r="G1398" s="9" t="n">
        <v>0.35</v>
      </c>
      <c r="H1398" s="7" t="n">
        <v>0.32</v>
      </c>
      <c r="I1398" s="7" t="n">
        <v>0.38</v>
      </c>
    </row>
    <row r="1399" customFormat="false" ht="15" hidden="false" customHeight="false" outlineLevel="0" collapsed="false">
      <c r="A1399" s="7" t="s">
        <v>204</v>
      </c>
      <c r="B1399" s="7" t="s">
        <v>167</v>
      </c>
      <c r="C1399" s="7" t="s">
        <v>205</v>
      </c>
      <c r="D1399" s="7" t="s">
        <v>2979</v>
      </c>
      <c r="E1399" s="8" t="n">
        <v>1766</v>
      </c>
      <c r="F1399" s="7" t="n">
        <v>0.461538461538462</v>
      </c>
      <c r="G1399" s="9" t="n">
        <v>1.47</v>
      </c>
      <c r="H1399" s="7" t="n">
        <v>1.06</v>
      </c>
      <c r="I1399" s="7" t="n">
        <v>1.72</v>
      </c>
    </row>
    <row r="1400" customFormat="false" ht="15" hidden="false" customHeight="false" outlineLevel="0" collapsed="false">
      <c r="A1400" s="7" t="s">
        <v>204</v>
      </c>
      <c r="B1400" s="7" t="s">
        <v>167</v>
      </c>
      <c r="C1400" s="7" t="s">
        <v>205</v>
      </c>
      <c r="D1400" s="7" t="s">
        <v>2975</v>
      </c>
      <c r="E1400" s="8" t="n">
        <v>1762</v>
      </c>
      <c r="F1400" s="7" t="n">
        <v>0.692307692307692</v>
      </c>
      <c r="G1400" s="9" t="n">
        <v>1.06</v>
      </c>
      <c r="H1400" s="7" t="n">
        <v>0.72</v>
      </c>
      <c r="I1400" s="7" t="n">
        <v>1.21</v>
      </c>
    </row>
    <row r="1401" customFormat="false" ht="15" hidden="false" customHeight="false" outlineLevel="0" collapsed="false">
      <c r="A1401" s="7" t="s">
        <v>204</v>
      </c>
      <c r="B1401" s="7" t="s">
        <v>167</v>
      </c>
      <c r="C1401" s="7" t="s">
        <v>205</v>
      </c>
      <c r="D1401" s="7" t="s">
        <v>3161</v>
      </c>
      <c r="E1401" s="8" t="n">
        <v>1669</v>
      </c>
      <c r="F1401" s="7" t="n">
        <v>0.307692307692308</v>
      </c>
      <c r="G1401" s="9" t="n">
        <v>1.64</v>
      </c>
      <c r="H1401" s="7" t="n">
        <v>1.23</v>
      </c>
      <c r="I1401" s="7" t="n">
        <v>2.05</v>
      </c>
    </row>
    <row r="1402" customFormat="false" ht="15" hidden="false" customHeight="false" outlineLevel="0" collapsed="false">
      <c r="A1402" s="7" t="s">
        <v>204</v>
      </c>
      <c r="B1402" s="7" t="s">
        <v>167</v>
      </c>
      <c r="C1402" s="7" t="s">
        <v>205</v>
      </c>
      <c r="D1402" s="7" t="s">
        <v>2943</v>
      </c>
      <c r="E1402" s="8" t="n">
        <v>1665</v>
      </c>
      <c r="F1402" s="7" t="n">
        <v>0.307692307692308</v>
      </c>
      <c r="G1402" s="9" t="n">
        <v>1.51</v>
      </c>
      <c r="H1402" s="7" t="n">
        <v>1.09</v>
      </c>
      <c r="I1402" s="7" t="n">
        <v>2.17</v>
      </c>
    </row>
    <row r="1403" customFormat="false" ht="15" hidden="false" customHeight="false" outlineLevel="0" collapsed="false">
      <c r="A1403" s="7" t="s">
        <v>204</v>
      </c>
      <c r="B1403" s="7" t="s">
        <v>167</v>
      </c>
      <c r="C1403" s="7" t="s">
        <v>205</v>
      </c>
      <c r="D1403" s="7" t="s">
        <v>3162</v>
      </c>
      <c r="E1403" s="8" t="n">
        <v>1601</v>
      </c>
      <c r="F1403" s="7" t="n">
        <v>0.307692307692308</v>
      </c>
      <c r="G1403" s="9" t="n">
        <v>1.95</v>
      </c>
      <c r="H1403" s="7" t="n">
        <v>1.52</v>
      </c>
      <c r="I1403" s="7" t="n">
        <v>2.35</v>
      </c>
    </row>
    <row r="1404" customFormat="false" ht="15" hidden="false" customHeight="false" outlineLevel="0" collapsed="false">
      <c r="A1404" s="7" t="s">
        <v>204</v>
      </c>
      <c r="B1404" s="7" t="s">
        <v>167</v>
      </c>
      <c r="C1404" s="7" t="s">
        <v>205</v>
      </c>
      <c r="D1404" s="7" t="s">
        <v>3163</v>
      </c>
      <c r="E1404" s="8" t="n">
        <v>1526</v>
      </c>
      <c r="F1404" s="7" t="n">
        <v>0.307692307692308</v>
      </c>
      <c r="G1404" s="9" t="n">
        <v>1.44</v>
      </c>
      <c r="H1404" s="7" t="n">
        <v>1.08</v>
      </c>
      <c r="I1404" s="7" t="n">
        <v>1.73</v>
      </c>
    </row>
    <row r="1405" customFormat="false" ht="15" hidden="false" customHeight="false" outlineLevel="0" collapsed="false">
      <c r="A1405" s="7" t="s">
        <v>204</v>
      </c>
      <c r="B1405" s="7" t="s">
        <v>167</v>
      </c>
      <c r="C1405" s="7" t="s">
        <v>205</v>
      </c>
      <c r="D1405" s="7" t="s">
        <v>3047</v>
      </c>
      <c r="E1405" s="8" t="n">
        <v>1489</v>
      </c>
      <c r="F1405" s="7" t="n">
        <v>0.307692307692308</v>
      </c>
      <c r="G1405" s="9" t="n">
        <v>1.54</v>
      </c>
      <c r="H1405" s="7" t="n">
        <v>1.13</v>
      </c>
      <c r="I1405" s="7" t="n">
        <v>1.72</v>
      </c>
    </row>
    <row r="1406" customFormat="false" ht="15" hidden="false" customHeight="false" outlineLevel="0" collapsed="false">
      <c r="A1406" s="7" t="s">
        <v>204</v>
      </c>
      <c r="B1406" s="7" t="s">
        <v>167</v>
      </c>
      <c r="C1406" s="7" t="s">
        <v>205</v>
      </c>
      <c r="D1406" s="7" t="s">
        <v>3164</v>
      </c>
      <c r="E1406" s="8" t="n">
        <v>1470</v>
      </c>
      <c r="F1406" s="7" t="n">
        <v>0.307692307692308</v>
      </c>
      <c r="G1406" s="9" t="n">
        <v>1.61</v>
      </c>
      <c r="H1406" s="7" t="n">
        <v>1.23</v>
      </c>
      <c r="I1406" s="7" t="n">
        <v>1.87</v>
      </c>
    </row>
    <row r="1407" customFormat="false" ht="15" hidden="false" customHeight="false" outlineLevel="0" collapsed="false">
      <c r="A1407" s="7" t="s">
        <v>204</v>
      </c>
      <c r="B1407" s="7" t="s">
        <v>167</v>
      </c>
      <c r="C1407" s="7" t="s">
        <v>205</v>
      </c>
      <c r="D1407" s="7" t="s">
        <v>3165</v>
      </c>
      <c r="E1407" s="8" t="n">
        <v>1453</v>
      </c>
      <c r="F1407" s="7" t="n">
        <v>0.461538461538462</v>
      </c>
      <c r="G1407" s="9" t="n">
        <v>0.35</v>
      </c>
      <c r="H1407" s="7" t="n">
        <v>0.32</v>
      </c>
      <c r="I1407" s="7" t="n">
        <v>0.38</v>
      </c>
    </row>
    <row r="1408" customFormat="false" ht="15" hidden="false" customHeight="false" outlineLevel="0" collapsed="false">
      <c r="A1408" s="7" t="s">
        <v>204</v>
      </c>
      <c r="B1408" s="7" t="s">
        <v>167</v>
      </c>
      <c r="C1408" s="7" t="s">
        <v>205</v>
      </c>
      <c r="D1408" s="7" t="s">
        <v>3166</v>
      </c>
      <c r="E1408" s="8" t="n">
        <v>1404</v>
      </c>
      <c r="F1408" s="7" t="n">
        <v>0.307692307692308</v>
      </c>
      <c r="G1408" s="9" t="n">
        <v>1.31</v>
      </c>
      <c r="H1408" s="7" t="n">
        <v>1.12</v>
      </c>
      <c r="I1408" s="7" t="n">
        <v>1.51</v>
      </c>
    </row>
    <row r="1409" customFormat="false" ht="15" hidden="false" customHeight="false" outlineLevel="0" collapsed="false">
      <c r="A1409" s="7" t="s">
        <v>204</v>
      </c>
      <c r="B1409" s="7" t="s">
        <v>167</v>
      </c>
      <c r="C1409" s="7" t="s">
        <v>205</v>
      </c>
      <c r="D1409" s="7" t="s">
        <v>3167</v>
      </c>
      <c r="E1409" s="8" t="n">
        <v>1395</v>
      </c>
      <c r="F1409" s="7" t="n">
        <v>0.384615384615385</v>
      </c>
      <c r="G1409" s="9" t="n">
        <v>1.18</v>
      </c>
      <c r="H1409" s="7" t="n">
        <v>0.82</v>
      </c>
      <c r="I1409" s="7" t="n">
        <v>1.49</v>
      </c>
    </row>
    <row r="1410" customFormat="false" ht="15" hidden="false" customHeight="false" outlineLevel="0" collapsed="false">
      <c r="A1410" s="7" t="s">
        <v>204</v>
      </c>
      <c r="B1410" s="7" t="s">
        <v>167</v>
      </c>
      <c r="C1410" s="7" t="s">
        <v>205</v>
      </c>
      <c r="D1410" s="7" t="s">
        <v>3168</v>
      </c>
      <c r="E1410" s="8" t="n">
        <v>1390</v>
      </c>
      <c r="F1410" s="7" t="n">
        <v>0.538461538461538</v>
      </c>
      <c r="G1410" s="9" t="n">
        <v>0.93</v>
      </c>
      <c r="H1410" s="7" t="n">
        <v>0.7</v>
      </c>
      <c r="I1410" s="7" t="n">
        <v>1.16</v>
      </c>
    </row>
    <row r="1411" customFormat="false" ht="15" hidden="false" customHeight="false" outlineLevel="0" collapsed="false">
      <c r="A1411" s="7" t="s">
        <v>204</v>
      </c>
      <c r="B1411" s="7" t="s">
        <v>167</v>
      </c>
      <c r="C1411" s="7" t="s">
        <v>205</v>
      </c>
      <c r="D1411" s="7" t="s">
        <v>3169</v>
      </c>
      <c r="E1411" s="8" t="n">
        <v>1359</v>
      </c>
      <c r="F1411" s="7" t="n">
        <v>0.384615384615385</v>
      </c>
      <c r="G1411" s="9" t="n">
        <v>1.64</v>
      </c>
      <c r="H1411" s="7" t="n">
        <v>1.32</v>
      </c>
      <c r="I1411" s="7" t="n">
        <v>2.2</v>
      </c>
    </row>
    <row r="1412" customFormat="false" ht="15" hidden="false" customHeight="false" outlineLevel="0" collapsed="false">
      <c r="A1412" s="7" t="s">
        <v>204</v>
      </c>
      <c r="B1412" s="7" t="s">
        <v>167</v>
      </c>
      <c r="C1412" s="7" t="s">
        <v>205</v>
      </c>
      <c r="D1412" s="7" t="s">
        <v>3170</v>
      </c>
      <c r="E1412" s="8" t="n">
        <v>1348</v>
      </c>
      <c r="F1412" s="7" t="n">
        <v>0.384615384615385</v>
      </c>
      <c r="G1412" s="9" t="n">
        <v>1.72</v>
      </c>
      <c r="H1412" s="7" t="n">
        <v>1.29</v>
      </c>
      <c r="I1412" s="7" t="n">
        <v>2.15</v>
      </c>
    </row>
    <row r="1413" customFormat="false" ht="15" hidden="false" customHeight="false" outlineLevel="0" collapsed="false">
      <c r="A1413" s="7" t="s">
        <v>204</v>
      </c>
      <c r="B1413" s="7" t="s">
        <v>167</v>
      </c>
      <c r="C1413" s="7" t="s">
        <v>205</v>
      </c>
      <c r="D1413" s="7" t="s">
        <v>3171</v>
      </c>
      <c r="E1413" s="8" t="n">
        <v>1326</v>
      </c>
      <c r="F1413" s="7" t="n">
        <v>0.461538461538462</v>
      </c>
      <c r="G1413" s="9" t="n">
        <v>1.44</v>
      </c>
      <c r="H1413" s="7" t="n">
        <v>1.08</v>
      </c>
      <c r="I1413" s="7" t="n">
        <v>1.8</v>
      </c>
    </row>
    <row r="1414" customFormat="false" ht="15" hidden="false" customHeight="false" outlineLevel="0" collapsed="false">
      <c r="A1414" s="7" t="s">
        <v>204</v>
      </c>
      <c r="B1414" s="7" t="s">
        <v>167</v>
      </c>
      <c r="C1414" s="7" t="s">
        <v>205</v>
      </c>
      <c r="D1414" s="7" t="s">
        <v>3172</v>
      </c>
      <c r="E1414" s="8" t="n">
        <v>1301</v>
      </c>
      <c r="F1414" s="7" t="n">
        <v>0.384615384615385</v>
      </c>
      <c r="G1414" s="9" t="n">
        <v>1.81</v>
      </c>
      <c r="H1414" s="7" t="n">
        <v>1.64</v>
      </c>
      <c r="I1414" s="7" t="n">
        <v>2.01</v>
      </c>
    </row>
    <row r="1415" customFormat="false" ht="15" hidden="false" customHeight="false" outlineLevel="0" collapsed="false">
      <c r="A1415" s="7" t="s">
        <v>204</v>
      </c>
      <c r="B1415" s="7" t="s">
        <v>167</v>
      </c>
      <c r="C1415" s="7" t="s">
        <v>205</v>
      </c>
      <c r="D1415" s="7" t="s">
        <v>2960</v>
      </c>
      <c r="E1415" s="8" t="n">
        <v>1298</v>
      </c>
      <c r="F1415" s="7" t="n">
        <v>0.307692307692308</v>
      </c>
      <c r="G1415" s="9" t="n">
        <v>1.78</v>
      </c>
      <c r="H1415" s="7" t="n">
        <v>1.26</v>
      </c>
      <c r="I1415" s="7" t="n">
        <v>2.04</v>
      </c>
    </row>
    <row r="1416" customFormat="false" ht="15" hidden="false" customHeight="false" outlineLevel="0" collapsed="false">
      <c r="A1416" s="7" t="s">
        <v>204</v>
      </c>
      <c r="B1416" s="7" t="s">
        <v>167</v>
      </c>
      <c r="C1416" s="7" t="s">
        <v>205</v>
      </c>
      <c r="D1416" s="7" t="s">
        <v>3173</v>
      </c>
      <c r="E1416" s="8" t="n">
        <v>1293</v>
      </c>
      <c r="F1416" s="7" t="n">
        <v>0.307692307692308</v>
      </c>
      <c r="G1416" s="9" t="n">
        <v>1.61</v>
      </c>
      <c r="H1416" s="7" t="n">
        <v>1.26</v>
      </c>
      <c r="I1416" s="7" t="n">
        <v>1.9</v>
      </c>
    </row>
    <row r="1417" customFormat="false" ht="15" hidden="false" customHeight="false" outlineLevel="0" collapsed="false">
      <c r="A1417" s="7" t="s">
        <v>204</v>
      </c>
      <c r="B1417" s="7" t="s">
        <v>167</v>
      </c>
      <c r="C1417" s="7" t="s">
        <v>205</v>
      </c>
      <c r="D1417" s="7" t="s">
        <v>3054</v>
      </c>
      <c r="E1417" s="8" t="n">
        <v>1290</v>
      </c>
      <c r="F1417" s="7" t="n">
        <v>0.307692307692308</v>
      </c>
      <c r="G1417" s="9" t="n">
        <v>0.69</v>
      </c>
      <c r="H1417" s="7" t="n">
        <v>0.52</v>
      </c>
      <c r="I1417" s="7" t="n">
        <v>0.79</v>
      </c>
    </row>
    <row r="1418" customFormat="false" ht="15" hidden="false" customHeight="false" outlineLevel="0" collapsed="false">
      <c r="A1418" s="7" t="s">
        <v>204</v>
      </c>
      <c r="B1418" s="7" t="s">
        <v>167</v>
      </c>
      <c r="C1418" s="7" t="s">
        <v>205</v>
      </c>
      <c r="D1418" s="7" t="s">
        <v>3174</v>
      </c>
      <c r="E1418" s="8" t="n">
        <v>1272</v>
      </c>
      <c r="F1418" s="7" t="n">
        <v>0.461538461538462</v>
      </c>
      <c r="G1418" s="9" t="n">
        <v>1.21</v>
      </c>
      <c r="H1418" s="7" t="n">
        <v>0.91</v>
      </c>
      <c r="I1418" s="7" t="n">
        <v>1.51</v>
      </c>
    </row>
    <row r="1419" customFormat="false" ht="15" hidden="false" customHeight="false" outlineLevel="0" collapsed="false">
      <c r="A1419" s="7" t="s">
        <v>204</v>
      </c>
      <c r="B1419" s="7" t="s">
        <v>167</v>
      </c>
      <c r="C1419" s="7" t="s">
        <v>205</v>
      </c>
      <c r="D1419" s="7" t="s">
        <v>3175</v>
      </c>
      <c r="E1419" s="8" t="n">
        <v>1251</v>
      </c>
      <c r="F1419" s="7" t="n">
        <v>1</v>
      </c>
      <c r="G1419" s="9" t="n">
        <v>1.18</v>
      </c>
      <c r="H1419" s="7" t="n">
        <v>0.73</v>
      </c>
      <c r="I1419" s="7" t="n">
        <v>1.44</v>
      </c>
    </row>
    <row r="1420" customFormat="false" ht="15" hidden="false" customHeight="false" outlineLevel="0" collapsed="false">
      <c r="A1420" s="7" t="s">
        <v>204</v>
      </c>
      <c r="B1420" s="7" t="s">
        <v>167</v>
      </c>
      <c r="C1420" s="7" t="s">
        <v>205</v>
      </c>
      <c r="D1420" s="7" t="s">
        <v>3176</v>
      </c>
      <c r="E1420" s="8" t="n">
        <v>1234</v>
      </c>
      <c r="F1420" s="7" t="n">
        <v>1</v>
      </c>
      <c r="G1420" s="9" t="n">
        <v>1.19</v>
      </c>
      <c r="H1420" s="7" t="n">
        <v>0.94</v>
      </c>
      <c r="I1420" s="7" t="n">
        <v>1.41</v>
      </c>
    </row>
    <row r="1421" customFormat="false" ht="15" hidden="false" customHeight="false" outlineLevel="0" collapsed="false">
      <c r="A1421" s="7" t="s">
        <v>204</v>
      </c>
      <c r="B1421" s="7" t="s">
        <v>167</v>
      </c>
      <c r="C1421" s="7" t="s">
        <v>205</v>
      </c>
      <c r="D1421" s="7" t="s">
        <v>3177</v>
      </c>
      <c r="E1421" s="8" t="n">
        <v>1221</v>
      </c>
      <c r="F1421" s="7" t="n">
        <v>0.307692307692308</v>
      </c>
      <c r="G1421" s="9" t="n">
        <v>1.95</v>
      </c>
      <c r="H1421" s="7" t="n">
        <v>1.41</v>
      </c>
      <c r="I1421" s="7" t="n">
        <v>2.64</v>
      </c>
    </row>
    <row r="1422" customFormat="false" ht="15" hidden="false" customHeight="false" outlineLevel="0" collapsed="false">
      <c r="A1422" s="7" t="s">
        <v>204</v>
      </c>
      <c r="B1422" s="7" t="s">
        <v>167</v>
      </c>
      <c r="C1422" s="7" t="s">
        <v>205</v>
      </c>
      <c r="D1422" s="7" t="s">
        <v>3178</v>
      </c>
      <c r="E1422" s="8" t="n">
        <v>1188</v>
      </c>
      <c r="F1422" s="7" t="n">
        <v>0.307692307692308</v>
      </c>
      <c r="G1422" s="9" t="n">
        <v>1.33</v>
      </c>
      <c r="H1422" s="7" t="n">
        <v>1</v>
      </c>
      <c r="I1422" s="7" t="n">
        <v>1.66</v>
      </c>
    </row>
    <row r="1423" customFormat="false" ht="15" hidden="false" customHeight="false" outlineLevel="0" collapsed="false">
      <c r="A1423" s="7" t="s">
        <v>204</v>
      </c>
      <c r="B1423" s="7" t="s">
        <v>167</v>
      </c>
      <c r="C1423" s="7" t="s">
        <v>205</v>
      </c>
      <c r="D1423" s="7" t="s">
        <v>3179</v>
      </c>
      <c r="E1423" s="8" t="n">
        <v>1184</v>
      </c>
      <c r="F1423" s="7" t="n">
        <v>0.307692307692308</v>
      </c>
      <c r="G1423" s="9" t="n">
        <v>1.16</v>
      </c>
      <c r="H1423" s="7" t="n">
        <v>0.87</v>
      </c>
      <c r="I1423" s="7" t="n">
        <v>1.45</v>
      </c>
    </row>
    <row r="1424" customFormat="false" ht="15" hidden="false" customHeight="false" outlineLevel="0" collapsed="false">
      <c r="A1424" s="7" t="s">
        <v>204</v>
      </c>
      <c r="B1424" s="7" t="s">
        <v>167</v>
      </c>
      <c r="C1424" s="7" t="s">
        <v>205</v>
      </c>
      <c r="D1424" s="7" t="s">
        <v>3180</v>
      </c>
      <c r="E1424" s="8" t="n">
        <v>1173</v>
      </c>
      <c r="F1424" s="7" t="n">
        <v>0.384615384615385</v>
      </c>
      <c r="G1424" s="9" t="n">
        <v>1.64</v>
      </c>
      <c r="H1424" s="7" t="n">
        <v>1.11</v>
      </c>
      <c r="I1424" s="7" t="n">
        <v>2.05</v>
      </c>
    </row>
    <row r="1425" customFormat="false" ht="15" hidden="false" customHeight="false" outlineLevel="0" collapsed="false">
      <c r="A1425" s="7" t="s">
        <v>204</v>
      </c>
      <c r="B1425" s="7" t="s">
        <v>167</v>
      </c>
      <c r="C1425" s="7" t="s">
        <v>205</v>
      </c>
      <c r="D1425" s="7" t="s">
        <v>3181</v>
      </c>
      <c r="E1425" s="8" t="n">
        <v>1160</v>
      </c>
      <c r="F1425" s="7" t="n">
        <v>0.307692307692308</v>
      </c>
      <c r="G1425" s="9" t="n">
        <v>1.61</v>
      </c>
      <c r="H1425" s="7" t="n">
        <v>1.13</v>
      </c>
      <c r="I1425" s="7" t="n">
        <v>2.15</v>
      </c>
    </row>
    <row r="1426" customFormat="false" ht="15" hidden="false" customHeight="false" outlineLevel="0" collapsed="false">
      <c r="A1426" s="7" t="s">
        <v>204</v>
      </c>
      <c r="B1426" s="7" t="s">
        <v>167</v>
      </c>
      <c r="C1426" s="7" t="s">
        <v>205</v>
      </c>
      <c r="D1426" s="7" t="s">
        <v>3182</v>
      </c>
      <c r="E1426" s="8" t="n">
        <v>1121</v>
      </c>
      <c r="F1426" s="7" t="n">
        <v>1</v>
      </c>
      <c r="G1426" s="9" t="n">
        <v>0.89</v>
      </c>
      <c r="H1426" s="7" t="n">
        <v>0.76</v>
      </c>
      <c r="I1426" s="7" t="n">
        <v>0.99</v>
      </c>
    </row>
    <row r="1427" customFormat="false" ht="15" hidden="false" customHeight="false" outlineLevel="0" collapsed="false">
      <c r="A1427" s="7" t="s">
        <v>204</v>
      </c>
      <c r="B1427" s="7" t="s">
        <v>167</v>
      </c>
      <c r="C1427" s="7" t="s">
        <v>205</v>
      </c>
      <c r="D1427" s="7" t="s">
        <v>3183</v>
      </c>
      <c r="E1427" s="8" t="n">
        <v>1090</v>
      </c>
      <c r="F1427" s="7" t="n">
        <v>0.307692307692308</v>
      </c>
      <c r="G1427" s="9" t="n">
        <v>1.72</v>
      </c>
      <c r="H1427" s="7" t="n">
        <v>1.26</v>
      </c>
      <c r="I1427" s="7" t="n">
        <v>2.02</v>
      </c>
    </row>
    <row r="1428" customFormat="false" ht="15" hidden="false" customHeight="false" outlineLevel="0" collapsed="false">
      <c r="A1428" s="7" t="s">
        <v>204</v>
      </c>
      <c r="B1428" s="7" t="s">
        <v>167</v>
      </c>
      <c r="C1428" s="7" t="s">
        <v>205</v>
      </c>
      <c r="D1428" s="7" t="s">
        <v>3081</v>
      </c>
      <c r="E1428" s="8" t="n">
        <v>1071</v>
      </c>
      <c r="F1428" s="7" t="n">
        <v>0.307692307692308</v>
      </c>
      <c r="G1428" s="9" t="n">
        <v>1.27</v>
      </c>
      <c r="H1428" s="7" t="n">
        <v>1.13</v>
      </c>
      <c r="I1428" s="7" t="n">
        <v>1.62</v>
      </c>
    </row>
    <row r="1429" customFormat="false" ht="15" hidden="false" customHeight="false" outlineLevel="0" collapsed="false">
      <c r="A1429" s="7" t="s">
        <v>204</v>
      </c>
      <c r="B1429" s="7" t="s">
        <v>167</v>
      </c>
      <c r="C1429" s="7" t="s">
        <v>205</v>
      </c>
      <c r="D1429" s="7" t="s">
        <v>3184</v>
      </c>
      <c r="E1429" s="8" t="n">
        <v>1070</v>
      </c>
      <c r="F1429" s="7" t="n">
        <v>0.769230769230769</v>
      </c>
      <c r="G1429" s="9" t="n">
        <v>0.85</v>
      </c>
      <c r="H1429" s="7" t="n">
        <v>0.64</v>
      </c>
      <c r="I1429" s="7" t="n">
        <v>1.21</v>
      </c>
    </row>
    <row r="1430" customFormat="false" ht="15" hidden="false" customHeight="false" outlineLevel="0" collapsed="false">
      <c r="A1430" s="7" t="s">
        <v>204</v>
      </c>
      <c r="B1430" s="7" t="s">
        <v>167</v>
      </c>
      <c r="C1430" s="7" t="s">
        <v>205</v>
      </c>
      <c r="D1430" s="7" t="s">
        <v>3185</v>
      </c>
      <c r="E1430" s="8" t="n">
        <v>1051</v>
      </c>
      <c r="F1430" s="7" t="n">
        <v>0.307692307692308</v>
      </c>
      <c r="G1430" s="9" t="n">
        <v>1.37</v>
      </c>
      <c r="H1430" s="7" t="n">
        <v>1.12</v>
      </c>
      <c r="I1430" s="7" t="n">
        <v>1.56</v>
      </c>
    </row>
    <row r="1431" customFormat="false" ht="15" hidden="false" customHeight="false" outlineLevel="0" collapsed="false">
      <c r="A1431" s="7" t="s">
        <v>204</v>
      </c>
      <c r="B1431" s="7" t="s">
        <v>167</v>
      </c>
      <c r="C1431" s="7" t="s">
        <v>205</v>
      </c>
      <c r="D1431" s="7" t="s">
        <v>3186</v>
      </c>
      <c r="E1431" s="8" t="n">
        <v>1039</v>
      </c>
      <c r="F1431" s="7" t="n">
        <v>0.461538461538462</v>
      </c>
      <c r="G1431" s="9" t="n">
        <v>0.81</v>
      </c>
      <c r="H1431" s="7" t="n">
        <v>0.61</v>
      </c>
      <c r="I1431" s="7" t="n">
        <v>1.01</v>
      </c>
    </row>
    <row r="1432" customFormat="false" ht="15" hidden="false" customHeight="false" outlineLevel="0" collapsed="false">
      <c r="A1432" s="7" t="s">
        <v>204</v>
      </c>
      <c r="B1432" s="7" t="s">
        <v>167</v>
      </c>
      <c r="C1432" s="7" t="s">
        <v>205</v>
      </c>
      <c r="D1432" s="7" t="s">
        <v>3187</v>
      </c>
      <c r="E1432" s="8" t="n">
        <v>1039</v>
      </c>
      <c r="F1432" s="7" t="n">
        <v>0.384615384615385</v>
      </c>
      <c r="G1432" s="9" t="n">
        <v>0.94</v>
      </c>
      <c r="H1432" s="7" t="n">
        <v>0.71</v>
      </c>
      <c r="I1432" s="7" t="n">
        <v>1.17</v>
      </c>
    </row>
    <row r="1433" customFormat="false" ht="15" hidden="false" customHeight="false" outlineLevel="0" collapsed="false">
      <c r="A1433" s="7" t="s">
        <v>204</v>
      </c>
      <c r="B1433" s="7" t="s">
        <v>167</v>
      </c>
      <c r="C1433" s="7" t="s">
        <v>205</v>
      </c>
      <c r="D1433" s="7" t="s">
        <v>3075</v>
      </c>
      <c r="E1433" s="8" t="n">
        <v>1037</v>
      </c>
      <c r="F1433" s="7" t="n">
        <v>0.307692307692308</v>
      </c>
      <c r="G1433" s="9" t="n">
        <v>0.55</v>
      </c>
      <c r="H1433" s="7" t="n">
        <v>0.36</v>
      </c>
      <c r="I1433" s="7" t="n">
        <v>0.64</v>
      </c>
    </row>
    <row r="1434" customFormat="false" ht="15" hidden="false" customHeight="false" outlineLevel="0" collapsed="false">
      <c r="A1434" s="7" t="s">
        <v>204</v>
      </c>
      <c r="B1434" s="7" t="s">
        <v>167</v>
      </c>
      <c r="C1434" s="7" t="s">
        <v>205</v>
      </c>
      <c r="D1434" s="7" t="s">
        <v>3188</v>
      </c>
      <c r="E1434" s="8" t="n">
        <v>1023</v>
      </c>
      <c r="F1434" s="7" t="n">
        <v>0.384615384615385</v>
      </c>
      <c r="G1434" s="9" t="n">
        <v>1.37</v>
      </c>
      <c r="H1434" s="7" t="n">
        <v>1.03</v>
      </c>
      <c r="I1434" s="7" t="n">
        <v>1.71</v>
      </c>
    </row>
    <row r="1435" customFormat="false" ht="15" hidden="false" customHeight="false" outlineLevel="0" collapsed="false">
      <c r="A1435" s="7" t="s">
        <v>204</v>
      </c>
      <c r="B1435" s="7" t="s">
        <v>167</v>
      </c>
      <c r="C1435" s="7" t="s">
        <v>205</v>
      </c>
      <c r="D1435" s="7" t="s">
        <v>3040</v>
      </c>
      <c r="E1435" s="8" t="n">
        <v>1022</v>
      </c>
      <c r="F1435" s="7" t="n">
        <v>0.307692307692308</v>
      </c>
      <c r="G1435" s="9" t="n">
        <v>0.75</v>
      </c>
      <c r="H1435" s="7" t="n">
        <v>0.56</v>
      </c>
      <c r="I1435" s="7" t="n">
        <v>0.94</v>
      </c>
    </row>
    <row r="1436" customFormat="false" ht="15" hidden="false" customHeight="false" outlineLevel="0" collapsed="false">
      <c r="A1436" s="7" t="s">
        <v>204</v>
      </c>
      <c r="B1436" s="7" t="s">
        <v>167</v>
      </c>
      <c r="C1436" s="7" t="s">
        <v>205</v>
      </c>
      <c r="D1436" s="7" t="s">
        <v>3058</v>
      </c>
      <c r="E1436" s="8" t="n">
        <v>997</v>
      </c>
      <c r="F1436" s="7" t="n">
        <v>0.384615384615385</v>
      </c>
      <c r="G1436" s="9" t="n">
        <v>1.58</v>
      </c>
      <c r="H1436" s="7" t="n">
        <v>1.19</v>
      </c>
      <c r="I1436" s="7" t="n">
        <v>2.07</v>
      </c>
    </row>
    <row r="1437" customFormat="false" ht="15" hidden="false" customHeight="false" outlineLevel="0" collapsed="false">
      <c r="A1437" s="7" t="s">
        <v>204</v>
      </c>
      <c r="B1437" s="7" t="s">
        <v>167</v>
      </c>
      <c r="C1437" s="7" t="s">
        <v>205</v>
      </c>
      <c r="D1437" s="7" t="s">
        <v>3189</v>
      </c>
      <c r="E1437" s="8" t="n">
        <v>976</v>
      </c>
      <c r="F1437" s="7" t="n">
        <v>1</v>
      </c>
      <c r="G1437" s="9" t="n">
        <v>1.06</v>
      </c>
      <c r="H1437" s="7" t="n">
        <v>0.8</v>
      </c>
      <c r="I1437" s="7" t="n">
        <v>1.33</v>
      </c>
    </row>
    <row r="1438" customFormat="false" ht="15" hidden="false" customHeight="false" outlineLevel="0" collapsed="false">
      <c r="A1438" s="7" t="s">
        <v>204</v>
      </c>
      <c r="B1438" s="7" t="s">
        <v>167</v>
      </c>
      <c r="C1438" s="7" t="s">
        <v>205</v>
      </c>
      <c r="D1438" s="7" t="s">
        <v>3190</v>
      </c>
      <c r="E1438" s="8" t="n">
        <v>960</v>
      </c>
      <c r="F1438" s="7" t="n">
        <v>0.692307692307692</v>
      </c>
      <c r="G1438" s="9" t="n">
        <v>1.3</v>
      </c>
      <c r="H1438" s="7" t="n">
        <v>0.94</v>
      </c>
      <c r="I1438" s="7" t="n">
        <v>1.76</v>
      </c>
    </row>
    <row r="1439" customFormat="false" ht="15" hidden="false" customHeight="false" outlineLevel="0" collapsed="false">
      <c r="A1439" s="7" t="s">
        <v>204</v>
      </c>
      <c r="B1439" s="7" t="s">
        <v>167</v>
      </c>
      <c r="C1439" s="7" t="s">
        <v>205</v>
      </c>
      <c r="D1439" s="7" t="s">
        <v>3191</v>
      </c>
      <c r="E1439" s="8" t="n">
        <v>950</v>
      </c>
      <c r="F1439" s="7" t="n">
        <v>0.384615384615385</v>
      </c>
      <c r="G1439" s="9" t="n">
        <v>1.41</v>
      </c>
      <c r="H1439" s="7" t="n">
        <v>1.06</v>
      </c>
      <c r="I1439" s="7" t="n">
        <v>1.76</v>
      </c>
    </row>
    <row r="1440" customFormat="false" ht="15" hidden="false" customHeight="false" outlineLevel="0" collapsed="false">
      <c r="A1440" s="7" t="s">
        <v>204</v>
      </c>
      <c r="B1440" s="7" t="s">
        <v>167</v>
      </c>
      <c r="C1440" s="7" t="s">
        <v>205</v>
      </c>
      <c r="D1440" s="7" t="s">
        <v>3192</v>
      </c>
      <c r="E1440" s="8" t="n">
        <v>950</v>
      </c>
      <c r="F1440" s="7" t="n">
        <v>0.307692307692308</v>
      </c>
      <c r="G1440" s="9" t="n">
        <v>2</v>
      </c>
      <c r="H1440" s="7" t="n">
        <v>1.5</v>
      </c>
      <c r="I1440" s="7" t="n">
        <v>2.5</v>
      </c>
    </row>
    <row r="1441" customFormat="false" ht="15" hidden="false" customHeight="false" outlineLevel="0" collapsed="false">
      <c r="A1441" s="7" t="s">
        <v>204</v>
      </c>
      <c r="B1441" s="7" t="s">
        <v>167</v>
      </c>
      <c r="C1441" s="7" t="s">
        <v>205</v>
      </c>
      <c r="D1441" s="7" t="s">
        <v>3193</v>
      </c>
      <c r="E1441" s="8" t="n">
        <v>917</v>
      </c>
      <c r="F1441" s="7" t="n">
        <v>0.461538461538462</v>
      </c>
      <c r="G1441" s="9" t="n">
        <v>1.8</v>
      </c>
      <c r="H1441" s="7" t="n">
        <v>1.52</v>
      </c>
      <c r="I1441" s="7" t="n">
        <v>2.07</v>
      </c>
    </row>
    <row r="1442" customFormat="false" ht="15" hidden="false" customHeight="false" outlineLevel="0" collapsed="false">
      <c r="A1442" s="7" t="s">
        <v>204</v>
      </c>
      <c r="B1442" s="7" t="s">
        <v>167</v>
      </c>
      <c r="C1442" s="7" t="s">
        <v>205</v>
      </c>
      <c r="D1442" s="7" t="s">
        <v>3194</v>
      </c>
      <c r="E1442" s="8" t="n">
        <v>908</v>
      </c>
      <c r="F1442" s="7" t="n">
        <v>0.307692307692308</v>
      </c>
      <c r="G1442" s="9" t="n">
        <v>0.72</v>
      </c>
      <c r="H1442" s="7" t="n">
        <v>0.6</v>
      </c>
      <c r="I1442" s="7" t="n">
        <v>0.82</v>
      </c>
    </row>
    <row r="1443" customFormat="false" ht="15" hidden="false" customHeight="false" outlineLevel="0" collapsed="false">
      <c r="A1443" s="7" t="s">
        <v>204</v>
      </c>
      <c r="B1443" s="7" t="s">
        <v>167</v>
      </c>
      <c r="C1443" s="7" t="s">
        <v>205</v>
      </c>
      <c r="D1443" s="7" t="s">
        <v>3195</v>
      </c>
      <c r="E1443" s="8" t="n">
        <v>906</v>
      </c>
      <c r="F1443" s="7" t="n">
        <v>0.307692307692308</v>
      </c>
      <c r="G1443" s="9" t="n">
        <v>1.09</v>
      </c>
      <c r="H1443" s="7" t="n">
        <v>0.82</v>
      </c>
      <c r="I1443" s="7" t="n">
        <v>1.36</v>
      </c>
    </row>
    <row r="1444" customFormat="false" ht="15" hidden="false" customHeight="false" outlineLevel="0" collapsed="false">
      <c r="A1444" s="7" t="s">
        <v>204</v>
      </c>
      <c r="B1444" s="7" t="s">
        <v>167</v>
      </c>
      <c r="C1444" s="7" t="s">
        <v>205</v>
      </c>
      <c r="D1444" s="7" t="s">
        <v>3196</v>
      </c>
      <c r="E1444" s="8" t="n">
        <v>885</v>
      </c>
      <c r="F1444" s="7" t="n">
        <v>0.923076923076923</v>
      </c>
      <c r="G1444" s="9" t="n">
        <v>0.82</v>
      </c>
      <c r="H1444" s="7" t="n">
        <v>0.62</v>
      </c>
      <c r="I1444" s="7" t="n">
        <v>1.02</v>
      </c>
    </row>
    <row r="1445" customFormat="false" ht="15" hidden="false" customHeight="false" outlineLevel="0" collapsed="false">
      <c r="A1445" s="7" t="s">
        <v>204</v>
      </c>
      <c r="B1445" s="7" t="s">
        <v>167</v>
      </c>
      <c r="C1445" s="7" t="s">
        <v>205</v>
      </c>
      <c r="D1445" s="7" t="s">
        <v>3197</v>
      </c>
      <c r="E1445" s="8" t="n">
        <v>869</v>
      </c>
      <c r="F1445" s="7" t="n">
        <v>0.384615384615385</v>
      </c>
      <c r="G1445" s="9" t="n">
        <v>1.27</v>
      </c>
      <c r="H1445" s="7" t="n">
        <v>0.91</v>
      </c>
      <c r="I1445" s="7" t="n">
        <v>1.53</v>
      </c>
    </row>
    <row r="1446" customFormat="false" ht="15" hidden="false" customHeight="false" outlineLevel="0" collapsed="false">
      <c r="A1446" s="7" t="s">
        <v>204</v>
      </c>
      <c r="B1446" s="7" t="s">
        <v>167</v>
      </c>
      <c r="C1446" s="7" t="s">
        <v>205</v>
      </c>
      <c r="D1446" s="7" t="s">
        <v>3198</v>
      </c>
      <c r="E1446" s="8" t="n">
        <v>855</v>
      </c>
      <c r="F1446" s="7" t="n">
        <v>1</v>
      </c>
      <c r="G1446" s="9" t="n">
        <v>1.08</v>
      </c>
      <c r="H1446" s="7" t="n">
        <v>0.86</v>
      </c>
      <c r="I1446" s="7" t="n">
        <v>1.36</v>
      </c>
    </row>
    <row r="1447" customFormat="false" ht="15" hidden="false" customHeight="false" outlineLevel="0" collapsed="false">
      <c r="A1447" s="7" t="s">
        <v>204</v>
      </c>
      <c r="B1447" s="7" t="s">
        <v>167</v>
      </c>
      <c r="C1447" s="7" t="s">
        <v>205</v>
      </c>
      <c r="D1447" s="7" t="s">
        <v>3199</v>
      </c>
      <c r="E1447" s="8" t="n">
        <v>845</v>
      </c>
      <c r="F1447" s="7" t="n">
        <v>0.461538461538462</v>
      </c>
      <c r="G1447" s="9" t="n">
        <v>1.38</v>
      </c>
      <c r="H1447" s="7" t="n">
        <v>1.03</v>
      </c>
      <c r="I1447" s="7" t="n">
        <v>1.71</v>
      </c>
    </row>
    <row r="1448" customFormat="false" ht="15" hidden="false" customHeight="false" outlineLevel="0" collapsed="false">
      <c r="A1448" s="7" t="s">
        <v>204</v>
      </c>
      <c r="B1448" s="7" t="s">
        <v>167</v>
      </c>
      <c r="C1448" s="7" t="s">
        <v>205</v>
      </c>
      <c r="D1448" s="7" t="s">
        <v>3200</v>
      </c>
      <c r="E1448" s="8" t="n">
        <v>842</v>
      </c>
      <c r="F1448" s="7" t="n">
        <v>0.461538461538462</v>
      </c>
      <c r="G1448" s="9" t="n">
        <v>1.34</v>
      </c>
      <c r="H1448" s="7" t="n">
        <v>1.1</v>
      </c>
      <c r="I1448" s="7" t="n">
        <v>1.54</v>
      </c>
    </row>
    <row r="1449" customFormat="false" ht="15" hidden="false" customHeight="false" outlineLevel="0" collapsed="false">
      <c r="A1449" s="7" t="s">
        <v>204</v>
      </c>
      <c r="B1449" s="7" t="s">
        <v>167</v>
      </c>
      <c r="C1449" s="7" t="s">
        <v>205</v>
      </c>
      <c r="D1449" s="7" t="s">
        <v>3201</v>
      </c>
      <c r="E1449" s="8" t="n">
        <v>837</v>
      </c>
      <c r="F1449" s="7" t="n">
        <v>0.307692307692308</v>
      </c>
      <c r="G1449" s="9" t="n">
        <v>1.94</v>
      </c>
      <c r="H1449" s="7" t="n">
        <v>1.24</v>
      </c>
      <c r="I1449" s="7" t="n">
        <v>2.42</v>
      </c>
    </row>
    <row r="1450" customFormat="false" ht="15" hidden="false" customHeight="false" outlineLevel="0" collapsed="false">
      <c r="A1450" s="7" t="s">
        <v>204</v>
      </c>
      <c r="B1450" s="7" t="s">
        <v>167</v>
      </c>
      <c r="C1450" s="7" t="s">
        <v>205</v>
      </c>
      <c r="D1450" s="7" t="s">
        <v>3202</v>
      </c>
      <c r="E1450" s="8" t="n">
        <v>831</v>
      </c>
      <c r="F1450" s="7" t="n">
        <v>0.384615384615385</v>
      </c>
      <c r="G1450" s="9" t="n">
        <v>1.6</v>
      </c>
      <c r="H1450" s="7" t="n">
        <v>1.16</v>
      </c>
      <c r="I1450" s="7" t="n">
        <v>1.93</v>
      </c>
    </row>
    <row r="1451" customFormat="false" ht="15" hidden="false" customHeight="false" outlineLevel="0" collapsed="false">
      <c r="A1451" s="7" t="s">
        <v>204</v>
      </c>
      <c r="B1451" s="7" t="s">
        <v>167</v>
      </c>
      <c r="C1451" s="7" t="s">
        <v>205</v>
      </c>
      <c r="D1451" s="7" t="s">
        <v>3203</v>
      </c>
      <c r="E1451" s="8" t="n">
        <v>827</v>
      </c>
      <c r="F1451" s="7" t="n">
        <v>0.461538461538462</v>
      </c>
      <c r="G1451" s="9" t="n">
        <v>1.1</v>
      </c>
      <c r="H1451" s="7" t="n">
        <v>0.95</v>
      </c>
      <c r="I1451" s="7" t="n">
        <v>1.3</v>
      </c>
    </row>
    <row r="1452" customFormat="false" ht="15" hidden="false" customHeight="false" outlineLevel="0" collapsed="false">
      <c r="A1452" s="7" t="s">
        <v>204</v>
      </c>
      <c r="B1452" s="7" t="s">
        <v>167</v>
      </c>
      <c r="C1452" s="7" t="s">
        <v>205</v>
      </c>
      <c r="D1452" s="7" t="s">
        <v>3204</v>
      </c>
      <c r="E1452" s="8" t="n">
        <v>820</v>
      </c>
      <c r="F1452" s="7" t="n">
        <v>0.384615384615385</v>
      </c>
      <c r="G1452" s="9" t="n">
        <v>1.97</v>
      </c>
      <c r="H1452" s="7" t="n">
        <v>1.19</v>
      </c>
      <c r="I1452" s="7" t="n">
        <v>2.45</v>
      </c>
    </row>
    <row r="1453" customFormat="false" ht="15" hidden="false" customHeight="false" outlineLevel="0" collapsed="false">
      <c r="A1453" s="7" t="s">
        <v>204</v>
      </c>
      <c r="B1453" s="7" t="s">
        <v>167</v>
      </c>
      <c r="C1453" s="7" t="s">
        <v>205</v>
      </c>
      <c r="D1453" s="7" t="s">
        <v>3205</v>
      </c>
      <c r="E1453" s="8" t="n">
        <v>818</v>
      </c>
      <c r="F1453" s="7" t="n">
        <v>0.384615384615385</v>
      </c>
      <c r="G1453" s="9" t="n">
        <v>1.19</v>
      </c>
      <c r="H1453" s="7" t="n">
        <v>0.89</v>
      </c>
      <c r="I1453" s="7" t="n">
        <v>1.49</v>
      </c>
    </row>
    <row r="1454" customFormat="false" ht="15" hidden="false" customHeight="false" outlineLevel="0" collapsed="false">
      <c r="A1454" s="7" t="s">
        <v>204</v>
      </c>
      <c r="B1454" s="7" t="s">
        <v>167</v>
      </c>
      <c r="C1454" s="7" t="s">
        <v>205</v>
      </c>
      <c r="D1454" s="7" t="s">
        <v>3206</v>
      </c>
      <c r="E1454" s="8" t="n">
        <v>802</v>
      </c>
      <c r="F1454" s="7" t="n">
        <v>0.538461538461538</v>
      </c>
      <c r="G1454" s="9" t="n">
        <v>0.79</v>
      </c>
      <c r="H1454" s="7" t="n">
        <v>0.59</v>
      </c>
      <c r="I1454" s="7" t="n">
        <v>0.99</v>
      </c>
    </row>
    <row r="1455" customFormat="false" ht="15" hidden="false" customHeight="false" outlineLevel="0" collapsed="false">
      <c r="A1455" s="7" t="s">
        <v>204</v>
      </c>
      <c r="B1455" s="7" t="s">
        <v>167</v>
      </c>
      <c r="C1455" s="7" t="s">
        <v>205</v>
      </c>
      <c r="D1455" s="7" t="s">
        <v>3207</v>
      </c>
      <c r="E1455" s="8" t="n">
        <v>795</v>
      </c>
      <c r="F1455" s="7" t="n">
        <v>0.307692307692308</v>
      </c>
      <c r="G1455" s="9" t="n">
        <v>0.8</v>
      </c>
      <c r="H1455" s="7" t="n">
        <v>0.6</v>
      </c>
      <c r="I1455" s="7" t="n">
        <v>0.9</v>
      </c>
    </row>
    <row r="1456" customFormat="false" ht="15" hidden="false" customHeight="false" outlineLevel="0" collapsed="false">
      <c r="A1456" s="7" t="s">
        <v>204</v>
      </c>
      <c r="B1456" s="7" t="s">
        <v>167</v>
      </c>
      <c r="C1456" s="7" t="s">
        <v>205</v>
      </c>
      <c r="D1456" s="7" t="s">
        <v>3208</v>
      </c>
      <c r="E1456" s="8" t="n">
        <v>786</v>
      </c>
      <c r="F1456" s="7" t="n">
        <v>0.307692307692308</v>
      </c>
      <c r="G1456" s="9" t="n">
        <v>1.37</v>
      </c>
      <c r="H1456" s="7" t="n">
        <v>1.04</v>
      </c>
      <c r="I1456" s="7" t="n">
        <v>1.53</v>
      </c>
    </row>
    <row r="1457" customFormat="false" ht="15" hidden="false" customHeight="false" outlineLevel="0" collapsed="false">
      <c r="A1457" s="7" t="s">
        <v>204</v>
      </c>
      <c r="B1457" s="7" t="s">
        <v>167</v>
      </c>
      <c r="C1457" s="7" t="s">
        <v>205</v>
      </c>
      <c r="D1457" s="7" t="s">
        <v>3092</v>
      </c>
      <c r="E1457" s="8" t="n">
        <v>773</v>
      </c>
      <c r="F1457" s="7" t="n">
        <v>0.307692307692308</v>
      </c>
      <c r="G1457" s="9" t="n">
        <v>1.52</v>
      </c>
      <c r="H1457" s="7" t="n">
        <v>1.16</v>
      </c>
      <c r="I1457" s="7" t="n">
        <v>1.87</v>
      </c>
    </row>
    <row r="1458" customFormat="false" ht="15" hidden="false" customHeight="false" outlineLevel="0" collapsed="false">
      <c r="A1458" s="7" t="s">
        <v>204</v>
      </c>
      <c r="B1458" s="7" t="s">
        <v>167</v>
      </c>
      <c r="C1458" s="7" t="s">
        <v>205</v>
      </c>
      <c r="D1458" s="7" t="s">
        <v>3209</v>
      </c>
      <c r="E1458" s="8" t="n">
        <v>773</v>
      </c>
      <c r="F1458" s="7" t="n">
        <v>0.307692307692308</v>
      </c>
      <c r="G1458" s="9" t="n">
        <v>1.63</v>
      </c>
      <c r="H1458" s="7" t="n">
        <v>1.24</v>
      </c>
      <c r="I1458" s="7" t="n">
        <v>2.26</v>
      </c>
    </row>
    <row r="1459" customFormat="false" ht="15" hidden="false" customHeight="false" outlineLevel="0" collapsed="false">
      <c r="A1459" s="7" t="s">
        <v>204</v>
      </c>
      <c r="B1459" s="7" t="s">
        <v>167</v>
      </c>
      <c r="C1459" s="7" t="s">
        <v>205</v>
      </c>
      <c r="D1459" s="7" t="s">
        <v>3210</v>
      </c>
      <c r="E1459" s="8" t="n">
        <v>771</v>
      </c>
      <c r="F1459" s="7" t="n">
        <v>0.384615384615385</v>
      </c>
      <c r="G1459" s="9" t="n">
        <v>0.93</v>
      </c>
      <c r="H1459" s="7" t="n">
        <v>0.7</v>
      </c>
      <c r="I1459" s="7" t="n">
        <v>1.16</v>
      </c>
    </row>
    <row r="1460" customFormat="false" ht="15" hidden="false" customHeight="false" outlineLevel="0" collapsed="false">
      <c r="A1460" s="7" t="s">
        <v>204</v>
      </c>
      <c r="B1460" s="7" t="s">
        <v>167</v>
      </c>
      <c r="C1460" s="7" t="s">
        <v>205</v>
      </c>
      <c r="D1460" s="7" t="s">
        <v>3211</v>
      </c>
      <c r="E1460" s="8" t="n">
        <v>769</v>
      </c>
      <c r="F1460" s="7" t="n">
        <v>0.307692307692308</v>
      </c>
      <c r="G1460" s="9" t="n">
        <v>1.75</v>
      </c>
      <c r="H1460" s="7" t="n">
        <v>1.33</v>
      </c>
      <c r="I1460" s="7" t="n">
        <v>2.33</v>
      </c>
    </row>
    <row r="1461" customFormat="false" ht="15" hidden="false" customHeight="false" outlineLevel="0" collapsed="false">
      <c r="A1461" s="7" t="s">
        <v>204</v>
      </c>
      <c r="B1461" s="7" t="s">
        <v>167</v>
      </c>
      <c r="C1461" s="7" t="s">
        <v>205</v>
      </c>
      <c r="D1461" s="7" t="s">
        <v>3212</v>
      </c>
      <c r="E1461" s="8" t="n">
        <v>762</v>
      </c>
      <c r="F1461" s="7" t="n">
        <v>0.384615384615385</v>
      </c>
      <c r="G1461" s="9" t="n">
        <v>1.32</v>
      </c>
      <c r="H1461" s="7" t="n">
        <v>0.99</v>
      </c>
      <c r="I1461" s="7" t="n">
        <v>1.65</v>
      </c>
    </row>
    <row r="1462" customFormat="false" ht="15" hidden="false" customHeight="false" outlineLevel="0" collapsed="false">
      <c r="A1462" s="7" t="s">
        <v>204</v>
      </c>
      <c r="B1462" s="7" t="s">
        <v>167</v>
      </c>
      <c r="C1462" s="7" t="s">
        <v>205</v>
      </c>
      <c r="D1462" s="7" t="s">
        <v>3213</v>
      </c>
      <c r="E1462" s="8" t="n">
        <v>750</v>
      </c>
      <c r="F1462" s="7" t="n">
        <v>0.307692307692308</v>
      </c>
      <c r="G1462" s="9" t="n">
        <v>0.63</v>
      </c>
      <c r="H1462" s="7" t="n">
        <v>0.47</v>
      </c>
      <c r="I1462" s="7" t="n">
        <v>0.79</v>
      </c>
    </row>
    <row r="1463" customFormat="false" ht="15" hidden="false" customHeight="false" outlineLevel="0" collapsed="false">
      <c r="A1463" s="7" t="s">
        <v>204</v>
      </c>
      <c r="B1463" s="7" t="s">
        <v>167</v>
      </c>
      <c r="C1463" s="7" t="s">
        <v>205</v>
      </c>
      <c r="D1463" s="7" t="s">
        <v>3214</v>
      </c>
      <c r="E1463" s="8" t="n">
        <v>749</v>
      </c>
      <c r="F1463" s="7" t="n">
        <v>0.307692307692308</v>
      </c>
      <c r="G1463" s="9" t="n">
        <v>1.84</v>
      </c>
      <c r="H1463" s="7" t="n">
        <v>1.26</v>
      </c>
      <c r="I1463" s="7" t="n">
        <v>2.27</v>
      </c>
    </row>
    <row r="1464" customFormat="false" ht="15" hidden="false" customHeight="false" outlineLevel="0" collapsed="false">
      <c r="A1464" s="7" t="s">
        <v>204</v>
      </c>
      <c r="B1464" s="7" t="s">
        <v>167</v>
      </c>
      <c r="C1464" s="7" t="s">
        <v>205</v>
      </c>
      <c r="D1464" s="7" t="s">
        <v>3215</v>
      </c>
      <c r="E1464" s="8" t="n">
        <v>734</v>
      </c>
      <c r="F1464" s="7" t="n">
        <v>0.307692307692308</v>
      </c>
      <c r="G1464" s="9" t="n">
        <v>1.47</v>
      </c>
      <c r="H1464" s="7" t="n">
        <v>1.05</v>
      </c>
      <c r="I1464" s="7" t="n">
        <v>1.71</v>
      </c>
    </row>
    <row r="1465" customFormat="false" ht="15" hidden="false" customHeight="false" outlineLevel="0" collapsed="false">
      <c r="A1465" s="7" t="s">
        <v>204</v>
      </c>
      <c r="B1465" s="7" t="s">
        <v>167</v>
      </c>
      <c r="C1465" s="7" t="s">
        <v>205</v>
      </c>
      <c r="D1465" s="7" t="s">
        <v>3216</v>
      </c>
      <c r="E1465" s="8" t="n">
        <v>731</v>
      </c>
      <c r="F1465" s="7" t="n">
        <v>0.307692307692308</v>
      </c>
      <c r="G1465" s="9" t="n">
        <v>0.45</v>
      </c>
      <c r="H1465" s="7" t="n">
        <v>0.34</v>
      </c>
      <c r="I1465" s="7" t="n">
        <v>0.56</v>
      </c>
    </row>
    <row r="1466" customFormat="false" ht="15" hidden="false" customHeight="false" outlineLevel="0" collapsed="false">
      <c r="A1466" s="7" t="s">
        <v>204</v>
      </c>
      <c r="B1466" s="7" t="s">
        <v>167</v>
      </c>
      <c r="C1466" s="7" t="s">
        <v>205</v>
      </c>
      <c r="D1466" s="7" t="s">
        <v>3217</v>
      </c>
      <c r="E1466" s="8" t="n">
        <v>726</v>
      </c>
      <c r="F1466" s="7" t="n">
        <v>0.384615384615385</v>
      </c>
      <c r="G1466" s="9" t="n">
        <v>2.83</v>
      </c>
      <c r="H1466" s="7" t="n">
        <v>1.8</v>
      </c>
      <c r="I1466" s="7" t="n">
        <v>3.45</v>
      </c>
    </row>
    <row r="1467" customFormat="false" ht="15" hidden="false" customHeight="false" outlineLevel="0" collapsed="false">
      <c r="A1467" s="7" t="s">
        <v>204</v>
      </c>
      <c r="B1467" s="7" t="s">
        <v>167</v>
      </c>
      <c r="C1467" s="7" t="s">
        <v>205</v>
      </c>
      <c r="D1467" s="7" t="s">
        <v>3117</v>
      </c>
      <c r="E1467" s="8" t="n">
        <v>714</v>
      </c>
      <c r="F1467" s="7" t="n">
        <v>0.307692307692308</v>
      </c>
      <c r="G1467" s="9" t="n">
        <v>1.99</v>
      </c>
      <c r="H1467" s="7" t="n">
        <v>1.47</v>
      </c>
      <c r="I1467" s="7" t="n">
        <v>2.95</v>
      </c>
    </row>
    <row r="1468" customFormat="false" ht="15" hidden="false" customHeight="false" outlineLevel="0" collapsed="false">
      <c r="A1468" s="7" t="s">
        <v>204</v>
      </c>
      <c r="B1468" s="7" t="s">
        <v>167</v>
      </c>
      <c r="C1468" s="7" t="s">
        <v>205</v>
      </c>
      <c r="D1468" s="7" t="s">
        <v>2955</v>
      </c>
      <c r="E1468" s="8" t="n">
        <v>709</v>
      </c>
      <c r="F1468" s="7" t="n">
        <v>0.384615384615385</v>
      </c>
      <c r="G1468" s="9" t="n">
        <v>1.47</v>
      </c>
      <c r="H1468" s="7" t="n">
        <v>1.1</v>
      </c>
      <c r="I1468" s="7" t="n">
        <v>1.84</v>
      </c>
    </row>
    <row r="1469" customFormat="false" ht="15" hidden="false" customHeight="false" outlineLevel="0" collapsed="false">
      <c r="A1469" s="7" t="s">
        <v>204</v>
      </c>
      <c r="B1469" s="7" t="s">
        <v>167</v>
      </c>
      <c r="C1469" s="7" t="s">
        <v>205</v>
      </c>
      <c r="D1469" s="7" t="s">
        <v>3218</v>
      </c>
      <c r="E1469" s="8" t="n">
        <v>702</v>
      </c>
      <c r="F1469" s="7" t="n">
        <v>1</v>
      </c>
      <c r="G1469" s="9" t="n">
        <v>1.1</v>
      </c>
      <c r="H1469" s="7" t="n">
        <v>0.91</v>
      </c>
      <c r="I1469" s="7" t="n">
        <v>1.24</v>
      </c>
    </row>
    <row r="1470" customFormat="false" ht="15" hidden="false" customHeight="false" outlineLevel="0" collapsed="false">
      <c r="A1470" s="7" t="s">
        <v>204</v>
      </c>
      <c r="B1470" s="7" t="s">
        <v>167</v>
      </c>
      <c r="C1470" s="7" t="s">
        <v>205</v>
      </c>
      <c r="D1470" s="7" t="s">
        <v>3219</v>
      </c>
      <c r="E1470" s="8" t="n">
        <v>690</v>
      </c>
      <c r="F1470" s="7" t="n">
        <v>0.538461538461538</v>
      </c>
      <c r="G1470" s="9" t="n">
        <v>0.85</v>
      </c>
      <c r="H1470" s="7" t="n">
        <v>0.64</v>
      </c>
      <c r="I1470" s="7" t="n">
        <v>1.06</v>
      </c>
    </row>
    <row r="1471" customFormat="false" ht="15" hidden="false" customHeight="false" outlineLevel="0" collapsed="false">
      <c r="A1471" s="7" t="s">
        <v>204</v>
      </c>
      <c r="B1471" s="7" t="s">
        <v>167</v>
      </c>
      <c r="C1471" s="7" t="s">
        <v>205</v>
      </c>
      <c r="D1471" s="7" t="s">
        <v>3220</v>
      </c>
      <c r="E1471" s="8" t="n">
        <v>688</v>
      </c>
      <c r="F1471" s="7" t="n">
        <v>0.384615384615385</v>
      </c>
      <c r="G1471" s="9" t="n">
        <v>1.5</v>
      </c>
      <c r="H1471" s="7" t="n">
        <v>1.13</v>
      </c>
      <c r="I1471" s="7" t="n">
        <v>1.88</v>
      </c>
    </row>
    <row r="1472" customFormat="false" ht="15" hidden="false" customHeight="false" outlineLevel="0" collapsed="false">
      <c r="A1472" s="7" t="s">
        <v>204</v>
      </c>
      <c r="B1472" s="7" t="s">
        <v>167</v>
      </c>
      <c r="C1472" s="7" t="s">
        <v>205</v>
      </c>
      <c r="D1472" s="7" t="s">
        <v>3221</v>
      </c>
      <c r="E1472" s="8" t="n">
        <v>685</v>
      </c>
      <c r="F1472" s="7" t="n">
        <v>0.615384615384615</v>
      </c>
      <c r="G1472" s="9" t="n">
        <v>0.35</v>
      </c>
      <c r="H1472" s="7" t="n">
        <v>0.32</v>
      </c>
      <c r="I1472" s="7" t="n">
        <v>0.38</v>
      </c>
    </row>
    <row r="1473" customFormat="false" ht="15" hidden="false" customHeight="false" outlineLevel="0" collapsed="false">
      <c r="A1473" s="7" t="s">
        <v>204</v>
      </c>
      <c r="B1473" s="7" t="s">
        <v>167</v>
      </c>
      <c r="C1473" s="7" t="s">
        <v>205</v>
      </c>
      <c r="D1473" s="7" t="s">
        <v>3222</v>
      </c>
      <c r="E1473" s="8" t="n">
        <v>685</v>
      </c>
      <c r="F1473" s="7" t="n">
        <v>0.461538461538462</v>
      </c>
      <c r="G1473" s="9" t="n">
        <v>1.52</v>
      </c>
      <c r="H1473" s="7" t="n">
        <v>1.14</v>
      </c>
      <c r="I1473" s="7" t="n">
        <v>1.9</v>
      </c>
    </row>
    <row r="1474" customFormat="false" ht="15" hidden="false" customHeight="false" outlineLevel="0" collapsed="false">
      <c r="A1474" s="7" t="s">
        <v>204</v>
      </c>
      <c r="B1474" s="7" t="s">
        <v>167</v>
      </c>
      <c r="C1474" s="7" t="s">
        <v>205</v>
      </c>
      <c r="D1474" s="7" t="s">
        <v>3223</v>
      </c>
      <c r="E1474" s="8" t="n">
        <v>678</v>
      </c>
      <c r="F1474" s="7" t="n">
        <v>0.615384615384615</v>
      </c>
      <c r="G1474" s="9" t="n">
        <v>1.62</v>
      </c>
      <c r="H1474" s="7" t="n">
        <v>1.2</v>
      </c>
      <c r="I1474" s="7" t="n">
        <v>2.06</v>
      </c>
    </row>
    <row r="1475" customFormat="false" ht="15" hidden="false" customHeight="false" outlineLevel="0" collapsed="false">
      <c r="A1475" s="7" t="s">
        <v>204</v>
      </c>
      <c r="B1475" s="7" t="s">
        <v>167</v>
      </c>
      <c r="C1475" s="7" t="s">
        <v>205</v>
      </c>
      <c r="D1475" s="7" t="s">
        <v>3224</v>
      </c>
      <c r="E1475" s="8" t="n">
        <v>669</v>
      </c>
      <c r="F1475" s="7" t="n">
        <v>0.307692307692308</v>
      </c>
      <c r="G1475" s="9" t="n">
        <v>1.22</v>
      </c>
      <c r="H1475" s="7" t="n">
        <v>0.92</v>
      </c>
      <c r="I1475" s="7" t="n">
        <v>1.53</v>
      </c>
    </row>
    <row r="1476" customFormat="false" ht="15" hidden="false" customHeight="false" outlineLevel="0" collapsed="false">
      <c r="A1476" s="7" t="s">
        <v>204</v>
      </c>
      <c r="B1476" s="7" t="s">
        <v>167</v>
      </c>
      <c r="C1476" s="7" t="s">
        <v>205</v>
      </c>
      <c r="D1476" s="7" t="s">
        <v>3225</v>
      </c>
      <c r="E1476" s="8" t="n">
        <v>668</v>
      </c>
      <c r="F1476" s="7" t="n">
        <v>0.307692307692308</v>
      </c>
      <c r="G1476" s="9" t="n">
        <v>1.21</v>
      </c>
      <c r="H1476" s="7" t="n">
        <v>0.83</v>
      </c>
      <c r="I1476" s="7" t="n">
        <v>1.49</v>
      </c>
    </row>
    <row r="1477" customFormat="false" ht="15" hidden="false" customHeight="false" outlineLevel="0" collapsed="false">
      <c r="A1477" s="7" t="s">
        <v>204</v>
      </c>
      <c r="B1477" s="7" t="s">
        <v>167</v>
      </c>
      <c r="C1477" s="7" t="s">
        <v>205</v>
      </c>
      <c r="D1477" s="7" t="s">
        <v>3226</v>
      </c>
      <c r="E1477" s="8" t="n">
        <v>666</v>
      </c>
      <c r="F1477" s="7" t="n">
        <v>0.307692307692308</v>
      </c>
      <c r="G1477" s="9" t="n">
        <v>1.35</v>
      </c>
      <c r="H1477" s="7" t="n">
        <v>0.68</v>
      </c>
      <c r="I1477" s="7" t="n">
        <v>1.69</v>
      </c>
    </row>
    <row r="1478" customFormat="false" ht="15" hidden="false" customHeight="false" outlineLevel="0" collapsed="false">
      <c r="A1478" s="7" t="s">
        <v>204</v>
      </c>
      <c r="B1478" s="7" t="s">
        <v>167</v>
      </c>
      <c r="C1478" s="7" t="s">
        <v>205</v>
      </c>
      <c r="D1478" s="7" t="s">
        <v>3227</v>
      </c>
      <c r="E1478" s="8" t="n">
        <v>660</v>
      </c>
      <c r="F1478" s="7" t="n">
        <v>0.307692307692308</v>
      </c>
      <c r="G1478" s="9" t="n">
        <v>1.53</v>
      </c>
      <c r="H1478" s="7" t="n">
        <v>1.38</v>
      </c>
      <c r="I1478" s="7" t="n">
        <v>1.88</v>
      </c>
    </row>
    <row r="1479" customFormat="false" ht="15" hidden="false" customHeight="false" outlineLevel="0" collapsed="false">
      <c r="A1479" s="7" t="s">
        <v>204</v>
      </c>
      <c r="B1479" s="7" t="s">
        <v>167</v>
      </c>
      <c r="C1479" s="7" t="s">
        <v>205</v>
      </c>
      <c r="D1479" s="7" t="s">
        <v>3116</v>
      </c>
      <c r="E1479" s="8" t="n">
        <v>655</v>
      </c>
      <c r="F1479" s="7" t="n">
        <v>0.307692307692308</v>
      </c>
      <c r="G1479" s="9" t="n">
        <v>1.16</v>
      </c>
      <c r="H1479" s="7" t="n">
        <v>0.86</v>
      </c>
      <c r="I1479" s="7" t="n">
        <v>1.5</v>
      </c>
    </row>
    <row r="1480" customFormat="false" ht="15" hidden="false" customHeight="false" outlineLevel="0" collapsed="false">
      <c r="A1480" s="7" t="s">
        <v>204</v>
      </c>
      <c r="B1480" s="7" t="s">
        <v>167</v>
      </c>
      <c r="C1480" s="7" t="s">
        <v>205</v>
      </c>
      <c r="D1480" s="7" t="s">
        <v>3228</v>
      </c>
      <c r="E1480" s="8" t="n">
        <v>654</v>
      </c>
      <c r="F1480" s="7" t="n">
        <v>0.384615384615385</v>
      </c>
      <c r="G1480" s="9" t="n">
        <v>2.85</v>
      </c>
      <c r="H1480" s="7" t="n">
        <v>1.66</v>
      </c>
      <c r="I1480" s="7" t="n">
        <v>3.57</v>
      </c>
    </row>
    <row r="1481" customFormat="false" ht="15" hidden="false" customHeight="false" outlineLevel="0" collapsed="false">
      <c r="A1481" s="7" t="s">
        <v>204</v>
      </c>
      <c r="B1481" s="7" t="s">
        <v>167</v>
      </c>
      <c r="C1481" s="7" t="s">
        <v>205</v>
      </c>
      <c r="D1481" s="7" t="s">
        <v>3229</v>
      </c>
      <c r="E1481" s="8" t="n">
        <v>646</v>
      </c>
      <c r="F1481" s="7" t="n">
        <v>1</v>
      </c>
      <c r="G1481" s="9" t="n">
        <v>1.37</v>
      </c>
      <c r="H1481" s="7" t="n">
        <v>1.06</v>
      </c>
      <c r="I1481" s="7" t="n">
        <v>1.52</v>
      </c>
    </row>
    <row r="1482" customFormat="false" ht="15" hidden="false" customHeight="false" outlineLevel="0" collapsed="false">
      <c r="A1482" s="7" t="s">
        <v>204</v>
      </c>
      <c r="B1482" s="7" t="s">
        <v>167</v>
      </c>
      <c r="C1482" s="7" t="s">
        <v>205</v>
      </c>
      <c r="D1482" s="7" t="s">
        <v>3230</v>
      </c>
      <c r="E1482" s="8" t="n">
        <v>644</v>
      </c>
      <c r="F1482" s="7" t="n">
        <v>0.307692307692308</v>
      </c>
      <c r="G1482" s="9" t="n">
        <v>1.68</v>
      </c>
      <c r="H1482" s="7" t="n">
        <v>1.46</v>
      </c>
      <c r="I1482" s="7" t="n">
        <v>2</v>
      </c>
    </row>
    <row r="1483" customFormat="false" ht="15" hidden="false" customHeight="false" outlineLevel="0" collapsed="false">
      <c r="A1483" s="7" t="s">
        <v>204</v>
      </c>
      <c r="B1483" s="7" t="s">
        <v>167</v>
      </c>
      <c r="C1483" s="7" t="s">
        <v>205</v>
      </c>
      <c r="D1483" s="7" t="s">
        <v>3231</v>
      </c>
      <c r="E1483" s="8" t="n">
        <v>643</v>
      </c>
      <c r="F1483" s="7" t="n">
        <v>0.307692307692308</v>
      </c>
      <c r="G1483" s="9" t="n">
        <v>1.76</v>
      </c>
      <c r="H1483" s="7" t="n">
        <v>1.12</v>
      </c>
      <c r="I1483" s="7" t="n">
        <v>2.38</v>
      </c>
    </row>
    <row r="1484" customFormat="false" ht="15" hidden="false" customHeight="false" outlineLevel="0" collapsed="false">
      <c r="A1484" s="7" t="s">
        <v>204</v>
      </c>
      <c r="B1484" s="7" t="s">
        <v>167</v>
      </c>
      <c r="C1484" s="7" t="s">
        <v>205</v>
      </c>
      <c r="D1484" s="7" t="s">
        <v>3232</v>
      </c>
      <c r="E1484" s="8" t="n">
        <v>635</v>
      </c>
      <c r="F1484" s="7" t="n">
        <v>0.307692307692308</v>
      </c>
      <c r="G1484" s="9" t="n">
        <v>7.66</v>
      </c>
      <c r="H1484" s="7" t="n">
        <v>5.75</v>
      </c>
      <c r="I1484" s="7" t="n">
        <v>9.57</v>
      </c>
    </row>
    <row r="1485" customFormat="false" ht="15" hidden="false" customHeight="false" outlineLevel="0" collapsed="false">
      <c r="A1485" s="7" t="s">
        <v>204</v>
      </c>
      <c r="B1485" s="7" t="s">
        <v>167</v>
      </c>
      <c r="C1485" s="7" t="s">
        <v>205</v>
      </c>
      <c r="D1485" s="7" t="s">
        <v>3233</v>
      </c>
      <c r="E1485" s="8" t="n">
        <v>606</v>
      </c>
      <c r="F1485" s="7" t="n">
        <v>0.307692307692308</v>
      </c>
      <c r="G1485" s="9" t="n">
        <v>1.1</v>
      </c>
      <c r="H1485" s="7" t="n">
        <v>0.83</v>
      </c>
      <c r="I1485" s="7" t="n">
        <v>1.38</v>
      </c>
    </row>
    <row r="1486" customFormat="false" ht="15" hidden="false" customHeight="false" outlineLevel="0" collapsed="false">
      <c r="A1486" s="7" t="s">
        <v>204</v>
      </c>
      <c r="B1486" s="7" t="s">
        <v>167</v>
      </c>
      <c r="C1486" s="7" t="s">
        <v>205</v>
      </c>
      <c r="D1486" s="7" t="s">
        <v>3234</v>
      </c>
      <c r="E1486" s="8" t="n">
        <v>604</v>
      </c>
      <c r="F1486" s="7" t="n">
        <v>1</v>
      </c>
      <c r="G1486" s="9" t="n">
        <v>1.21</v>
      </c>
      <c r="H1486" s="7" t="n">
        <v>0.76</v>
      </c>
      <c r="I1486" s="7" t="n">
        <v>1.47</v>
      </c>
    </row>
    <row r="1487" customFormat="false" ht="15" hidden="false" customHeight="false" outlineLevel="0" collapsed="false">
      <c r="A1487" s="7" t="s">
        <v>204</v>
      </c>
      <c r="B1487" s="7" t="s">
        <v>167</v>
      </c>
      <c r="C1487" s="7" t="s">
        <v>205</v>
      </c>
      <c r="D1487" s="7" t="s">
        <v>3235</v>
      </c>
      <c r="E1487" s="8" t="n">
        <v>598</v>
      </c>
      <c r="F1487" s="7" t="n">
        <v>0.384615384615385</v>
      </c>
      <c r="G1487" s="9" t="n">
        <v>2.59</v>
      </c>
      <c r="H1487" s="7" t="n">
        <v>1.47</v>
      </c>
      <c r="I1487" s="7" t="n">
        <v>3.36</v>
      </c>
    </row>
    <row r="1488" customFormat="false" ht="15" hidden="false" customHeight="false" outlineLevel="0" collapsed="false">
      <c r="A1488" s="7" t="s">
        <v>204</v>
      </c>
      <c r="B1488" s="7" t="s">
        <v>167</v>
      </c>
      <c r="C1488" s="7" t="s">
        <v>205</v>
      </c>
      <c r="D1488" s="7" t="s">
        <v>3236</v>
      </c>
      <c r="E1488" s="8" t="n">
        <v>590</v>
      </c>
      <c r="F1488" s="7" t="n">
        <v>0.307692307692308</v>
      </c>
      <c r="G1488" s="9" t="n">
        <v>1.72</v>
      </c>
      <c r="H1488" s="7" t="n">
        <v>1.29</v>
      </c>
      <c r="I1488" s="7" t="n">
        <v>2.15</v>
      </c>
    </row>
    <row r="1489" customFormat="false" ht="15" hidden="false" customHeight="false" outlineLevel="0" collapsed="false">
      <c r="A1489" s="7" t="s">
        <v>204</v>
      </c>
      <c r="B1489" s="7" t="s">
        <v>167</v>
      </c>
      <c r="C1489" s="7" t="s">
        <v>205</v>
      </c>
      <c r="D1489" s="7" t="s">
        <v>3237</v>
      </c>
      <c r="E1489" s="8" t="n">
        <v>581</v>
      </c>
      <c r="F1489" s="7" t="n">
        <v>0.461538461538462</v>
      </c>
      <c r="G1489" s="9" t="n">
        <v>1.12</v>
      </c>
      <c r="H1489" s="7" t="n">
        <v>0.84</v>
      </c>
      <c r="I1489" s="7" t="n">
        <v>1.4</v>
      </c>
    </row>
    <row r="1490" customFormat="false" ht="15" hidden="false" customHeight="false" outlineLevel="0" collapsed="false">
      <c r="A1490" s="7" t="s">
        <v>204</v>
      </c>
      <c r="B1490" s="7" t="s">
        <v>167</v>
      </c>
      <c r="C1490" s="7" t="s">
        <v>205</v>
      </c>
      <c r="D1490" s="7" t="s">
        <v>3238</v>
      </c>
      <c r="E1490" s="8" t="n">
        <v>571</v>
      </c>
      <c r="F1490" s="7" t="n">
        <v>0.307692307692308</v>
      </c>
      <c r="G1490" s="9" t="n">
        <v>1.33</v>
      </c>
      <c r="H1490" s="7" t="n">
        <v>1</v>
      </c>
      <c r="I1490" s="7" t="n">
        <v>1.66</v>
      </c>
    </row>
    <row r="1491" customFormat="false" ht="15" hidden="false" customHeight="false" outlineLevel="0" collapsed="false">
      <c r="A1491" s="7" t="s">
        <v>204</v>
      </c>
      <c r="B1491" s="7" t="s">
        <v>167</v>
      </c>
      <c r="C1491" s="7" t="s">
        <v>205</v>
      </c>
      <c r="D1491" s="7" t="s">
        <v>3239</v>
      </c>
      <c r="E1491" s="8" t="n">
        <v>570</v>
      </c>
      <c r="F1491" s="7" t="n">
        <v>0.307692307692308</v>
      </c>
      <c r="G1491" s="9" t="n">
        <v>2.14</v>
      </c>
      <c r="H1491" s="7" t="n">
        <v>1.54</v>
      </c>
      <c r="I1491" s="7" t="n">
        <v>3.14</v>
      </c>
    </row>
    <row r="1492" customFormat="false" ht="15" hidden="false" customHeight="false" outlineLevel="0" collapsed="false">
      <c r="A1492" s="7" t="s">
        <v>204</v>
      </c>
      <c r="B1492" s="7" t="s">
        <v>167</v>
      </c>
      <c r="C1492" s="7" t="s">
        <v>205</v>
      </c>
      <c r="D1492" s="7" t="s">
        <v>3240</v>
      </c>
      <c r="E1492" s="8" t="n">
        <v>562</v>
      </c>
      <c r="F1492" s="7" t="n">
        <v>0.384615384615385</v>
      </c>
      <c r="G1492" s="9" t="n">
        <v>0.67</v>
      </c>
      <c r="H1492" s="7" t="n">
        <v>0.5</v>
      </c>
      <c r="I1492" s="7" t="n">
        <v>0.83</v>
      </c>
    </row>
    <row r="1493" customFormat="false" ht="15" hidden="false" customHeight="false" outlineLevel="0" collapsed="false">
      <c r="A1493" s="7" t="s">
        <v>204</v>
      </c>
      <c r="B1493" s="7" t="s">
        <v>167</v>
      </c>
      <c r="C1493" s="7" t="s">
        <v>205</v>
      </c>
      <c r="D1493" s="7" t="s">
        <v>3241</v>
      </c>
      <c r="E1493" s="8" t="n">
        <v>552</v>
      </c>
      <c r="F1493" s="7" t="n">
        <v>0.769230769230769</v>
      </c>
      <c r="G1493" s="9" t="n">
        <v>0.35</v>
      </c>
      <c r="H1493" s="7" t="n">
        <v>0.32</v>
      </c>
      <c r="I1493" s="7" t="n">
        <v>0.38</v>
      </c>
    </row>
    <row r="1494" customFormat="false" ht="15" hidden="false" customHeight="false" outlineLevel="0" collapsed="false">
      <c r="A1494" s="7" t="s">
        <v>204</v>
      </c>
      <c r="B1494" s="7" t="s">
        <v>167</v>
      </c>
      <c r="C1494" s="7" t="s">
        <v>205</v>
      </c>
      <c r="D1494" s="7" t="s">
        <v>3242</v>
      </c>
      <c r="E1494" s="8" t="n">
        <v>529</v>
      </c>
      <c r="F1494" s="7" t="n">
        <v>0.384615384615385</v>
      </c>
      <c r="G1494" s="9" t="n">
        <v>1.13</v>
      </c>
      <c r="H1494" s="7" t="n">
        <v>0.86</v>
      </c>
      <c r="I1494" s="7" t="n">
        <v>1.44</v>
      </c>
    </row>
    <row r="1495" customFormat="false" ht="15" hidden="false" customHeight="false" outlineLevel="0" collapsed="false">
      <c r="A1495" s="7" t="s">
        <v>204</v>
      </c>
      <c r="B1495" s="7" t="s">
        <v>167</v>
      </c>
      <c r="C1495" s="7" t="s">
        <v>205</v>
      </c>
      <c r="D1495" s="7" t="s">
        <v>3243</v>
      </c>
      <c r="E1495" s="8" t="n">
        <v>524</v>
      </c>
      <c r="F1495" s="7" t="n">
        <v>0.384615384615385</v>
      </c>
      <c r="G1495" s="9" t="n">
        <v>1.86</v>
      </c>
      <c r="H1495" s="7" t="n">
        <v>1.4</v>
      </c>
      <c r="I1495" s="7" t="n">
        <v>2.33</v>
      </c>
    </row>
    <row r="1496" customFormat="false" ht="15" hidden="false" customHeight="false" outlineLevel="0" collapsed="false">
      <c r="A1496" s="7" t="s">
        <v>204</v>
      </c>
      <c r="B1496" s="7" t="s">
        <v>167</v>
      </c>
      <c r="C1496" s="7" t="s">
        <v>205</v>
      </c>
      <c r="D1496" s="7" t="s">
        <v>3244</v>
      </c>
      <c r="E1496" s="8" t="n">
        <v>518</v>
      </c>
      <c r="F1496" s="7" t="n">
        <v>0.307692307692308</v>
      </c>
      <c r="G1496" s="9" t="n">
        <v>0.66</v>
      </c>
      <c r="H1496" s="7" t="n">
        <v>0.52</v>
      </c>
      <c r="I1496" s="7" t="n">
        <v>0.73</v>
      </c>
    </row>
    <row r="1497" customFormat="false" ht="15" hidden="false" customHeight="false" outlineLevel="0" collapsed="false">
      <c r="A1497" s="7" t="s">
        <v>204</v>
      </c>
      <c r="B1497" s="7" t="s">
        <v>167</v>
      </c>
      <c r="C1497" s="7" t="s">
        <v>205</v>
      </c>
      <c r="D1497" s="7" t="s">
        <v>3245</v>
      </c>
      <c r="E1497" s="8" t="n">
        <v>516</v>
      </c>
      <c r="F1497" s="7" t="n">
        <v>0.307692307692308</v>
      </c>
      <c r="G1497" s="9" t="n">
        <v>1.81</v>
      </c>
      <c r="H1497" s="7" t="n">
        <v>1.36</v>
      </c>
      <c r="I1497" s="7" t="n">
        <v>2.26</v>
      </c>
    </row>
    <row r="1498" customFormat="false" ht="15" hidden="false" customHeight="false" outlineLevel="0" collapsed="false">
      <c r="A1498" s="7" t="s">
        <v>204</v>
      </c>
      <c r="B1498" s="7" t="s">
        <v>167</v>
      </c>
      <c r="C1498" s="7" t="s">
        <v>205</v>
      </c>
      <c r="D1498" s="7" t="s">
        <v>3246</v>
      </c>
      <c r="E1498" s="8" t="n">
        <v>508</v>
      </c>
      <c r="F1498" s="7" t="n">
        <v>0.307692307692308</v>
      </c>
      <c r="G1498" s="9" t="n">
        <v>1.4</v>
      </c>
      <c r="H1498" s="7" t="n">
        <v>1.05</v>
      </c>
      <c r="I1498" s="7" t="n">
        <v>1.75</v>
      </c>
    </row>
    <row r="1499" customFormat="false" ht="15" hidden="false" customHeight="false" outlineLevel="0" collapsed="false">
      <c r="A1499" s="7" t="s">
        <v>204</v>
      </c>
      <c r="B1499" s="7" t="s">
        <v>167</v>
      </c>
      <c r="C1499" s="7" t="s">
        <v>205</v>
      </c>
      <c r="D1499" s="7" t="s">
        <v>3247</v>
      </c>
      <c r="E1499" s="8" t="n">
        <v>497</v>
      </c>
      <c r="F1499" s="7" t="n">
        <v>0.307692307692308</v>
      </c>
      <c r="G1499" s="9" t="n">
        <v>1.61</v>
      </c>
      <c r="H1499" s="7" t="n">
        <v>1.29</v>
      </c>
      <c r="I1499" s="7" t="n">
        <v>1.98</v>
      </c>
    </row>
    <row r="1500" customFormat="false" ht="15" hidden="false" customHeight="false" outlineLevel="0" collapsed="false">
      <c r="A1500" s="7" t="s">
        <v>204</v>
      </c>
      <c r="B1500" s="7" t="s">
        <v>167</v>
      </c>
      <c r="C1500" s="7" t="s">
        <v>205</v>
      </c>
      <c r="D1500" s="7" t="s">
        <v>3248</v>
      </c>
      <c r="E1500" s="8" t="n">
        <v>465</v>
      </c>
      <c r="F1500" s="7" t="n">
        <v>0.307692307692308</v>
      </c>
      <c r="G1500" s="9" t="n">
        <v>0.9</v>
      </c>
      <c r="H1500" s="7" t="n">
        <v>0.63</v>
      </c>
      <c r="I1500" s="7" t="n">
        <v>1.18</v>
      </c>
    </row>
    <row r="1501" customFormat="false" ht="15" hidden="false" customHeight="false" outlineLevel="0" collapsed="false">
      <c r="A1501" s="7" t="s">
        <v>204</v>
      </c>
      <c r="B1501" s="7" t="s">
        <v>167</v>
      </c>
      <c r="C1501" s="7" t="s">
        <v>205</v>
      </c>
      <c r="D1501" s="7" t="s">
        <v>3249</v>
      </c>
      <c r="E1501" s="8" t="n">
        <v>250</v>
      </c>
      <c r="F1501" s="7" t="n">
        <v>1</v>
      </c>
      <c r="G1501" s="9" t="n">
        <v>0.96</v>
      </c>
      <c r="H1501" s="7" t="n">
        <v>0.79</v>
      </c>
      <c r="I1501" s="7" t="n">
        <v>1.17</v>
      </c>
    </row>
    <row r="1502" customFormat="false" ht="15" hidden="false" customHeight="false" outlineLevel="0" collapsed="false">
      <c r="A1502" s="7" t="s">
        <v>204</v>
      </c>
      <c r="B1502" s="7" t="s">
        <v>167</v>
      </c>
      <c r="C1502" s="7" t="s">
        <v>205</v>
      </c>
      <c r="D1502" s="7" t="s">
        <v>3250</v>
      </c>
      <c r="E1502" s="8" t="n">
        <v>250</v>
      </c>
      <c r="F1502" s="7" t="n">
        <v>1</v>
      </c>
      <c r="G1502" s="9" t="n">
        <v>1.32</v>
      </c>
      <c r="H1502" s="7" t="n">
        <v>0.99</v>
      </c>
      <c r="I1502" s="7" t="n">
        <v>1.65</v>
      </c>
    </row>
    <row r="1503" customFormat="false" ht="15" hidden="false" customHeight="false" outlineLevel="0" collapsed="false">
      <c r="A1503" s="7" t="s">
        <v>204</v>
      </c>
      <c r="B1503" s="7" t="s">
        <v>167</v>
      </c>
      <c r="C1503" s="7" t="s">
        <v>205</v>
      </c>
      <c r="D1503" s="7" t="s">
        <v>3251</v>
      </c>
      <c r="E1503" s="8" t="n">
        <v>250</v>
      </c>
      <c r="F1503" s="7" t="n">
        <v>1</v>
      </c>
      <c r="G1503" s="9" t="n">
        <v>1.06</v>
      </c>
      <c r="H1503" s="7" t="n">
        <v>0.73</v>
      </c>
      <c r="I1503" s="7" t="n">
        <v>1.3</v>
      </c>
    </row>
    <row r="1504" customFormat="false" ht="15" hidden="false" customHeight="false" outlineLevel="0" collapsed="false">
      <c r="A1504" s="7" t="s">
        <v>204</v>
      </c>
      <c r="B1504" s="7" t="s">
        <v>167</v>
      </c>
      <c r="C1504" s="7" t="s">
        <v>205</v>
      </c>
      <c r="D1504" s="7" t="s">
        <v>3252</v>
      </c>
      <c r="E1504" s="8" t="n">
        <v>250</v>
      </c>
      <c r="F1504" s="7" t="n">
        <v>1</v>
      </c>
      <c r="G1504" s="9" t="n">
        <v>1.07</v>
      </c>
      <c r="H1504" s="7" t="n">
        <v>0.9</v>
      </c>
      <c r="I1504" s="7" t="n">
        <v>1.33</v>
      </c>
    </row>
    <row r="1505" customFormat="false" ht="15" hidden="false" customHeight="false" outlineLevel="0" collapsed="false">
      <c r="A1505" s="7" t="s">
        <v>204</v>
      </c>
      <c r="B1505" s="7" t="s">
        <v>167</v>
      </c>
      <c r="C1505" s="7" t="s">
        <v>205</v>
      </c>
      <c r="D1505" s="7" t="s">
        <v>3253</v>
      </c>
      <c r="E1505" s="8" t="n">
        <v>250</v>
      </c>
      <c r="F1505" s="7" t="n">
        <v>1</v>
      </c>
      <c r="G1505" s="9" t="n">
        <v>1.06</v>
      </c>
      <c r="H1505" s="7" t="n">
        <v>0.8</v>
      </c>
      <c r="I1505" s="7" t="n">
        <v>1.33</v>
      </c>
    </row>
    <row r="1506" customFormat="false" ht="15" hidden="false" customHeight="false" outlineLevel="0" collapsed="false">
      <c r="A1506" s="7" t="s">
        <v>204</v>
      </c>
      <c r="B1506" s="7" t="s">
        <v>167</v>
      </c>
      <c r="C1506" s="7" t="s">
        <v>205</v>
      </c>
      <c r="D1506" s="7" t="s">
        <v>3254</v>
      </c>
      <c r="E1506" s="8" t="n">
        <v>250</v>
      </c>
      <c r="F1506" s="7" t="n">
        <v>1</v>
      </c>
      <c r="G1506" s="9" t="n">
        <v>0.84</v>
      </c>
      <c r="H1506" s="7" t="n">
        <v>0.63</v>
      </c>
      <c r="I1506" s="7" t="n">
        <v>1.05</v>
      </c>
    </row>
    <row r="1507" customFormat="false" ht="15" hidden="false" customHeight="false" outlineLevel="0" collapsed="false">
      <c r="A1507" s="7" t="s">
        <v>207</v>
      </c>
      <c r="B1507" s="7" t="s">
        <v>167</v>
      </c>
      <c r="C1507" s="7" t="s">
        <v>195</v>
      </c>
      <c r="D1507" s="7" t="s">
        <v>196</v>
      </c>
      <c r="E1507" s="8" t="n">
        <v>503877</v>
      </c>
      <c r="F1507" s="7" t="n">
        <v>0.5</v>
      </c>
      <c r="G1507" s="9" t="n">
        <v>0.67</v>
      </c>
      <c r="H1507" s="7" t="n">
        <v>0.52</v>
      </c>
      <c r="I1507" s="7" t="n">
        <v>0.78</v>
      </c>
    </row>
    <row r="1508" customFormat="false" ht="15" hidden="false" customHeight="false" outlineLevel="0" collapsed="false">
      <c r="A1508" s="7" t="s">
        <v>207</v>
      </c>
      <c r="B1508" s="7" t="s">
        <v>167</v>
      </c>
      <c r="C1508" s="7" t="s">
        <v>195</v>
      </c>
      <c r="D1508" s="7" t="s">
        <v>3255</v>
      </c>
      <c r="E1508" s="8" t="n">
        <v>167699</v>
      </c>
      <c r="F1508" s="7" t="n">
        <v>0.423076923076923</v>
      </c>
      <c r="G1508" s="9" t="n">
        <v>2.18</v>
      </c>
      <c r="H1508" s="7" t="n">
        <v>1.21</v>
      </c>
      <c r="I1508" s="7" t="n">
        <v>2.94</v>
      </c>
    </row>
    <row r="1509" customFormat="false" ht="15" hidden="false" customHeight="false" outlineLevel="0" collapsed="false">
      <c r="A1509" s="7" t="s">
        <v>207</v>
      </c>
      <c r="B1509" s="7" t="s">
        <v>167</v>
      </c>
      <c r="C1509" s="7" t="s">
        <v>195</v>
      </c>
      <c r="D1509" s="7" t="s">
        <v>2835</v>
      </c>
      <c r="E1509" s="8" t="n">
        <v>141674</v>
      </c>
      <c r="F1509" s="7" t="n">
        <v>0.615384615384615</v>
      </c>
      <c r="G1509" s="9" t="n">
        <v>1.35</v>
      </c>
      <c r="H1509" s="7" t="n">
        <v>1.01</v>
      </c>
      <c r="I1509" s="7" t="n">
        <v>1.69</v>
      </c>
    </row>
    <row r="1510" customFormat="false" ht="15" hidden="false" customHeight="false" outlineLevel="0" collapsed="false">
      <c r="A1510" s="7" t="s">
        <v>207</v>
      </c>
      <c r="B1510" s="7" t="s">
        <v>167</v>
      </c>
      <c r="C1510" s="7" t="s">
        <v>195</v>
      </c>
      <c r="D1510" s="7" t="s">
        <v>3256</v>
      </c>
      <c r="E1510" s="8" t="n">
        <v>133049</v>
      </c>
      <c r="F1510" s="7" t="n">
        <v>0.423076923076923</v>
      </c>
      <c r="G1510" s="9" t="n">
        <v>2.19</v>
      </c>
      <c r="H1510" s="7" t="n">
        <v>1.21</v>
      </c>
      <c r="I1510" s="7" t="n">
        <v>2.94</v>
      </c>
    </row>
    <row r="1511" customFormat="false" ht="15" hidden="false" customHeight="false" outlineLevel="0" collapsed="false">
      <c r="A1511" s="7" t="s">
        <v>207</v>
      </c>
      <c r="B1511" s="7" t="s">
        <v>167</v>
      </c>
      <c r="C1511" s="7" t="s">
        <v>195</v>
      </c>
      <c r="D1511" s="7" t="s">
        <v>206</v>
      </c>
      <c r="E1511" s="8" t="n">
        <v>131064</v>
      </c>
      <c r="F1511" s="7" t="n">
        <v>0.5</v>
      </c>
      <c r="G1511" s="9" t="n">
        <v>1.32</v>
      </c>
      <c r="H1511" s="7" t="n">
        <v>0.99</v>
      </c>
      <c r="I1511" s="7" t="n">
        <v>1.65</v>
      </c>
    </row>
    <row r="1512" customFormat="false" ht="15" hidden="false" customHeight="false" outlineLevel="0" collapsed="false">
      <c r="A1512" s="7" t="s">
        <v>207</v>
      </c>
      <c r="B1512" s="7" t="s">
        <v>167</v>
      </c>
      <c r="C1512" s="7" t="s">
        <v>195</v>
      </c>
      <c r="D1512" s="7" t="s">
        <v>2836</v>
      </c>
      <c r="E1512" s="8" t="n">
        <v>55712</v>
      </c>
      <c r="F1512" s="7" t="n">
        <v>0.461538461538462</v>
      </c>
      <c r="G1512" s="9" t="n">
        <v>0.84</v>
      </c>
      <c r="H1512" s="7" t="n">
        <v>0.73</v>
      </c>
      <c r="I1512" s="7" t="n">
        <v>1.22</v>
      </c>
    </row>
    <row r="1513" customFormat="false" ht="15" hidden="false" customHeight="false" outlineLevel="0" collapsed="false">
      <c r="A1513" s="7" t="s">
        <v>207</v>
      </c>
      <c r="B1513" s="7" t="s">
        <v>167</v>
      </c>
      <c r="C1513" s="7" t="s">
        <v>195</v>
      </c>
      <c r="D1513" s="7" t="s">
        <v>203</v>
      </c>
      <c r="E1513" s="8" t="n">
        <v>54186</v>
      </c>
      <c r="F1513" s="7" t="n">
        <v>0.5</v>
      </c>
      <c r="G1513" s="9" t="n">
        <v>1.39</v>
      </c>
      <c r="H1513" s="7" t="n">
        <v>0.97</v>
      </c>
      <c r="I1513" s="7" t="n">
        <v>1.58</v>
      </c>
    </row>
    <row r="1514" customFormat="false" ht="15" hidden="false" customHeight="false" outlineLevel="0" collapsed="false">
      <c r="A1514" s="7" t="s">
        <v>207</v>
      </c>
      <c r="B1514" s="7" t="s">
        <v>167</v>
      </c>
      <c r="C1514" s="7" t="s">
        <v>195</v>
      </c>
      <c r="D1514" s="7" t="s">
        <v>194</v>
      </c>
      <c r="E1514" s="8" t="n">
        <v>45024</v>
      </c>
      <c r="F1514" s="7" t="n">
        <v>0.538461538461538</v>
      </c>
      <c r="G1514" s="9" t="n">
        <v>1.04</v>
      </c>
      <c r="H1514" s="7" t="n">
        <v>0.7</v>
      </c>
      <c r="I1514" s="7" t="n">
        <v>1.31</v>
      </c>
    </row>
    <row r="1515" customFormat="false" ht="15" hidden="false" customHeight="false" outlineLevel="0" collapsed="false">
      <c r="A1515" s="7" t="s">
        <v>207</v>
      </c>
      <c r="B1515" s="7" t="s">
        <v>167</v>
      </c>
      <c r="C1515" s="7" t="s">
        <v>195</v>
      </c>
      <c r="D1515" s="7" t="s">
        <v>2841</v>
      </c>
      <c r="E1515" s="8" t="n">
        <v>30335</v>
      </c>
      <c r="F1515" s="7" t="n">
        <v>0.423076923076923</v>
      </c>
      <c r="G1515" s="9" t="n">
        <v>1.77</v>
      </c>
      <c r="H1515" s="7" t="n">
        <v>1.06</v>
      </c>
      <c r="I1515" s="7" t="n">
        <v>2.59</v>
      </c>
    </row>
    <row r="1516" customFormat="false" ht="15" hidden="false" customHeight="false" outlineLevel="0" collapsed="false">
      <c r="A1516" s="7" t="s">
        <v>207</v>
      </c>
      <c r="B1516" s="7" t="s">
        <v>167</v>
      </c>
      <c r="C1516" s="7" t="s">
        <v>195</v>
      </c>
      <c r="D1516" s="7" t="s">
        <v>2842</v>
      </c>
      <c r="E1516" s="8" t="n">
        <v>28878</v>
      </c>
      <c r="F1516" s="7" t="n">
        <v>0.5</v>
      </c>
      <c r="G1516" s="9" t="n">
        <v>1.79</v>
      </c>
      <c r="H1516" s="7" t="n">
        <v>1.06</v>
      </c>
      <c r="I1516" s="7" t="n">
        <v>2.24</v>
      </c>
    </row>
    <row r="1517" customFormat="false" ht="15" hidden="false" customHeight="false" outlineLevel="0" collapsed="false">
      <c r="A1517" s="7" t="s">
        <v>207</v>
      </c>
      <c r="B1517" s="7" t="s">
        <v>167</v>
      </c>
      <c r="C1517" s="7" t="s">
        <v>195</v>
      </c>
      <c r="D1517" s="7" t="s">
        <v>3257</v>
      </c>
      <c r="E1517" s="8" t="n">
        <v>28273</v>
      </c>
      <c r="F1517" s="7" t="n">
        <v>0.423076923076923</v>
      </c>
      <c r="G1517" s="9" t="n">
        <v>1.59</v>
      </c>
      <c r="H1517" s="7" t="n">
        <v>0.99</v>
      </c>
      <c r="I1517" s="7" t="n">
        <v>2.35</v>
      </c>
    </row>
    <row r="1518" customFormat="false" ht="15" hidden="false" customHeight="false" outlineLevel="0" collapsed="false">
      <c r="A1518" s="7" t="s">
        <v>207</v>
      </c>
      <c r="B1518" s="7" t="s">
        <v>167</v>
      </c>
      <c r="C1518" s="7" t="s">
        <v>195</v>
      </c>
      <c r="D1518" s="7" t="s">
        <v>2843</v>
      </c>
      <c r="E1518" s="8" t="n">
        <v>26049</v>
      </c>
      <c r="F1518" s="7" t="n">
        <v>0.423076923076923</v>
      </c>
      <c r="G1518" s="9" t="n">
        <v>0.83</v>
      </c>
      <c r="H1518" s="7" t="n">
        <v>0.6</v>
      </c>
      <c r="I1518" s="7" t="n">
        <v>1.06</v>
      </c>
    </row>
    <row r="1519" customFormat="false" ht="15" hidden="false" customHeight="false" outlineLevel="0" collapsed="false">
      <c r="A1519" s="7" t="s">
        <v>207</v>
      </c>
      <c r="B1519" s="7" t="s">
        <v>167</v>
      </c>
      <c r="C1519" s="7" t="s">
        <v>195</v>
      </c>
      <c r="D1519" s="7" t="s">
        <v>3258</v>
      </c>
      <c r="E1519" s="8" t="n">
        <v>20492</v>
      </c>
      <c r="F1519" s="7" t="n">
        <v>0.423076923076923</v>
      </c>
      <c r="G1519" s="9" t="n">
        <v>0.54</v>
      </c>
      <c r="H1519" s="7" t="n">
        <v>0.36</v>
      </c>
      <c r="I1519" s="7" t="n">
        <v>0.64</v>
      </c>
    </row>
    <row r="1520" customFormat="false" ht="15" hidden="false" customHeight="false" outlineLevel="0" collapsed="false">
      <c r="A1520" s="7" t="s">
        <v>207</v>
      </c>
      <c r="B1520" s="7" t="s">
        <v>167</v>
      </c>
      <c r="C1520" s="7" t="s">
        <v>195</v>
      </c>
      <c r="D1520" s="7" t="s">
        <v>2847</v>
      </c>
      <c r="E1520" s="8" t="n">
        <v>20286</v>
      </c>
      <c r="F1520" s="7" t="n">
        <v>0.538461538461538</v>
      </c>
      <c r="G1520" s="9" t="n">
        <v>1.65</v>
      </c>
      <c r="H1520" s="7" t="n">
        <v>1.24</v>
      </c>
      <c r="I1520" s="7" t="n">
        <v>2.06</v>
      </c>
    </row>
    <row r="1521" customFormat="false" ht="15" hidden="false" customHeight="false" outlineLevel="0" collapsed="false">
      <c r="A1521" s="7" t="s">
        <v>207</v>
      </c>
      <c r="B1521" s="7" t="s">
        <v>167</v>
      </c>
      <c r="C1521" s="7" t="s">
        <v>195</v>
      </c>
      <c r="D1521" s="7" t="s">
        <v>2848</v>
      </c>
      <c r="E1521" s="8" t="n">
        <v>20283</v>
      </c>
      <c r="F1521" s="7" t="n">
        <v>0.461538461538462</v>
      </c>
      <c r="G1521" s="9" t="n">
        <v>1.38</v>
      </c>
      <c r="H1521" s="7" t="n">
        <v>0.97</v>
      </c>
      <c r="I1521" s="7" t="n">
        <v>1.88</v>
      </c>
    </row>
    <row r="1522" customFormat="false" ht="15" hidden="false" customHeight="false" outlineLevel="0" collapsed="false">
      <c r="A1522" s="7" t="s">
        <v>207</v>
      </c>
      <c r="B1522" s="7" t="s">
        <v>167</v>
      </c>
      <c r="C1522" s="7" t="s">
        <v>195</v>
      </c>
      <c r="D1522" s="7" t="s">
        <v>3259</v>
      </c>
      <c r="E1522" s="8" t="n">
        <v>19011</v>
      </c>
      <c r="F1522" s="7" t="n">
        <v>0.538461538461538</v>
      </c>
      <c r="G1522" s="9" t="n">
        <v>1.29</v>
      </c>
      <c r="H1522" s="7" t="n">
        <v>0.72</v>
      </c>
      <c r="I1522" s="7" t="n">
        <v>1.59</v>
      </c>
    </row>
    <row r="1523" customFormat="false" ht="15" hidden="false" customHeight="false" outlineLevel="0" collapsed="false">
      <c r="A1523" s="7" t="s">
        <v>207</v>
      </c>
      <c r="B1523" s="7" t="s">
        <v>167</v>
      </c>
      <c r="C1523" s="7" t="s">
        <v>195</v>
      </c>
      <c r="D1523" s="7" t="s">
        <v>3260</v>
      </c>
      <c r="E1523" s="8" t="n">
        <v>18677</v>
      </c>
      <c r="F1523" s="7" t="n">
        <v>0.538461538461538</v>
      </c>
      <c r="G1523" s="9" t="n">
        <v>1.68</v>
      </c>
      <c r="H1523" s="7" t="n">
        <v>1.09</v>
      </c>
      <c r="I1523" s="7" t="n">
        <v>2.32</v>
      </c>
    </row>
    <row r="1524" customFormat="false" ht="15" hidden="false" customHeight="false" outlineLevel="0" collapsed="false">
      <c r="A1524" s="7" t="s">
        <v>207</v>
      </c>
      <c r="B1524" s="7" t="s">
        <v>167</v>
      </c>
      <c r="C1524" s="7" t="s">
        <v>195</v>
      </c>
      <c r="D1524" s="7" t="s">
        <v>3261</v>
      </c>
      <c r="E1524" s="8" t="n">
        <v>18617</v>
      </c>
      <c r="F1524" s="7" t="n">
        <v>0.5</v>
      </c>
      <c r="G1524" s="9" t="n">
        <v>1.7</v>
      </c>
      <c r="H1524" s="7" t="n">
        <v>1.06</v>
      </c>
      <c r="I1524" s="7" t="n">
        <v>2.14</v>
      </c>
    </row>
    <row r="1525" customFormat="false" ht="15" hidden="false" customHeight="false" outlineLevel="0" collapsed="false">
      <c r="A1525" s="7" t="s">
        <v>207</v>
      </c>
      <c r="B1525" s="7" t="s">
        <v>167</v>
      </c>
      <c r="C1525" s="7" t="s">
        <v>195</v>
      </c>
      <c r="D1525" s="7" t="s">
        <v>3262</v>
      </c>
      <c r="E1525" s="8" t="n">
        <v>18422</v>
      </c>
      <c r="F1525" s="7" t="n">
        <v>0.538461538461538</v>
      </c>
      <c r="G1525" s="9" t="n">
        <v>1.24</v>
      </c>
      <c r="H1525" s="7" t="n">
        <v>0.85</v>
      </c>
      <c r="I1525" s="7" t="n">
        <v>1.6</v>
      </c>
    </row>
    <row r="1526" customFormat="false" ht="15" hidden="false" customHeight="false" outlineLevel="0" collapsed="false">
      <c r="A1526" s="7" t="s">
        <v>207</v>
      </c>
      <c r="B1526" s="7" t="s">
        <v>167</v>
      </c>
      <c r="C1526" s="7" t="s">
        <v>195</v>
      </c>
      <c r="D1526" s="7" t="s">
        <v>3263</v>
      </c>
      <c r="E1526" s="8" t="n">
        <v>18029</v>
      </c>
      <c r="F1526" s="7" t="n">
        <v>0.423076923076923</v>
      </c>
      <c r="G1526" s="9" t="n">
        <v>1.29</v>
      </c>
      <c r="H1526" s="7" t="n">
        <v>0.97</v>
      </c>
      <c r="I1526" s="7" t="n">
        <v>1.59</v>
      </c>
    </row>
    <row r="1527" customFormat="false" ht="15" hidden="false" customHeight="false" outlineLevel="0" collapsed="false">
      <c r="A1527" s="7" t="s">
        <v>207</v>
      </c>
      <c r="B1527" s="7" t="s">
        <v>167</v>
      </c>
      <c r="C1527" s="7" t="s">
        <v>195</v>
      </c>
      <c r="D1527" s="7" t="s">
        <v>2850</v>
      </c>
      <c r="E1527" s="8" t="n">
        <v>16119</v>
      </c>
      <c r="F1527" s="7" t="n">
        <v>0.5</v>
      </c>
      <c r="G1527" s="9" t="n">
        <v>1.2</v>
      </c>
      <c r="H1527" s="7" t="n">
        <v>0.9</v>
      </c>
      <c r="I1527" s="7" t="n">
        <v>1.63</v>
      </c>
    </row>
    <row r="1528" customFormat="false" ht="15" hidden="false" customHeight="false" outlineLevel="0" collapsed="false">
      <c r="A1528" s="7" t="s">
        <v>207</v>
      </c>
      <c r="B1528" s="7" t="s">
        <v>167</v>
      </c>
      <c r="C1528" s="7" t="s">
        <v>195</v>
      </c>
      <c r="D1528" s="7" t="s">
        <v>3264</v>
      </c>
      <c r="E1528" s="8" t="n">
        <v>16006</v>
      </c>
      <c r="F1528" s="7" t="n">
        <v>0.423076923076923</v>
      </c>
      <c r="G1528" s="9" t="n">
        <v>0.78</v>
      </c>
      <c r="H1528" s="7" t="n">
        <v>0.45</v>
      </c>
      <c r="I1528" s="7" t="n">
        <v>1.11</v>
      </c>
    </row>
    <row r="1529" customFormat="false" ht="15" hidden="false" customHeight="false" outlineLevel="0" collapsed="false">
      <c r="A1529" s="7" t="s">
        <v>207</v>
      </c>
      <c r="B1529" s="7" t="s">
        <v>167</v>
      </c>
      <c r="C1529" s="7" t="s">
        <v>195</v>
      </c>
      <c r="D1529" s="7" t="s">
        <v>3014</v>
      </c>
      <c r="E1529" s="8" t="n">
        <v>14530</v>
      </c>
      <c r="F1529" s="7" t="n">
        <v>0.423076923076923</v>
      </c>
      <c r="G1529" s="9" t="n">
        <v>0.92</v>
      </c>
      <c r="H1529" s="7" t="n">
        <v>0.69</v>
      </c>
      <c r="I1529" s="7" t="n">
        <v>1.31</v>
      </c>
    </row>
    <row r="1530" customFormat="false" ht="15" hidden="false" customHeight="false" outlineLevel="0" collapsed="false">
      <c r="A1530" s="7" t="s">
        <v>207</v>
      </c>
      <c r="B1530" s="7" t="s">
        <v>167</v>
      </c>
      <c r="C1530" s="7" t="s">
        <v>195</v>
      </c>
      <c r="D1530" s="7" t="s">
        <v>2854</v>
      </c>
      <c r="E1530" s="8" t="n">
        <v>14061</v>
      </c>
      <c r="F1530" s="7" t="n">
        <v>0.576923076923077</v>
      </c>
      <c r="G1530" s="9" t="n">
        <v>0.83</v>
      </c>
      <c r="H1530" s="7" t="n">
        <v>0.73</v>
      </c>
      <c r="I1530" s="7" t="n">
        <v>0.95</v>
      </c>
    </row>
    <row r="1531" customFormat="false" ht="15" hidden="false" customHeight="false" outlineLevel="0" collapsed="false">
      <c r="A1531" s="7" t="s">
        <v>207</v>
      </c>
      <c r="B1531" s="7" t="s">
        <v>167</v>
      </c>
      <c r="C1531" s="7" t="s">
        <v>195</v>
      </c>
      <c r="D1531" s="7" t="s">
        <v>3265</v>
      </c>
      <c r="E1531" s="8" t="n">
        <v>13144</v>
      </c>
      <c r="F1531" s="7" t="n">
        <v>0.461538461538462</v>
      </c>
      <c r="G1531" s="9" t="n">
        <v>1.98</v>
      </c>
      <c r="H1531" s="7" t="n">
        <v>1.06</v>
      </c>
      <c r="I1531" s="7" t="n">
        <v>2.72</v>
      </c>
    </row>
    <row r="1532" customFormat="false" ht="15" hidden="false" customHeight="false" outlineLevel="0" collapsed="false">
      <c r="A1532" s="7" t="s">
        <v>207</v>
      </c>
      <c r="B1532" s="7" t="s">
        <v>167</v>
      </c>
      <c r="C1532" s="7" t="s">
        <v>195</v>
      </c>
      <c r="D1532" s="7" t="s">
        <v>3266</v>
      </c>
      <c r="E1532" s="8" t="n">
        <v>11204</v>
      </c>
      <c r="F1532" s="7" t="n">
        <v>0.423076923076923</v>
      </c>
      <c r="G1532" s="9" t="n">
        <v>1.09</v>
      </c>
      <c r="H1532" s="7" t="n">
        <v>0.66</v>
      </c>
      <c r="I1532" s="7" t="n">
        <v>1.3</v>
      </c>
    </row>
    <row r="1533" customFormat="false" ht="15" hidden="false" customHeight="false" outlineLevel="0" collapsed="false">
      <c r="A1533" s="7" t="s">
        <v>207</v>
      </c>
      <c r="B1533" s="7" t="s">
        <v>167</v>
      </c>
      <c r="C1533" s="7" t="s">
        <v>195</v>
      </c>
      <c r="D1533" s="7" t="s">
        <v>2858</v>
      </c>
      <c r="E1533" s="8" t="n">
        <v>11186</v>
      </c>
      <c r="F1533" s="7" t="n">
        <v>0.423076923076923</v>
      </c>
      <c r="G1533" s="9" t="n">
        <v>0.67</v>
      </c>
      <c r="H1533" s="7" t="n">
        <v>0.5</v>
      </c>
      <c r="I1533" s="7" t="n">
        <v>0.84</v>
      </c>
    </row>
    <row r="1534" customFormat="false" ht="15" hidden="false" customHeight="false" outlineLevel="0" collapsed="false">
      <c r="A1534" s="7" t="s">
        <v>207</v>
      </c>
      <c r="B1534" s="7" t="s">
        <v>167</v>
      </c>
      <c r="C1534" s="7" t="s">
        <v>195</v>
      </c>
      <c r="D1534" s="7" t="s">
        <v>3267</v>
      </c>
      <c r="E1534" s="8" t="n">
        <v>10486</v>
      </c>
      <c r="F1534" s="7" t="n">
        <v>0.423076923076923</v>
      </c>
      <c r="G1534" s="9" t="n">
        <v>0.76</v>
      </c>
      <c r="H1534" s="7" t="n">
        <v>0.57</v>
      </c>
      <c r="I1534" s="7" t="n">
        <v>0.95</v>
      </c>
    </row>
    <row r="1535" customFormat="false" ht="15" hidden="false" customHeight="false" outlineLevel="0" collapsed="false">
      <c r="A1535" s="7" t="s">
        <v>207</v>
      </c>
      <c r="B1535" s="7" t="s">
        <v>167</v>
      </c>
      <c r="C1535" s="7" t="s">
        <v>195</v>
      </c>
      <c r="D1535" s="7" t="s">
        <v>3268</v>
      </c>
      <c r="E1535" s="8" t="n">
        <v>10149</v>
      </c>
      <c r="F1535" s="7" t="n">
        <v>0.5</v>
      </c>
      <c r="G1535" s="9" t="n">
        <v>1.74</v>
      </c>
      <c r="H1535" s="7" t="n">
        <v>1.26</v>
      </c>
      <c r="I1535" s="7" t="n">
        <v>2.17</v>
      </c>
    </row>
    <row r="1536" customFormat="false" ht="15" hidden="false" customHeight="false" outlineLevel="0" collapsed="false">
      <c r="A1536" s="7" t="s">
        <v>207</v>
      </c>
      <c r="B1536" s="7" t="s">
        <v>167</v>
      </c>
      <c r="C1536" s="7" t="s">
        <v>195</v>
      </c>
      <c r="D1536" s="7" t="s">
        <v>2861</v>
      </c>
      <c r="E1536" s="8" t="n">
        <v>9591</v>
      </c>
      <c r="F1536" s="7" t="n">
        <v>0.5</v>
      </c>
      <c r="G1536" s="9" t="n">
        <v>0.79</v>
      </c>
      <c r="H1536" s="7" t="n">
        <v>0.68</v>
      </c>
      <c r="I1536" s="7" t="n">
        <v>0.87</v>
      </c>
    </row>
    <row r="1537" customFormat="false" ht="15" hidden="false" customHeight="false" outlineLevel="0" collapsed="false">
      <c r="A1537" s="7" t="s">
        <v>207</v>
      </c>
      <c r="B1537" s="7" t="s">
        <v>167</v>
      </c>
      <c r="C1537" s="7" t="s">
        <v>195</v>
      </c>
      <c r="D1537" s="7" t="s">
        <v>3269</v>
      </c>
      <c r="E1537" s="8" t="n">
        <v>8896</v>
      </c>
      <c r="F1537" s="7" t="n">
        <v>0.423076923076923</v>
      </c>
      <c r="G1537" s="9" t="n">
        <v>1.88</v>
      </c>
      <c r="H1537" s="7" t="n">
        <v>1.05</v>
      </c>
      <c r="I1537" s="7" t="n">
        <v>2.75</v>
      </c>
    </row>
    <row r="1538" customFormat="false" ht="15" hidden="false" customHeight="false" outlineLevel="0" collapsed="false">
      <c r="A1538" s="7" t="s">
        <v>207</v>
      </c>
      <c r="B1538" s="7" t="s">
        <v>167</v>
      </c>
      <c r="C1538" s="7" t="s">
        <v>195</v>
      </c>
      <c r="D1538" s="7" t="s">
        <v>3270</v>
      </c>
      <c r="E1538" s="8" t="n">
        <v>8221</v>
      </c>
      <c r="F1538" s="7" t="n">
        <v>0.461538461538462</v>
      </c>
      <c r="G1538" s="9" t="n">
        <v>1.18</v>
      </c>
      <c r="H1538" s="7" t="n">
        <v>0.81</v>
      </c>
      <c r="I1538" s="7" t="n">
        <v>1.67</v>
      </c>
    </row>
    <row r="1539" customFormat="false" ht="15" hidden="false" customHeight="false" outlineLevel="0" collapsed="false">
      <c r="A1539" s="7" t="s">
        <v>207</v>
      </c>
      <c r="B1539" s="7" t="s">
        <v>167</v>
      </c>
      <c r="C1539" s="7" t="s">
        <v>195</v>
      </c>
      <c r="D1539" s="7" t="s">
        <v>2864</v>
      </c>
      <c r="E1539" s="8" t="n">
        <v>8016</v>
      </c>
      <c r="F1539" s="7" t="n">
        <v>0.5</v>
      </c>
      <c r="G1539" s="9" t="n">
        <v>1.34</v>
      </c>
      <c r="H1539" s="7" t="n">
        <v>1.01</v>
      </c>
      <c r="I1539" s="7" t="n">
        <v>1.68</v>
      </c>
    </row>
    <row r="1540" customFormat="false" ht="15" hidden="false" customHeight="false" outlineLevel="0" collapsed="false">
      <c r="A1540" s="7" t="s">
        <v>207</v>
      </c>
      <c r="B1540" s="7" t="s">
        <v>167</v>
      </c>
      <c r="C1540" s="7" t="s">
        <v>195</v>
      </c>
      <c r="D1540" s="7" t="s">
        <v>2865</v>
      </c>
      <c r="E1540" s="8" t="n">
        <v>7863</v>
      </c>
      <c r="F1540" s="7" t="n">
        <v>0.5</v>
      </c>
      <c r="G1540" s="9" t="n">
        <v>1.37</v>
      </c>
      <c r="H1540" s="7" t="n">
        <v>1.03</v>
      </c>
      <c r="I1540" s="7" t="n">
        <v>1.59</v>
      </c>
    </row>
    <row r="1541" customFormat="false" ht="15" hidden="false" customHeight="false" outlineLevel="0" collapsed="false">
      <c r="A1541" s="7" t="s">
        <v>207</v>
      </c>
      <c r="B1541" s="7" t="s">
        <v>167</v>
      </c>
      <c r="C1541" s="7" t="s">
        <v>195</v>
      </c>
      <c r="D1541" s="7" t="s">
        <v>2866</v>
      </c>
      <c r="E1541" s="8" t="n">
        <v>7697</v>
      </c>
      <c r="F1541" s="7" t="n">
        <v>0.423076923076923</v>
      </c>
      <c r="G1541" s="9" t="n">
        <v>1.37</v>
      </c>
      <c r="H1541" s="7" t="n">
        <v>1.1</v>
      </c>
      <c r="I1541" s="7" t="n">
        <v>1.54</v>
      </c>
    </row>
    <row r="1542" customFormat="false" ht="15" hidden="false" customHeight="false" outlineLevel="0" collapsed="false">
      <c r="A1542" s="7" t="s">
        <v>207</v>
      </c>
      <c r="B1542" s="7" t="s">
        <v>167</v>
      </c>
      <c r="C1542" s="7" t="s">
        <v>195</v>
      </c>
      <c r="D1542" s="7" t="s">
        <v>3271</v>
      </c>
      <c r="E1542" s="8" t="n">
        <v>7670</v>
      </c>
      <c r="F1542" s="7" t="n">
        <v>0.461538461538462</v>
      </c>
      <c r="G1542" s="9" t="n">
        <v>0.76</v>
      </c>
      <c r="H1542" s="7" t="n">
        <v>0.48</v>
      </c>
      <c r="I1542" s="7" t="n">
        <v>0.96</v>
      </c>
    </row>
    <row r="1543" customFormat="false" ht="15" hidden="false" customHeight="false" outlineLevel="0" collapsed="false">
      <c r="A1543" s="7" t="s">
        <v>207</v>
      </c>
      <c r="B1543" s="7" t="s">
        <v>167</v>
      </c>
      <c r="C1543" s="7" t="s">
        <v>195</v>
      </c>
      <c r="D1543" s="7" t="s">
        <v>2867</v>
      </c>
      <c r="E1543" s="8" t="n">
        <v>7569</v>
      </c>
      <c r="F1543" s="7" t="n">
        <v>0.461538461538462</v>
      </c>
      <c r="G1543" s="9" t="n">
        <v>0.64</v>
      </c>
      <c r="H1543" s="7" t="n">
        <v>0.54</v>
      </c>
      <c r="I1543" s="7" t="n">
        <v>0.78</v>
      </c>
    </row>
    <row r="1544" customFormat="false" ht="15" hidden="false" customHeight="false" outlineLevel="0" collapsed="false">
      <c r="A1544" s="7" t="s">
        <v>207</v>
      </c>
      <c r="B1544" s="7" t="s">
        <v>167</v>
      </c>
      <c r="C1544" s="7" t="s">
        <v>195</v>
      </c>
      <c r="D1544" s="7" t="s">
        <v>2868</v>
      </c>
      <c r="E1544" s="8" t="n">
        <v>7454</v>
      </c>
      <c r="F1544" s="7" t="n">
        <v>0.538461538461538</v>
      </c>
      <c r="G1544" s="9" t="n">
        <v>1.07</v>
      </c>
      <c r="H1544" s="7" t="n">
        <v>0.72</v>
      </c>
      <c r="I1544" s="7" t="n">
        <v>1.34</v>
      </c>
    </row>
    <row r="1545" customFormat="false" ht="15" hidden="false" customHeight="false" outlineLevel="0" collapsed="false">
      <c r="A1545" s="7" t="s">
        <v>207</v>
      </c>
      <c r="B1545" s="7" t="s">
        <v>167</v>
      </c>
      <c r="C1545" s="7" t="s">
        <v>195</v>
      </c>
      <c r="D1545" s="7" t="s">
        <v>2870</v>
      </c>
      <c r="E1545" s="8" t="n">
        <v>7281</v>
      </c>
      <c r="F1545" s="7" t="n">
        <v>0.423076923076923</v>
      </c>
      <c r="G1545" s="9" t="n">
        <v>1.25</v>
      </c>
      <c r="H1545" s="7" t="n">
        <v>1.04</v>
      </c>
      <c r="I1545" s="7" t="n">
        <v>1.63</v>
      </c>
    </row>
    <row r="1546" customFormat="false" ht="15" hidden="false" customHeight="false" outlineLevel="0" collapsed="false">
      <c r="A1546" s="7" t="s">
        <v>207</v>
      </c>
      <c r="B1546" s="7" t="s">
        <v>167</v>
      </c>
      <c r="C1546" s="7" t="s">
        <v>195</v>
      </c>
      <c r="D1546" s="7" t="s">
        <v>3272</v>
      </c>
      <c r="E1546" s="8" t="n">
        <v>7185</v>
      </c>
      <c r="F1546" s="7" t="n">
        <v>0.423076923076923</v>
      </c>
      <c r="G1546" s="9" t="n">
        <v>1.38</v>
      </c>
      <c r="H1546" s="7" t="n">
        <v>0.97</v>
      </c>
      <c r="I1546" s="7" t="n">
        <v>1.54</v>
      </c>
    </row>
    <row r="1547" customFormat="false" ht="15" hidden="false" customHeight="false" outlineLevel="0" collapsed="false">
      <c r="A1547" s="7" t="s">
        <v>207</v>
      </c>
      <c r="B1547" s="7" t="s">
        <v>167</v>
      </c>
      <c r="C1547" s="7" t="s">
        <v>195</v>
      </c>
      <c r="D1547" s="7" t="s">
        <v>3273</v>
      </c>
      <c r="E1547" s="8" t="n">
        <v>6999</v>
      </c>
      <c r="F1547" s="7" t="n">
        <v>0.538461538461538</v>
      </c>
      <c r="G1547" s="9" t="n">
        <v>1.34</v>
      </c>
      <c r="H1547" s="7" t="n">
        <v>1.01</v>
      </c>
      <c r="I1547" s="7" t="n">
        <v>1.68</v>
      </c>
    </row>
    <row r="1548" customFormat="false" ht="15" hidden="false" customHeight="false" outlineLevel="0" collapsed="false">
      <c r="A1548" s="7" t="s">
        <v>207</v>
      </c>
      <c r="B1548" s="7" t="s">
        <v>167</v>
      </c>
      <c r="C1548" s="7" t="s">
        <v>195</v>
      </c>
      <c r="D1548" s="7" t="s">
        <v>3274</v>
      </c>
      <c r="E1548" s="8" t="n">
        <v>6758</v>
      </c>
      <c r="F1548" s="7" t="n">
        <v>0.461538461538462</v>
      </c>
      <c r="G1548" s="9" t="n">
        <v>0.87</v>
      </c>
      <c r="H1548" s="7" t="n">
        <v>0.66</v>
      </c>
      <c r="I1548" s="7" t="n">
        <v>1.12</v>
      </c>
    </row>
    <row r="1549" customFormat="false" ht="15" hidden="false" customHeight="false" outlineLevel="0" collapsed="false">
      <c r="A1549" s="7" t="s">
        <v>207</v>
      </c>
      <c r="B1549" s="7" t="s">
        <v>167</v>
      </c>
      <c r="C1549" s="7" t="s">
        <v>195</v>
      </c>
      <c r="D1549" s="7" t="s">
        <v>3275</v>
      </c>
      <c r="E1549" s="8" t="n">
        <v>6467</v>
      </c>
      <c r="F1549" s="7" t="n">
        <v>0.538461538461538</v>
      </c>
      <c r="G1549" s="9" t="n">
        <v>1.39</v>
      </c>
      <c r="H1549" s="7" t="n">
        <v>0.8</v>
      </c>
      <c r="I1549" s="7" t="n">
        <v>1.67</v>
      </c>
    </row>
    <row r="1550" customFormat="false" ht="15" hidden="false" customHeight="false" outlineLevel="0" collapsed="false">
      <c r="A1550" s="7" t="s">
        <v>207</v>
      </c>
      <c r="B1550" s="7" t="s">
        <v>167</v>
      </c>
      <c r="C1550" s="7" t="s">
        <v>195</v>
      </c>
      <c r="D1550" s="7" t="s">
        <v>3276</v>
      </c>
      <c r="E1550" s="8" t="n">
        <v>5601</v>
      </c>
      <c r="F1550" s="7" t="n">
        <v>0.538461538461538</v>
      </c>
      <c r="G1550" s="9" t="n">
        <v>0.73</v>
      </c>
      <c r="H1550" s="7" t="n">
        <v>0.55</v>
      </c>
      <c r="I1550" s="7" t="n">
        <v>0.91</v>
      </c>
    </row>
    <row r="1551" customFormat="false" ht="15" hidden="false" customHeight="false" outlineLevel="0" collapsed="false">
      <c r="A1551" s="7" t="s">
        <v>207</v>
      </c>
      <c r="B1551" s="7" t="s">
        <v>167</v>
      </c>
      <c r="C1551" s="7" t="s">
        <v>195</v>
      </c>
      <c r="D1551" s="7" t="s">
        <v>3277</v>
      </c>
      <c r="E1551" s="8" t="n">
        <v>5429</v>
      </c>
      <c r="F1551" s="7" t="n">
        <v>0.423076923076923</v>
      </c>
      <c r="G1551" s="9" t="n">
        <v>1.18</v>
      </c>
      <c r="H1551" s="7" t="n">
        <v>0.75</v>
      </c>
      <c r="I1551" s="7" t="n">
        <v>1.61</v>
      </c>
    </row>
    <row r="1552" customFormat="false" ht="15" hidden="false" customHeight="false" outlineLevel="0" collapsed="false">
      <c r="A1552" s="7" t="s">
        <v>207</v>
      </c>
      <c r="B1552" s="7" t="s">
        <v>167</v>
      </c>
      <c r="C1552" s="7" t="s">
        <v>195</v>
      </c>
      <c r="D1552" s="7" t="s">
        <v>2880</v>
      </c>
      <c r="E1552" s="8" t="n">
        <v>5412</v>
      </c>
      <c r="F1552" s="7" t="n">
        <v>0.538461538461538</v>
      </c>
      <c r="G1552" s="9" t="n">
        <v>0.76</v>
      </c>
      <c r="H1552" s="7" t="n">
        <v>0.69</v>
      </c>
      <c r="I1552" s="7" t="n">
        <v>0.98</v>
      </c>
    </row>
    <row r="1553" customFormat="false" ht="15" hidden="false" customHeight="false" outlineLevel="0" collapsed="false">
      <c r="A1553" s="7" t="s">
        <v>207</v>
      </c>
      <c r="B1553" s="7" t="s">
        <v>167</v>
      </c>
      <c r="C1553" s="7" t="s">
        <v>195</v>
      </c>
      <c r="D1553" s="7" t="s">
        <v>2882</v>
      </c>
      <c r="E1553" s="8" t="n">
        <v>5067</v>
      </c>
      <c r="F1553" s="7" t="n">
        <v>0.461538461538462</v>
      </c>
      <c r="G1553" s="9" t="n">
        <v>1.35</v>
      </c>
      <c r="H1553" s="7" t="n">
        <v>1.06</v>
      </c>
      <c r="I1553" s="7" t="n">
        <v>1.72</v>
      </c>
    </row>
    <row r="1554" customFormat="false" ht="15" hidden="false" customHeight="false" outlineLevel="0" collapsed="false">
      <c r="A1554" s="7" t="s">
        <v>207</v>
      </c>
      <c r="B1554" s="7" t="s">
        <v>167</v>
      </c>
      <c r="C1554" s="7" t="s">
        <v>195</v>
      </c>
      <c r="D1554" s="7" t="s">
        <v>2883</v>
      </c>
      <c r="E1554" s="8" t="n">
        <v>5006</v>
      </c>
      <c r="F1554" s="7" t="n">
        <v>0.461538461538462</v>
      </c>
      <c r="G1554" s="9" t="n">
        <v>1.47</v>
      </c>
      <c r="H1554" s="7" t="n">
        <v>1.27</v>
      </c>
      <c r="I1554" s="7" t="n">
        <v>1.71</v>
      </c>
    </row>
    <row r="1555" customFormat="false" ht="15" hidden="false" customHeight="false" outlineLevel="0" collapsed="false">
      <c r="A1555" s="7" t="s">
        <v>207</v>
      </c>
      <c r="B1555" s="7" t="s">
        <v>167</v>
      </c>
      <c r="C1555" s="7" t="s">
        <v>195</v>
      </c>
      <c r="D1555" s="7" t="s">
        <v>3147</v>
      </c>
      <c r="E1555" s="8" t="n">
        <v>4875</v>
      </c>
      <c r="F1555" s="7" t="n">
        <v>0.576923076923077</v>
      </c>
      <c r="G1555" s="9" t="n">
        <v>2.19</v>
      </c>
      <c r="H1555" s="7" t="n">
        <v>1.21</v>
      </c>
      <c r="I1555" s="7" t="n">
        <v>2.94</v>
      </c>
    </row>
    <row r="1556" customFormat="false" ht="15" hidden="false" customHeight="false" outlineLevel="0" collapsed="false">
      <c r="A1556" s="7" t="s">
        <v>207</v>
      </c>
      <c r="B1556" s="7" t="s">
        <v>167</v>
      </c>
      <c r="C1556" s="7" t="s">
        <v>195</v>
      </c>
      <c r="D1556" s="7" t="s">
        <v>3017</v>
      </c>
      <c r="E1556" s="8" t="n">
        <v>4861</v>
      </c>
      <c r="F1556" s="7" t="n">
        <v>0.461538461538462</v>
      </c>
      <c r="G1556" s="9" t="n">
        <v>0.82</v>
      </c>
      <c r="H1556" s="7" t="n">
        <v>0.46</v>
      </c>
      <c r="I1556" s="7" t="n">
        <v>1.02</v>
      </c>
    </row>
    <row r="1557" customFormat="false" ht="15" hidden="false" customHeight="false" outlineLevel="0" collapsed="false">
      <c r="A1557" s="7" t="s">
        <v>207</v>
      </c>
      <c r="B1557" s="7" t="s">
        <v>167</v>
      </c>
      <c r="C1557" s="7" t="s">
        <v>195</v>
      </c>
      <c r="D1557" s="7" t="s">
        <v>3278</v>
      </c>
      <c r="E1557" s="8" t="n">
        <v>4558</v>
      </c>
      <c r="F1557" s="7" t="n">
        <v>0.423076923076923</v>
      </c>
      <c r="G1557" s="9" t="n">
        <v>2.28</v>
      </c>
      <c r="H1557" s="7" t="n">
        <v>1.3</v>
      </c>
      <c r="I1557" s="7" t="n">
        <v>3.22</v>
      </c>
    </row>
    <row r="1558" customFormat="false" ht="15" hidden="false" customHeight="false" outlineLevel="0" collapsed="false">
      <c r="A1558" s="7" t="s">
        <v>207</v>
      </c>
      <c r="B1558" s="7" t="s">
        <v>167</v>
      </c>
      <c r="C1558" s="7" t="s">
        <v>195</v>
      </c>
      <c r="D1558" s="7" t="s">
        <v>2887</v>
      </c>
      <c r="E1558" s="8" t="n">
        <v>4471</v>
      </c>
      <c r="F1558" s="7" t="n">
        <v>0.423076923076923</v>
      </c>
      <c r="G1558" s="9" t="n">
        <v>1.34</v>
      </c>
      <c r="H1558" s="7" t="n">
        <v>0.98</v>
      </c>
      <c r="I1558" s="7" t="n">
        <v>1.98</v>
      </c>
    </row>
    <row r="1559" customFormat="false" ht="15" hidden="false" customHeight="false" outlineLevel="0" collapsed="false">
      <c r="A1559" s="7" t="s">
        <v>207</v>
      </c>
      <c r="B1559" s="7" t="s">
        <v>167</v>
      </c>
      <c r="C1559" s="7" t="s">
        <v>195</v>
      </c>
      <c r="D1559" s="7" t="s">
        <v>2888</v>
      </c>
      <c r="E1559" s="8" t="n">
        <v>4464</v>
      </c>
      <c r="F1559" s="7" t="n">
        <v>0.538461538461538</v>
      </c>
      <c r="G1559" s="9" t="n">
        <v>1.92</v>
      </c>
      <c r="H1559" s="7" t="n">
        <v>1.24</v>
      </c>
      <c r="I1559" s="7" t="n">
        <v>2.74</v>
      </c>
    </row>
    <row r="1560" customFormat="false" ht="15" hidden="false" customHeight="false" outlineLevel="0" collapsed="false">
      <c r="A1560" s="7" t="s">
        <v>207</v>
      </c>
      <c r="B1560" s="7" t="s">
        <v>167</v>
      </c>
      <c r="C1560" s="7" t="s">
        <v>195</v>
      </c>
      <c r="D1560" s="7" t="s">
        <v>3279</v>
      </c>
      <c r="E1560" s="8" t="n">
        <v>4415</v>
      </c>
      <c r="F1560" s="7" t="n">
        <v>0.423076923076923</v>
      </c>
      <c r="G1560" s="9" t="n">
        <v>1.62</v>
      </c>
      <c r="H1560" s="7" t="n">
        <v>1.07</v>
      </c>
      <c r="I1560" s="7" t="n">
        <v>2.4</v>
      </c>
    </row>
    <row r="1561" customFormat="false" ht="15" hidden="false" customHeight="false" outlineLevel="0" collapsed="false">
      <c r="A1561" s="7" t="s">
        <v>207</v>
      </c>
      <c r="B1561" s="7" t="s">
        <v>167</v>
      </c>
      <c r="C1561" s="7" t="s">
        <v>195</v>
      </c>
      <c r="D1561" s="7" t="s">
        <v>3280</v>
      </c>
      <c r="E1561" s="8" t="n">
        <v>4396</v>
      </c>
      <c r="F1561" s="7" t="n">
        <v>0.423076923076923</v>
      </c>
      <c r="G1561" s="9" t="n">
        <v>1.4</v>
      </c>
      <c r="H1561" s="7" t="n">
        <v>1.05</v>
      </c>
      <c r="I1561" s="7" t="n">
        <v>1.75</v>
      </c>
    </row>
    <row r="1562" customFormat="false" ht="15" hidden="false" customHeight="false" outlineLevel="0" collapsed="false">
      <c r="A1562" s="7" t="s">
        <v>207</v>
      </c>
      <c r="B1562" s="7" t="s">
        <v>167</v>
      </c>
      <c r="C1562" s="7" t="s">
        <v>195</v>
      </c>
      <c r="D1562" s="7" t="s">
        <v>2889</v>
      </c>
      <c r="E1562" s="8" t="n">
        <v>4345</v>
      </c>
      <c r="F1562" s="7" t="n">
        <v>0.538461538461538</v>
      </c>
      <c r="G1562" s="9" t="n">
        <v>0.77</v>
      </c>
      <c r="H1562" s="7" t="n">
        <v>0.63</v>
      </c>
      <c r="I1562" s="7" t="n">
        <v>0.9</v>
      </c>
    </row>
    <row r="1563" customFormat="false" ht="15" hidden="false" customHeight="false" outlineLevel="0" collapsed="false">
      <c r="A1563" s="7" t="s">
        <v>207</v>
      </c>
      <c r="B1563" s="7" t="s">
        <v>167</v>
      </c>
      <c r="C1563" s="7" t="s">
        <v>195</v>
      </c>
      <c r="D1563" s="7" t="s">
        <v>2893</v>
      </c>
      <c r="E1563" s="8" t="n">
        <v>4142</v>
      </c>
      <c r="F1563" s="7" t="n">
        <v>0.5</v>
      </c>
      <c r="G1563" s="9" t="n">
        <v>1.31</v>
      </c>
      <c r="H1563" s="7" t="n">
        <v>1.03</v>
      </c>
      <c r="I1563" s="7" t="n">
        <v>1.45</v>
      </c>
    </row>
    <row r="1564" customFormat="false" ht="15" hidden="false" customHeight="false" outlineLevel="0" collapsed="false">
      <c r="A1564" s="7" t="s">
        <v>207</v>
      </c>
      <c r="B1564" s="7" t="s">
        <v>167</v>
      </c>
      <c r="C1564" s="7" t="s">
        <v>195</v>
      </c>
      <c r="D1564" s="7" t="s">
        <v>3281</v>
      </c>
      <c r="E1564" s="8" t="n">
        <v>3936</v>
      </c>
      <c r="F1564" s="7" t="n">
        <v>0.423076923076923</v>
      </c>
      <c r="G1564" s="9" t="n">
        <v>1.64</v>
      </c>
      <c r="H1564" s="7" t="n">
        <v>1.04</v>
      </c>
      <c r="I1564" s="7" t="n">
        <v>2.4</v>
      </c>
    </row>
    <row r="1565" customFormat="false" ht="15" hidden="false" customHeight="false" outlineLevel="0" collapsed="false">
      <c r="A1565" s="7" t="s">
        <v>207</v>
      </c>
      <c r="B1565" s="7" t="s">
        <v>167</v>
      </c>
      <c r="C1565" s="7" t="s">
        <v>195</v>
      </c>
      <c r="D1565" s="18" t="s">
        <v>2895</v>
      </c>
      <c r="E1565" s="8" t="n">
        <v>3925</v>
      </c>
      <c r="F1565" s="7" t="n">
        <v>0.5</v>
      </c>
      <c r="G1565" s="9" t="n">
        <v>0.36</v>
      </c>
      <c r="H1565" s="7" t="n">
        <v>0.32</v>
      </c>
      <c r="I1565" s="7" t="n">
        <v>0.45</v>
      </c>
    </row>
    <row r="1566" customFormat="false" ht="15" hidden="false" customHeight="false" outlineLevel="0" collapsed="false">
      <c r="A1566" s="7" t="s">
        <v>207</v>
      </c>
      <c r="B1566" s="7" t="s">
        <v>167</v>
      </c>
      <c r="C1566" s="7" t="s">
        <v>195</v>
      </c>
      <c r="D1566" s="7" t="s">
        <v>3149</v>
      </c>
      <c r="E1566" s="8" t="n">
        <v>3900</v>
      </c>
      <c r="F1566" s="7" t="n">
        <v>0.538461538461538</v>
      </c>
      <c r="G1566" s="9" t="n">
        <v>0.72</v>
      </c>
      <c r="H1566" s="7" t="n">
        <v>0.57</v>
      </c>
      <c r="I1566" s="7" t="n">
        <v>0.8</v>
      </c>
    </row>
    <row r="1567" customFormat="false" ht="15" hidden="false" customHeight="false" outlineLevel="0" collapsed="false">
      <c r="A1567" s="7" t="s">
        <v>207</v>
      </c>
      <c r="B1567" s="7" t="s">
        <v>167</v>
      </c>
      <c r="C1567" s="7" t="s">
        <v>195</v>
      </c>
      <c r="D1567" s="7" t="s">
        <v>3282</v>
      </c>
      <c r="E1567" s="8" t="n">
        <v>3796</v>
      </c>
      <c r="F1567" s="7" t="n">
        <v>0.423076923076923</v>
      </c>
      <c r="G1567" s="9" t="n">
        <v>1.98</v>
      </c>
      <c r="H1567" s="7" t="n">
        <v>1.2</v>
      </c>
      <c r="I1567" s="7" t="n">
        <v>2.43</v>
      </c>
    </row>
    <row r="1568" customFormat="false" ht="15" hidden="false" customHeight="false" outlineLevel="0" collapsed="false">
      <c r="A1568" s="7" t="s">
        <v>207</v>
      </c>
      <c r="B1568" s="7" t="s">
        <v>167</v>
      </c>
      <c r="C1568" s="7" t="s">
        <v>195</v>
      </c>
      <c r="D1568" s="7" t="s">
        <v>3283</v>
      </c>
      <c r="E1568" s="8" t="n">
        <v>3734</v>
      </c>
      <c r="F1568" s="7" t="n">
        <v>0.5</v>
      </c>
      <c r="G1568" s="9" t="n">
        <v>1.46</v>
      </c>
      <c r="H1568" s="7" t="n">
        <v>1.1</v>
      </c>
      <c r="I1568" s="7" t="n">
        <v>1.83</v>
      </c>
    </row>
    <row r="1569" customFormat="false" ht="15" hidden="false" customHeight="false" outlineLevel="0" collapsed="false">
      <c r="A1569" s="7" t="s">
        <v>207</v>
      </c>
      <c r="B1569" s="7" t="s">
        <v>167</v>
      </c>
      <c r="C1569" s="7" t="s">
        <v>195</v>
      </c>
      <c r="D1569" s="7" t="s">
        <v>2899</v>
      </c>
      <c r="E1569" s="8" t="n">
        <v>3651</v>
      </c>
      <c r="F1569" s="7" t="n">
        <v>0.423076923076923</v>
      </c>
      <c r="G1569" s="9" t="n">
        <v>2.11</v>
      </c>
      <c r="H1569" s="7" t="n">
        <v>1.17</v>
      </c>
      <c r="I1569" s="7" t="n">
        <v>2.85</v>
      </c>
    </row>
    <row r="1570" customFormat="false" ht="15" hidden="false" customHeight="false" outlineLevel="0" collapsed="false">
      <c r="A1570" s="7" t="s">
        <v>207</v>
      </c>
      <c r="B1570" s="7" t="s">
        <v>167</v>
      </c>
      <c r="C1570" s="7" t="s">
        <v>195</v>
      </c>
      <c r="D1570" s="7" t="s">
        <v>2900</v>
      </c>
      <c r="E1570" s="8" t="n">
        <v>3612</v>
      </c>
      <c r="F1570" s="7" t="n">
        <v>0.538461538461538</v>
      </c>
      <c r="G1570" s="9" t="n">
        <v>0.77</v>
      </c>
      <c r="H1570" s="7" t="n">
        <v>0.58</v>
      </c>
      <c r="I1570" s="7" t="n">
        <v>0.96</v>
      </c>
    </row>
    <row r="1571" customFormat="false" ht="15" hidden="false" customHeight="false" outlineLevel="0" collapsed="false">
      <c r="A1571" s="7" t="s">
        <v>207</v>
      </c>
      <c r="B1571" s="7" t="s">
        <v>167</v>
      </c>
      <c r="C1571" s="7" t="s">
        <v>195</v>
      </c>
      <c r="D1571" s="7" t="s">
        <v>3284</v>
      </c>
      <c r="E1571" s="8" t="n">
        <v>3479</v>
      </c>
      <c r="F1571" s="7" t="n">
        <v>0.461538461538462</v>
      </c>
      <c r="G1571" s="9" t="n">
        <v>1.39</v>
      </c>
      <c r="H1571" s="7" t="n">
        <v>0.95</v>
      </c>
      <c r="I1571" s="7" t="n">
        <v>1.84</v>
      </c>
    </row>
    <row r="1572" customFormat="false" ht="15" hidden="false" customHeight="false" outlineLevel="0" collapsed="false">
      <c r="A1572" s="7" t="s">
        <v>207</v>
      </c>
      <c r="B1572" s="7" t="s">
        <v>167</v>
      </c>
      <c r="C1572" s="7" t="s">
        <v>195</v>
      </c>
      <c r="D1572" s="7" t="s">
        <v>2908</v>
      </c>
      <c r="E1572" s="8" t="n">
        <v>3340</v>
      </c>
      <c r="F1572" s="7" t="n">
        <v>0.461538461538462</v>
      </c>
      <c r="G1572" s="9" t="n">
        <v>0.8</v>
      </c>
      <c r="H1572" s="7" t="n">
        <v>0.6</v>
      </c>
      <c r="I1572" s="7" t="n">
        <v>1</v>
      </c>
    </row>
    <row r="1573" customFormat="false" ht="15" hidden="false" customHeight="false" outlineLevel="0" collapsed="false">
      <c r="A1573" s="7" t="s">
        <v>207</v>
      </c>
      <c r="B1573" s="7" t="s">
        <v>167</v>
      </c>
      <c r="C1573" s="7" t="s">
        <v>195</v>
      </c>
      <c r="D1573" s="7" t="s">
        <v>2911</v>
      </c>
      <c r="E1573" s="8" t="n">
        <v>3224</v>
      </c>
      <c r="F1573" s="7" t="n">
        <v>0.538461538461538</v>
      </c>
      <c r="G1573" s="9" t="n">
        <v>1.31</v>
      </c>
      <c r="H1573" s="7" t="n">
        <v>0.96</v>
      </c>
      <c r="I1573" s="7" t="n">
        <v>1.73</v>
      </c>
    </row>
    <row r="1574" customFormat="false" ht="15" hidden="false" customHeight="false" outlineLevel="0" collapsed="false">
      <c r="A1574" s="7" t="s">
        <v>207</v>
      </c>
      <c r="B1574" s="7" t="s">
        <v>167</v>
      </c>
      <c r="C1574" s="7" t="s">
        <v>195</v>
      </c>
      <c r="D1574" s="7" t="s">
        <v>3285</v>
      </c>
      <c r="E1574" s="8" t="n">
        <v>3189</v>
      </c>
      <c r="F1574" s="7" t="n">
        <v>0.423076923076923</v>
      </c>
      <c r="G1574" s="9" t="n">
        <v>1.49</v>
      </c>
      <c r="H1574" s="7" t="n">
        <v>1.04</v>
      </c>
      <c r="I1574" s="7" t="n">
        <v>1.85</v>
      </c>
    </row>
    <row r="1575" customFormat="false" ht="15" hidden="false" customHeight="false" outlineLevel="0" collapsed="false">
      <c r="A1575" s="7" t="s">
        <v>207</v>
      </c>
      <c r="B1575" s="7" t="s">
        <v>167</v>
      </c>
      <c r="C1575" s="7" t="s">
        <v>195</v>
      </c>
      <c r="D1575" s="7" t="s">
        <v>2913</v>
      </c>
      <c r="E1575" s="8" t="n">
        <v>3162</v>
      </c>
      <c r="F1575" s="7" t="n">
        <v>0.461538461538462</v>
      </c>
      <c r="G1575" s="9" t="n">
        <v>1.3</v>
      </c>
      <c r="H1575" s="7" t="n">
        <v>0.95</v>
      </c>
      <c r="I1575" s="7" t="n">
        <v>1.79</v>
      </c>
    </row>
    <row r="1576" customFormat="false" ht="15" hidden="false" customHeight="false" outlineLevel="0" collapsed="false">
      <c r="A1576" s="7" t="s">
        <v>207</v>
      </c>
      <c r="B1576" s="7" t="s">
        <v>167</v>
      </c>
      <c r="C1576" s="7" t="s">
        <v>195</v>
      </c>
      <c r="D1576" s="7" t="s">
        <v>2917</v>
      </c>
      <c r="E1576" s="8" t="n">
        <v>3113</v>
      </c>
      <c r="F1576" s="7" t="n">
        <v>0.461538461538462</v>
      </c>
      <c r="G1576" s="9" t="n">
        <v>1.23</v>
      </c>
      <c r="H1576" s="7" t="n">
        <v>0.85</v>
      </c>
      <c r="I1576" s="7" t="n">
        <v>1.6</v>
      </c>
    </row>
    <row r="1577" customFormat="false" ht="15" hidden="false" customHeight="false" outlineLevel="0" collapsed="false">
      <c r="A1577" s="7" t="s">
        <v>207</v>
      </c>
      <c r="B1577" s="7" t="s">
        <v>167</v>
      </c>
      <c r="C1577" s="7" t="s">
        <v>195</v>
      </c>
      <c r="D1577" s="7" t="s">
        <v>2919</v>
      </c>
      <c r="E1577" s="8" t="n">
        <v>3095</v>
      </c>
      <c r="F1577" s="7" t="n">
        <v>0.538461538461538</v>
      </c>
      <c r="G1577" s="9" t="n">
        <v>0.84</v>
      </c>
      <c r="H1577" s="7" t="n">
        <v>0.63</v>
      </c>
      <c r="I1577" s="7" t="n">
        <v>1.05</v>
      </c>
    </row>
    <row r="1578" customFormat="false" ht="15" hidden="false" customHeight="false" outlineLevel="0" collapsed="false">
      <c r="A1578" s="7" t="s">
        <v>207</v>
      </c>
      <c r="B1578" s="7" t="s">
        <v>167</v>
      </c>
      <c r="C1578" s="7" t="s">
        <v>195</v>
      </c>
      <c r="D1578" s="7" t="s">
        <v>2921</v>
      </c>
      <c r="E1578" s="8" t="n">
        <v>3051</v>
      </c>
      <c r="F1578" s="7" t="n">
        <v>0.461538461538462</v>
      </c>
      <c r="G1578" s="9" t="n">
        <v>0.46</v>
      </c>
      <c r="H1578" s="7" t="n">
        <v>0.32</v>
      </c>
      <c r="I1578" s="7" t="n">
        <v>0.62</v>
      </c>
    </row>
    <row r="1579" customFormat="false" ht="15" hidden="false" customHeight="false" outlineLevel="0" collapsed="false">
      <c r="A1579" s="7" t="s">
        <v>207</v>
      </c>
      <c r="B1579" s="7" t="s">
        <v>167</v>
      </c>
      <c r="C1579" s="7" t="s">
        <v>195</v>
      </c>
      <c r="D1579" s="7" t="s">
        <v>3286</v>
      </c>
      <c r="E1579" s="8" t="n">
        <v>3019</v>
      </c>
      <c r="F1579" s="7" t="n">
        <v>0.576923076923077</v>
      </c>
      <c r="G1579" s="9" t="n">
        <v>1.3</v>
      </c>
      <c r="H1579" s="7" t="n">
        <v>0.93</v>
      </c>
      <c r="I1579" s="7" t="n">
        <v>1.61</v>
      </c>
    </row>
    <row r="1580" customFormat="false" ht="15" hidden="false" customHeight="false" outlineLevel="0" collapsed="false">
      <c r="A1580" s="7" t="s">
        <v>207</v>
      </c>
      <c r="B1580" s="7" t="s">
        <v>167</v>
      </c>
      <c r="C1580" s="7" t="s">
        <v>195</v>
      </c>
      <c r="D1580" s="7" t="s">
        <v>3287</v>
      </c>
      <c r="E1580" s="8" t="n">
        <v>3016</v>
      </c>
      <c r="F1580" s="7" t="n">
        <v>0.5</v>
      </c>
      <c r="G1580" s="9"/>
      <c r="H1580" s="7"/>
      <c r="I1580" s="7"/>
    </row>
    <row r="1581" customFormat="false" ht="15" hidden="false" customHeight="false" outlineLevel="0" collapsed="false">
      <c r="A1581" s="7" t="s">
        <v>207</v>
      </c>
      <c r="B1581" s="7" t="s">
        <v>167</v>
      </c>
      <c r="C1581" s="7" t="s">
        <v>195</v>
      </c>
      <c r="D1581" s="7" t="s">
        <v>2925</v>
      </c>
      <c r="E1581" s="8" t="n">
        <v>3001</v>
      </c>
      <c r="F1581" s="7" t="n">
        <v>0.461538461538462</v>
      </c>
      <c r="G1581" s="9" t="n">
        <v>0.71</v>
      </c>
      <c r="H1581" s="7" t="n">
        <v>0.58</v>
      </c>
      <c r="I1581" s="7" t="n">
        <v>0.84</v>
      </c>
    </row>
    <row r="1582" customFormat="false" ht="15" hidden="false" customHeight="false" outlineLevel="0" collapsed="false">
      <c r="A1582" s="7" t="s">
        <v>207</v>
      </c>
      <c r="B1582" s="7" t="s">
        <v>167</v>
      </c>
      <c r="C1582" s="7" t="s">
        <v>195</v>
      </c>
      <c r="D1582" s="7" t="s">
        <v>2926</v>
      </c>
      <c r="E1582" s="8" t="n">
        <v>2986</v>
      </c>
      <c r="F1582" s="7" t="n">
        <v>0.538461538461538</v>
      </c>
      <c r="G1582" s="9" t="n">
        <v>0.87</v>
      </c>
      <c r="H1582" s="7" t="n">
        <v>0.73</v>
      </c>
      <c r="I1582" s="7" t="n">
        <v>1.23</v>
      </c>
    </row>
    <row r="1583" customFormat="false" ht="15" hidden="false" customHeight="false" outlineLevel="0" collapsed="false">
      <c r="A1583" s="7" t="s">
        <v>207</v>
      </c>
      <c r="B1583" s="7" t="s">
        <v>167</v>
      </c>
      <c r="C1583" s="7" t="s">
        <v>195</v>
      </c>
      <c r="D1583" s="7" t="s">
        <v>3288</v>
      </c>
      <c r="E1583" s="8" t="n">
        <v>2961</v>
      </c>
      <c r="F1583" s="7" t="n">
        <v>0.461538461538462</v>
      </c>
      <c r="G1583" s="9" t="n">
        <v>0.85</v>
      </c>
      <c r="H1583" s="7" t="n">
        <v>0.7</v>
      </c>
      <c r="I1583" s="7" t="n">
        <v>1</v>
      </c>
    </row>
    <row r="1584" customFormat="false" ht="15" hidden="false" customHeight="false" outlineLevel="0" collapsed="false">
      <c r="A1584" s="7" t="s">
        <v>207</v>
      </c>
      <c r="B1584" s="7" t="s">
        <v>167</v>
      </c>
      <c r="C1584" s="7" t="s">
        <v>195</v>
      </c>
      <c r="D1584" s="7" t="s">
        <v>2927</v>
      </c>
      <c r="E1584" s="8" t="n">
        <v>2957</v>
      </c>
      <c r="F1584" s="7" t="n">
        <v>0.423076923076923</v>
      </c>
      <c r="G1584" s="9" t="n">
        <v>0.69</v>
      </c>
      <c r="H1584" s="7" t="n">
        <v>0.52</v>
      </c>
      <c r="I1584" s="7" t="n">
        <v>0.86</v>
      </c>
    </row>
    <row r="1585" customFormat="false" ht="15" hidden="false" customHeight="false" outlineLevel="0" collapsed="false">
      <c r="A1585" s="7" t="s">
        <v>207</v>
      </c>
      <c r="B1585" s="7" t="s">
        <v>167</v>
      </c>
      <c r="C1585" s="7" t="s">
        <v>195</v>
      </c>
      <c r="D1585" s="7" t="s">
        <v>2928</v>
      </c>
      <c r="E1585" s="8" t="n">
        <v>2939</v>
      </c>
      <c r="F1585" s="7" t="n">
        <v>0.576923076923077</v>
      </c>
      <c r="G1585" s="9" t="n">
        <v>0.97</v>
      </c>
      <c r="H1585" s="7" t="n">
        <v>0.82</v>
      </c>
      <c r="I1585" s="7" t="n">
        <v>1.11</v>
      </c>
    </row>
    <row r="1586" customFormat="false" ht="15" hidden="false" customHeight="false" outlineLevel="0" collapsed="false">
      <c r="A1586" s="7" t="s">
        <v>207</v>
      </c>
      <c r="B1586" s="7" t="s">
        <v>167</v>
      </c>
      <c r="C1586" s="7" t="s">
        <v>195</v>
      </c>
      <c r="D1586" s="7" t="s">
        <v>3027</v>
      </c>
      <c r="E1586" s="8" t="n">
        <v>2900</v>
      </c>
      <c r="F1586" s="7" t="n">
        <v>0.576923076923077</v>
      </c>
      <c r="G1586" s="9" t="n">
        <v>1.56</v>
      </c>
      <c r="H1586" s="7" t="n">
        <v>1.03</v>
      </c>
      <c r="I1586" s="7" t="n">
        <v>2.02</v>
      </c>
    </row>
    <row r="1587" customFormat="false" ht="15" hidden="false" customHeight="false" outlineLevel="0" collapsed="false">
      <c r="A1587" s="7" t="s">
        <v>207</v>
      </c>
      <c r="B1587" s="7" t="s">
        <v>167</v>
      </c>
      <c r="C1587" s="7" t="s">
        <v>195</v>
      </c>
      <c r="D1587" s="7" t="s">
        <v>3289</v>
      </c>
      <c r="E1587" s="8" t="n">
        <v>2897</v>
      </c>
      <c r="F1587" s="7" t="n">
        <v>0.5</v>
      </c>
      <c r="G1587" s="9" t="n">
        <v>1.54</v>
      </c>
      <c r="H1587" s="7" t="n">
        <v>1.05</v>
      </c>
      <c r="I1587" s="7" t="n">
        <v>1.83</v>
      </c>
    </row>
    <row r="1588" customFormat="false" ht="15" hidden="false" customHeight="false" outlineLevel="0" collapsed="false">
      <c r="A1588" s="7" t="s">
        <v>207</v>
      </c>
      <c r="B1588" s="7" t="s">
        <v>167</v>
      </c>
      <c r="C1588" s="7" t="s">
        <v>195</v>
      </c>
      <c r="D1588" s="7" t="s">
        <v>3290</v>
      </c>
      <c r="E1588" s="8" t="n">
        <v>2820</v>
      </c>
      <c r="F1588" s="7" t="n">
        <v>0.423076923076923</v>
      </c>
      <c r="G1588" s="9" t="n">
        <v>2.99</v>
      </c>
      <c r="H1588" s="7" t="n">
        <v>1.76</v>
      </c>
      <c r="I1588" s="7" t="n">
        <v>3.46</v>
      </c>
    </row>
    <row r="1589" customFormat="false" ht="15" hidden="false" customHeight="false" outlineLevel="0" collapsed="false">
      <c r="A1589" s="7" t="s">
        <v>207</v>
      </c>
      <c r="B1589" s="7" t="s">
        <v>167</v>
      </c>
      <c r="C1589" s="7" t="s">
        <v>195</v>
      </c>
      <c r="D1589" s="7" t="s">
        <v>3291</v>
      </c>
      <c r="E1589" s="8" t="n">
        <v>2779</v>
      </c>
      <c r="F1589" s="7" t="n">
        <v>0.423076923076923</v>
      </c>
      <c r="G1589" s="9" t="n">
        <v>1.35</v>
      </c>
      <c r="H1589" s="7" t="n">
        <v>1.19</v>
      </c>
      <c r="I1589" s="7" t="n">
        <v>1.77</v>
      </c>
    </row>
    <row r="1590" customFormat="false" ht="15" hidden="false" customHeight="false" outlineLevel="0" collapsed="false">
      <c r="A1590" s="7" t="s">
        <v>207</v>
      </c>
      <c r="B1590" s="7" t="s">
        <v>167</v>
      </c>
      <c r="C1590" s="7" t="s">
        <v>195</v>
      </c>
      <c r="D1590" s="7" t="s">
        <v>2932</v>
      </c>
      <c r="E1590" s="8" t="n">
        <v>2692</v>
      </c>
      <c r="F1590" s="7" t="n">
        <v>0.461538461538462</v>
      </c>
      <c r="G1590" s="9" t="n">
        <v>0.62</v>
      </c>
      <c r="H1590" s="7" t="n">
        <v>0.52</v>
      </c>
      <c r="I1590" s="7" t="n">
        <v>0.72</v>
      </c>
    </row>
    <row r="1591" customFormat="false" ht="15" hidden="false" customHeight="false" outlineLevel="0" collapsed="false">
      <c r="A1591" s="7" t="s">
        <v>207</v>
      </c>
      <c r="B1591" s="7" t="s">
        <v>167</v>
      </c>
      <c r="C1591" s="7" t="s">
        <v>195</v>
      </c>
      <c r="D1591" s="7" t="s">
        <v>2935</v>
      </c>
      <c r="E1591" s="8" t="n">
        <v>2653</v>
      </c>
      <c r="F1591" s="7" t="n">
        <v>0.5</v>
      </c>
      <c r="G1591" s="9" t="n">
        <v>1.26</v>
      </c>
      <c r="H1591" s="7" t="n">
        <v>1.04</v>
      </c>
      <c r="I1591" s="7" t="n">
        <v>1.57</v>
      </c>
    </row>
    <row r="1592" customFormat="false" ht="15" hidden="false" customHeight="false" outlineLevel="0" collapsed="false">
      <c r="A1592" s="7" t="s">
        <v>207</v>
      </c>
      <c r="B1592" s="7" t="s">
        <v>167</v>
      </c>
      <c r="C1592" s="7" t="s">
        <v>195</v>
      </c>
      <c r="D1592" s="7" t="s">
        <v>2936</v>
      </c>
      <c r="E1592" s="8" t="n">
        <v>2647</v>
      </c>
      <c r="F1592" s="7" t="n">
        <v>0.538461538461538</v>
      </c>
      <c r="G1592" s="9" t="n">
        <v>4.49</v>
      </c>
      <c r="H1592" s="7" t="n">
        <v>3.37</v>
      </c>
      <c r="I1592" s="7" t="n">
        <v>5.39</v>
      </c>
    </row>
    <row r="1593" customFormat="false" ht="15" hidden="false" customHeight="false" outlineLevel="0" collapsed="false">
      <c r="A1593" s="7" t="s">
        <v>207</v>
      </c>
      <c r="B1593" s="7" t="s">
        <v>167</v>
      </c>
      <c r="C1593" s="7" t="s">
        <v>195</v>
      </c>
      <c r="D1593" s="7" t="s">
        <v>2942</v>
      </c>
      <c r="E1593" s="8" t="n">
        <v>2523</v>
      </c>
      <c r="F1593" s="7" t="n">
        <v>0.538461538461538</v>
      </c>
      <c r="G1593" s="9" t="n">
        <v>0.64</v>
      </c>
      <c r="H1593" s="7" t="n">
        <v>0.51</v>
      </c>
      <c r="I1593" s="7" t="n">
        <v>0.75</v>
      </c>
    </row>
    <row r="1594" customFormat="false" ht="15" hidden="false" customHeight="false" outlineLevel="0" collapsed="false">
      <c r="A1594" s="7" t="s">
        <v>207</v>
      </c>
      <c r="B1594" s="7" t="s">
        <v>167</v>
      </c>
      <c r="C1594" s="7" t="s">
        <v>195</v>
      </c>
      <c r="D1594" s="7" t="s">
        <v>2946</v>
      </c>
      <c r="E1594" s="8" t="n">
        <v>2459</v>
      </c>
      <c r="F1594" s="7" t="n">
        <v>0.5</v>
      </c>
      <c r="G1594" s="9" t="n">
        <v>1.89</v>
      </c>
      <c r="H1594" s="7" t="n">
        <v>1.42</v>
      </c>
      <c r="I1594" s="7" t="n">
        <v>2.52</v>
      </c>
    </row>
    <row r="1595" customFormat="false" ht="15" hidden="false" customHeight="false" outlineLevel="0" collapsed="false">
      <c r="A1595" s="7" t="s">
        <v>207</v>
      </c>
      <c r="B1595" s="7" t="s">
        <v>167</v>
      </c>
      <c r="C1595" s="7" t="s">
        <v>195</v>
      </c>
      <c r="D1595" s="7" t="s">
        <v>2947</v>
      </c>
      <c r="E1595" s="8" t="n">
        <v>2408</v>
      </c>
      <c r="F1595" s="7" t="n">
        <v>0.615384615384615</v>
      </c>
      <c r="G1595" s="9" t="n">
        <v>1.6</v>
      </c>
      <c r="H1595" s="7" t="n">
        <v>1.03</v>
      </c>
      <c r="I1595" s="7" t="n">
        <v>2.16</v>
      </c>
    </row>
    <row r="1596" customFormat="false" ht="15" hidden="false" customHeight="false" outlineLevel="0" collapsed="false">
      <c r="A1596" s="7" t="s">
        <v>207</v>
      </c>
      <c r="B1596" s="7" t="s">
        <v>167</v>
      </c>
      <c r="C1596" s="7" t="s">
        <v>195</v>
      </c>
      <c r="D1596" s="7" t="s">
        <v>2949</v>
      </c>
      <c r="E1596" s="8" t="n">
        <v>2349</v>
      </c>
      <c r="F1596" s="7" t="n">
        <v>0.423076923076923</v>
      </c>
      <c r="G1596" s="9" t="n">
        <v>0.62</v>
      </c>
      <c r="H1596" s="7" t="n">
        <v>0.49</v>
      </c>
      <c r="I1596" s="7" t="n">
        <v>0.73</v>
      </c>
    </row>
    <row r="1597" customFormat="false" ht="15" hidden="false" customHeight="false" outlineLevel="0" collapsed="false">
      <c r="A1597" s="7" t="s">
        <v>207</v>
      </c>
      <c r="B1597" s="7" t="s">
        <v>167</v>
      </c>
      <c r="C1597" s="7" t="s">
        <v>195</v>
      </c>
      <c r="D1597" s="7" t="s">
        <v>3029</v>
      </c>
      <c r="E1597" s="8" t="n">
        <v>2342</v>
      </c>
      <c r="F1597" s="7" t="n">
        <v>0.423076923076923</v>
      </c>
      <c r="G1597" s="9" t="n">
        <v>1.19</v>
      </c>
      <c r="H1597" s="7" t="n">
        <v>0.91</v>
      </c>
      <c r="I1597" s="7" t="n">
        <v>1.35</v>
      </c>
    </row>
    <row r="1598" customFormat="false" ht="15" hidden="false" customHeight="false" outlineLevel="0" collapsed="false">
      <c r="A1598" s="7" t="s">
        <v>207</v>
      </c>
      <c r="B1598" s="7" t="s">
        <v>167</v>
      </c>
      <c r="C1598" s="7" t="s">
        <v>195</v>
      </c>
      <c r="D1598" s="7" t="s">
        <v>3292</v>
      </c>
      <c r="E1598" s="8" t="n">
        <v>2336</v>
      </c>
      <c r="F1598" s="7" t="n">
        <v>0.423076923076923</v>
      </c>
      <c r="G1598" s="9" t="n">
        <v>1.38</v>
      </c>
      <c r="H1598" s="7" t="n">
        <v>0.82</v>
      </c>
      <c r="I1598" s="7" t="n">
        <v>1.52</v>
      </c>
    </row>
    <row r="1599" customFormat="false" ht="15" hidden="false" customHeight="false" outlineLevel="0" collapsed="false">
      <c r="A1599" s="7" t="s">
        <v>207</v>
      </c>
      <c r="B1599" s="7" t="s">
        <v>167</v>
      </c>
      <c r="C1599" s="7" t="s">
        <v>195</v>
      </c>
      <c r="D1599" s="7" t="s">
        <v>3031</v>
      </c>
      <c r="E1599" s="8" t="n">
        <v>2290</v>
      </c>
      <c r="F1599" s="7" t="n">
        <v>0.5</v>
      </c>
      <c r="G1599" s="9" t="n">
        <v>0.57</v>
      </c>
      <c r="H1599" s="7" t="n">
        <v>0.41</v>
      </c>
      <c r="I1599" s="7" t="n">
        <v>0.72</v>
      </c>
    </row>
    <row r="1600" customFormat="false" ht="15" hidden="false" customHeight="false" outlineLevel="0" collapsed="false">
      <c r="A1600" s="7" t="s">
        <v>207</v>
      </c>
      <c r="B1600" s="7" t="s">
        <v>167</v>
      </c>
      <c r="C1600" s="7" t="s">
        <v>195</v>
      </c>
      <c r="D1600" s="7" t="s">
        <v>2952</v>
      </c>
      <c r="E1600" s="8" t="n">
        <v>2285</v>
      </c>
      <c r="F1600" s="7" t="n">
        <v>0.5</v>
      </c>
      <c r="G1600" s="9" t="n">
        <v>0.83</v>
      </c>
      <c r="H1600" s="7" t="n">
        <v>0.62</v>
      </c>
      <c r="I1600" s="7" t="n">
        <v>1.04</v>
      </c>
    </row>
    <row r="1601" customFormat="false" ht="15" hidden="false" customHeight="false" outlineLevel="0" collapsed="false">
      <c r="A1601" s="7" t="s">
        <v>207</v>
      </c>
      <c r="B1601" s="7" t="s">
        <v>167</v>
      </c>
      <c r="C1601" s="7" t="s">
        <v>195</v>
      </c>
      <c r="D1601" s="7" t="s">
        <v>3293</v>
      </c>
      <c r="E1601" s="8" t="n">
        <v>2243</v>
      </c>
      <c r="F1601" s="7" t="n">
        <v>0.5</v>
      </c>
      <c r="G1601" s="9" t="n">
        <v>0.62</v>
      </c>
      <c r="H1601" s="7" t="n">
        <v>0.38</v>
      </c>
      <c r="I1601" s="7" t="n">
        <v>0.77</v>
      </c>
    </row>
    <row r="1602" customFormat="false" ht="15" hidden="false" customHeight="false" outlineLevel="0" collapsed="false">
      <c r="A1602" s="7" t="s">
        <v>207</v>
      </c>
      <c r="B1602" s="7" t="s">
        <v>167</v>
      </c>
      <c r="C1602" s="7" t="s">
        <v>195</v>
      </c>
      <c r="D1602" s="7" t="s">
        <v>3294</v>
      </c>
      <c r="E1602" s="8" t="n">
        <v>2200</v>
      </c>
      <c r="F1602" s="7" t="n">
        <v>0.5</v>
      </c>
      <c r="G1602" s="9" t="n">
        <v>1.63</v>
      </c>
      <c r="H1602" s="7" t="n">
        <v>1.03</v>
      </c>
      <c r="I1602" s="7" t="n">
        <v>2.03</v>
      </c>
    </row>
    <row r="1603" customFormat="false" ht="15" hidden="false" customHeight="false" outlineLevel="0" collapsed="false">
      <c r="A1603" s="7" t="s">
        <v>207</v>
      </c>
      <c r="B1603" s="7" t="s">
        <v>167</v>
      </c>
      <c r="C1603" s="7" t="s">
        <v>195</v>
      </c>
      <c r="D1603" s="7" t="s">
        <v>2960</v>
      </c>
      <c r="E1603" s="8" t="n">
        <v>2199</v>
      </c>
      <c r="F1603" s="7" t="n">
        <v>0.423076923076923</v>
      </c>
      <c r="G1603" s="9" t="n">
        <v>1.89</v>
      </c>
      <c r="H1603" s="7" t="n">
        <v>1.08</v>
      </c>
      <c r="I1603" s="7" t="n">
        <v>2.61</v>
      </c>
    </row>
    <row r="1604" customFormat="false" ht="15" hidden="false" customHeight="false" outlineLevel="0" collapsed="false">
      <c r="A1604" s="7" t="s">
        <v>207</v>
      </c>
      <c r="B1604" s="7" t="s">
        <v>167</v>
      </c>
      <c r="C1604" s="7" t="s">
        <v>195</v>
      </c>
      <c r="D1604" s="7" t="s">
        <v>2967</v>
      </c>
      <c r="E1604" s="8" t="n">
        <v>2105</v>
      </c>
      <c r="F1604" s="7" t="n">
        <v>0.576923076923077</v>
      </c>
      <c r="G1604" s="9" t="n">
        <v>0.65</v>
      </c>
      <c r="H1604" s="7" t="n">
        <v>0.55</v>
      </c>
      <c r="I1604" s="7" t="n">
        <v>0.73</v>
      </c>
    </row>
    <row r="1605" customFormat="false" ht="15" hidden="false" customHeight="false" outlineLevel="0" collapsed="false">
      <c r="A1605" s="7" t="s">
        <v>207</v>
      </c>
      <c r="B1605" s="7" t="s">
        <v>167</v>
      </c>
      <c r="C1605" s="7" t="s">
        <v>195</v>
      </c>
      <c r="D1605" s="7" t="s">
        <v>3295</v>
      </c>
      <c r="E1605" s="8" t="n">
        <v>2101</v>
      </c>
      <c r="F1605" s="7" t="n">
        <v>0.423076923076923</v>
      </c>
      <c r="G1605" s="9" t="n">
        <v>1.89</v>
      </c>
      <c r="H1605" s="7" t="n">
        <v>1.22</v>
      </c>
      <c r="I1605" s="7" t="n">
        <v>2.35</v>
      </c>
    </row>
    <row r="1606" customFormat="false" ht="15" hidden="false" customHeight="false" outlineLevel="0" collapsed="false">
      <c r="A1606" s="7" t="s">
        <v>207</v>
      </c>
      <c r="B1606" s="7" t="s">
        <v>167</v>
      </c>
      <c r="C1606" s="7" t="s">
        <v>195</v>
      </c>
      <c r="D1606" s="7" t="s">
        <v>3296</v>
      </c>
      <c r="E1606" s="8" t="n">
        <v>2092</v>
      </c>
      <c r="F1606" s="7" t="n">
        <v>0.461538461538462</v>
      </c>
      <c r="G1606" s="9" t="n">
        <v>2.04</v>
      </c>
      <c r="H1606" s="7" t="n">
        <v>1.21</v>
      </c>
      <c r="I1606" s="7" t="n">
        <v>3</v>
      </c>
    </row>
    <row r="1607" customFormat="false" ht="15" hidden="false" customHeight="false" outlineLevel="0" collapsed="false">
      <c r="A1607" s="7" t="s">
        <v>207</v>
      </c>
      <c r="B1607" s="7" t="s">
        <v>167</v>
      </c>
      <c r="C1607" s="7" t="s">
        <v>195</v>
      </c>
      <c r="D1607" s="7" t="s">
        <v>2969</v>
      </c>
      <c r="E1607" s="8" t="n">
        <v>2091</v>
      </c>
      <c r="F1607" s="7" t="n">
        <v>0.423076923076923</v>
      </c>
      <c r="G1607" s="9" t="n">
        <v>0.83</v>
      </c>
      <c r="H1607" s="7" t="n">
        <v>0.67</v>
      </c>
      <c r="I1607" s="7" t="n">
        <v>1.11</v>
      </c>
    </row>
    <row r="1608" customFormat="false" ht="15" hidden="false" customHeight="false" outlineLevel="0" collapsed="false">
      <c r="A1608" s="7" t="s">
        <v>207</v>
      </c>
      <c r="B1608" s="7" t="s">
        <v>167</v>
      </c>
      <c r="C1608" s="7" t="s">
        <v>195</v>
      </c>
      <c r="D1608" s="7" t="s">
        <v>2970</v>
      </c>
      <c r="E1608" s="8" t="n">
        <v>2087</v>
      </c>
      <c r="F1608" s="7" t="n">
        <v>0.461538461538462</v>
      </c>
      <c r="G1608" s="9" t="n">
        <v>0.59</v>
      </c>
      <c r="H1608" s="7" t="n">
        <v>0.53</v>
      </c>
      <c r="I1608" s="7" t="n">
        <v>0.7</v>
      </c>
    </row>
    <row r="1609" customFormat="false" ht="15" hidden="false" customHeight="false" outlineLevel="0" collapsed="false">
      <c r="A1609" s="7" t="s">
        <v>207</v>
      </c>
      <c r="B1609" s="7" t="s">
        <v>167</v>
      </c>
      <c r="C1609" s="7" t="s">
        <v>195</v>
      </c>
      <c r="D1609" s="7" t="s">
        <v>2971</v>
      </c>
      <c r="E1609" s="8" t="n">
        <v>2074</v>
      </c>
      <c r="F1609" s="7" t="n">
        <v>0.461538461538462</v>
      </c>
      <c r="G1609" s="9" t="n">
        <v>0.89</v>
      </c>
      <c r="H1609" s="7" t="n">
        <v>0.67</v>
      </c>
      <c r="I1609" s="7" t="n">
        <v>1.11</v>
      </c>
    </row>
    <row r="1610" customFormat="false" ht="15" hidden="false" customHeight="false" outlineLevel="0" collapsed="false">
      <c r="A1610" s="7" t="s">
        <v>207</v>
      </c>
      <c r="B1610" s="7" t="s">
        <v>167</v>
      </c>
      <c r="C1610" s="7" t="s">
        <v>195</v>
      </c>
      <c r="D1610" s="7" t="s">
        <v>2972</v>
      </c>
      <c r="E1610" s="8" t="n">
        <v>2072</v>
      </c>
      <c r="F1610" s="7" t="n">
        <v>0.423076923076923</v>
      </c>
      <c r="G1610" s="9" t="n">
        <v>0.81</v>
      </c>
      <c r="H1610" s="7" t="n">
        <v>0.61</v>
      </c>
      <c r="I1610" s="7" t="n">
        <v>1.01</v>
      </c>
    </row>
    <row r="1611" customFormat="false" ht="15" hidden="false" customHeight="false" outlineLevel="0" collapsed="false">
      <c r="A1611" s="7" t="s">
        <v>207</v>
      </c>
      <c r="B1611" s="7" t="s">
        <v>167</v>
      </c>
      <c r="C1611" s="7" t="s">
        <v>195</v>
      </c>
      <c r="D1611" s="7" t="s">
        <v>2973</v>
      </c>
      <c r="E1611" s="8" t="n">
        <v>2065</v>
      </c>
      <c r="F1611" s="7" t="n">
        <v>0.5</v>
      </c>
      <c r="G1611" s="9" t="n">
        <v>0.67</v>
      </c>
      <c r="H1611" s="7" t="n">
        <v>0.5</v>
      </c>
      <c r="I1611" s="7" t="n">
        <v>0.84</v>
      </c>
    </row>
    <row r="1612" customFormat="false" ht="15" hidden="false" customHeight="false" outlineLevel="0" collapsed="false">
      <c r="A1612" s="7" t="s">
        <v>207</v>
      </c>
      <c r="B1612" s="7" t="s">
        <v>167</v>
      </c>
      <c r="C1612" s="7" t="s">
        <v>195</v>
      </c>
      <c r="D1612" s="7" t="s">
        <v>3297</v>
      </c>
      <c r="E1612" s="8" t="n">
        <v>2048</v>
      </c>
      <c r="F1612" s="7" t="n">
        <v>0.461538461538462</v>
      </c>
      <c r="G1612" s="9" t="n">
        <v>0.87</v>
      </c>
      <c r="H1612" s="7" t="n">
        <v>0.63</v>
      </c>
      <c r="I1612" s="7" t="n">
        <v>1.05</v>
      </c>
    </row>
    <row r="1613" customFormat="false" ht="15" hidden="false" customHeight="false" outlineLevel="0" collapsed="false">
      <c r="A1613" s="7" t="s">
        <v>207</v>
      </c>
      <c r="B1613" s="7" t="s">
        <v>167</v>
      </c>
      <c r="C1613" s="7" t="s">
        <v>195</v>
      </c>
      <c r="D1613" s="7" t="s">
        <v>3298</v>
      </c>
      <c r="E1613" s="8" t="n">
        <v>1974</v>
      </c>
      <c r="F1613" s="7" t="n">
        <v>0.576923076923077</v>
      </c>
      <c r="G1613" s="9" t="n">
        <v>1.14</v>
      </c>
      <c r="H1613" s="7" t="n">
        <v>0.76</v>
      </c>
      <c r="I1613" s="7" t="n">
        <v>1.31</v>
      </c>
    </row>
    <row r="1614" customFormat="false" ht="15" hidden="false" customHeight="false" outlineLevel="0" collapsed="false">
      <c r="A1614" s="7" t="s">
        <v>207</v>
      </c>
      <c r="B1614" s="7" t="s">
        <v>167</v>
      </c>
      <c r="C1614" s="7" t="s">
        <v>195</v>
      </c>
      <c r="D1614" s="7" t="s">
        <v>3299</v>
      </c>
      <c r="E1614" s="8" t="n">
        <v>1968</v>
      </c>
      <c r="F1614" s="7" t="n">
        <v>0.423076923076923</v>
      </c>
      <c r="G1614" s="9" t="n">
        <v>1.34</v>
      </c>
      <c r="H1614" s="7" t="n">
        <v>1.01</v>
      </c>
      <c r="I1614" s="7" t="n">
        <v>1.68</v>
      </c>
    </row>
    <row r="1615" customFormat="false" ht="15" hidden="false" customHeight="false" outlineLevel="0" collapsed="false">
      <c r="A1615" s="7" t="s">
        <v>207</v>
      </c>
      <c r="B1615" s="7" t="s">
        <v>167</v>
      </c>
      <c r="C1615" s="7" t="s">
        <v>195</v>
      </c>
      <c r="D1615" s="7" t="s">
        <v>3300</v>
      </c>
      <c r="E1615" s="8" t="n">
        <v>1960</v>
      </c>
      <c r="F1615" s="7" t="n">
        <v>0.423076923076923</v>
      </c>
      <c r="G1615" s="9" t="n">
        <v>1.18</v>
      </c>
      <c r="H1615" s="7" t="n">
        <v>0.99</v>
      </c>
      <c r="I1615" s="7" t="n">
        <v>1.34</v>
      </c>
    </row>
    <row r="1616" customFormat="false" ht="15" hidden="false" customHeight="false" outlineLevel="0" collapsed="false">
      <c r="A1616" s="7" t="s">
        <v>207</v>
      </c>
      <c r="B1616" s="7" t="s">
        <v>167</v>
      </c>
      <c r="C1616" s="7" t="s">
        <v>195</v>
      </c>
      <c r="D1616" s="7" t="s">
        <v>2980</v>
      </c>
      <c r="E1616" s="8" t="n">
        <v>1940</v>
      </c>
      <c r="F1616" s="7" t="n">
        <v>0.423076923076923</v>
      </c>
      <c r="G1616" s="9" t="n">
        <v>0.92</v>
      </c>
      <c r="H1616" s="7" t="n">
        <v>0.69</v>
      </c>
      <c r="I1616" s="7" t="n">
        <v>1.15</v>
      </c>
    </row>
    <row r="1617" customFormat="false" ht="15" hidden="false" customHeight="false" outlineLevel="0" collapsed="false">
      <c r="A1617" s="7" t="s">
        <v>207</v>
      </c>
      <c r="B1617" s="7" t="s">
        <v>167</v>
      </c>
      <c r="C1617" s="7" t="s">
        <v>195</v>
      </c>
      <c r="D1617" s="7" t="s">
        <v>3301</v>
      </c>
      <c r="E1617" s="8" t="n">
        <v>1896</v>
      </c>
      <c r="F1617" s="7" t="n">
        <v>0.461538461538462</v>
      </c>
      <c r="G1617" s="9" t="n">
        <v>1.18</v>
      </c>
      <c r="H1617" s="7" t="n">
        <v>0.71</v>
      </c>
      <c r="I1617" s="7" t="n">
        <v>1.65</v>
      </c>
    </row>
    <row r="1618" customFormat="false" ht="15" hidden="false" customHeight="false" outlineLevel="0" collapsed="false">
      <c r="A1618" s="7" t="s">
        <v>207</v>
      </c>
      <c r="B1618" s="7" t="s">
        <v>167</v>
      </c>
      <c r="C1618" s="7" t="s">
        <v>195</v>
      </c>
      <c r="D1618" s="7" t="s">
        <v>3302</v>
      </c>
      <c r="E1618" s="8" t="n">
        <v>1839</v>
      </c>
      <c r="F1618" s="7" t="n">
        <v>0.423076923076923</v>
      </c>
      <c r="G1618" s="9" t="n">
        <v>0.85</v>
      </c>
      <c r="H1618" s="7" t="n">
        <v>0.64</v>
      </c>
      <c r="I1618" s="7" t="n">
        <v>1.06</v>
      </c>
    </row>
    <row r="1619" customFormat="false" ht="15" hidden="false" customHeight="false" outlineLevel="0" collapsed="false">
      <c r="A1619" s="7" t="s">
        <v>207</v>
      </c>
      <c r="B1619" s="7" t="s">
        <v>167</v>
      </c>
      <c r="C1619" s="7" t="s">
        <v>195</v>
      </c>
      <c r="D1619" s="7" t="s">
        <v>3303</v>
      </c>
      <c r="E1619" s="8" t="n">
        <v>1831</v>
      </c>
      <c r="F1619" s="7" t="n">
        <v>0.538461538461538</v>
      </c>
      <c r="G1619" s="9" t="n">
        <v>0.91</v>
      </c>
      <c r="H1619" s="7" t="n">
        <v>0.68</v>
      </c>
      <c r="I1619" s="7" t="n">
        <v>1.14</v>
      </c>
    </row>
    <row r="1620" customFormat="false" ht="15" hidden="false" customHeight="false" outlineLevel="0" collapsed="false">
      <c r="A1620" s="7" t="s">
        <v>207</v>
      </c>
      <c r="B1620" s="7" t="s">
        <v>167</v>
      </c>
      <c r="C1620" s="7" t="s">
        <v>195</v>
      </c>
      <c r="D1620" s="7" t="s">
        <v>3304</v>
      </c>
      <c r="E1620" s="8" t="n">
        <v>1824</v>
      </c>
      <c r="F1620" s="7" t="n">
        <v>0.423076923076923</v>
      </c>
      <c r="G1620" s="9" t="n">
        <v>0.75</v>
      </c>
      <c r="H1620" s="7" t="n">
        <v>0.56</v>
      </c>
      <c r="I1620" s="7" t="n">
        <v>0.94</v>
      </c>
    </row>
    <row r="1621" customFormat="false" ht="15" hidden="false" customHeight="false" outlineLevel="0" collapsed="false">
      <c r="A1621" s="7" t="s">
        <v>207</v>
      </c>
      <c r="B1621" s="7" t="s">
        <v>167</v>
      </c>
      <c r="C1621" s="7" t="s">
        <v>195</v>
      </c>
      <c r="D1621" s="7" t="s">
        <v>3305</v>
      </c>
      <c r="E1621" s="8" t="n">
        <v>1782</v>
      </c>
      <c r="F1621" s="7" t="n">
        <v>0.615384615384615</v>
      </c>
      <c r="G1621" s="9" t="n">
        <v>1.21</v>
      </c>
      <c r="H1621" s="7" t="n">
        <v>0.91</v>
      </c>
      <c r="I1621" s="7" t="n">
        <v>1.51</v>
      </c>
    </row>
    <row r="1622" customFormat="false" ht="15" hidden="false" customHeight="false" outlineLevel="0" collapsed="false">
      <c r="A1622" s="7" t="s">
        <v>207</v>
      </c>
      <c r="B1622" s="7" t="s">
        <v>167</v>
      </c>
      <c r="C1622" s="7" t="s">
        <v>195</v>
      </c>
      <c r="D1622" s="7" t="s">
        <v>3306</v>
      </c>
      <c r="E1622" s="8" t="n">
        <v>1778</v>
      </c>
      <c r="F1622" s="7" t="n">
        <v>0.538461538461538</v>
      </c>
      <c r="G1622" s="9" t="n">
        <v>0.63</v>
      </c>
      <c r="H1622" s="7" t="n">
        <v>0.52</v>
      </c>
      <c r="I1622" s="7" t="n">
        <v>0.72</v>
      </c>
    </row>
    <row r="1623" customFormat="false" ht="15" hidden="false" customHeight="false" outlineLevel="0" collapsed="false">
      <c r="A1623" s="7" t="s">
        <v>207</v>
      </c>
      <c r="B1623" s="7" t="s">
        <v>167</v>
      </c>
      <c r="C1623" s="7" t="s">
        <v>195</v>
      </c>
      <c r="D1623" s="7" t="s">
        <v>3307</v>
      </c>
      <c r="E1623" s="8" t="n">
        <v>1736</v>
      </c>
      <c r="F1623" s="7" t="n">
        <v>0.423076923076923</v>
      </c>
      <c r="G1623" s="9" t="n">
        <v>1.31</v>
      </c>
      <c r="H1623" s="7" t="n">
        <v>0.69</v>
      </c>
      <c r="I1623" s="7" t="n">
        <v>1.64</v>
      </c>
    </row>
    <row r="1624" customFormat="false" ht="15" hidden="false" customHeight="false" outlineLevel="0" collapsed="false">
      <c r="A1624" s="7" t="s">
        <v>207</v>
      </c>
      <c r="B1624" s="7" t="s">
        <v>167</v>
      </c>
      <c r="C1624" s="7" t="s">
        <v>195</v>
      </c>
      <c r="D1624" s="7" t="s">
        <v>3037</v>
      </c>
      <c r="E1624" s="8" t="n">
        <v>1735</v>
      </c>
      <c r="F1624" s="7" t="n">
        <v>0.423076923076923</v>
      </c>
      <c r="G1624" s="9" t="n">
        <v>1.31</v>
      </c>
      <c r="H1624" s="7" t="n">
        <v>1.08</v>
      </c>
      <c r="I1624" s="7" t="n">
        <v>1.62</v>
      </c>
    </row>
    <row r="1625" customFormat="false" ht="15" hidden="false" customHeight="false" outlineLevel="0" collapsed="false">
      <c r="A1625" s="7" t="s">
        <v>207</v>
      </c>
      <c r="B1625" s="7" t="s">
        <v>167</v>
      </c>
      <c r="C1625" s="7" t="s">
        <v>195</v>
      </c>
      <c r="D1625" s="7" t="s">
        <v>3308</v>
      </c>
      <c r="E1625" s="8" t="n">
        <v>1722</v>
      </c>
      <c r="F1625" s="7" t="n">
        <v>0.5</v>
      </c>
      <c r="G1625" s="9" t="n">
        <v>2.35</v>
      </c>
      <c r="H1625" s="7" t="n">
        <v>1.22</v>
      </c>
      <c r="I1625" s="7" t="n">
        <v>3.21</v>
      </c>
    </row>
    <row r="1626" customFormat="false" ht="15" hidden="false" customHeight="false" outlineLevel="0" collapsed="false">
      <c r="A1626" s="7" t="s">
        <v>207</v>
      </c>
      <c r="B1626" s="7" t="s">
        <v>167</v>
      </c>
      <c r="C1626" s="7" t="s">
        <v>195</v>
      </c>
      <c r="D1626" s="7" t="s">
        <v>3309</v>
      </c>
      <c r="E1626" s="8" t="n">
        <v>1721</v>
      </c>
      <c r="F1626" s="7" t="n">
        <v>0.461538461538462</v>
      </c>
      <c r="G1626" s="9" t="n">
        <v>1.36</v>
      </c>
      <c r="H1626" s="7" t="n">
        <v>0.83</v>
      </c>
      <c r="I1626" s="7" t="n">
        <v>1.63</v>
      </c>
    </row>
    <row r="1627" customFormat="false" ht="15" hidden="false" customHeight="false" outlineLevel="0" collapsed="false">
      <c r="A1627" s="7" t="s">
        <v>207</v>
      </c>
      <c r="B1627" s="7" t="s">
        <v>167</v>
      </c>
      <c r="C1627" s="7" t="s">
        <v>195</v>
      </c>
      <c r="D1627" s="7" t="s">
        <v>3040</v>
      </c>
      <c r="E1627" s="8" t="n">
        <v>1683</v>
      </c>
      <c r="F1627" s="7" t="n">
        <v>0.576923076923077</v>
      </c>
      <c r="G1627" s="9" t="n">
        <v>0.72</v>
      </c>
      <c r="H1627" s="7" t="n">
        <v>0.4</v>
      </c>
      <c r="I1627" s="7" t="n">
        <v>0.84</v>
      </c>
    </row>
    <row r="1628" customFormat="false" ht="15" hidden="false" customHeight="false" outlineLevel="0" collapsed="false">
      <c r="A1628" s="7" t="s">
        <v>207</v>
      </c>
      <c r="B1628" s="7" t="s">
        <v>167</v>
      </c>
      <c r="C1628" s="7" t="s">
        <v>195</v>
      </c>
      <c r="D1628" s="7" t="s">
        <v>3310</v>
      </c>
      <c r="E1628" s="8" t="n">
        <v>1661</v>
      </c>
      <c r="F1628" s="7" t="n">
        <v>0.423076923076923</v>
      </c>
      <c r="G1628" s="9" t="n">
        <v>0.81</v>
      </c>
      <c r="H1628" s="7" t="n">
        <v>0.61</v>
      </c>
      <c r="I1628" s="7" t="n">
        <v>1.01</v>
      </c>
    </row>
    <row r="1629" customFormat="false" ht="15" hidden="false" customHeight="false" outlineLevel="0" collapsed="false">
      <c r="A1629" s="7" t="s">
        <v>207</v>
      </c>
      <c r="B1629" s="7" t="s">
        <v>167</v>
      </c>
      <c r="C1629" s="7" t="s">
        <v>195</v>
      </c>
      <c r="D1629" s="7" t="s">
        <v>3311</v>
      </c>
      <c r="E1629" s="8" t="n">
        <v>1650</v>
      </c>
      <c r="F1629" s="7" t="n">
        <v>0.423076923076923</v>
      </c>
      <c r="G1629" s="9" t="n">
        <v>1.74</v>
      </c>
      <c r="H1629" s="7" t="n">
        <v>1.31</v>
      </c>
      <c r="I1629" s="7" t="n">
        <v>2.17</v>
      </c>
    </row>
    <row r="1630" customFormat="false" ht="15" hidden="false" customHeight="false" outlineLevel="0" collapsed="false">
      <c r="A1630" s="7" t="s">
        <v>207</v>
      </c>
      <c r="B1630" s="7" t="s">
        <v>167</v>
      </c>
      <c r="C1630" s="7" t="s">
        <v>195</v>
      </c>
      <c r="D1630" s="7" t="s">
        <v>3312</v>
      </c>
      <c r="E1630" s="8" t="n">
        <v>1633</v>
      </c>
      <c r="F1630" s="7" t="n">
        <v>0.538461538461538</v>
      </c>
      <c r="G1630" s="9" t="n">
        <v>0.59</v>
      </c>
      <c r="H1630" s="7" t="n">
        <v>0.44</v>
      </c>
      <c r="I1630" s="7" t="n">
        <v>0.74</v>
      </c>
    </row>
    <row r="1631" customFormat="false" ht="15" hidden="false" customHeight="false" outlineLevel="0" collapsed="false">
      <c r="A1631" s="7" t="s">
        <v>207</v>
      </c>
      <c r="B1631" s="7" t="s">
        <v>167</v>
      </c>
      <c r="C1631" s="7" t="s">
        <v>195</v>
      </c>
      <c r="D1631" s="7" t="s">
        <v>3041</v>
      </c>
      <c r="E1631" s="8" t="n">
        <v>1631</v>
      </c>
      <c r="F1631" s="7" t="n">
        <v>0.423076923076923</v>
      </c>
      <c r="G1631" s="9" t="n">
        <v>1.1</v>
      </c>
      <c r="H1631" s="7" t="n">
        <v>0.6</v>
      </c>
      <c r="I1631" s="7" t="n">
        <v>1.61</v>
      </c>
    </row>
    <row r="1632" customFormat="false" ht="15" hidden="false" customHeight="false" outlineLevel="0" collapsed="false">
      <c r="A1632" s="7" t="s">
        <v>207</v>
      </c>
      <c r="B1632" s="7" t="s">
        <v>167</v>
      </c>
      <c r="C1632" s="7" t="s">
        <v>195</v>
      </c>
      <c r="D1632" s="7" t="s">
        <v>3313</v>
      </c>
      <c r="E1632" s="8" t="n">
        <v>1626</v>
      </c>
      <c r="F1632" s="7" t="n">
        <v>0.5</v>
      </c>
      <c r="G1632" s="9" t="n">
        <v>0.73</v>
      </c>
      <c r="H1632" s="7" t="n">
        <v>0.55</v>
      </c>
      <c r="I1632" s="7" t="n">
        <v>0.91</v>
      </c>
    </row>
    <row r="1633" customFormat="false" ht="15" hidden="false" customHeight="false" outlineLevel="0" collapsed="false">
      <c r="A1633" s="7" t="s">
        <v>207</v>
      </c>
      <c r="B1633" s="7" t="s">
        <v>167</v>
      </c>
      <c r="C1633" s="7" t="s">
        <v>195</v>
      </c>
      <c r="D1633" s="7" t="s">
        <v>3314</v>
      </c>
      <c r="E1633" s="8" t="n">
        <v>1616</v>
      </c>
      <c r="F1633" s="7" t="n">
        <v>0.461538461538462</v>
      </c>
      <c r="G1633" s="9" t="n">
        <v>1.2</v>
      </c>
      <c r="H1633" s="7" t="n">
        <v>0.99</v>
      </c>
      <c r="I1633" s="7" t="n">
        <v>1.52</v>
      </c>
    </row>
    <row r="1634" customFormat="false" ht="15" hidden="false" customHeight="false" outlineLevel="0" collapsed="false">
      <c r="A1634" s="7" t="s">
        <v>207</v>
      </c>
      <c r="B1634" s="7" t="s">
        <v>167</v>
      </c>
      <c r="C1634" s="7" t="s">
        <v>195</v>
      </c>
      <c r="D1634" s="7" t="s">
        <v>3315</v>
      </c>
      <c r="E1634" s="8" t="n">
        <v>1610</v>
      </c>
      <c r="F1634" s="7" t="n">
        <v>0.461538461538462</v>
      </c>
      <c r="G1634" s="9" t="n">
        <v>1.24</v>
      </c>
      <c r="H1634" s="7" t="n">
        <v>0.8</v>
      </c>
      <c r="I1634" s="7" t="n">
        <v>1.4</v>
      </c>
    </row>
    <row r="1635" customFormat="false" ht="15" hidden="false" customHeight="false" outlineLevel="0" collapsed="false">
      <c r="A1635" s="7" t="s">
        <v>207</v>
      </c>
      <c r="B1635" s="7" t="s">
        <v>167</v>
      </c>
      <c r="C1635" s="7" t="s">
        <v>195</v>
      </c>
      <c r="D1635" s="7" t="s">
        <v>3043</v>
      </c>
      <c r="E1635" s="8" t="n">
        <v>1595</v>
      </c>
      <c r="F1635" s="7" t="n">
        <v>0.461538461538462</v>
      </c>
      <c r="G1635" s="9" t="n">
        <v>1.25</v>
      </c>
      <c r="H1635" s="7" t="n">
        <v>0.94</v>
      </c>
      <c r="I1635" s="7" t="n">
        <v>1.56</v>
      </c>
    </row>
    <row r="1636" customFormat="false" ht="15" hidden="false" customHeight="false" outlineLevel="0" collapsed="false">
      <c r="A1636" s="7" t="s">
        <v>207</v>
      </c>
      <c r="B1636" s="7" t="s">
        <v>167</v>
      </c>
      <c r="C1636" s="7" t="s">
        <v>195</v>
      </c>
      <c r="D1636" s="7" t="s">
        <v>3316</v>
      </c>
      <c r="E1636" s="8" t="n">
        <v>1586</v>
      </c>
      <c r="F1636" s="7" t="n">
        <v>0.576923076923077</v>
      </c>
      <c r="G1636" s="9" t="n">
        <v>0.89</v>
      </c>
      <c r="H1636" s="7" t="n">
        <v>0.63</v>
      </c>
      <c r="I1636" s="7" t="n">
        <v>1.21</v>
      </c>
    </row>
    <row r="1637" customFormat="false" ht="15" hidden="false" customHeight="false" outlineLevel="0" collapsed="false">
      <c r="A1637" s="7" t="s">
        <v>207</v>
      </c>
      <c r="B1637" s="7" t="s">
        <v>167</v>
      </c>
      <c r="C1637" s="7" t="s">
        <v>195</v>
      </c>
      <c r="D1637" s="7" t="s">
        <v>3317</v>
      </c>
      <c r="E1637" s="8" t="n">
        <v>1581</v>
      </c>
      <c r="F1637" s="7" t="n">
        <v>0.423076923076923</v>
      </c>
      <c r="G1637" s="9" t="n">
        <v>0.86</v>
      </c>
      <c r="H1637" s="7" t="n">
        <v>0.73</v>
      </c>
      <c r="I1637" s="7" t="n">
        <v>1.13</v>
      </c>
    </row>
    <row r="1638" customFormat="false" ht="15" hidden="false" customHeight="false" outlineLevel="0" collapsed="false">
      <c r="A1638" s="7" t="s">
        <v>207</v>
      </c>
      <c r="B1638" s="7" t="s">
        <v>167</v>
      </c>
      <c r="C1638" s="7" t="s">
        <v>195</v>
      </c>
      <c r="D1638" s="7" t="s">
        <v>3318</v>
      </c>
      <c r="E1638" s="8" t="n">
        <v>1549</v>
      </c>
      <c r="F1638" s="7" t="n">
        <v>0.423076923076923</v>
      </c>
      <c r="G1638" s="9" t="n">
        <v>1.58</v>
      </c>
      <c r="H1638" s="7" t="n">
        <v>1.02</v>
      </c>
      <c r="I1638" s="7" t="n">
        <v>2.28</v>
      </c>
    </row>
    <row r="1639" customFormat="false" ht="15" hidden="false" customHeight="false" outlineLevel="0" collapsed="false">
      <c r="A1639" s="7" t="s">
        <v>207</v>
      </c>
      <c r="B1639" s="7" t="s">
        <v>167</v>
      </c>
      <c r="C1639" s="7" t="s">
        <v>195</v>
      </c>
      <c r="D1639" s="7" t="s">
        <v>3319</v>
      </c>
      <c r="E1639" s="8" t="n">
        <v>1540</v>
      </c>
      <c r="F1639" s="7" t="n">
        <v>0.576923076923077</v>
      </c>
      <c r="G1639" s="9" t="n">
        <v>0.89</v>
      </c>
      <c r="H1639" s="7" t="n">
        <v>0.67</v>
      </c>
      <c r="I1639" s="7" t="n">
        <v>1.11</v>
      </c>
    </row>
    <row r="1640" customFormat="false" ht="15" hidden="false" customHeight="false" outlineLevel="0" collapsed="false">
      <c r="A1640" s="7" t="s">
        <v>207</v>
      </c>
      <c r="B1640" s="7" t="s">
        <v>167</v>
      </c>
      <c r="C1640" s="7" t="s">
        <v>195</v>
      </c>
      <c r="D1640" s="7" t="s">
        <v>3320</v>
      </c>
      <c r="E1640" s="8" t="n">
        <v>1527</v>
      </c>
      <c r="F1640" s="7" t="n">
        <v>0.423076923076923</v>
      </c>
      <c r="G1640" s="9" t="n">
        <v>1.34</v>
      </c>
      <c r="H1640" s="7" t="n">
        <v>0.89</v>
      </c>
      <c r="I1640" s="7" t="n">
        <v>1.48</v>
      </c>
    </row>
    <row r="1641" customFormat="false" ht="15" hidden="false" customHeight="false" outlineLevel="0" collapsed="false">
      <c r="A1641" s="7" t="s">
        <v>207</v>
      </c>
      <c r="B1641" s="7" t="s">
        <v>167</v>
      </c>
      <c r="C1641" s="7" t="s">
        <v>195</v>
      </c>
      <c r="D1641" s="7" t="s">
        <v>3321</v>
      </c>
      <c r="E1641" s="8" t="n">
        <v>1510</v>
      </c>
      <c r="F1641" s="7" t="n">
        <v>0.461538461538462</v>
      </c>
      <c r="G1641" s="9" t="n">
        <v>1.08</v>
      </c>
      <c r="H1641" s="7" t="n">
        <v>0.68</v>
      </c>
      <c r="I1641" s="7" t="n">
        <v>1.27</v>
      </c>
    </row>
    <row r="1642" customFormat="false" ht="15" hidden="false" customHeight="false" outlineLevel="0" collapsed="false">
      <c r="A1642" s="7" t="s">
        <v>207</v>
      </c>
      <c r="B1642" s="7" t="s">
        <v>167</v>
      </c>
      <c r="C1642" s="7" t="s">
        <v>195</v>
      </c>
      <c r="D1642" s="7" t="s">
        <v>3322</v>
      </c>
      <c r="E1642" s="8" t="n">
        <v>1508</v>
      </c>
      <c r="F1642" s="7" t="n">
        <v>0.576923076923077</v>
      </c>
      <c r="G1642" s="9" t="n">
        <v>0.91</v>
      </c>
      <c r="H1642" s="7" t="n">
        <v>0.68</v>
      </c>
      <c r="I1642" s="7" t="n">
        <v>1.14</v>
      </c>
    </row>
    <row r="1643" customFormat="false" ht="15" hidden="false" customHeight="false" outlineLevel="0" collapsed="false">
      <c r="A1643" s="7" t="s">
        <v>207</v>
      </c>
      <c r="B1643" s="7" t="s">
        <v>167</v>
      </c>
      <c r="C1643" s="7" t="s">
        <v>195</v>
      </c>
      <c r="D1643" s="7" t="s">
        <v>3323</v>
      </c>
      <c r="E1643" s="8" t="n">
        <v>1506</v>
      </c>
      <c r="F1643" s="7" t="n">
        <v>0.461538461538462</v>
      </c>
      <c r="G1643" s="9" t="n">
        <v>0.89</v>
      </c>
      <c r="H1643" s="7" t="n">
        <v>0.67</v>
      </c>
      <c r="I1643" s="7" t="n">
        <v>1.11</v>
      </c>
    </row>
    <row r="1644" customFormat="false" ht="15" hidden="false" customHeight="false" outlineLevel="0" collapsed="false">
      <c r="A1644" s="7" t="s">
        <v>207</v>
      </c>
      <c r="B1644" s="7" t="s">
        <v>167</v>
      </c>
      <c r="C1644" s="7" t="s">
        <v>195</v>
      </c>
      <c r="D1644" s="7" t="s">
        <v>3324</v>
      </c>
      <c r="E1644" s="8" t="n">
        <v>1493</v>
      </c>
      <c r="F1644" s="7" t="n">
        <v>0.461538461538462</v>
      </c>
      <c r="G1644" s="9" t="n">
        <v>1.4</v>
      </c>
      <c r="H1644" s="7" t="n">
        <v>1.23</v>
      </c>
      <c r="I1644" s="7" t="n">
        <v>1.65</v>
      </c>
    </row>
    <row r="1645" customFormat="false" ht="15" hidden="false" customHeight="false" outlineLevel="0" collapsed="false">
      <c r="A1645" s="7" t="s">
        <v>207</v>
      </c>
      <c r="B1645" s="7" t="s">
        <v>167</v>
      </c>
      <c r="C1645" s="7" t="s">
        <v>195</v>
      </c>
      <c r="D1645" s="7" t="s">
        <v>3325</v>
      </c>
      <c r="E1645" s="8" t="n">
        <v>1485</v>
      </c>
      <c r="F1645" s="7" t="n">
        <v>0.423076923076923</v>
      </c>
      <c r="G1645" s="9" t="n">
        <v>1.36</v>
      </c>
      <c r="H1645" s="7" t="n">
        <v>0.79</v>
      </c>
      <c r="I1645" s="7" t="n">
        <v>1.6</v>
      </c>
    </row>
    <row r="1646" customFormat="false" ht="15" hidden="false" customHeight="false" outlineLevel="0" collapsed="false">
      <c r="A1646" s="7" t="s">
        <v>207</v>
      </c>
      <c r="B1646" s="7" t="s">
        <v>167</v>
      </c>
      <c r="C1646" s="7" t="s">
        <v>195</v>
      </c>
      <c r="D1646" s="7" t="s">
        <v>3326</v>
      </c>
      <c r="E1646" s="8" t="n">
        <v>1480</v>
      </c>
      <c r="F1646" s="7" t="n">
        <v>0.538461538461538</v>
      </c>
      <c r="G1646" s="9" t="n">
        <v>0.86</v>
      </c>
      <c r="H1646" s="7" t="n">
        <v>0.72</v>
      </c>
      <c r="I1646" s="7" t="n">
        <v>1.02</v>
      </c>
    </row>
    <row r="1647" customFormat="false" ht="15" hidden="false" customHeight="false" outlineLevel="0" collapsed="false">
      <c r="A1647" s="7" t="s">
        <v>207</v>
      </c>
      <c r="B1647" s="7" t="s">
        <v>167</v>
      </c>
      <c r="C1647" s="7" t="s">
        <v>195</v>
      </c>
      <c r="D1647" s="7" t="s">
        <v>3327</v>
      </c>
      <c r="E1647" s="8" t="n">
        <v>1478</v>
      </c>
      <c r="F1647" s="7" t="n">
        <v>0.461538461538462</v>
      </c>
      <c r="G1647" s="9" t="n">
        <v>1.75</v>
      </c>
      <c r="H1647" s="7" t="n">
        <v>1.13</v>
      </c>
      <c r="I1647" s="7" t="n">
        <v>2.45</v>
      </c>
    </row>
    <row r="1648" customFormat="false" ht="15" hidden="false" customHeight="false" outlineLevel="0" collapsed="false">
      <c r="A1648" s="7" t="s">
        <v>207</v>
      </c>
      <c r="B1648" s="7" t="s">
        <v>167</v>
      </c>
      <c r="C1648" s="7" t="s">
        <v>195</v>
      </c>
      <c r="D1648" s="7" t="s">
        <v>3328</v>
      </c>
      <c r="E1648" s="8" t="n">
        <v>1472</v>
      </c>
      <c r="F1648" s="7" t="n">
        <v>0.423076923076923</v>
      </c>
      <c r="G1648" s="9" t="n">
        <v>1.53</v>
      </c>
      <c r="H1648" s="7" t="n">
        <v>1.16</v>
      </c>
      <c r="I1648" s="7" t="n">
        <v>1.87</v>
      </c>
    </row>
    <row r="1649" customFormat="false" ht="15" hidden="false" customHeight="false" outlineLevel="0" collapsed="false">
      <c r="A1649" s="7" t="s">
        <v>207</v>
      </c>
      <c r="B1649" s="7" t="s">
        <v>167</v>
      </c>
      <c r="C1649" s="7" t="s">
        <v>195</v>
      </c>
      <c r="D1649" s="7" t="s">
        <v>3329</v>
      </c>
      <c r="E1649" s="8" t="n">
        <v>1437</v>
      </c>
      <c r="F1649" s="7" t="n">
        <v>0.576923076923077</v>
      </c>
      <c r="G1649" s="9" t="n">
        <v>0.86</v>
      </c>
      <c r="H1649" s="7" t="n">
        <v>0.65</v>
      </c>
      <c r="I1649" s="7" t="n">
        <v>1.08</v>
      </c>
    </row>
    <row r="1650" customFormat="false" ht="15" hidden="false" customHeight="false" outlineLevel="0" collapsed="false">
      <c r="A1650" s="7" t="s">
        <v>207</v>
      </c>
      <c r="B1650" s="7" t="s">
        <v>167</v>
      </c>
      <c r="C1650" s="7" t="s">
        <v>195</v>
      </c>
      <c r="D1650" s="7" t="s">
        <v>3330</v>
      </c>
      <c r="E1650" s="8" t="n">
        <v>1430</v>
      </c>
      <c r="F1650" s="7" t="n">
        <v>0.423076923076923</v>
      </c>
      <c r="G1650" s="9" t="n">
        <v>1.1</v>
      </c>
      <c r="H1650" s="7" t="n">
        <v>0.9</v>
      </c>
      <c r="I1650" s="7" t="n">
        <v>1.32</v>
      </c>
    </row>
    <row r="1651" customFormat="false" ht="15" hidden="false" customHeight="false" outlineLevel="0" collapsed="false">
      <c r="A1651" s="7" t="s">
        <v>207</v>
      </c>
      <c r="B1651" s="7" t="s">
        <v>167</v>
      </c>
      <c r="C1651" s="7" t="s">
        <v>195</v>
      </c>
      <c r="D1651" s="7" t="s">
        <v>3331</v>
      </c>
      <c r="E1651" s="8" t="n">
        <v>1425</v>
      </c>
      <c r="F1651" s="7" t="n">
        <v>0.423076923076923</v>
      </c>
      <c r="G1651" s="9" t="n">
        <v>1.23</v>
      </c>
      <c r="H1651" s="7" t="n">
        <v>0.92</v>
      </c>
      <c r="I1651" s="7" t="n">
        <v>1.54</v>
      </c>
    </row>
    <row r="1652" customFormat="false" ht="15" hidden="false" customHeight="false" outlineLevel="0" collapsed="false">
      <c r="A1652" s="7" t="s">
        <v>207</v>
      </c>
      <c r="B1652" s="7" t="s">
        <v>167</v>
      </c>
      <c r="C1652" s="7" t="s">
        <v>195</v>
      </c>
      <c r="D1652" s="7" t="s">
        <v>3332</v>
      </c>
      <c r="E1652" s="8" t="n">
        <v>1404</v>
      </c>
      <c r="F1652" s="7" t="n">
        <v>0.461538461538462</v>
      </c>
      <c r="G1652" s="9" t="n">
        <v>0.37</v>
      </c>
      <c r="H1652" s="7" t="n">
        <v>0.32</v>
      </c>
      <c r="I1652" s="7" t="n">
        <v>0.46</v>
      </c>
    </row>
    <row r="1653" customFormat="false" ht="15" hidden="false" customHeight="false" outlineLevel="0" collapsed="false">
      <c r="A1653" s="7" t="s">
        <v>207</v>
      </c>
      <c r="B1653" s="7" t="s">
        <v>167</v>
      </c>
      <c r="C1653" s="7" t="s">
        <v>195</v>
      </c>
      <c r="D1653" s="7" t="s">
        <v>3047</v>
      </c>
      <c r="E1653" s="8" t="n">
        <v>1379</v>
      </c>
      <c r="F1653" s="7" t="n">
        <v>0.615384615384615</v>
      </c>
      <c r="G1653" s="9" t="n">
        <v>1.3</v>
      </c>
      <c r="H1653" s="7" t="n">
        <v>0.98</v>
      </c>
      <c r="I1653" s="7" t="n">
        <v>1.63</v>
      </c>
    </row>
    <row r="1654" customFormat="false" ht="15" hidden="false" customHeight="false" outlineLevel="0" collapsed="false">
      <c r="A1654" s="7" t="s">
        <v>207</v>
      </c>
      <c r="B1654" s="7" t="s">
        <v>167</v>
      </c>
      <c r="C1654" s="7" t="s">
        <v>195</v>
      </c>
      <c r="D1654" s="7" t="s">
        <v>3048</v>
      </c>
      <c r="E1654" s="8" t="n">
        <v>1374</v>
      </c>
      <c r="F1654" s="7" t="n">
        <v>0.5</v>
      </c>
      <c r="G1654" s="9" t="n">
        <v>0.67</v>
      </c>
      <c r="H1654" s="7" t="n">
        <v>0.52</v>
      </c>
      <c r="I1654" s="7" t="n">
        <v>0.78</v>
      </c>
    </row>
    <row r="1655" customFormat="false" ht="15" hidden="false" customHeight="false" outlineLevel="0" collapsed="false">
      <c r="A1655" s="7" t="s">
        <v>207</v>
      </c>
      <c r="B1655" s="7" t="s">
        <v>167</v>
      </c>
      <c r="C1655" s="7" t="s">
        <v>195</v>
      </c>
      <c r="D1655" s="7" t="s">
        <v>3333</v>
      </c>
      <c r="E1655" s="8" t="n">
        <v>1354</v>
      </c>
      <c r="F1655" s="7" t="n">
        <v>0.461538461538462</v>
      </c>
      <c r="G1655" s="9" t="n">
        <v>1.22</v>
      </c>
      <c r="H1655" s="7" t="n">
        <v>0.92</v>
      </c>
      <c r="I1655" s="7" t="n">
        <v>1.53</v>
      </c>
    </row>
    <row r="1656" customFormat="false" ht="15" hidden="false" customHeight="false" outlineLevel="0" collapsed="false">
      <c r="A1656" s="7" t="s">
        <v>207</v>
      </c>
      <c r="B1656" s="7" t="s">
        <v>167</v>
      </c>
      <c r="C1656" s="7" t="s">
        <v>195</v>
      </c>
      <c r="D1656" s="7" t="s">
        <v>3163</v>
      </c>
      <c r="E1656" s="8" t="n">
        <v>1350</v>
      </c>
      <c r="F1656" s="7" t="n">
        <v>0.423076923076923</v>
      </c>
      <c r="G1656" s="9" t="n">
        <v>1.05</v>
      </c>
      <c r="H1656" s="7" t="n">
        <v>0.7</v>
      </c>
      <c r="I1656" s="7" t="n">
        <v>1.47</v>
      </c>
    </row>
    <row r="1657" customFormat="false" ht="15" hidden="false" customHeight="false" outlineLevel="0" collapsed="false">
      <c r="A1657" s="7" t="s">
        <v>208</v>
      </c>
      <c r="B1657" s="7" t="s">
        <v>167</v>
      </c>
      <c r="C1657" s="7" t="s">
        <v>190</v>
      </c>
      <c r="D1657" s="7" t="s">
        <v>210</v>
      </c>
      <c r="E1657" s="8" t="n">
        <v>182211</v>
      </c>
      <c r="F1657" s="7" t="n">
        <v>0.36</v>
      </c>
      <c r="G1657" s="9"/>
      <c r="H1657" s="7"/>
      <c r="I1657" s="7"/>
    </row>
    <row r="1658" customFormat="false" ht="15" hidden="false" customHeight="false" outlineLevel="0" collapsed="false">
      <c r="A1658" s="7" t="s">
        <v>208</v>
      </c>
      <c r="B1658" s="7" t="s">
        <v>167</v>
      </c>
      <c r="C1658" s="7" t="s">
        <v>190</v>
      </c>
      <c r="D1658" s="7" t="s">
        <v>3334</v>
      </c>
      <c r="E1658" s="8" t="n">
        <v>125026</v>
      </c>
      <c r="F1658" s="7" t="n">
        <v>0.28</v>
      </c>
      <c r="G1658" s="9"/>
      <c r="H1658" s="7"/>
      <c r="I1658" s="7"/>
    </row>
    <row r="1659" customFormat="false" ht="15" hidden="false" customHeight="false" outlineLevel="0" collapsed="false">
      <c r="A1659" s="7" t="s">
        <v>208</v>
      </c>
      <c r="B1659" s="7" t="s">
        <v>167</v>
      </c>
      <c r="C1659" s="7" t="s">
        <v>190</v>
      </c>
      <c r="D1659" s="7" t="s">
        <v>3335</v>
      </c>
      <c r="E1659" s="8" t="n">
        <v>85477</v>
      </c>
      <c r="F1659" s="7" t="n">
        <v>0.28</v>
      </c>
      <c r="G1659" s="9"/>
      <c r="H1659" s="7"/>
      <c r="I1659" s="7"/>
    </row>
    <row r="1660" customFormat="false" ht="15" hidden="false" customHeight="false" outlineLevel="0" collapsed="false">
      <c r="A1660" s="7" t="s">
        <v>208</v>
      </c>
      <c r="B1660" s="7" t="s">
        <v>167</v>
      </c>
      <c r="C1660" s="7" t="s">
        <v>190</v>
      </c>
      <c r="D1660" s="7" t="s">
        <v>3336</v>
      </c>
      <c r="E1660" s="8" t="n">
        <v>83999</v>
      </c>
      <c r="F1660" s="7" t="n">
        <v>0.28</v>
      </c>
      <c r="G1660" s="9"/>
      <c r="H1660" s="7"/>
      <c r="I1660" s="7"/>
    </row>
    <row r="1661" customFormat="false" ht="15" hidden="false" customHeight="false" outlineLevel="0" collapsed="false">
      <c r="A1661" s="7" t="s">
        <v>208</v>
      </c>
      <c r="B1661" s="7" t="s">
        <v>167</v>
      </c>
      <c r="C1661" s="7" t="s">
        <v>190</v>
      </c>
      <c r="D1661" s="7" t="s">
        <v>3337</v>
      </c>
      <c r="E1661" s="8" t="n">
        <v>79137</v>
      </c>
      <c r="F1661" s="7" t="n">
        <v>0.28</v>
      </c>
      <c r="G1661" s="9"/>
      <c r="H1661" s="7"/>
      <c r="I1661" s="7"/>
    </row>
    <row r="1662" customFormat="false" ht="15" hidden="false" customHeight="false" outlineLevel="0" collapsed="false">
      <c r="A1662" s="7" t="s">
        <v>208</v>
      </c>
      <c r="B1662" s="7" t="s">
        <v>167</v>
      </c>
      <c r="C1662" s="7" t="s">
        <v>190</v>
      </c>
      <c r="D1662" s="7" t="s">
        <v>3338</v>
      </c>
      <c r="E1662" s="8" t="n">
        <v>63954</v>
      </c>
      <c r="F1662" s="7" t="n">
        <v>0.4</v>
      </c>
      <c r="G1662" s="9"/>
      <c r="H1662" s="7"/>
      <c r="I1662" s="7"/>
    </row>
    <row r="1663" customFormat="false" ht="15" hidden="false" customHeight="false" outlineLevel="0" collapsed="false">
      <c r="A1663" s="7" t="s">
        <v>208</v>
      </c>
      <c r="B1663" s="7" t="s">
        <v>167</v>
      </c>
      <c r="C1663" s="7" t="s">
        <v>190</v>
      </c>
      <c r="D1663" s="7" t="s">
        <v>3339</v>
      </c>
      <c r="E1663" s="8" t="n">
        <v>58893</v>
      </c>
      <c r="F1663" s="7" t="n">
        <v>0.28</v>
      </c>
      <c r="G1663" s="9"/>
      <c r="H1663" s="7"/>
      <c r="I1663" s="7"/>
    </row>
    <row r="1664" customFormat="false" ht="15" hidden="false" customHeight="false" outlineLevel="0" collapsed="false">
      <c r="A1664" s="7" t="s">
        <v>208</v>
      </c>
      <c r="B1664" s="7" t="s">
        <v>167</v>
      </c>
      <c r="C1664" s="7" t="s">
        <v>190</v>
      </c>
      <c r="D1664" s="7" t="s">
        <v>3340</v>
      </c>
      <c r="E1664" s="8" t="n">
        <v>48192</v>
      </c>
      <c r="F1664" s="7" t="n">
        <v>0.36</v>
      </c>
      <c r="G1664" s="9"/>
      <c r="H1664" s="7"/>
      <c r="I1664" s="7"/>
    </row>
    <row r="1665" customFormat="false" ht="15" hidden="false" customHeight="false" outlineLevel="0" collapsed="false">
      <c r="A1665" s="7" t="s">
        <v>208</v>
      </c>
      <c r="B1665" s="7" t="s">
        <v>167</v>
      </c>
      <c r="C1665" s="7" t="s">
        <v>190</v>
      </c>
      <c r="D1665" s="7" t="s">
        <v>3341</v>
      </c>
      <c r="E1665" s="8" t="n">
        <v>42899</v>
      </c>
      <c r="F1665" s="7" t="n">
        <v>0.28</v>
      </c>
      <c r="G1665" s="9"/>
      <c r="H1665" s="7"/>
      <c r="I1665" s="7"/>
    </row>
    <row r="1666" customFormat="false" ht="15" hidden="false" customHeight="false" outlineLevel="0" collapsed="false">
      <c r="A1666" s="7" t="s">
        <v>208</v>
      </c>
      <c r="B1666" s="7" t="s">
        <v>167</v>
      </c>
      <c r="C1666" s="7" t="s">
        <v>190</v>
      </c>
      <c r="D1666" s="7" t="s">
        <v>3342</v>
      </c>
      <c r="E1666" s="8" t="n">
        <v>32724</v>
      </c>
      <c r="F1666" s="7" t="n">
        <v>0.36</v>
      </c>
      <c r="G1666" s="9"/>
      <c r="H1666" s="7"/>
      <c r="I1666" s="7"/>
    </row>
    <row r="1667" customFormat="false" ht="15" hidden="false" customHeight="false" outlineLevel="0" collapsed="false">
      <c r="A1667" s="7" t="s">
        <v>208</v>
      </c>
      <c r="B1667" s="7" t="s">
        <v>167</v>
      </c>
      <c r="C1667" s="7" t="s">
        <v>190</v>
      </c>
      <c r="D1667" s="7" t="s">
        <v>3343</v>
      </c>
      <c r="E1667" s="8" t="n">
        <v>27943</v>
      </c>
      <c r="F1667" s="7" t="n">
        <v>0.28</v>
      </c>
      <c r="G1667" s="9"/>
      <c r="H1667" s="7"/>
      <c r="I1667" s="7"/>
    </row>
    <row r="1668" customFormat="false" ht="15" hidden="false" customHeight="false" outlineLevel="0" collapsed="false">
      <c r="A1668" s="7" t="s">
        <v>208</v>
      </c>
      <c r="B1668" s="7" t="s">
        <v>167</v>
      </c>
      <c r="C1668" s="7" t="s">
        <v>190</v>
      </c>
      <c r="D1668" s="7" t="s">
        <v>3344</v>
      </c>
      <c r="E1668" s="8" t="n">
        <v>27417</v>
      </c>
      <c r="F1668" s="7" t="n">
        <v>0.4</v>
      </c>
      <c r="G1668" s="9"/>
      <c r="H1668" s="7"/>
      <c r="I1668" s="7"/>
    </row>
    <row r="1669" customFormat="false" ht="15" hidden="false" customHeight="false" outlineLevel="0" collapsed="false">
      <c r="A1669" s="7" t="s">
        <v>208</v>
      </c>
      <c r="B1669" s="7" t="s">
        <v>167</v>
      </c>
      <c r="C1669" s="7" t="s">
        <v>190</v>
      </c>
      <c r="D1669" s="7" t="s">
        <v>3345</v>
      </c>
      <c r="E1669" s="8" t="n">
        <v>25817</v>
      </c>
      <c r="F1669" s="7" t="n">
        <v>0.44</v>
      </c>
      <c r="G1669" s="9"/>
      <c r="H1669" s="7"/>
      <c r="I1669" s="7"/>
    </row>
    <row r="1670" customFormat="false" ht="15" hidden="false" customHeight="false" outlineLevel="0" collapsed="false">
      <c r="A1670" s="7" t="s">
        <v>208</v>
      </c>
      <c r="B1670" s="7" t="s">
        <v>167</v>
      </c>
      <c r="C1670" s="7" t="s">
        <v>190</v>
      </c>
      <c r="D1670" s="7" t="s">
        <v>209</v>
      </c>
      <c r="E1670" s="8" t="n">
        <v>23947</v>
      </c>
      <c r="F1670" s="7" t="n">
        <v>0.36</v>
      </c>
      <c r="G1670" s="9"/>
      <c r="H1670" s="7"/>
      <c r="I1670" s="7"/>
    </row>
    <row r="1671" customFormat="false" ht="15" hidden="false" customHeight="false" outlineLevel="0" collapsed="false">
      <c r="A1671" s="7" t="s">
        <v>208</v>
      </c>
      <c r="B1671" s="7" t="s">
        <v>167</v>
      </c>
      <c r="C1671" s="7" t="s">
        <v>190</v>
      </c>
      <c r="D1671" s="7" t="s">
        <v>3346</v>
      </c>
      <c r="E1671" s="8" t="n">
        <v>22322</v>
      </c>
      <c r="F1671" s="7" t="n">
        <v>0.28</v>
      </c>
      <c r="G1671" s="9"/>
      <c r="H1671" s="7"/>
      <c r="I1671" s="7"/>
    </row>
    <row r="1672" customFormat="false" ht="15" hidden="false" customHeight="false" outlineLevel="0" collapsed="false">
      <c r="A1672" s="7" t="s">
        <v>208</v>
      </c>
      <c r="B1672" s="7" t="s">
        <v>167</v>
      </c>
      <c r="C1672" s="7" t="s">
        <v>190</v>
      </c>
      <c r="D1672" s="7" t="s">
        <v>3347</v>
      </c>
      <c r="E1672" s="8" t="n">
        <v>21948</v>
      </c>
      <c r="F1672" s="7" t="n">
        <v>0.32</v>
      </c>
      <c r="G1672" s="9"/>
      <c r="H1672" s="7"/>
      <c r="I1672" s="7"/>
    </row>
    <row r="1673" customFormat="false" ht="15" hidden="false" customHeight="false" outlineLevel="0" collapsed="false">
      <c r="A1673" s="7" t="s">
        <v>208</v>
      </c>
      <c r="B1673" s="7" t="s">
        <v>167</v>
      </c>
      <c r="C1673" s="7" t="s">
        <v>190</v>
      </c>
      <c r="D1673" s="7" t="s">
        <v>3348</v>
      </c>
      <c r="E1673" s="8" t="n">
        <v>19855</v>
      </c>
      <c r="F1673" s="7" t="n">
        <v>0.28</v>
      </c>
      <c r="G1673" s="9"/>
      <c r="H1673" s="7"/>
      <c r="I1673" s="7"/>
    </row>
    <row r="1674" customFormat="false" ht="15" hidden="false" customHeight="false" outlineLevel="0" collapsed="false">
      <c r="A1674" s="7" t="s">
        <v>208</v>
      </c>
      <c r="B1674" s="7" t="s">
        <v>167</v>
      </c>
      <c r="C1674" s="7" t="s">
        <v>190</v>
      </c>
      <c r="D1674" s="7" t="s">
        <v>3349</v>
      </c>
      <c r="E1674" s="8" t="n">
        <v>19300</v>
      </c>
      <c r="F1674" s="7" t="n">
        <v>0.36</v>
      </c>
      <c r="G1674" s="9"/>
      <c r="H1674" s="7"/>
      <c r="I1674" s="7"/>
    </row>
    <row r="1675" customFormat="false" ht="15" hidden="false" customHeight="false" outlineLevel="0" collapsed="false">
      <c r="A1675" s="7" t="s">
        <v>208</v>
      </c>
      <c r="B1675" s="7" t="s">
        <v>167</v>
      </c>
      <c r="C1675" s="7" t="s">
        <v>190</v>
      </c>
      <c r="D1675" s="7" t="s">
        <v>3350</v>
      </c>
      <c r="E1675" s="8" t="n">
        <v>16818</v>
      </c>
      <c r="F1675" s="7" t="n">
        <v>0.4</v>
      </c>
      <c r="G1675" s="9"/>
      <c r="H1675" s="7"/>
      <c r="I1675" s="7"/>
    </row>
    <row r="1676" customFormat="false" ht="15" hidden="false" customHeight="false" outlineLevel="0" collapsed="false">
      <c r="A1676" s="7" t="s">
        <v>208</v>
      </c>
      <c r="B1676" s="7" t="s">
        <v>167</v>
      </c>
      <c r="C1676" s="7" t="s">
        <v>190</v>
      </c>
      <c r="D1676" s="7" t="s">
        <v>3351</v>
      </c>
      <c r="E1676" s="8" t="n">
        <v>15671</v>
      </c>
      <c r="F1676" s="7" t="n">
        <v>0.28</v>
      </c>
      <c r="G1676" s="9"/>
      <c r="H1676" s="7"/>
      <c r="I1676" s="7"/>
    </row>
    <row r="1677" customFormat="false" ht="15" hidden="false" customHeight="false" outlineLevel="0" collapsed="false">
      <c r="A1677" s="7" t="s">
        <v>208</v>
      </c>
      <c r="B1677" s="7" t="s">
        <v>167</v>
      </c>
      <c r="C1677" s="7" t="s">
        <v>190</v>
      </c>
      <c r="D1677" s="7" t="s">
        <v>3352</v>
      </c>
      <c r="E1677" s="8" t="n">
        <v>15136</v>
      </c>
      <c r="F1677" s="7" t="n">
        <v>0.36</v>
      </c>
      <c r="G1677" s="9"/>
      <c r="H1677" s="7"/>
      <c r="I1677" s="7"/>
    </row>
    <row r="1678" customFormat="false" ht="15" hidden="false" customHeight="false" outlineLevel="0" collapsed="false">
      <c r="A1678" s="7" t="s">
        <v>208</v>
      </c>
      <c r="B1678" s="7" t="s">
        <v>167</v>
      </c>
      <c r="C1678" s="7" t="s">
        <v>190</v>
      </c>
      <c r="D1678" s="7" t="s">
        <v>3353</v>
      </c>
      <c r="E1678" s="8" t="n">
        <v>14674</v>
      </c>
      <c r="F1678" s="7" t="n">
        <v>0.32</v>
      </c>
      <c r="G1678" s="9"/>
      <c r="H1678" s="7"/>
      <c r="I1678" s="7"/>
    </row>
    <row r="1679" customFormat="false" ht="15" hidden="false" customHeight="false" outlineLevel="0" collapsed="false">
      <c r="A1679" s="7" t="s">
        <v>208</v>
      </c>
      <c r="B1679" s="7" t="s">
        <v>167</v>
      </c>
      <c r="C1679" s="7" t="s">
        <v>190</v>
      </c>
      <c r="D1679" s="7" t="s">
        <v>3354</v>
      </c>
      <c r="E1679" s="8" t="n">
        <v>14490</v>
      </c>
      <c r="F1679" s="7" t="n">
        <v>0.32</v>
      </c>
      <c r="G1679" s="9"/>
      <c r="H1679" s="7"/>
      <c r="I1679" s="7"/>
    </row>
    <row r="1680" customFormat="false" ht="15" hidden="false" customHeight="false" outlineLevel="0" collapsed="false">
      <c r="A1680" s="7" t="s">
        <v>208</v>
      </c>
      <c r="B1680" s="7" t="s">
        <v>167</v>
      </c>
      <c r="C1680" s="7" t="s">
        <v>190</v>
      </c>
      <c r="D1680" s="7" t="s">
        <v>3355</v>
      </c>
      <c r="E1680" s="8" t="n">
        <v>13880</v>
      </c>
      <c r="F1680" s="7" t="n">
        <v>0.32</v>
      </c>
      <c r="G1680" s="9"/>
      <c r="H1680" s="7"/>
      <c r="I1680" s="7"/>
    </row>
    <row r="1681" customFormat="false" ht="15" hidden="false" customHeight="false" outlineLevel="0" collapsed="false">
      <c r="A1681" s="7" t="s">
        <v>208</v>
      </c>
      <c r="B1681" s="7" t="s">
        <v>167</v>
      </c>
      <c r="C1681" s="7" t="s">
        <v>190</v>
      </c>
      <c r="D1681" s="7" t="s">
        <v>3356</v>
      </c>
      <c r="E1681" s="8" t="n">
        <v>12997</v>
      </c>
      <c r="F1681" s="7" t="n">
        <v>0.4</v>
      </c>
      <c r="G1681" s="9"/>
      <c r="H1681" s="7"/>
      <c r="I1681" s="7"/>
    </row>
    <row r="1682" customFormat="false" ht="15" hidden="false" customHeight="false" outlineLevel="0" collapsed="false">
      <c r="A1682" s="7" t="s">
        <v>208</v>
      </c>
      <c r="B1682" s="7" t="s">
        <v>167</v>
      </c>
      <c r="C1682" s="7" t="s">
        <v>190</v>
      </c>
      <c r="D1682" s="7" t="s">
        <v>3357</v>
      </c>
      <c r="E1682" s="8" t="n">
        <v>12893</v>
      </c>
      <c r="F1682" s="7" t="n">
        <v>0.28</v>
      </c>
      <c r="G1682" s="9"/>
      <c r="H1682" s="7"/>
      <c r="I1682" s="7"/>
    </row>
    <row r="1683" customFormat="false" ht="15" hidden="false" customHeight="false" outlineLevel="0" collapsed="false">
      <c r="A1683" s="7" t="s">
        <v>208</v>
      </c>
      <c r="B1683" s="7" t="s">
        <v>167</v>
      </c>
      <c r="C1683" s="7" t="s">
        <v>190</v>
      </c>
      <c r="D1683" s="7" t="s">
        <v>3358</v>
      </c>
      <c r="E1683" s="8" t="n">
        <v>12799</v>
      </c>
      <c r="F1683" s="7" t="n">
        <v>0.28</v>
      </c>
      <c r="G1683" s="9"/>
      <c r="H1683" s="7"/>
      <c r="I1683" s="7"/>
    </row>
    <row r="1684" customFormat="false" ht="15" hidden="false" customHeight="false" outlineLevel="0" collapsed="false">
      <c r="A1684" s="7" t="s">
        <v>208</v>
      </c>
      <c r="B1684" s="7" t="s">
        <v>167</v>
      </c>
      <c r="C1684" s="7" t="s">
        <v>190</v>
      </c>
      <c r="D1684" s="7" t="s">
        <v>3359</v>
      </c>
      <c r="E1684" s="8" t="n">
        <v>12740</v>
      </c>
      <c r="F1684" s="7" t="n">
        <v>0.44</v>
      </c>
      <c r="G1684" s="9"/>
      <c r="H1684" s="7"/>
      <c r="I1684" s="7"/>
    </row>
    <row r="1685" customFormat="false" ht="15" hidden="false" customHeight="false" outlineLevel="0" collapsed="false">
      <c r="A1685" s="7" t="s">
        <v>208</v>
      </c>
      <c r="B1685" s="7" t="s">
        <v>167</v>
      </c>
      <c r="C1685" s="7" t="s">
        <v>190</v>
      </c>
      <c r="D1685" s="7" t="s">
        <v>3360</v>
      </c>
      <c r="E1685" s="8" t="n">
        <v>12370</v>
      </c>
      <c r="F1685" s="7" t="n">
        <v>0.36</v>
      </c>
      <c r="G1685" s="9"/>
      <c r="H1685" s="7"/>
      <c r="I1685" s="7"/>
    </row>
    <row r="1686" customFormat="false" ht="15" hidden="false" customHeight="false" outlineLevel="0" collapsed="false">
      <c r="A1686" s="7" t="s">
        <v>208</v>
      </c>
      <c r="B1686" s="7" t="s">
        <v>167</v>
      </c>
      <c r="C1686" s="7" t="s">
        <v>190</v>
      </c>
      <c r="D1686" s="7" t="s">
        <v>3361</v>
      </c>
      <c r="E1686" s="8" t="n">
        <v>12328</v>
      </c>
      <c r="F1686" s="7" t="n">
        <v>0.44</v>
      </c>
      <c r="G1686" s="9"/>
      <c r="H1686" s="7"/>
      <c r="I1686" s="7"/>
    </row>
    <row r="1687" customFormat="false" ht="15" hidden="false" customHeight="false" outlineLevel="0" collapsed="false">
      <c r="A1687" s="7" t="s">
        <v>208</v>
      </c>
      <c r="B1687" s="7" t="s">
        <v>167</v>
      </c>
      <c r="C1687" s="7" t="s">
        <v>190</v>
      </c>
      <c r="D1687" s="7" t="s">
        <v>3362</v>
      </c>
      <c r="E1687" s="8" t="n">
        <v>12296</v>
      </c>
      <c r="F1687" s="7" t="n">
        <v>0.28</v>
      </c>
      <c r="G1687" s="9"/>
      <c r="H1687" s="7"/>
      <c r="I1687" s="7"/>
    </row>
    <row r="1688" customFormat="false" ht="15" hidden="false" customHeight="false" outlineLevel="0" collapsed="false">
      <c r="A1688" s="7" t="s">
        <v>208</v>
      </c>
      <c r="B1688" s="7" t="s">
        <v>167</v>
      </c>
      <c r="C1688" s="7" t="s">
        <v>190</v>
      </c>
      <c r="D1688" s="7" t="s">
        <v>3363</v>
      </c>
      <c r="E1688" s="8" t="n">
        <v>12185</v>
      </c>
      <c r="F1688" s="7" t="n">
        <v>0.36</v>
      </c>
      <c r="G1688" s="9"/>
      <c r="H1688" s="7"/>
      <c r="I1688" s="7"/>
    </row>
    <row r="1689" customFormat="false" ht="15" hidden="false" customHeight="false" outlineLevel="0" collapsed="false">
      <c r="A1689" s="7" t="s">
        <v>208</v>
      </c>
      <c r="B1689" s="7" t="s">
        <v>167</v>
      </c>
      <c r="C1689" s="7" t="s">
        <v>190</v>
      </c>
      <c r="D1689" s="7" t="s">
        <v>3364</v>
      </c>
      <c r="E1689" s="8" t="n">
        <v>11608</v>
      </c>
      <c r="F1689" s="7" t="n">
        <v>0.32</v>
      </c>
      <c r="G1689" s="9"/>
      <c r="H1689" s="7"/>
      <c r="I1689" s="7"/>
    </row>
    <row r="1690" customFormat="false" ht="15" hidden="false" customHeight="false" outlineLevel="0" collapsed="false">
      <c r="A1690" s="7" t="s">
        <v>208</v>
      </c>
      <c r="B1690" s="7" t="s">
        <v>167</v>
      </c>
      <c r="C1690" s="7" t="s">
        <v>190</v>
      </c>
      <c r="D1690" s="7" t="s">
        <v>3365</v>
      </c>
      <c r="E1690" s="8" t="n">
        <v>11333</v>
      </c>
      <c r="F1690" s="7" t="n">
        <v>0.36</v>
      </c>
      <c r="G1690" s="9"/>
      <c r="H1690" s="7"/>
      <c r="I1690" s="7"/>
    </row>
    <row r="1691" customFormat="false" ht="15" hidden="false" customHeight="false" outlineLevel="0" collapsed="false">
      <c r="A1691" s="7" t="s">
        <v>208</v>
      </c>
      <c r="B1691" s="7" t="s">
        <v>167</v>
      </c>
      <c r="C1691" s="7" t="s">
        <v>190</v>
      </c>
      <c r="D1691" s="7" t="s">
        <v>3366</v>
      </c>
      <c r="E1691" s="8" t="n">
        <v>11283</v>
      </c>
      <c r="F1691" s="7" t="n">
        <v>0.28</v>
      </c>
      <c r="G1691" s="9"/>
      <c r="H1691" s="7"/>
      <c r="I1691" s="7"/>
    </row>
    <row r="1692" customFormat="false" ht="15" hidden="false" customHeight="false" outlineLevel="0" collapsed="false">
      <c r="A1692" s="7" t="s">
        <v>208</v>
      </c>
      <c r="B1692" s="7" t="s">
        <v>167</v>
      </c>
      <c r="C1692" s="7" t="s">
        <v>190</v>
      </c>
      <c r="D1692" s="7" t="s">
        <v>3367</v>
      </c>
      <c r="E1692" s="8" t="n">
        <v>10723</v>
      </c>
      <c r="F1692" s="7" t="n">
        <v>0.4</v>
      </c>
      <c r="G1692" s="9"/>
      <c r="H1692" s="7"/>
      <c r="I1692" s="7"/>
    </row>
    <row r="1693" customFormat="false" ht="15" hidden="false" customHeight="false" outlineLevel="0" collapsed="false">
      <c r="A1693" s="7" t="s">
        <v>208</v>
      </c>
      <c r="B1693" s="7" t="s">
        <v>167</v>
      </c>
      <c r="C1693" s="7" t="s">
        <v>190</v>
      </c>
      <c r="D1693" s="7" t="s">
        <v>3368</v>
      </c>
      <c r="E1693" s="8" t="n">
        <v>10697</v>
      </c>
      <c r="F1693" s="7" t="n">
        <v>0.28</v>
      </c>
      <c r="G1693" s="9"/>
      <c r="H1693" s="7"/>
      <c r="I1693" s="7"/>
    </row>
    <row r="1694" customFormat="false" ht="15" hidden="false" customHeight="false" outlineLevel="0" collapsed="false">
      <c r="A1694" s="7" t="s">
        <v>208</v>
      </c>
      <c r="B1694" s="7" t="s">
        <v>167</v>
      </c>
      <c r="C1694" s="7" t="s">
        <v>190</v>
      </c>
      <c r="D1694" s="7" t="s">
        <v>3369</v>
      </c>
      <c r="E1694" s="8" t="n">
        <v>10468</v>
      </c>
      <c r="F1694" s="7" t="n">
        <v>0.36</v>
      </c>
      <c r="G1694" s="9"/>
      <c r="H1694" s="7"/>
      <c r="I1694" s="7"/>
    </row>
    <row r="1695" customFormat="false" ht="15" hidden="false" customHeight="false" outlineLevel="0" collapsed="false">
      <c r="A1695" s="7" t="s">
        <v>208</v>
      </c>
      <c r="B1695" s="7" t="s">
        <v>167</v>
      </c>
      <c r="C1695" s="7" t="s">
        <v>190</v>
      </c>
      <c r="D1695" s="7" t="s">
        <v>3370</v>
      </c>
      <c r="E1695" s="8" t="n">
        <v>9903</v>
      </c>
      <c r="F1695" s="7" t="n">
        <v>0.28</v>
      </c>
      <c r="G1695" s="9"/>
      <c r="H1695" s="7"/>
      <c r="I1695" s="7"/>
    </row>
    <row r="1696" customFormat="false" ht="15" hidden="false" customHeight="false" outlineLevel="0" collapsed="false">
      <c r="A1696" s="7" t="s">
        <v>208</v>
      </c>
      <c r="B1696" s="7" t="s">
        <v>167</v>
      </c>
      <c r="C1696" s="7" t="s">
        <v>190</v>
      </c>
      <c r="D1696" s="7" t="s">
        <v>3371</v>
      </c>
      <c r="E1696" s="8" t="n">
        <v>9863</v>
      </c>
      <c r="F1696" s="7" t="n">
        <v>0.28</v>
      </c>
      <c r="G1696" s="9"/>
      <c r="H1696" s="7"/>
      <c r="I1696" s="7"/>
    </row>
    <row r="1697" customFormat="false" ht="15" hidden="false" customHeight="false" outlineLevel="0" collapsed="false">
      <c r="A1697" s="7" t="s">
        <v>208</v>
      </c>
      <c r="B1697" s="7" t="s">
        <v>167</v>
      </c>
      <c r="C1697" s="7" t="s">
        <v>190</v>
      </c>
      <c r="D1697" s="7" t="s">
        <v>3372</v>
      </c>
      <c r="E1697" s="8" t="n">
        <v>9811</v>
      </c>
      <c r="F1697" s="7" t="n">
        <v>0.32</v>
      </c>
      <c r="G1697" s="9"/>
      <c r="H1697" s="7"/>
      <c r="I1697" s="7"/>
    </row>
    <row r="1698" customFormat="false" ht="15" hidden="false" customHeight="false" outlineLevel="0" collapsed="false">
      <c r="A1698" s="7" t="s">
        <v>208</v>
      </c>
      <c r="B1698" s="7" t="s">
        <v>167</v>
      </c>
      <c r="C1698" s="7" t="s">
        <v>190</v>
      </c>
      <c r="D1698" s="7" t="s">
        <v>3373</v>
      </c>
      <c r="E1698" s="8" t="n">
        <v>9811</v>
      </c>
      <c r="F1698" s="7" t="n">
        <v>0.28</v>
      </c>
      <c r="G1698" s="9"/>
      <c r="H1698" s="7"/>
      <c r="I1698" s="7"/>
    </row>
    <row r="1699" customFormat="false" ht="15" hidden="false" customHeight="false" outlineLevel="0" collapsed="false">
      <c r="A1699" s="7" t="s">
        <v>208</v>
      </c>
      <c r="B1699" s="7" t="s">
        <v>167</v>
      </c>
      <c r="C1699" s="7" t="s">
        <v>190</v>
      </c>
      <c r="D1699" s="7" t="s">
        <v>3374</v>
      </c>
      <c r="E1699" s="8" t="n">
        <v>9117</v>
      </c>
      <c r="F1699" s="7" t="n">
        <v>0.28</v>
      </c>
      <c r="G1699" s="9"/>
      <c r="H1699" s="7"/>
      <c r="I1699" s="7"/>
    </row>
    <row r="1700" customFormat="false" ht="15" hidden="false" customHeight="false" outlineLevel="0" collapsed="false">
      <c r="A1700" s="7" t="s">
        <v>208</v>
      </c>
      <c r="B1700" s="7" t="s">
        <v>167</v>
      </c>
      <c r="C1700" s="7" t="s">
        <v>190</v>
      </c>
      <c r="D1700" s="7" t="s">
        <v>3375</v>
      </c>
      <c r="E1700" s="8" t="n">
        <v>8952</v>
      </c>
      <c r="F1700" s="7" t="n">
        <v>0.36</v>
      </c>
      <c r="G1700" s="9"/>
      <c r="H1700" s="7"/>
      <c r="I1700" s="7"/>
    </row>
    <row r="1701" customFormat="false" ht="15" hidden="false" customHeight="false" outlineLevel="0" collapsed="false">
      <c r="A1701" s="7" t="s">
        <v>208</v>
      </c>
      <c r="B1701" s="7" t="s">
        <v>167</v>
      </c>
      <c r="C1701" s="7" t="s">
        <v>190</v>
      </c>
      <c r="D1701" s="7" t="s">
        <v>3376</v>
      </c>
      <c r="E1701" s="8" t="n">
        <v>8480</v>
      </c>
      <c r="F1701" s="7" t="n">
        <v>0.32</v>
      </c>
      <c r="G1701" s="9"/>
      <c r="H1701" s="7"/>
      <c r="I1701" s="7"/>
    </row>
    <row r="1702" customFormat="false" ht="15" hidden="false" customHeight="false" outlineLevel="0" collapsed="false">
      <c r="A1702" s="7" t="s">
        <v>208</v>
      </c>
      <c r="B1702" s="7" t="s">
        <v>167</v>
      </c>
      <c r="C1702" s="7" t="s">
        <v>190</v>
      </c>
      <c r="D1702" s="7" t="s">
        <v>3377</v>
      </c>
      <c r="E1702" s="8" t="n">
        <v>8279</v>
      </c>
      <c r="F1702" s="7" t="n">
        <v>0.44</v>
      </c>
      <c r="G1702" s="9"/>
      <c r="H1702" s="7"/>
      <c r="I1702" s="7"/>
    </row>
    <row r="1703" customFormat="false" ht="15" hidden="false" customHeight="false" outlineLevel="0" collapsed="false">
      <c r="A1703" s="7" t="s">
        <v>208</v>
      </c>
      <c r="B1703" s="7" t="s">
        <v>167</v>
      </c>
      <c r="C1703" s="7" t="s">
        <v>190</v>
      </c>
      <c r="D1703" s="7" t="s">
        <v>3378</v>
      </c>
      <c r="E1703" s="8" t="n">
        <v>8240</v>
      </c>
      <c r="F1703" s="7" t="n">
        <v>0.32</v>
      </c>
      <c r="G1703" s="9"/>
      <c r="H1703" s="7"/>
      <c r="I1703" s="7"/>
    </row>
    <row r="1704" customFormat="false" ht="15" hidden="false" customHeight="false" outlineLevel="0" collapsed="false">
      <c r="A1704" s="7" t="s">
        <v>208</v>
      </c>
      <c r="B1704" s="7" t="s">
        <v>167</v>
      </c>
      <c r="C1704" s="7" t="s">
        <v>190</v>
      </c>
      <c r="D1704" s="7" t="s">
        <v>3379</v>
      </c>
      <c r="E1704" s="8" t="n">
        <v>7909</v>
      </c>
      <c r="F1704" s="7" t="n">
        <v>0.36</v>
      </c>
      <c r="G1704" s="9"/>
      <c r="H1704" s="7"/>
      <c r="I1704" s="7"/>
    </row>
    <row r="1705" customFormat="false" ht="15" hidden="false" customHeight="false" outlineLevel="0" collapsed="false">
      <c r="A1705" s="7" t="s">
        <v>208</v>
      </c>
      <c r="B1705" s="7" t="s">
        <v>167</v>
      </c>
      <c r="C1705" s="7" t="s">
        <v>190</v>
      </c>
      <c r="D1705" s="7" t="s">
        <v>3380</v>
      </c>
      <c r="E1705" s="8" t="n">
        <v>7773</v>
      </c>
      <c r="F1705" s="7" t="n">
        <v>0.28</v>
      </c>
      <c r="G1705" s="9"/>
      <c r="H1705" s="7"/>
      <c r="I1705" s="7"/>
    </row>
    <row r="1706" customFormat="false" ht="15" hidden="false" customHeight="false" outlineLevel="0" collapsed="false">
      <c r="A1706" s="7" t="s">
        <v>208</v>
      </c>
      <c r="B1706" s="7" t="s">
        <v>167</v>
      </c>
      <c r="C1706" s="7" t="s">
        <v>190</v>
      </c>
      <c r="D1706" s="7" t="s">
        <v>3381</v>
      </c>
      <c r="E1706" s="8" t="n">
        <v>7572</v>
      </c>
      <c r="F1706" s="7" t="n">
        <v>0.4</v>
      </c>
      <c r="G1706" s="9"/>
      <c r="H1706" s="7"/>
      <c r="I1706" s="7"/>
    </row>
    <row r="1707" customFormat="false" ht="15" hidden="false" customHeight="false" outlineLevel="0" collapsed="false">
      <c r="A1707" s="7" t="s">
        <v>208</v>
      </c>
      <c r="B1707" s="7" t="s">
        <v>167</v>
      </c>
      <c r="C1707" s="7" t="s">
        <v>190</v>
      </c>
      <c r="D1707" s="7" t="s">
        <v>3382</v>
      </c>
      <c r="E1707" s="8" t="n">
        <v>7440</v>
      </c>
      <c r="F1707" s="7" t="n">
        <v>0.4</v>
      </c>
      <c r="G1707" s="9"/>
      <c r="H1707" s="7"/>
      <c r="I1707" s="7"/>
    </row>
    <row r="1708" customFormat="false" ht="15" hidden="false" customHeight="false" outlineLevel="0" collapsed="false">
      <c r="A1708" s="7" t="s">
        <v>208</v>
      </c>
      <c r="B1708" s="7" t="s">
        <v>167</v>
      </c>
      <c r="C1708" s="7" t="s">
        <v>190</v>
      </c>
      <c r="D1708" s="7" t="s">
        <v>3383</v>
      </c>
      <c r="E1708" s="8" t="n">
        <v>6739</v>
      </c>
      <c r="F1708" s="7" t="n">
        <v>0.4</v>
      </c>
      <c r="G1708" s="9"/>
      <c r="H1708" s="7"/>
      <c r="I1708" s="7"/>
    </row>
    <row r="1709" customFormat="false" ht="15" hidden="false" customHeight="false" outlineLevel="0" collapsed="false">
      <c r="A1709" s="7" t="s">
        <v>208</v>
      </c>
      <c r="B1709" s="7" t="s">
        <v>167</v>
      </c>
      <c r="C1709" s="7" t="s">
        <v>190</v>
      </c>
      <c r="D1709" s="7" t="s">
        <v>3384</v>
      </c>
      <c r="E1709" s="8" t="n">
        <v>6715</v>
      </c>
      <c r="F1709" s="7" t="n">
        <v>0.32</v>
      </c>
      <c r="G1709" s="9"/>
      <c r="H1709" s="7"/>
      <c r="I1709" s="7"/>
    </row>
    <row r="1710" customFormat="false" ht="15" hidden="false" customHeight="false" outlineLevel="0" collapsed="false">
      <c r="A1710" s="7" t="s">
        <v>208</v>
      </c>
      <c r="B1710" s="7" t="s">
        <v>167</v>
      </c>
      <c r="C1710" s="7" t="s">
        <v>190</v>
      </c>
      <c r="D1710" s="7" t="s">
        <v>3385</v>
      </c>
      <c r="E1710" s="8" t="n">
        <v>6661</v>
      </c>
      <c r="F1710" s="7" t="n">
        <v>0.36</v>
      </c>
      <c r="G1710" s="9"/>
      <c r="H1710" s="7"/>
      <c r="I1710" s="7"/>
    </row>
    <row r="1711" customFormat="false" ht="15" hidden="false" customHeight="false" outlineLevel="0" collapsed="false">
      <c r="A1711" s="7" t="s">
        <v>208</v>
      </c>
      <c r="B1711" s="7" t="s">
        <v>167</v>
      </c>
      <c r="C1711" s="7" t="s">
        <v>190</v>
      </c>
      <c r="D1711" s="7" t="s">
        <v>3386</v>
      </c>
      <c r="E1711" s="8" t="n">
        <v>6517</v>
      </c>
      <c r="F1711" s="7" t="n">
        <v>0.36</v>
      </c>
      <c r="G1711" s="9"/>
      <c r="H1711" s="7"/>
      <c r="I1711" s="7"/>
    </row>
    <row r="1712" customFormat="false" ht="15" hidden="false" customHeight="false" outlineLevel="0" collapsed="false">
      <c r="A1712" s="7" t="s">
        <v>208</v>
      </c>
      <c r="B1712" s="7" t="s">
        <v>167</v>
      </c>
      <c r="C1712" s="7" t="s">
        <v>190</v>
      </c>
      <c r="D1712" s="7" t="s">
        <v>3387</v>
      </c>
      <c r="E1712" s="8" t="n">
        <v>6502</v>
      </c>
      <c r="F1712" s="7" t="n">
        <v>0.36</v>
      </c>
      <c r="G1712" s="9"/>
      <c r="H1712" s="7"/>
      <c r="I1712" s="7"/>
    </row>
    <row r="1713" customFormat="false" ht="15" hidden="false" customHeight="false" outlineLevel="0" collapsed="false">
      <c r="A1713" s="7" t="s">
        <v>208</v>
      </c>
      <c r="B1713" s="7" t="s">
        <v>167</v>
      </c>
      <c r="C1713" s="7" t="s">
        <v>190</v>
      </c>
      <c r="D1713" s="7" t="s">
        <v>3388</v>
      </c>
      <c r="E1713" s="8" t="n">
        <v>6395</v>
      </c>
      <c r="F1713" s="7" t="n">
        <v>0.36</v>
      </c>
      <c r="G1713" s="9"/>
      <c r="H1713" s="7"/>
      <c r="I1713" s="7"/>
    </row>
    <row r="1714" customFormat="false" ht="15" hidden="false" customHeight="false" outlineLevel="0" collapsed="false">
      <c r="A1714" s="7" t="s">
        <v>208</v>
      </c>
      <c r="B1714" s="7" t="s">
        <v>167</v>
      </c>
      <c r="C1714" s="7" t="s">
        <v>190</v>
      </c>
      <c r="D1714" s="7" t="s">
        <v>3389</v>
      </c>
      <c r="E1714" s="8" t="n">
        <v>6258</v>
      </c>
      <c r="F1714" s="7" t="n">
        <v>0.36</v>
      </c>
      <c r="G1714" s="9"/>
      <c r="H1714" s="7"/>
      <c r="I1714" s="7"/>
    </row>
    <row r="1715" customFormat="false" ht="15" hidden="false" customHeight="false" outlineLevel="0" collapsed="false">
      <c r="A1715" s="7" t="s">
        <v>208</v>
      </c>
      <c r="B1715" s="7" t="s">
        <v>167</v>
      </c>
      <c r="C1715" s="7" t="s">
        <v>190</v>
      </c>
      <c r="D1715" s="7" t="s">
        <v>3390</v>
      </c>
      <c r="E1715" s="8" t="n">
        <v>6011</v>
      </c>
      <c r="F1715" s="7" t="n">
        <v>0.36</v>
      </c>
      <c r="G1715" s="9"/>
      <c r="H1715" s="7"/>
      <c r="I1715" s="7"/>
    </row>
    <row r="1716" customFormat="false" ht="15" hidden="false" customHeight="false" outlineLevel="0" collapsed="false">
      <c r="A1716" s="7" t="s">
        <v>208</v>
      </c>
      <c r="B1716" s="7" t="s">
        <v>167</v>
      </c>
      <c r="C1716" s="7" t="s">
        <v>190</v>
      </c>
      <c r="D1716" s="7" t="s">
        <v>3391</v>
      </c>
      <c r="E1716" s="8" t="n">
        <v>5990</v>
      </c>
      <c r="F1716" s="7" t="n">
        <v>0.28</v>
      </c>
      <c r="G1716" s="9"/>
      <c r="H1716" s="7"/>
      <c r="I1716" s="7"/>
    </row>
    <row r="1717" customFormat="false" ht="15" hidden="false" customHeight="false" outlineLevel="0" collapsed="false">
      <c r="A1717" s="7" t="s">
        <v>208</v>
      </c>
      <c r="B1717" s="7" t="s">
        <v>167</v>
      </c>
      <c r="C1717" s="7" t="s">
        <v>190</v>
      </c>
      <c r="D1717" s="7" t="s">
        <v>3392</v>
      </c>
      <c r="E1717" s="8" t="n">
        <v>5813</v>
      </c>
      <c r="F1717" s="7" t="n">
        <v>0.32</v>
      </c>
      <c r="G1717" s="9"/>
      <c r="H1717" s="7"/>
      <c r="I1717" s="7"/>
    </row>
    <row r="1718" customFormat="false" ht="15" hidden="false" customHeight="false" outlineLevel="0" collapsed="false">
      <c r="A1718" s="7" t="s">
        <v>208</v>
      </c>
      <c r="B1718" s="7" t="s">
        <v>167</v>
      </c>
      <c r="C1718" s="7" t="s">
        <v>190</v>
      </c>
      <c r="D1718" s="7" t="s">
        <v>3393</v>
      </c>
      <c r="E1718" s="8" t="n">
        <v>5746</v>
      </c>
      <c r="F1718" s="7" t="n">
        <v>0.36</v>
      </c>
      <c r="G1718" s="9"/>
      <c r="H1718" s="7"/>
      <c r="I1718" s="7"/>
    </row>
    <row r="1719" customFormat="false" ht="15" hidden="false" customHeight="false" outlineLevel="0" collapsed="false">
      <c r="A1719" s="7" t="s">
        <v>208</v>
      </c>
      <c r="B1719" s="7" t="s">
        <v>167</v>
      </c>
      <c r="C1719" s="7" t="s">
        <v>190</v>
      </c>
      <c r="D1719" s="7" t="s">
        <v>3394</v>
      </c>
      <c r="E1719" s="8" t="n">
        <v>5697</v>
      </c>
      <c r="F1719" s="7" t="n">
        <v>0.32</v>
      </c>
      <c r="G1719" s="9"/>
      <c r="H1719" s="7"/>
      <c r="I1719" s="7"/>
    </row>
    <row r="1720" customFormat="false" ht="15" hidden="false" customHeight="false" outlineLevel="0" collapsed="false">
      <c r="A1720" s="7" t="s">
        <v>208</v>
      </c>
      <c r="B1720" s="7" t="s">
        <v>167</v>
      </c>
      <c r="C1720" s="7" t="s">
        <v>190</v>
      </c>
      <c r="D1720" s="7" t="s">
        <v>3395</v>
      </c>
      <c r="E1720" s="8" t="n">
        <v>5643</v>
      </c>
      <c r="F1720" s="7" t="n">
        <v>0.32</v>
      </c>
      <c r="G1720" s="9"/>
      <c r="H1720" s="7"/>
      <c r="I1720" s="7"/>
    </row>
    <row r="1721" customFormat="false" ht="15" hidden="false" customHeight="false" outlineLevel="0" collapsed="false">
      <c r="A1721" s="7" t="s">
        <v>208</v>
      </c>
      <c r="B1721" s="7" t="s">
        <v>167</v>
      </c>
      <c r="C1721" s="7" t="s">
        <v>190</v>
      </c>
      <c r="D1721" s="7" t="s">
        <v>3396</v>
      </c>
      <c r="E1721" s="8" t="n">
        <v>5514</v>
      </c>
      <c r="F1721" s="7" t="n">
        <v>0.32</v>
      </c>
      <c r="G1721" s="9"/>
      <c r="H1721" s="7"/>
      <c r="I1721" s="7"/>
    </row>
    <row r="1722" customFormat="false" ht="15" hidden="false" customHeight="false" outlineLevel="0" collapsed="false">
      <c r="A1722" s="7" t="s">
        <v>208</v>
      </c>
      <c r="B1722" s="7" t="s">
        <v>167</v>
      </c>
      <c r="C1722" s="7" t="s">
        <v>190</v>
      </c>
      <c r="D1722" s="7" t="s">
        <v>3397</v>
      </c>
      <c r="E1722" s="8" t="n">
        <v>5490</v>
      </c>
      <c r="F1722" s="7" t="n">
        <v>0.28</v>
      </c>
      <c r="G1722" s="9"/>
      <c r="H1722" s="7"/>
      <c r="I1722" s="7"/>
    </row>
    <row r="1723" customFormat="false" ht="15" hidden="false" customHeight="false" outlineLevel="0" collapsed="false">
      <c r="A1723" s="7" t="s">
        <v>208</v>
      </c>
      <c r="B1723" s="7" t="s">
        <v>167</v>
      </c>
      <c r="C1723" s="7" t="s">
        <v>190</v>
      </c>
      <c r="D1723" s="7" t="s">
        <v>3398</v>
      </c>
      <c r="E1723" s="8" t="n">
        <v>5459</v>
      </c>
      <c r="F1723" s="7" t="n">
        <v>0.28</v>
      </c>
      <c r="G1723" s="9"/>
      <c r="H1723" s="7"/>
      <c r="I1723" s="7"/>
    </row>
    <row r="1724" customFormat="false" ht="15" hidden="false" customHeight="false" outlineLevel="0" collapsed="false">
      <c r="A1724" s="7" t="s">
        <v>208</v>
      </c>
      <c r="B1724" s="7" t="s">
        <v>167</v>
      </c>
      <c r="C1724" s="7" t="s">
        <v>190</v>
      </c>
      <c r="D1724" s="7" t="s">
        <v>3399</v>
      </c>
      <c r="E1724" s="8" t="n">
        <v>5397</v>
      </c>
      <c r="F1724" s="7" t="n">
        <v>0.28</v>
      </c>
      <c r="G1724" s="9"/>
      <c r="H1724" s="7"/>
      <c r="I1724" s="7"/>
    </row>
    <row r="1725" customFormat="false" ht="15" hidden="false" customHeight="false" outlineLevel="0" collapsed="false">
      <c r="A1725" s="7" t="s">
        <v>208</v>
      </c>
      <c r="B1725" s="7" t="s">
        <v>167</v>
      </c>
      <c r="C1725" s="7" t="s">
        <v>190</v>
      </c>
      <c r="D1725" s="7" t="s">
        <v>3400</v>
      </c>
      <c r="E1725" s="8" t="n">
        <v>5348</v>
      </c>
      <c r="F1725" s="7" t="n">
        <v>0.32</v>
      </c>
      <c r="G1725" s="9"/>
      <c r="H1725" s="7"/>
      <c r="I1725" s="7"/>
    </row>
    <row r="1726" customFormat="false" ht="15" hidden="false" customHeight="false" outlineLevel="0" collapsed="false">
      <c r="A1726" s="7" t="s">
        <v>208</v>
      </c>
      <c r="B1726" s="7" t="s">
        <v>167</v>
      </c>
      <c r="C1726" s="7" t="s">
        <v>190</v>
      </c>
      <c r="D1726" s="7" t="s">
        <v>3401</v>
      </c>
      <c r="E1726" s="8" t="n">
        <v>5326</v>
      </c>
      <c r="F1726" s="7" t="n">
        <v>0.28</v>
      </c>
      <c r="G1726" s="9"/>
      <c r="H1726" s="7"/>
      <c r="I1726" s="7"/>
    </row>
    <row r="1727" customFormat="false" ht="15" hidden="false" customHeight="false" outlineLevel="0" collapsed="false">
      <c r="A1727" s="7" t="s">
        <v>208</v>
      </c>
      <c r="B1727" s="7" t="s">
        <v>167</v>
      </c>
      <c r="C1727" s="7" t="s">
        <v>190</v>
      </c>
      <c r="D1727" s="7" t="s">
        <v>3402</v>
      </c>
      <c r="E1727" s="8" t="n">
        <v>5316</v>
      </c>
      <c r="F1727" s="7" t="n">
        <v>0.28</v>
      </c>
      <c r="G1727" s="9"/>
      <c r="H1727" s="7"/>
      <c r="I1727" s="7"/>
    </row>
    <row r="1728" customFormat="false" ht="15" hidden="false" customHeight="false" outlineLevel="0" collapsed="false">
      <c r="A1728" s="7" t="s">
        <v>208</v>
      </c>
      <c r="B1728" s="7" t="s">
        <v>167</v>
      </c>
      <c r="C1728" s="7" t="s">
        <v>190</v>
      </c>
      <c r="D1728" s="7" t="s">
        <v>3403</v>
      </c>
      <c r="E1728" s="8" t="n">
        <v>5291</v>
      </c>
      <c r="F1728" s="7" t="n">
        <v>0.28</v>
      </c>
      <c r="G1728" s="9"/>
      <c r="H1728" s="7"/>
      <c r="I1728" s="7"/>
    </row>
    <row r="1729" customFormat="false" ht="15" hidden="false" customHeight="false" outlineLevel="0" collapsed="false">
      <c r="A1729" s="7" t="s">
        <v>208</v>
      </c>
      <c r="B1729" s="7" t="s">
        <v>167</v>
      </c>
      <c r="C1729" s="7" t="s">
        <v>190</v>
      </c>
      <c r="D1729" s="7" t="s">
        <v>3404</v>
      </c>
      <c r="E1729" s="8" t="n">
        <v>5155</v>
      </c>
      <c r="F1729" s="7" t="n">
        <v>0.28</v>
      </c>
      <c r="G1729" s="9"/>
      <c r="H1729" s="7"/>
      <c r="I1729" s="7"/>
    </row>
    <row r="1730" customFormat="false" ht="15" hidden="false" customHeight="false" outlineLevel="0" collapsed="false">
      <c r="A1730" s="7" t="s">
        <v>208</v>
      </c>
      <c r="B1730" s="7" t="s">
        <v>167</v>
      </c>
      <c r="C1730" s="7" t="s">
        <v>190</v>
      </c>
      <c r="D1730" s="7" t="s">
        <v>3405</v>
      </c>
      <c r="E1730" s="8" t="n">
        <v>5051</v>
      </c>
      <c r="F1730" s="7" t="n">
        <v>0.28</v>
      </c>
      <c r="G1730" s="9"/>
      <c r="H1730" s="7"/>
      <c r="I1730" s="7"/>
    </row>
    <row r="1731" customFormat="false" ht="15" hidden="false" customHeight="false" outlineLevel="0" collapsed="false">
      <c r="A1731" s="7" t="s">
        <v>208</v>
      </c>
      <c r="B1731" s="7" t="s">
        <v>167</v>
      </c>
      <c r="C1731" s="7" t="s">
        <v>190</v>
      </c>
      <c r="D1731" s="7" t="s">
        <v>3406</v>
      </c>
      <c r="E1731" s="8" t="n">
        <v>4884</v>
      </c>
      <c r="F1731" s="7" t="n">
        <v>0.32</v>
      </c>
      <c r="G1731" s="9"/>
      <c r="H1731" s="7"/>
      <c r="I1731" s="7"/>
    </row>
    <row r="1732" customFormat="false" ht="15" hidden="false" customHeight="false" outlineLevel="0" collapsed="false">
      <c r="A1732" s="7" t="s">
        <v>208</v>
      </c>
      <c r="B1732" s="7" t="s">
        <v>167</v>
      </c>
      <c r="C1732" s="7" t="s">
        <v>190</v>
      </c>
      <c r="D1732" s="7" t="s">
        <v>3407</v>
      </c>
      <c r="E1732" s="8" t="n">
        <v>4870</v>
      </c>
      <c r="F1732" s="7" t="n">
        <v>0.28</v>
      </c>
      <c r="G1732" s="9"/>
      <c r="H1732" s="7"/>
      <c r="I1732" s="7"/>
    </row>
    <row r="1733" customFormat="false" ht="15" hidden="false" customHeight="false" outlineLevel="0" collapsed="false">
      <c r="A1733" s="7" t="s">
        <v>208</v>
      </c>
      <c r="B1733" s="7" t="s">
        <v>167</v>
      </c>
      <c r="C1733" s="7" t="s">
        <v>190</v>
      </c>
      <c r="D1733" s="7" t="s">
        <v>3408</v>
      </c>
      <c r="E1733" s="8" t="n">
        <v>4741</v>
      </c>
      <c r="F1733" s="7" t="n">
        <v>0.28</v>
      </c>
      <c r="G1733" s="9"/>
      <c r="H1733" s="7"/>
      <c r="I1733" s="7"/>
    </row>
    <row r="1734" customFormat="false" ht="15" hidden="false" customHeight="false" outlineLevel="0" collapsed="false">
      <c r="A1734" s="7" t="s">
        <v>208</v>
      </c>
      <c r="B1734" s="7" t="s">
        <v>167</v>
      </c>
      <c r="C1734" s="7" t="s">
        <v>190</v>
      </c>
      <c r="D1734" s="7" t="s">
        <v>3409</v>
      </c>
      <c r="E1734" s="8" t="n">
        <v>4580</v>
      </c>
      <c r="F1734" s="7" t="n">
        <v>0.28</v>
      </c>
      <c r="G1734" s="9"/>
      <c r="H1734" s="7"/>
      <c r="I1734" s="7"/>
    </row>
    <row r="1735" customFormat="false" ht="15" hidden="false" customHeight="false" outlineLevel="0" collapsed="false">
      <c r="A1735" s="7" t="s">
        <v>208</v>
      </c>
      <c r="B1735" s="7" t="s">
        <v>167</v>
      </c>
      <c r="C1735" s="7" t="s">
        <v>190</v>
      </c>
      <c r="D1735" s="7" t="s">
        <v>3410</v>
      </c>
      <c r="E1735" s="8" t="n">
        <v>4555</v>
      </c>
      <c r="F1735" s="7" t="n">
        <v>0.28</v>
      </c>
      <c r="G1735" s="9"/>
      <c r="H1735" s="7"/>
      <c r="I1735" s="7"/>
    </row>
    <row r="1736" customFormat="false" ht="15" hidden="false" customHeight="false" outlineLevel="0" collapsed="false">
      <c r="A1736" s="7" t="s">
        <v>208</v>
      </c>
      <c r="B1736" s="7" t="s">
        <v>167</v>
      </c>
      <c r="C1736" s="7" t="s">
        <v>190</v>
      </c>
      <c r="D1736" s="7" t="s">
        <v>3411</v>
      </c>
      <c r="E1736" s="8" t="n">
        <v>4534</v>
      </c>
      <c r="F1736" s="7" t="n">
        <v>0.28</v>
      </c>
      <c r="G1736" s="9"/>
      <c r="H1736" s="7"/>
      <c r="I1736" s="7"/>
    </row>
    <row r="1737" customFormat="false" ht="15" hidden="false" customHeight="false" outlineLevel="0" collapsed="false">
      <c r="A1737" s="7" t="s">
        <v>208</v>
      </c>
      <c r="B1737" s="7" t="s">
        <v>167</v>
      </c>
      <c r="C1737" s="7" t="s">
        <v>190</v>
      </c>
      <c r="D1737" s="7" t="s">
        <v>3412</v>
      </c>
      <c r="E1737" s="8" t="n">
        <v>4474</v>
      </c>
      <c r="F1737" s="7" t="n">
        <v>0.28</v>
      </c>
      <c r="G1737" s="9"/>
      <c r="H1737" s="7"/>
      <c r="I1737" s="7"/>
    </row>
    <row r="1738" customFormat="false" ht="15" hidden="false" customHeight="false" outlineLevel="0" collapsed="false">
      <c r="A1738" s="7" t="s">
        <v>208</v>
      </c>
      <c r="B1738" s="7" t="s">
        <v>167</v>
      </c>
      <c r="C1738" s="7" t="s">
        <v>190</v>
      </c>
      <c r="D1738" s="7" t="s">
        <v>3413</v>
      </c>
      <c r="E1738" s="8" t="n">
        <v>4261</v>
      </c>
      <c r="F1738" s="7" t="n">
        <v>0.28</v>
      </c>
      <c r="G1738" s="9"/>
      <c r="H1738" s="7"/>
      <c r="I1738" s="7"/>
    </row>
    <row r="1739" customFormat="false" ht="15" hidden="false" customHeight="false" outlineLevel="0" collapsed="false">
      <c r="A1739" s="7" t="s">
        <v>208</v>
      </c>
      <c r="B1739" s="7" t="s">
        <v>167</v>
      </c>
      <c r="C1739" s="7" t="s">
        <v>190</v>
      </c>
      <c r="D1739" s="7" t="s">
        <v>3414</v>
      </c>
      <c r="E1739" s="8" t="n">
        <v>4241</v>
      </c>
      <c r="F1739" s="7" t="n">
        <v>0.4</v>
      </c>
      <c r="G1739" s="9"/>
      <c r="H1739" s="7"/>
      <c r="I1739" s="7"/>
    </row>
    <row r="1740" customFormat="false" ht="15" hidden="false" customHeight="false" outlineLevel="0" collapsed="false">
      <c r="A1740" s="7" t="s">
        <v>208</v>
      </c>
      <c r="B1740" s="7" t="s">
        <v>167</v>
      </c>
      <c r="C1740" s="7" t="s">
        <v>190</v>
      </c>
      <c r="D1740" s="7" t="s">
        <v>3415</v>
      </c>
      <c r="E1740" s="8" t="n">
        <v>4135</v>
      </c>
      <c r="F1740" s="7" t="n">
        <v>0.4</v>
      </c>
      <c r="G1740" s="9"/>
      <c r="H1740" s="7"/>
      <c r="I1740" s="7"/>
    </row>
    <row r="1741" customFormat="false" ht="15" hidden="false" customHeight="false" outlineLevel="0" collapsed="false">
      <c r="A1741" s="7" t="s">
        <v>208</v>
      </c>
      <c r="B1741" s="7" t="s">
        <v>167</v>
      </c>
      <c r="C1741" s="7" t="s">
        <v>190</v>
      </c>
      <c r="D1741" s="7" t="s">
        <v>3416</v>
      </c>
      <c r="E1741" s="8" t="n">
        <v>4052</v>
      </c>
      <c r="F1741" s="7" t="n">
        <v>0.28</v>
      </c>
      <c r="G1741" s="9"/>
      <c r="H1741" s="7"/>
      <c r="I1741" s="7"/>
    </row>
    <row r="1742" customFormat="false" ht="15" hidden="false" customHeight="false" outlineLevel="0" collapsed="false">
      <c r="A1742" s="7" t="s">
        <v>208</v>
      </c>
      <c r="B1742" s="7" t="s">
        <v>167</v>
      </c>
      <c r="C1742" s="7" t="s">
        <v>190</v>
      </c>
      <c r="D1742" s="7" t="s">
        <v>3417</v>
      </c>
      <c r="E1742" s="8" t="n">
        <v>3931</v>
      </c>
      <c r="F1742" s="7" t="n">
        <v>0.28</v>
      </c>
      <c r="G1742" s="9"/>
      <c r="H1742" s="7"/>
      <c r="I1742" s="7"/>
    </row>
    <row r="1743" customFormat="false" ht="15" hidden="false" customHeight="false" outlineLevel="0" collapsed="false">
      <c r="A1743" s="7" t="s">
        <v>208</v>
      </c>
      <c r="B1743" s="7" t="s">
        <v>167</v>
      </c>
      <c r="C1743" s="7" t="s">
        <v>190</v>
      </c>
      <c r="D1743" s="7" t="s">
        <v>3418</v>
      </c>
      <c r="E1743" s="8" t="n">
        <v>3832</v>
      </c>
      <c r="F1743" s="7" t="n">
        <v>0.28</v>
      </c>
      <c r="G1743" s="9"/>
      <c r="H1743" s="7"/>
      <c r="I1743" s="7"/>
    </row>
    <row r="1744" customFormat="false" ht="15" hidden="false" customHeight="false" outlineLevel="0" collapsed="false">
      <c r="A1744" s="7" t="s">
        <v>208</v>
      </c>
      <c r="B1744" s="7" t="s">
        <v>167</v>
      </c>
      <c r="C1744" s="7" t="s">
        <v>190</v>
      </c>
      <c r="D1744" s="7" t="s">
        <v>3419</v>
      </c>
      <c r="E1744" s="8" t="n">
        <v>3826</v>
      </c>
      <c r="F1744" s="7" t="n">
        <v>0.32</v>
      </c>
      <c r="G1744" s="9"/>
      <c r="H1744" s="7"/>
      <c r="I1744" s="7"/>
    </row>
    <row r="1745" customFormat="false" ht="15" hidden="false" customHeight="false" outlineLevel="0" collapsed="false">
      <c r="A1745" s="7" t="s">
        <v>208</v>
      </c>
      <c r="B1745" s="7" t="s">
        <v>167</v>
      </c>
      <c r="C1745" s="7" t="s">
        <v>190</v>
      </c>
      <c r="D1745" s="7" t="s">
        <v>3420</v>
      </c>
      <c r="E1745" s="8" t="n">
        <v>3817</v>
      </c>
      <c r="F1745" s="7" t="n">
        <v>0.28</v>
      </c>
      <c r="G1745" s="9"/>
      <c r="H1745" s="7"/>
      <c r="I1745" s="7"/>
    </row>
    <row r="1746" customFormat="false" ht="15" hidden="false" customHeight="false" outlineLevel="0" collapsed="false">
      <c r="A1746" s="7" t="s">
        <v>208</v>
      </c>
      <c r="B1746" s="7" t="s">
        <v>167</v>
      </c>
      <c r="C1746" s="7" t="s">
        <v>190</v>
      </c>
      <c r="D1746" s="7" t="s">
        <v>3421</v>
      </c>
      <c r="E1746" s="8" t="n">
        <v>3769</v>
      </c>
      <c r="F1746" s="7" t="n">
        <v>0.32</v>
      </c>
      <c r="G1746" s="9"/>
      <c r="H1746" s="7"/>
      <c r="I1746" s="7"/>
    </row>
    <row r="1747" customFormat="false" ht="15" hidden="false" customHeight="false" outlineLevel="0" collapsed="false">
      <c r="A1747" s="7" t="s">
        <v>208</v>
      </c>
      <c r="B1747" s="7" t="s">
        <v>167</v>
      </c>
      <c r="C1747" s="7" t="s">
        <v>190</v>
      </c>
      <c r="D1747" s="7" t="s">
        <v>3422</v>
      </c>
      <c r="E1747" s="8" t="n">
        <v>3750</v>
      </c>
      <c r="F1747" s="7" t="n">
        <v>0.44</v>
      </c>
      <c r="G1747" s="9"/>
      <c r="H1747" s="7"/>
      <c r="I1747" s="7"/>
    </row>
    <row r="1748" customFormat="false" ht="15" hidden="false" customHeight="false" outlineLevel="0" collapsed="false">
      <c r="A1748" s="7" t="s">
        <v>208</v>
      </c>
      <c r="B1748" s="7" t="s">
        <v>167</v>
      </c>
      <c r="C1748" s="7" t="s">
        <v>190</v>
      </c>
      <c r="D1748" s="7" t="s">
        <v>3423</v>
      </c>
      <c r="E1748" s="8" t="n">
        <v>3746</v>
      </c>
      <c r="F1748" s="7" t="n">
        <v>0.28</v>
      </c>
      <c r="G1748" s="9"/>
      <c r="H1748" s="7"/>
      <c r="I1748" s="7"/>
    </row>
    <row r="1749" customFormat="false" ht="15" hidden="false" customHeight="false" outlineLevel="0" collapsed="false">
      <c r="A1749" s="7" t="s">
        <v>208</v>
      </c>
      <c r="B1749" s="7" t="s">
        <v>167</v>
      </c>
      <c r="C1749" s="7" t="s">
        <v>190</v>
      </c>
      <c r="D1749" s="7" t="s">
        <v>3424</v>
      </c>
      <c r="E1749" s="8" t="n">
        <v>3718</v>
      </c>
      <c r="F1749" s="7" t="n">
        <v>0.44</v>
      </c>
      <c r="G1749" s="9"/>
      <c r="H1749" s="7"/>
      <c r="I1749" s="7"/>
    </row>
    <row r="1750" customFormat="false" ht="15" hidden="false" customHeight="false" outlineLevel="0" collapsed="false">
      <c r="A1750" s="7" t="s">
        <v>208</v>
      </c>
      <c r="B1750" s="7" t="s">
        <v>167</v>
      </c>
      <c r="C1750" s="7" t="s">
        <v>190</v>
      </c>
      <c r="D1750" s="7" t="s">
        <v>3425</v>
      </c>
      <c r="E1750" s="8" t="n">
        <v>3670</v>
      </c>
      <c r="F1750" s="7" t="n">
        <v>0.4</v>
      </c>
      <c r="G1750" s="9"/>
      <c r="H1750" s="7"/>
      <c r="I1750" s="7"/>
    </row>
    <row r="1751" customFormat="false" ht="15" hidden="false" customHeight="false" outlineLevel="0" collapsed="false">
      <c r="A1751" s="7" t="s">
        <v>208</v>
      </c>
      <c r="B1751" s="7" t="s">
        <v>167</v>
      </c>
      <c r="C1751" s="7" t="s">
        <v>190</v>
      </c>
      <c r="D1751" s="7" t="s">
        <v>3426</v>
      </c>
      <c r="E1751" s="8" t="n">
        <v>3622</v>
      </c>
      <c r="F1751" s="7" t="n">
        <v>0.4</v>
      </c>
      <c r="G1751" s="9"/>
      <c r="H1751" s="7"/>
      <c r="I1751" s="7"/>
    </row>
    <row r="1752" customFormat="false" ht="15" hidden="false" customHeight="false" outlineLevel="0" collapsed="false">
      <c r="A1752" s="7" t="s">
        <v>208</v>
      </c>
      <c r="B1752" s="7" t="s">
        <v>167</v>
      </c>
      <c r="C1752" s="7" t="s">
        <v>190</v>
      </c>
      <c r="D1752" s="7" t="s">
        <v>3427</v>
      </c>
      <c r="E1752" s="8" t="n">
        <v>3571</v>
      </c>
      <c r="F1752" s="7" t="n">
        <v>0.28</v>
      </c>
      <c r="G1752" s="9"/>
      <c r="H1752" s="7"/>
      <c r="I1752" s="7"/>
    </row>
    <row r="1753" customFormat="false" ht="15" hidden="false" customHeight="false" outlineLevel="0" collapsed="false">
      <c r="A1753" s="7" t="s">
        <v>208</v>
      </c>
      <c r="B1753" s="7" t="s">
        <v>167</v>
      </c>
      <c r="C1753" s="7" t="s">
        <v>190</v>
      </c>
      <c r="D1753" s="7" t="s">
        <v>3428</v>
      </c>
      <c r="E1753" s="8" t="n">
        <v>3533</v>
      </c>
      <c r="F1753" s="7" t="n">
        <v>0.4</v>
      </c>
      <c r="G1753" s="9"/>
      <c r="H1753" s="7"/>
      <c r="I1753" s="7"/>
    </row>
    <row r="1754" customFormat="false" ht="15" hidden="false" customHeight="false" outlineLevel="0" collapsed="false">
      <c r="A1754" s="7" t="s">
        <v>208</v>
      </c>
      <c r="B1754" s="7" t="s">
        <v>167</v>
      </c>
      <c r="C1754" s="7" t="s">
        <v>190</v>
      </c>
      <c r="D1754" s="7" t="s">
        <v>3429</v>
      </c>
      <c r="E1754" s="8" t="n">
        <v>3500</v>
      </c>
      <c r="F1754" s="7" t="n">
        <v>0.28</v>
      </c>
      <c r="G1754" s="9"/>
      <c r="H1754" s="7"/>
      <c r="I1754" s="7"/>
    </row>
    <row r="1755" customFormat="false" ht="15" hidden="false" customHeight="false" outlineLevel="0" collapsed="false">
      <c r="A1755" s="7" t="s">
        <v>208</v>
      </c>
      <c r="B1755" s="7" t="s">
        <v>167</v>
      </c>
      <c r="C1755" s="7" t="s">
        <v>190</v>
      </c>
      <c r="D1755" s="7" t="s">
        <v>3430</v>
      </c>
      <c r="E1755" s="8" t="n">
        <v>3475</v>
      </c>
      <c r="F1755" s="7" t="n">
        <v>0.32</v>
      </c>
      <c r="G1755" s="9"/>
      <c r="H1755" s="7"/>
      <c r="I1755" s="7"/>
    </row>
    <row r="1756" customFormat="false" ht="15" hidden="false" customHeight="false" outlineLevel="0" collapsed="false">
      <c r="A1756" s="7" t="s">
        <v>208</v>
      </c>
      <c r="B1756" s="7" t="s">
        <v>167</v>
      </c>
      <c r="C1756" s="7" t="s">
        <v>190</v>
      </c>
      <c r="D1756" s="7" t="s">
        <v>3431</v>
      </c>
      <c r="E1756" s="8" t="n">
        <v>3407</v>
      </c>
      <c r="F1756" s="7" t="n">
        <v>0.28</v>
      </c>
      <c r="G1756" s="9"/>
      <c r="H1756" s="7"/>
      <c r="I1756" s="7"/>
    </row>
    <row r="1757" customFormat="false" ht="15" hidden="false" customHeight="false" outlineLevel="0" collapsed="false">
      <c r="A1757" s="7" t="s">
        <v>208</v>
      </c>
      <c r="B1757" s="7" t="s">
        <v>167</v>
      </c>
      <c r="C1757" s="7" t="s">
        <v>190</v>
      </c>
      <c r="D1757" s="7" t="s">
        <v>3432</v>
      </c>
      <c r="E1757" s="8" t="n">
        <v>3352</v>
      </c>
      <c r="F1757" s="7" t="n">
        <v>0.32</v>
      </c>
      <c r="G1757" s="9"/>
      <c r="H1757" s="7"/>
      <c r="I1757" s="7"/>
    </row>
    <row r="1758" customFormat="false" ht="15" hidden="false" customHeight="false" outlineLevel="0" collapsed="false">
      <c r="A1758" s="7" t="s">
        <v>208</v>
      </c>
      <c r="B1758" s="7" t="s">
        <v>167</v>
      </c>
      <c r="C1758" s="7" t="s">
        <v>190</v>
      </c>
      <c r="D1758" s="7" t="s">
        <v>3433</v>
      </c>
      <c r="E1758" s="8" t="n">
        <v>3350</v>
      </c>
      <c r="F1758" s="7" t="n">
        <v>0.28</v>
      </c>
      <c r="G1758" s="9"/>
      <c r="H1758" s="7"/>
      <c r="I1758" s="7"/>
    </row>
    <row r="1759" customFormat="false" ht="15" hidden="false" customHeight="false" outlineLevel="0" collapsed="false">
      <c r="A1759" s="7" t="s">
        <v>208</v>
      </c>
      <c r="B1759" s="7" t="s">
        <v>167</v>
      </c>
      <c r="C1759" s="7" t="s">
        <v>190</v>
      </c>
      <c r="D1759" s="7" t="s">
        <v>3434</v>
      </c>
      <c r="E1759" s="8" t="n">
        <v>3318</v>
      </c>
      <c r="F1759" s="7" t="n">
        <v>0.28</v>
      </c>
      <c r="G1759" s="9"/>
      <c r="H1759" s="7"/>
      <c r="I1759" s="7"/>
    </row>
    <row r="1760" customFormat="false" ht="15" hidden="false" customHeight="false" outlineLevel="0" collapsed="false">
      <c r="A1760" s="7" t="s">
        <v>208</v>
      </c>
      <c r="B1760" s="7" t="s">
        <v>167</v>
      </c>
      <c r="C1760" s="7" t="s">
        <v>190</v>
      </c>
      <c r="D1760" s="7" t="s">
        <v>3435</v>
      </c>
      <c r="E1760" s="8" t="n">
        <v>3299</v>
      </c>
      <c r="F1760" s="7" t="n">
        <v>0.36</v>
      </c>
      <c r="G1760" s="9"/>
      <c r="H1760" s="7"/>
      <c r="I1760" s="7"/>
    </row>
    <row r="1761" customFormat="false" ht="15" hidden="false" customHeight="false" outlineLevel="0" collapsed="false">
      <c r="A1761" s="7" t="s">
        <v>208</v>
      </c>
      <c r="B1761" s="7" t="s">
        <v>167</v>
      </c>
      <c r="C1761" s="7" t="s">
        <v>190</v>
      </c>
      <c r="D1761" s="7" t="s">
        <v>3436</v>
      </c>
      <c r="E1761" s="8" t="n">
        <v>3295</v>
      </c>
      <c r="F1761" s="7" t="n">
        <v>0.32</v>
      </c>
      <c r="G1761" s="9"/>
      <c r="H1761" s="7"/>
      <c r="I1761" s="7"/>
    </row>
    <row r="1762" customFormat="false" ht="15" hidden="false" customHeight="false" outlineLevel="0" collapsed="false">
      <c r="A1762" s="7" t="s">
        <v>208</v>
      </c>
      <c r="B1762" s="7" t="s">
        <v>167</v>
      </c>
      <c r="C1762" s="7" t="s">
        <v>190</v>
      </c>
      <c r="D1762" s="7" t="s">
        <v>3437</v>
      </c>
      <c r="E1762" s="8" t="n">
        <v>3159</v>
      </c>
      <c r="F1762" s="7" t="n">
        <v>0.36</v>
      </c>
      <c r="G1762" s="9"/>
      <c r="H1762" s="7"/>
      <c r="I1762" s="7"/>
    </row>
    <row r="1763" customFormat="false" ht="15" hidden="false" customHeight="false" outlineLevel="0" collapsed="false">
      <c r="A1763" s="7" t="s">
        <v>208</v>
      </c>
      <c r="B1763" s="7" t="s">
        <v>167</v>
      </c>
      <c r="C1763" s="7" t="s">
        <v>190</v>
      </c>
      <c r="D1763" s="7" t="s">
        <v>3438</v>
      </c>
      <c r="E1763" s="8" t="n">
        <v>3108</v>
      </c>
      <c r="F1763" s="7" t="n">
        <v>0.28</v>
      </c>
      <c r="G1763" s="9"/>
      <c r="H1763" s="7"/>
      <c r="I1763" s="7"/>
    </row>
    <row r="1764" customFormat="false" ht="15" hidden="false" customHeight="false" outlineLevel="0" collapsed="false">
      <c r="A1764" s="7" t="s">
        <v>208</v>
      </c>
      <c r="B1764" s="7" t="s">
        <v>167</v>
      </c>
      <c r="C1764" s="7" t="s">
        <v>190</v>
      </c>
      <c r="D1764" s="7" t="s">
        <v>3439</v>
      </c>
      <c r="E1764" s="8" t="n">
        <v>3075</v>
      </c>
      <c r="F1764" s="7" t="n">
        <v>0.32</v>
      </c>
      <c r="G1764" s="9"/>
      <c r="H1764" s="7"/>
      <c r="I1764" s="7"/>
    </row>
    <row r="1765" customFormat="false" ht="15" hidden="false" customHeight="false" outlineLevel="0" collapsed="false">
      <c r="A1765" s="7" t="s">
        <v>208</v>
      </c>
      <c r="B1765" s="7" t="s">
        <v>167</v>
      </c>
      <c r="C1765" s="7" t="s">
        <v>190</v>
      </c>
      <c r="D1765" s="7" t="s">
        <v>3440</v>
      </c>
      <c r="E1765" s="8" t="n">
        <v>2990</v>
      </c>
      <c r="F1765" s="7" t="n">
        <v>0.28</v>
      </c>
      <c r="G1765" s="9"/>
      <c r="H1765" s="7"/>
      <c r="I1765" s="7"/>
    </row>
    <row r="1766" customFormat="false" ht="15" hidden="false" customHeight="false" outlineLevel="0" collapsed="false">
      <c r="A1766" s="7" t="s">
        <v>208</v>
      </c>
      <c r="B1766" s="7" t="s">
        <v>167</v>
      </c>
      <c r="C1766" s="7" t="s">
        <v>190</v>
      </c>
      <c r="D1766" s="7" t="s">
        <v>3441</v>
      </c>
      <c r="E1766" s="8" t="n">
        <v>2963</v>
      </c>
      <c r="F1766" s="7" t="n">
        <v>0.28</v>
      </c>
      <c r="G1766" s="9"/>
      <c r="H1766" s="7"/>
      <c r="I1766" s="7"/>
    </row>
    <row r="1767" customFormat="false" ht="15" hidden="false" customHeight="false" outlineLevel="0" collapsed="false">
      <c r="A1767" s="7" t="s">
        <v>208</v>
      </c>
      <c r="B1767" s="7" t="s">
        <v>167</v>
      </c>
      <c r="C1767" s="7" t="s">
        <v>190</v>
      </c>
      <c r="D1767" s="7" t="s">
        <v>3442</v>
      </c>
      <c r="E1767" s="8" t="n">
        <v>2884</v>
      </c>
      <c r="F1767" s="7" t="n">
        <v>0.28</v>
      </c>
      <c r="G1767" s="9"/>
      <c r="H1767" s="7"/>
      <c r="I1767" s="7"/>
    </row>
    <row r="1768" customFormat="false" ht="15" hidden="false" customHeight="false" outlineLevel="0" collapsed="false">
      <c r="A1768" s="7" t="s">
        <v>208</v>
      </c>
      <c r="B1768" s="7" t="s">
        <v>167</v>
      </c>
      <c r="C1768" s="7" t="s">
        <v>190</v>
      </c>
      <c r="D1768" s="7" t="s">
        <v>3443</v>
      </c>
      <c r="E1768" s="8" t="n">
        <v>2825</v>
      </c>
      <c r="F1768" s="7" t="n">
        <v>0.28</v>
      </c>
      <c r="G1768" s="9"/>
      <c r="H1768" s="7"/>
      <c r="I1768" s="7"/>
    </row>
    <row r="1769" customFormat="false" ht="15" hidden="false" customHeight="false" outlineLevel="0" collapsed="false">
      <c r="A1769" s="7" t="s">
        <v>208</v>
      </c>
      <c r="B1769" s="7" t="s">
        <v>167</v>
      </c>
      <c r="C1769" s="7" t="s">
        <v>190</v>
      </c>
      <c r="D1769" s="7" t="s">
        <v>3444</v>
      </c>
      <c r="E1769" s="8" t="n">
        <v>2814</v>
      </c>
      <c r="F1769" s="7" t="n">
        <v>0.48</v>
      </c>
      <c r="G1769" s="9"/>
      <c r="H1769" s="7"/>
      <c r="I1769" s="7"/>
    </row>
    <row r="1770" customFormat="false" ht="15" hidden="false" customHeight="false" outlineLevel="0" collapsed="false">
      <c r="A1770" s="7" t="s">
        <v>208</v>
      </c>
      <c r="B1770" s="7" t="s">
        <v>167</v>
      </c>
      <c r="C1770" s="7" t="s">
        <v>190</v>
      </c>
      <c r="D1770" s="7" t="s">
        <v>3445</v>
      </c>
      <c r="E1770" s="8" t="n">
        <v>2740</v>
      </c>
      <c r="F1770" s="7" t="n">
        <v>0.28</v>
      </c>
      <c r="G1770" s="9"/>
      <c r="H1770" s="7"/>
      <c r="I1770" s="7"/>
    </row>
    <row r="1771" customFormat="false" ht="15" hidden="false" customHeight="false" outlineLevel="0" collapsed="false">
      <c r="A1771" s="7" t="s">
        <v>208</v>
      </c>
      <c r="B1771" s="7" t="s">
        <v>167</v>
      </c>
      <c r="C1771" s="7" t="s">
        <v>190</v>
      </c>
      <c r="D1771" s="7" t="s">
        <v>3446</v>
      </c>
      <c r="E1771" s="8" t="n">
        <v>2713</v>
      </c>
      <c r="F1771" s="7" t="n">
        <v>0.4</v>
      </c>
      <c r="G1771" s="9"/>
      <c r="H1771" s="7"/>
      <c r="I1771" s="7"/>
    </row>
    <row r="1772" customFormat="false" ht="15" hidden="false" customHeight="false" outlineLevel="0" collapsed="false">
      <c r="A1772" s="7" t="s">
        <v>208</v>
      </c>
      <c r="B1772" s="7" t="s">
        <v>167</v>
      </c>
      <c r="C1772" s="7" t="s">
        <v>190</v>
      </c>
      <c r="D1772" s="7" t="s">
        <v>3447</v>
      </c>
      <c r="E1772" s="8" t="n">
        <v>2674</v>
      </c>
      <c r="F1772" s="7" t="n">
        <v>0.28</v>
      </c>
      <c r="G1772" s="9"/>
      <c r="H1772" s="7"/>
      <c r="I1772" s="7"/>
    </row>
    <row r="1773" customFormat="false" ht="15" hidden="false" customHeight="false" outlineLevel="0" collapsed="false">
      <c r="A1773" s="7" t="s">
        <v>208</v>
      </c>
      <c r="B1773" s="7" t="s">
        <v>167</v>
      </c>
      <c r="C1773" s="7" t="s">
        <v>190</v>
      </c>
      <c r="D1773" s="7" t="s">
        <v>3448</v>
      </c>
      <c r="E1773" s="8" t="n">
        <v>2667</v>
      </c>
      <c r="F1773" s="7" t="n">
        <v>0.28</v>
      </c>
      <c r="G1773" s="9"/>
      <c r="H1773" s="7"/>
      <c r="I1773" s="7"/>
    </row>
    <row r="1774" customFormat="false" ht="15" hidden="false" customHeight="false" outlineLevel="0" collapsed="false">
      <c r="A1774" s="7" t="s">
        <v>208</v>
      </c>
      <c r="B1774" s="7" t="s">
        <v>167</v>
      </c>
      <c r="C1774" s="7" t="s">
        <v>190</v>
      </c>
      <c r="D1774" s="7" t="s">
        <v>3449</v>
      </c>
      <c r="E1774" s="8" t="n">
        <v>2656</v>
      </c>
      <c r="F1774" s="7" t="n">
        <v>0.36</v>
      </c>
      <c r="G1774" s="9"/>
      <c r="H1774" s="7"/>
      <c r="I1774" s="7"/>
    </row>
    <row r="1775" customFormat="false" ht="15" hidden="false" customHeight="false" outlineLevel="0" collapsed="false">
      <c r="A1775" s="7" t="s">
        <v>208</v>
      </c>
      <c r="B1775" s="7" t="s">
        <v>167</v>
      </c>
      <c r="C1775" s="7" t="s">
        <v>190</v>
      </c>
      <c r="D1775" s="7" t="s">
        <v>3450</v>
      </c>
      <c r="E1775" s="8" t="n">
        <v>2645</v>
      </c>
      <c r="F1775" s="7" t="n">
        <v>0.36</v>
      </c>
      <c r="G1775" s="9"/>
      <c r="H1775" s="7"/>
      <c r="I1775" s="7"/>
    </row>
    <row r="1776" customFormat="false" ht="15" hidden="false" customHeight="false" outlineLevel="0" collapsed="false">
      <c r="A1776" s="7" t="s">
        <v>208</v>
      </c>
      <c r="B1776" s="7" t="s">
        <v>167</v>
      </c>
      <c r="C1776" s="7" t="s">
        <v>190</v>
      </c>
      <c r="D1776" s="7" t="s">
        <v>3451</v>
      </c>
      <c r="E1776" s="8" t="n">
        <v>2625</v>
      </c>
      <c r="F1776" s="7" t="n">
        <v>0.44</v>
      </c>
      <c r="G1776" s="9"/>
      <c r="H1776" s="7"/>
      <c r="I1776" s="7"/>
    </row>
    <row r="1777" customFormat="false" ht="15" hidden="false" customHeight="false" outlineLevel="0" collapsed="false">
      <c r="A1777" s="7" t="s">
        <v>208</v>
      </c>
      <c r="B1777" s="7" t="s">
        <v>167</v>
      </c>
      <c r="C1777" s="7" t="s">
        <v>190</v>
      </c>
      <c r="D1777" s="7" t="s">
        <v>3452</v>
      </c>
      <c r="E1777" s="8" t="n">
        <v>2588</v>
      </c>
      <c r="F1777" s="7" t="n">
        <v>0.32</v>
      </c>
      <c r="G1777" s="9"/>
      <c r="H1777" s="7"/>
      <c r="I1777" s="7"/>
    </row>
    <row r="1778" customFormat="false" ht="15" hidden="false" customHeight="false" outlineLevel="0" collapsed="false">
      <c r="A1778" s="7" t="s">
        <v>208</v>
      </c>
      <c r="B1778" s="7" t="s">
        <v>167</v>
      </c>
      <c r="C1778" s="7" t="s">
        <v>190</v>
      </c>
      <c r="D1778" s="7" t="s">
        <v>3453</v>
      </c>
      <c r="E1778" s="8" t="n">
        <v>2586</v>
      </c>
      <c r="F1778" s="7" t="n">
        <v>0.36</v>
      </c>
      <c r="G1778" s="9"/>
      <c r="H1778" s="7"/>
      <c r="I1778" s="7"/>
    </row>
    <row r="1779" customFormat="false" ht="15" hidden="false" customHeight="false" outlineLevel="0" collapsed="false">
      <c r="A1779" s="7" t="s">
        <v>208</v>
      </c>
      <c r="B1779" s="7" t="s">
        <v>167</v>
      </c>
      <c r="C1779" s="7" t="s">
        <v>190</v>
      </c>
      <c r="D1779" s="7" t="s">
        <v>3454</v>
      </c>
      <c r="E1779" s="8" t="n">
        <v>2562</v>
      </c>
      <c r="F1779" s="7" t="n">
        <v>0.28</v>
      </c>
      <c r="G1779" s="9"/>
      <c r="H1779" s="7"/>
      <c r="I1779" s="7"/>
    </row>
    <row r="1780" customFormat="false" ht="15" hidden="false" customHeight="false" outlineLevel="0" collapsed="false">
      <c r="A1780" s="7" t="s">
        <v>208</v>
      </c>
      <c r="B1780" s="7" t="s">
        <v>167</v>
      </c>
      <c r="C1780" s="7" t="s">
        <v>190</v>
      </c>
      <c r="D1780" s="7" t="s">
        <v>3455</v>
      </c>
      <c r="E1780" s="8" t="n">
        <v>2538</v>
      </c>
      <c r="F1780" s="7" t="n">
        <v>0.28</v>
      </c>
      <c r="G1780" s="9"/>
      <c r="H1780" s="7"/>
      <c r="I1780" s="7"/>
    </row>
    <row r="1781" customFormat="false" ht="15" hidden="false" customHeight="false" outlineLevel="0" collapsed="false">
      <c r="A1781" s="7" t="s">
        <v>208</v>
      </c>
      <c r="B1781" s="7" t="s">
        <v>167</v>
      </c>
      <c r="C1781" s="7" t="s">
        <v>190</v>
      </c>
      <c r="D1781" s="7" t="s">
        <v>3456</v>
      </c>
      <c r="E1781" s="8" t="n">
        <v>2447</v>
      </c>
      <c r="F1781" s="7" t="n">
        <v>0.32</v>
      </c>
      <c r="G1781" s="9"/>
      <c r="H1781" s="7"/>
      <c r="I1781" s="7"/>
    </row>
    <row r="1782" customFormat="false" ht="15" hidden="false" customHeight="false" outlineLevel="0" collapsed="false">
      <c r="A1782" s="7" t="s">
        <v>208</v>
      </c>
      <c r="B1782" s="7" t="s">
        <v>167</v>
      </c>
      <c r="C1782" s="7" t="s">
        <v>190</v>
      </c>
      <c r="D1782" s="7" t="s">
        <v>3457</v>
      </c>
      <c r="E1782" s="8" t="n">
        <v>2391</v>
      </c>
      <c r="F1782" s="7" t="n">
        <v>0.32</v>
      </c>
      <c r="G1782" s="9"/>
      <c r="H1782" s="7"/>
      <c r="I1782" s="7"/>
    </row>
    <row r="1783" customFormat="false" ht="15" hidden="false" customHeight="false" outlineLevel="0" collapsed="false">
      <c r="A1783" s="7" t="s">
        <v>208</v>
      </c>
      <c r="B1783" s="7" t="s">
        <v>167</v>
      </c>
      <c r="C1783" s="7" t="s">
        <v>190</v>
      </c>
      <c r="D1783" s="7" t="s">
        <v>3458</v>
      </c>
      <c r="E1783" s="8" t="n">
        <v>2384</v>
      </c>
      <c r="F1783" s="7" t="n">
        <v>0.4</v>
      </c>
      <c r="G1783" s="9"/>
      <c r="H1783" s="7"/>
      <c r="I1783" s="7"/>
    </row>
    <row r="1784" customFormat="false" ht="15" hidden="false" customHeight="false" outlineLevel="0" collapsed="false">
      <c r="A1784" s="7" t="s">
        <v>208</v>
      </c>
      <c r="B1784" s="7" t="s">
        <v>167</v>
      </c>
      <c r="C1784" s="7" t="s">
        <v>190</v>
      </c>
      <c r="D1784" s="7" t="s">
        <v>3459</v>
      </c>
      <c r="E1784" s="8" t="n">
        <v>2376</v>
      </c>
      <c r="F1784" s="7" t="n">
        <v>0.28</v>
      </c>
      <c r="G1784" s="9"/>
      <c r="H1784" s="7"/>
      <c r="I1784" s="7"/>
    </row>
    <row r="1785" customFormat="false" ht="15" hidden="false" customHeight="false" outlineLevel="0" collapsed="false">
      <c r="A1785" s="7" t="s">
        <v>208</v>
      </c>
      <c r="B1785" s="7" t="s">
        <v>167</v>
      </c>
      <c r="C1785" s="7" t="s">
        <v>190</v>
      </c>
      <c r="D1785" s="7" t="s">
        <v>3460</v>
      </c>
      <c r="E1785" s="8" t="n">
        <v>2338</v>
      </c>
      <c r="F1785" s="7" t="n">
        <v>0.28</v>
      </c>
      <c r="G1785" s="9"/>
      <c r="H1785" s="7"/>
      <c r="I1785" s="7"/>
    </row>
    <row r="1786" customFormat="false" ht="15" hidden="false" customHeight="false" outlineLevel="0" collapsed="false">
      <c r="A1786" s="7" t="s">
        <v>208</v>
      </c>
      <c r="B1786" s="7" t="s">
        <v>167</v>
      </c>
      <c r="C1786" s="7" t="s">
        <v>190</v>
      </c>
      <c r="D1786" s="7" t="s">
        <v>3461</v>
      </c>
      <c r="E1786" s="8" t="n">
        <v>2257</v>
      </c>
      <c r="F1786" s="7" t="n">
        <v>0.28</v>
      </c>
      <c r="G1786" s="9"/>
      <c r="H1786" s="7"/>
      <c r="I1786" s="7"/>
    </row>
    <row r="1787" customFormat="false" ht="15" hidden="false" customHeight="false" outlineLevel="0" collapsed="false">
      <c r="A1787" s="7" t="s">
        <v>208</v>
      </c>
      <c r="B1787" s="7" t="s">
        <v>167</v>
      </c>
      <c r="C1787" s="7" t="s">
        <v>190</v>
      </c>
      <c r="D1787" s="7" t="s">
        <v>3462</v>
      </c>
      <c r="E1787" s="8" t="n">
        <v>2248</v>
      </c>
      <c r="F1787" s="7" t="n">
        <v>0.36</v>
      </c>
      <c r="G1787" s="9"/>
      <c r="H1787" s="7"/>
      <c r="I1787" s="7"/>
    </row>
    <row r="1788" customFormat="false" ht="15" hidden="false" customHeight="false" outlineLevel="0" collapsed="false">
      <c r="A1788" s="7" t="s">
        <v>208</v>
      </c>
      <c r="B1788" s="7" t="s">
        <v>167</v>
      </c>
      <c r="C1788" s="7" t="s">
        <v>190</v>
      </c>
      <c r="D1788" s="7" t="s">
        <v>3463</v>
      </c>
      <c r="E1788" s="8" t="n">
        <v>2245</v>
      </c>
      <c r="F1788" s="7" t="n">
        <v>0.32</v>
      </c>
      <c r="G1788" s="9"/>
      <c r="H1788" s="7"/>
      <c r="I1788" s="7"/>
    </row>
    <row r="1789" customFormat="false" ht="15" hidden="false" customHeight="false" outlineLevel="0" collapsed="false">
      <c r="A1789" s="7" t="s">
        <v>208</v>
      </c>
      <c r="B1789" s="7" t="s">
        <v>167</v>
      </c>
      <c r="C1789" s="7" t="s">
        <v>190</v>
      </c>
      <c r="D1789" s="7" t="s">
        <v>3464</v>
      </c>
      <c r="E1789" s="8" t="n">
        <v>2241</v>
      </c>
      <c r="F1789" s="7" t="n">
        <v>0.28</v>
      </c>
      <c r="G1789" s="9"/>
      <c r="H1789" s="7"/>
      <c r="I1789" s="7"/>
    </row>
    <row r="1790" customFormat="false" ht="15" hidden="false" customHeight="false" outlineLevel="0" collapsed="false">
      <c r="A1790" s="7" t="s">
        <v>208</v>
      </c>
      <c r="B1790" s="7" t="s">
        <v>167</v>
      </c>
      <c r="C1790" s="7" t="s">
        <v>190</v>
      </c>
      <c r="D1790" s="7" t="s">
        <v>3465</v>
      </c>
      <c r="E1790" s="8" t="n">
        <v>2236</v>
      </c>
      <c r="F1790" s="7" t="n">
        <v>0.28</v>
      </c>
      <c r="G1790" s="9"/>
      <c r="H1790" s="7"/>
      <c r="I1790" s="7"/>
    </row>
    <row r="1791" customFormat="false" ht="15" hidden="false" customHeight="false" outlineLevel="0" collapsed="false">
      <c r="A1791" s="7" t="s">
        <v>208</v>
      </c>
      <c r="B1791" s="7" t="s">
        <v>167</v>
      </c>
      <c r="C1791" s="7" t="s">
        <v>190</v>
      </c>
      <c r="D1791" s="7" t="s">
        <v>3466</v>
      </c>
      <c r="E1791" s="8" t="n">
        <v>2179</v>
      </c>
      <c r="F1791" s="7" t="n">
        <v>0.36</v>
      </c>
      <c r="G1791" s="9"/>
      <c r="H1791" s="7"/>
      <c r="I1791" s="7"/>
    </row>
    <row r="1792" customFormat="false" ht="15" hidden="false" customHeight="false" outlineLevel="0" collapsed="false">
      <c r="A1792" s="7" t="s">
        <v>208</v>
      </c>
      <c r="B1792" s="7" t="s">
        <v>167</v>
      </c>
      <c r="C1792" s="7" t="s">
        <v>190</v>
      </c>
      <c r="D1792" s="7" t="s">
        <v>3467</v>
      </c>
      <c r="E1792" s="8" t="n">
        <v>2152</v>
      </c>
      <c r="F1792" s="7" t="n">
        <v>0.28</v>
      </c>
      <c r="G1792" s="9"/>
      <c r="H1792" s="7"/>
      <c r="I1792" s="7"/>
    </row>
    <row r="1793" customFormat="false" ht="15" hidden="false" customHeight="false" outlineLevel="0" collapsed="false">
      <c r="A1793" s="7" t="s">
        <v>208</v>
      </c>
      <c r="B1793" s="7" t="s">
        <v>167</v>
      </c>
      <c r="C1793" s="7" t="s">
        <v>190</v>
      </c>
      <c r="D1793" s="7" t="s">
        <v>3468</v>
      </c>
      <c r="E1793" s="8" t="n">
        <v>2147</v>
      </c>
      <c r="F1793" s="7" t="n">
        <v>0.4</v>
      </c>
      <c r="G1793" s="9"/>
      <c r="H1793" s="7"/>
      <c r="I1793" s="7"/>
    </row>
    <row r="1794" customFormat="false" ht="15" hidden="false" customHeight="false" outlineLevel="0" collapsed="false">
      <c r="A1794" s="7" t="s">
        <v>208</v>
      </c>
      <c r="B1794" s="7" t="s">
        <v>167</v>
      </c>
      <c r="C1794" s="7" t="s">
        <v>190</v>
      </c>
      <c r="D1794" s="7" t="s">
        <v>3469</v>
      </c>
      <c r="E1794" s="8" t="n">
        <v>2137</v>
      </c>
      <c r="F1794" s="7" t="n">
        <v>0.36</v>
      </c>
      <c r="G1794" s="9"/>
      <c r="H1794" s="7"/>
      <c r="I1794" s="7"/>
    </row>
    <row r="1795" customFormat="false" ht="15" hidden="false" customHeight="false" outlineLevel="0" collapsed="false">
      <c r="A1795" s="7" t="s">
        <v>208</v>
      </c>
      <c r="B1795" s="7" t="s">
        <v>167</v>
      </c>
      <c r="C1795" s="7" t="s">
        <v>190</v>
      </c>
      <c r="D1795" s="7" t="s">
        <v>3470</v>
      </c>
      <c r="E1795" s="8" t="n">
        <v>2110</v>
      </c>
      <c r="F1795" s="7" t="n">
        <v>0.32</v>
      </c>
      <c r="G1795" s="9"/>
      <c r="H1795" s="7"/>
      <c r="I1795" s="7"/>
    </row>
    <row r="1796" customFormat="false" ht="15" hidden="false" customHeight="false" outlineLevel="0" collapsed="false">
      <c r="A1796" s="7" t="s">
        <v>208</v>
      </c>
      <c r="B1796" s="7" t="s">
        <v>167</v>
      </c>
      <c r="C1796" s="7" t="s">
        <v>190</v>
      </c>
      <c r="D1796" s="7" t="s">
        <v>3471</v>
      </c>
      <c r="E1796" s="8" t="n">
        <v>2087</v>
      </c>
      <c r="F1796" s="7" t="n">
        <v>0.36</v>
      </c>
      <c r="G1796" s="9"/>
      <c r="H1796" s="7"/>
      <c r="I1796" s="7"/>
    </row>
    <row r="1797" customFormat="false" ht="15" hidden="false" customHeight="false" outlineLevel="0" collapsed="false">
      <c r="A1797" s="7" t="s">
        <v>208</v>
      </c>
      <c r="B1797" s="7" t="s">
        <v>167</v>
      </c>
      <c r="C1797" s="7" t="s">
        <v>190</v>
      </c>
      <c r="D1797" s="7" t="s">
        <v>3472</v>
      </c>
      <c r="E1797" s="8" t="n">
        <v>2080</v>
      </c>
      <c r="F1797" s="7" t="n">
        <v>0.28</v>
      </c>
      <c r="G1797" s="9"/>
      <c r="H1797" s="7"/>
      <c r="I1797" s="7"/>
    </row>
    <row r="1798" customFormat="false" ht="15" hidden="false" customHeight="false" outlineLevel="0" collapsed="false">
      <c r="A1798" s="7" t="s">
        <v>208</v>
      </c>
      <c r="B1798" s="7" t="s">
        <v>167</v>
      </c>
      <c r="C1798" s="7" t="s">
        <v>190</v>
      </c>
      <c r="D1798" s="7" t="s">
        <v>3473</v>
      </c>
      <c r="E1798" s="8" t="n">
        <v>2068</v>
      </c>
      <c r="F1798" s="7" t="n">
        <v>0.36</v>
      </c>
      <c r="G1798" s="9"/>
      <c r="H1798" s="7"/>
      <c r="I1798" s="7"/>
    </row>
    <row r="1799" customFormat="false" ht="15" hidden="false" customHeight="false" outlineLevel="0" collapsed="false">
      <c r="A1799" s="7" t="s">
        <v>208</v>
      </c>
      <c r="B1799" s="7" t="s">
        <v>167</v>
      </c>
      <c r="C1799" s="7" t="s">
        <v>190</v>
      </c>
      <c r="D1799" s="7" t="s">
        <v>3474</v>
      </c>
      <c r="E1799" s="8" t="n">
        <v>2059</v>
      </c>
      <c r="F1799" s="7" t="n">
        <v>0.36</v>
      </c>
      <c r="G1799" s="9"/>
      <c r="H1799" s="7"/>
      <c r="I1799" s="7"/>
    </row>
    <row r="1800" customFormat="false" ht="15" hidden="false" customHeight="false" outlineLevel="0" collapsed="false">
      <c r="A1800" s="7" t="s">
        <v>208</v>
      </c>
      <c r="B1800" s="7" t="s">
        <v>167</v>
      </c>
      <c r="C1800" s="7" t="s">
        <v>190</v>
      </c>
      <c r="D1800" s="7" t="s">
        <v>3475</v>
      </c>
      <c r="E1800" s="8" t="n">
        <v>2056</v>
      </c>
      <c r="F1800" s="7" t="n">
        <v>0.28</v>
      </c>
      <c r="G1800" s="9"/>
      <c r="H1800" s="7"/>
      <c r="I1800" s="7"/>
    </row>
    <row r="1801" customFormat="false" ht="15" hidden="false" customHeight="false" outlineLevel="0" collapsed="false">
      <c r="A1801" s="7" t="s">
        <v>208</v>
      </c>
      <c r="B1801" s="7" t="s">
        <v>167</v>
      </c>
      <c r="C1801" s="7" t="s">
        <v>190</v>
      </c>
      <c r="D1801" s="7" t="s">
        <v>3476</v>
      </c>
      <c r="E1801" s="8" t="n">
        <v>2054</v>
      </c>
      <c r="F1801" s="7" t="n">
        <v>0.28</v>
      </c>
      <c r="G1801" s="9"/>
      <c r="H1801" s="7"/>
      <c r="I1801" s="7"/>
    </row>
    <row r="1802" customFormat="false" ht="15" hidden="false" customHeight="false" outlineLevel="0" collapsed="false">
      <c r="A1802" s="7" t="s">
        <v>208</v>
      </c>
      <c r="B1802" s="7" t="s">
        <v>167</v>
      </c>
      <c r="C1802" s="7" t="s">
        <v>190</v>
      </c>
      <c r="D1802" s="7" t="s">
        <v>3477</v>
      </c>
      <c r="E1802" s="8" t="n">
        <v>2041</v>
      </c>
      <c r="F1802" s="7" t="n">
        <v>0.36</v>
      </c>
      <c r="G1802" s="9"/>
      <c r="H1802" s="7"/>
      <c r="I1802" s="7"/>
    </row>
    <row r="1803" customFormat="false" ht="15" hidden="false" customHeight="false" outlineLevel="0" collapsed="false">
      <c r="A1803" s="7" t="s">
        <v>208</v>
      </c>
      <c r="B1803" s="7" t="s">
        <v>167</v>
      </c>
      <c r="C1803" s="7" t="s">
        <v>190</v>
      </c>
      <c r="D1803" s="7" t="s">
        <v>3478</v>
      </c>
      <c r="E1803" s="8" t="n">
        <v>1919</v>
      </c>
      <c r="F1803" s="7" t="n">
        <v>0.32</v>
      </c>
      <c r="G1803" s="9"/>
      <c r="H1803" s="7"/>
      <c r="I1803" s="7"/>
    </row>
    <row r="1804" customFormat="false" ht="15" hidden="false" customHeight="false" outlineLevel="0" collapsed="false">
      <c r="A1804" s="7" t="s">
        <v>208</v>
      </c>
      <c r="B1804" s="7" t="s">
        <v>167</v>
      </c>
      <c r="C1804" s="7" t="s">
        <v>190</v>
      </c>
      <c r="D1804" s="7" t="s">
        <v>3479</v>
      </c>
      <c r="E1804" s="8" t="n">
        <v>1915</v>
      </c>
      <c r="F1804" s="7" t="n">
        <v>0.4</v>
      </c>
      <c r="G1804" s="9"/>
      <c r="H1804" s="7"/>
      <c r="I1804" s="7"/>
    </row>
    <row r="1805" customFormat="false" ht="15" hidden="false" customHeight="false" outlineLevel="0" collapsed="false">
      <c r="A1805" s="7" t="s">
        <v>208</v>
      </c>
      <c r="B1805" s="7" t="s">
        <v>167</v>
      </c>
      <c r="C1805" s="7" t="s">
        <v>190</v>
      </c>
      <c r="D1805" s="7" t="s">
        <v>3480</v>
      </c>
      <c r="E1805" s="8" t="n">
        <v>1914</v>
      </c>
      <c r="F1805" s="7" t="n">
        <v>0.32</v>
      </c>
      <c r="G1805" s="9"/>
      <c r="H1805" s="7"/>
      <c r="I1805" s="7"/>
    </row>
    <row r="1806" customFormat="false" ht="15" hidden="false" customHeight="false" outlineLevel="0" collapsed="false">
      <c r="A1806" s="7" t="s">
        <v>208</v>
      </c>
      <c r="B1806" s="7" t="s">
        <v>167</v>
      </c>
      <c r="C1806" s="7" t="s">
        <v>190</v>
      </c>
      <c r="D1806" s="7" t="s">
        <v>3481</v>
      </c>
      <c r="E1806" s="8" t="n">
        <v>1913</v>
      </c>
      <c r="F1806" s="7" t="n">
        <v>0.36</v>
      </c>
      <c r="G1806" s="9"/>
      <c r="H1806" s="7"/>
      <c r="I1806" s="7"/>
    </row>
    <row r="1807" customFormat="false" ht="15" hidden="false" customHeight="false" outlineLevel="0" collapsed="false">
      <c r="A1807" s="7" t="s">
        <v>211</v>
      </c>
      <c r="B1807" s="7" t="s">
        <v>167</v>
      </c>
      <c r="C1807" s="7" t="s">
        <v>212</v>
      </c>
      <c r="D1807" s="7" t="s">
        <v>210</v>
      </c>
      <c r="E1807" s="8" t="n">
        <v>141697</v>
      </c>
      <c r="F1807" s="7" t="n">
        <v>0.666666666666667</v>
      </c>
      <c r="G1807" s="9" t="n">
        <v>0.57</v>
      </c>
      <c r="H1807" s="7" t="n">
        <v>0.43</v>
      </c>
      <c r="I1807" s="7" t="n">
        <v>0.65</v>
      </c>
    </row>
    <row r="1808" customFormat="false" ht="15" hidden="false" customHeight="false" outlineLevel="0" collapsed="false">
      <c r="A1808" s="7" t="s">
        <v>211</v>
      </c>
      <c r="B1808" s="7" t="s">
        <v>167</v>
      </c>
      <c r="C1808" s="7" t="s">
        <v>212</v>
      </c>
      <c r="D1808" s="7" t="s">
        <v>3334</v>
      </c>
      <c r="E1808" s="8" t="n">
        <v>92637</v>
      </c>
      <c r="F1808" s="7" t="n">
        <v>0.666666666666667</v>
      </c>
      <c r="G1808" s="9" t="n">
        <v>0.54</v>
      </c>
      <c r="H1808" s="7" t="n">
        <v>0.44</v>
      </c>
      <c r="I1808" s="7" t="n">
        <v>0.65</v>
      </c>
    </row>
    <row r="1809" customFormat="false" ht="15" hidden="false" customHeight="false" outlineLevel="0" collapsed="false">
      <c r="A1809" s="7" t="s">
        <v>211</v>
      </c>
      <c r="B1809" s="7" t="s">
        <v>167</v>
      </c>
      <c r="C1809" s="7" t="s">
        <v>212</v>
      </c>
      <c r="D1809" s="7" t="s">
        <v>3482</v>
      </c>
      <c r="E1809" s="8" t="n">
        <v>58577</v>
      </c>
      <c r="F1809" s="7" t="n">
        <v>0.533333333333333</v>
      </c>
      <c r="G1809" s="9" t="n">
        <v>0.53</v>
      </c>
      <c r="H1809" s="7" t="n">
        <v>0.4</v>
      </c>
      <c r="I1809" s="7" t="n">
        <v>0.66</v>
      </c>
    </row>
    <row r="1810" customFormat="false" ht="15" hidden="false" customHeight="false" outlineLevel="0" collapsed="false">
      <c r="A1810" s="7" t="s">
        <v>211</v>
      </c>
      <c r="B1810" s="7" t="s">
        <v>167</v>
      </c>
      <c r="C1810" s="7" t="s">
        <v>212</v>
      </c>
      <c r="D1810" s="7" t="s">
        <v>3336</v>
      </c>
      <c r="E1810" s="8" t="n">
        <v>56501</v>
      </c>
      <c r="F1810" s="7" t="n">
        <v>0.533333333333333</v>
      </c>
      <c r="G1810" s="9" t="n">
        <v>0.57</v>
      </c>
      <c r="H1810" s="7" t="n">
        <v>0.43</v>
      </c>
      <c r="I1810" s="7" t="n">
        <v>0.65</v>
      </c>
    </row>
    <row r="1811" customFormat="false" ht="15" hidden="false" customHeight="false" outlineLevel="0" collapsed="false">
      <c r="A1811" s="7" t="s">
        <v>211</v>
      </c>
      <c r="B1811" s="7" t="s">
        <v>167</v>
      </c>
      <c r="C1811" s="7" t="s">
        <v>212</v>
      </c>
      <c r="D1811" s="7" t="s">
        <v>3337</v>
      </c>
      <c r="E1811" s="8" t="n">
        <v>55451</v>
      </c>
      <c r="F1811" s="7" t="n">
        <v>0.6</v>
      </c>
      <c r="G1811" s="9" t="n">
        <v>0.55</v>
      </c>
      <c r="H1811" s="7" t="n">
        <v>0.46</v>
      </c>
      <c r="I1811" s="7" t="n">
        <v>0.67</v>
      </c>
    </row>
    <row r="1812" customFormat="false" ht="15" hidden="false" customHeight="false" outlineLevel="0" collapsed="false">
      <c r="A1812" s="7" t="s">
        <v>211</v>
      </c>
      <c r="B1812" s="7" t="s">
        <v>167</v>
      </c>
      <c r="C1812" s="7" t="s">
        <v>212</v>
      </c>
      <c r="D1812" s="7" t="s">
        <v>3339</v>
      </c>
      <c r="E1812" s="8" t="n">
        <v>51128</v>
      </c>
      <c r="F1812" s="7" t="n">
        <v>0.533333333333333</v>
      </c>
      <c r="G1812" s="9" t="n">
        <v>0.53</v>
      </c>
      <c r="H1812" s="7" t="n">
        <v>0.45</v>
      </c>
      <c r="I1812" s="7" t="n">
        <v>0.66</v>
      </c>
    </row>
    <row r="1813" customFormat="false" ht="15" hidden="false" customHeight="false" outlineLevel="0" collapsed="false">
      <c r="A1813" s="7" t="s">
        <v>211</v>
      </c>
      <c r="B1813" s="7" t="s">
        <v>167</v>
      </c>
      <c r="C1813" s="7" t="s">
        <v>212</v>
      </c>
      <c r="D1813" s="7" t="s">
        <v>3483</v>
      </c>
      <c r="E1813" s="8" t="n">
        <v>49410</v>
      </c>
      <c r="F1813" s="7" t="n">
        <v>0.533333333333333</v>
      </c>
      <c r="G1813" s="9" t="n">
        <v>0.63</v>
      </c>
      <c r="H1813" s="7" t="n">
        <v>0.49</v>
      </c>
      <c r="I1813" s="7" t="n">
        <v>0.79</v>
      </c>
    </row>
    <row r="1814" customFormat="false" ht="15" hidden="false" customHeight="false" outlineLevel="0" collapsed="false">
      <c r="A1814" s="7" t="s">
        <v>211</v>
      </c>
      <c r="B1814" s="7" t="s">
        <v>167</v>
      </c>
      <c r="C1814" s="7" t="s">
        <v>212</v>
      </c>
      <c r="D1814" s="7" t="s">
        <v>3340</v>
      </c>
      <c r="E1814" s="8" t="n">
        <v>38660</v>
      </c>
      <c r="F1814" s="7" t="n">
        <v>0.6</v>
      </c>
      <c r="G1814" s="9" t="n">
        <v>0.56</v>
      </c>
      <c r="H1814" s="7" t="n">
        <v>0.43</v>
      </c>
      <c r="I1814" s="7" t="n">
        <v>0.7</v>
      </c>
    </row>
    <row r="1815" customFormat="false" ht="15" hidden="false" customHeight="false" outlineLevel="0" collapsed="false">
      <c r="A1815" s="7" t="s">
        <v>211</v>
      </c>
      <c r="B1815" s="7" t="s">
        <v>167</v>
      </c>
      <c r="C1815" s="7" t="s">
        <v>212</v>
      </c>
      <c r="D1815" s="7" t="s">
        <v>3484</v>
      </c>
      <c r="E1815" s="8" t="n">
        <v>35988</v>
      </c>
      <c r="F1815" s="7" t="n">
        <v>0.733333333333333</v>
      </c>
      <c r="G1815" s="9" t="n">
        <v>0.57</v>
      </c>
      <c r="H1815" s="7" t="n">
        <v>0.41</v>
      </c>
      <c r="I1815" s="7" t="n">
        <v>0.69</v>
      </c>
    </row>
    <row r="1816" customFormat="false" ht="15" hidden="false" customHeight="false" outlineLevel="0" collapsed="false">
      <c r="A1816" s="7" t="s">
        <v>211</v>
      </c>
      <c r="B1816" s="7" t="s">
        <v>167</v>
      </c>
      <c r="C1816" s="7" t="s">
        <v>212</v>
      </c>
      <c r="D1816" s="7" t="s">
        <v>3485</v>
      </c>
      <c r="E1816" s="8" t="n">
        <v>30509</v>
      </c>
      <c r="F1816" s="7" t="n">
        <v>0.6</v>
      </c>
      <c r="G1816" s="9" t="n">
        <v>0.54</v>
      </c>
      <c r="H1816" s="7" t="n">
        <v>0.38</v>
      </c>
      <c r="I1816" s="7" t="n">
        <v>0.66</v>
      </c>
    </row>
    <row r="1817" customFormat="false" ht="15" hidden="false" customHeight="false" outlineLevel="0" collapsed="false">
      <c r="A1817" s="7" t="s">
        <v>211</v>
      </c>
      <c r="B1817" s="7" t="s">
        <v>167</v>
      </c>
      <c r="C1817" s="7" t="s">
        <v>212</v>
      </c>
      <c r="D1817" s="7" t="s">
        <v>3342</v>
      </c>
      <c r="E1817" s="8" t="n">
        <v>27724</v>
      </c>
      <c r="F1817" s="7" t="n">
        <v>0.533333333333333</v>
      </c>
      <c r="G1817" s="9" t="n">
        <v>0.56</v>
      </c>
      <c r="H1817" s="7" t="n">
        <v>0.46</v>
      </c>
      <c r="I1817" s="7" t="n">
        <v>0.71</v>
      </c>
    </row>
    <row r="1818" customFormat="false" ht="15" hidden="false" customHeight="false" outlineLevel="0" collapsed="false">
      <c r="A1818" s="7" t="s">
        <v>211</v>
      </c>
      <c r="B1818" s="7" t="s">
        <v>167</v>
      </c>
      <c r="C1818" s="7" t="s">
        <v>212</v>
      </c>
      <c r="D1818" s="7" t="s">
        <v>3486</v>
      </c>
      <c r="E1818" s="8" t="n">
        <v>24493</v>
      </c>
      <c r="F1818" s="7" t="n">
        <v>0.533333333333333</v>
      </c>
      <c r="G1818" s="9" t="n">
        <v>0.77</v>
      </c>
      <c r="H1818" s="7" t="n">
        <v>0.62</v>
      </c>
      <c r="I1818" s="7" t="n">
        <v>0.85</v>
      </c>
    </row>
    <row r="1819" customFormat="false" ht="15" hidden="false" customHeight="false" outlineLevel="0" collapsed="false">
      <c r="A1819" s="7" t="s">
        <v>211</v>
      </c>
      <c r="B1819" s="7" t="s">
        <v>167</v>
      </c>
      <c r="C1819" s="7" t="s">
        <v>212</v>
      </c>
      <c r="D1819" s="7" t="s">
        <v>3344</v>
      </c>
      <c r="E1819" s="8" t="n">
        <v>23905</v>
      </c>
      <c r="F1819" s="7" t="n">
        <v>0.733333333333333</v>
      </c>
      <c r="G1819" s="9" t="n">
        <v>0.56</v>
      </c>
      <c r="H1819" s="7" t="n">
        <v>0.46</v>
      </c>
      <c r="I1819" s="7" t="n">
        <v>0.68</v>
      </c>
    </row>
    <row r="1820" customFormat="false" ht="15" hidden="false" customHeight="false" outlineLevel="0" collapsed="false">
      <c r="A1820" s="7" t="s">
        <v>211</v>
      </c>
      <c r="B1820" s="7" t="s">
        <v>167</v>
      </c>
      <c r="C1820" s="7" t="s">
        <v>212</v>
      </c>
      <c r="D1820" s="7" t="s">
        <v>3487</v>
      </c>
      <c r="E1820" s="8" t="n">
        <v>21037</v>
      </c>
      <c r="F1820" s="7" t="n">
        <v>0.6</v>
      </c>
      <c r="G1820" s="9" t="n">
        <v>0.51</v>
      </c>
      <c r="H1820" s="7" t="n">
        <v>0.44</v>
      </c>
      <c r="I1820" s="7" t="n">
        <v>0.6</v>
      </c>
    </row>
    <row r="1821" customFormat="false" ht="15" hidden="false" customHeight="false" outlineLevel="0" collapsed="false">
      <c r="A1821" s="7" t="s">
        <v>211</v>
      </c>
      <c r="B1821" s="7" t="s">
        <v>167</v>
      </c>
      <c r="C1821" s="7" t="s">
        <v>212</v>
      </c>
      <c r="D1821" s="7" t="s">
        <v>3345</v>
      </c>
      <c r="E1821" s="8" t="n">
        <v>20519</v>
      </c>
      <c r="F1821" s="7" t="n">
        <v>0.733333333333333</v>
      </c>
      <c r="G1821" s="9" t="n">
        <v>0.56</v>
      </c>
      <c r="H1821" s="7" t="n">
        <v>0.44</v>
      </c>
      <c r="I1821" s="7" t="n">
        <v>0.64</v>
      </c>
    </row>
    <row r="1822" customFormat="false" ht="15" hidden="false" customHeight="false" outlineLevel="0" collapsed="false">
      <c r="A1822" s="7" t="s">
        <v>211</v>
      </c>
      <c r="B1822" s="7" t="s">
        <v>167</v>
      </c>
      <c r="C1822" s="7" t="s">
        <v>212</v>
      </c>
      <c r="D1822" s="7" t="s">
        <v>3488</v>
      </c>
      <c r="E1822" s="8" t="n">
        <v>19918</v>
      </c>
      <c r="F1822" s="7" t="n">
        <v>0.6</v>
      </c>
      <c r="G1822" s="9" t="n">
        <v>0.53</v>
      </c>
      <c r="H1822" s="7" t="n">
        <v>0.45</v>
      </c>
      <c r="I1822" s="7" t="n">
        <v>0.66</v>
      </c>
    </row>
    <row r="1823" customFormat="false" ht="15" hidden="false" customHeight="false" outlineLevel="0" collapsed="false">
      <c r="A1823" s="7" t="s">
        <v>211</v>
      </c>
      <c r="B1823" s="7" t="s">
        <v>167</v>
      </c>
      <c r="C1823" s="7" t="s">
        <v>212</v>
      </c>
      <c r="D1823" s="7" t="s">
        <v>209</v>
      </c>
      <c r="E1823" s="8" t="n">
        <v>17277</v>
      </c>
      <c r="F1823" s="7" t="n">
        <v>0.733333333333333</v>
      </c>
      <c r="G1823" s="9" t="n">
        <v>0.52</v>
      </c>
      <c r="H1823" s="7" t="n">
        <v>0.33</v>
      </c>
      <c r="I1823" s="7" t="n">
        <v>0.63</v>
      </c>
    </row>
    <row r="1824" customFormat="false" ht="15" hidden="false" customHeight="false" outlineLevel="0" collapsed="false">
      <c r="A1824" s="7" t="s">
        <v>211</v>
      </c>
      <c r="B1824" s="7" t="s">
        <v>167</v>
      </c>
      <c r="C1824" s="7" t="s">
        <v>212</v>
      </c>
      <c r="D1824" s="7" t="s">
        <v>3347</v>
      </c>
      <c r="E1824" s="8" t="n">
        <v>16629</v>
      </c>
      <c r="F1824" s="7" t="n">
        <v>0.6</v>
      </c>
      <c r="G1824" s="9" t="n">
        <v>0.51</v>
      </c>
      <c r="H1824" s="7" t="n">
        <v>0.44</v>
      </c>
      <c r="I1824" s="7" t="n">
        <v>0.7</v>
      </c>
    </row>
    <row r="1825" customFormat="false" ht="15" hidden="false" customHeight="false" outlineLevel="0" collapsed="false">
      <c r="A1825" s="7" t="s">
        <v>211</v>
      </c>
      <c r="B1825" s="7" t="s">
        <v>167</v>
      </c>
      <c r="C1825" s="7" t="s">
        <v>212</v>
      </c>
      <c r="D1825" s="7" t="s">
        <v>3350</v>
      </c>
      <c r="E1825" s="8" t="n">
        <v>15904</v>
      </c>
      <c r="F1825" s="7" t="n">
        <v>0.733333333333333</v>
      </c>
      <c r="G1825" s="9" t="n">
        <v>0.53</v>
      </c>
      <c r="H1825" s="7" t="n">
        <v>0.41</v>
      </c>
      <c r="I1825" s="7" t="n">
        <v>0.67</v>
      </c>
    </row>
    <row r="1826" customFormat="false" ht="15" hidden="false" customHeight="false" outlineLevel="0" collapsed="false">
      <c r="A1826" s="7" t="s">
        <v>211</v>
      </c>
      <c r="B1826" s="7" t="s">
        <v>167</v>
      </c>
      <c r="C1826" s="7" t="s">
        <v>212</v>
      </c>
      <c r="D1826" s="7" t="s">
        <v>3489</v>
      </c>
      <c r="E1826" s="8" t="n">
        <v>15683</v>
      </c>
      <c r="F1826" s="7" t="n">
        <v>0.666666666666667</v>
      </c>
      <c r="G1826" s="9" t="n">
        <v>0.41</v>
      </c>
      <c r="H1826" s="7" t="n">
        <v>0.32</v>
      </c>
      <c r="I1826" s="7" t="n">
        <v>0.55</v>
      </c>
    </row>
    <row r="1827" customFormat="false" ht="15" hidden="false" customHeight="false" outlineLevel="0" collapsed="false">
      <c r="A1827" s="7" t="s">
        <v>211</v>
      </c>
      <c r="B1827" s="7" t="s">
        <v>167</v>
      </c>
      <c r="C1827" s="7" t="s">
        <v>212</v>
      </c>
      <c r="D1827" s="7" t="s">
        <v>3348</v>
      </c>
      <c r="E1827" s="8" t="n">
        <v>15163</v>
      </c>
      <c r="F1827" s="7" t="n">
        <v>0.6</v>
      </c>
      <c r="G1827" s="9" t="n">
        <v>0.94</v>
      </c>
      <c r="H1827" s="7" t="n">
        <v>0.71</v>
      </c>
      <c r="I1827" s="7" t="n">
        <v>1.17</v>
      </c>
    </row>
    <row r="1828" customFormat="false" ht="15" hidden="false" customHeight="false" outlineLevel="0" collapsed="false">
      <c r="A1828" s="7" t="s">
        <v>211</v>
      </c>
      <c r="B1828" s="7" t="s">
        <v>167</v>
      </c>
      <c r="C1828" s="7" t="s">
        <v>212</v>
      </c>
      <c r="D1828" s="7" t="s">
        <v>3349</v>
      </c>
      <c r="E1828" s="8" t="n">
        <v>13542</v>
      </c>
      <c r="F1828" s="7" t="n">
        <v>0.666666666666667</v>
      </c>
      <c r="G1828" s="9" t="n">
        <v>0.49</v>
      </c>
      <c r="H1828" s="7" t="n">
        <v>0.36</v>
      </c>
      <c r="I1828" s="7" t="n">
        <v>0.61</v>
      </c>
    </row>
    <row r="1829" customFormat="false" ht="15" hidden="false" customHeight="false" outlineLevel="0" collapsed="false">
      <c r="A1829" s="7" t="s">
        <v>211</v>
      </c>
      <c r="B1829" s="7" t="s">
        <v>167</v>
      </c>
      <c r="C1829" s="7" t="s">
        <v>212</v>
      </c>
      <c r="D1829" s="7" t="s">
        <v>3359</v>
      </c>
      <c r="E1829" s="8" t="n">
        <v>12482</v>
      </c>
      <c r="F1829" s="7" t="n">
        <v>0.733333333333333</v>
      </c>
      <c r="G1829" s="9" t="n">
        <v>0.6</v>
      </c>
      <c r="H1829" s="7" t="n">
        <v>0.45</v>
      </c>
      <c r="I1829" s="7" t="n">
        <v>0.68</v>
      </c>
    </row>
    <row r="1830" customFormat="false" ht="15" hidden="false" customHeight="false" outlineLevel="0" collapsed="false">
      <c r="A1830" s="7" t="s">
        <v>211</v>
      </c>
      <c r="B1830" s="7" t="s">
        <v>167</v>
      </c>
      <c r="C1830" s="7" t="s">
        <v>212</v>
      </c>
      <c r="D1830" s="7" t="s">
        <v>3490</v>
      </c>
      <c r="E1830" s="8" t="n">
        <v>11544</v>
      </c>
      <c r="F1830" s="7" t="n">
        <v>0.533333333333333</v>
      </c>
      <c r="G1830" s="9" t="n">
        <v>0.56</v>
      </c>
      <c r="H1830" s="7" t="n">
        <v>0.47</v>
      </c>
      <c r="I1830" s="7" t="n">
        <v>0.7</v>
      </c>
    </row>
    <row r="1831" customFormat="false" ht="15" hidden="false" customHeight="false" outlineLevel="0" collapsed="false">
      <c r="A1831" s="7" t="s">
        <v>211</v>
      </c>
      <c r="B1831" s="7" t="s">
        <v>167</v>
      </c>
      <c r="C1831" s="7" t="s">
        <v>212</v>
      </c>
      <c r="D1831" s="7" t="s">
        <v>3355</v>
      </c>
      <c r="E1831" s="8" t="n">
        <v>11265</v>
      </c>
      <c r="F1831" s="7" t="n">
        <v>0.733333333333333</v>
      </c>
      <c r="G1831" s="9" t="n">
        <v>0.54</v>
      </c>
      <c r="H1831" s="7" t="n">
        <v>0.44</v>
      </c>
      <c r="I1831" s="7" t="n">
        <v>0.65</v>
      </c>
    </row>
    <row r="1832" customFormat="false" ht="15" hidden="false" customHeight="false" outlineLevel="0" collapsed="false">
      <c r="A1832" s="7" t="s">
        <v>211</v>
      </c>
      <c r="B1832" s="7" t="s">
        <v>167</v>
      </c>
      <c r="C1832" s="7" t="s">
        <v>212</v>
      </c>
      <c r="D1832" s="7" t="s">
        <v>3491</v>
      </c>
      <c r="E1832" s="8" t="n">
        <v>11009</v>
      </c>
      <c r="F1832" s="7" t="n">
        <v>0.533333333333333</v>
      </c>
      <c r="G1832" s="9" t="n">
        <v>0.5</v>
      </c>
      <c r="H1832" s="7" t="n">
        <v>0.43</v>
      </c>
      <c r="I1832" s="7" t="n">
        <v>0.65</v>
      </c>
    </row>
    <row r="1833" customFormat="false" ht="15" hidden="false" customHeight="false" outlineLevel="0" collapsed="false">
      <c r="A1833" s="7" t="s">
        <v>211</v>
      </c>
      <c r="B1833" s="7" t="s">
        <v>167</v>
      </c>
      <c r="C1833" s="7" t="s">
        <v>212</v>
      </c>
      <c r="D1833" s="7" t="s">
        <v>3492</v>
      </c>
      <c r="E1833" s="8" t="n">
        <v>10520</v>
      </c>
      <c r="F1833" s="7" t="n">
        <v>0.6</v>
      </c>
      <c r="G1833" s="9" t="n">
        <v>0.52</v>
      </c>
      <c r="H1833" s="7" t="n">
        <v>0.43</v>
      </c>
      <c r="I1833" s="7" t="n">
        <v>0.66</v>
      </c>
    </row>
    <row r="1834" customFormat="false" ht="15" hidden="false" customHeight="false" outlineLevel="0" collapsed="false">
      <c r="A1834" s="7" t="s">
        <v>211</v>
      </c>
      <c r="B1834" s="7" t="s">
        <v>167</v>
      </c>
      <c r="C1834" s="7" t="s">
        <v>212</v>
      </c>
      <c r="D1834" s="7" t="s">
        <v>3371</v>
      </c>
      <c r="E1834" s="8" t="n">
        <v>10130</v>
      </c>
      <c r="F1834" s="7" t="n">
        <v>0.666666666666667</v>
      </c>
      <c r="G1834" s="9" t="n">
        <v>0.77</v>
      </c>
      <c r="H1834" s="7" t="n">
        <v>0.63</v>
      </c>
      <c r="I1834" s="7" t="n">
        <v>0.87</v>
      </c>
    </row>
    <row r="1835" customFormat="false" ht="15" hidden="false" customHeight="false" outlineLevel="0" collapsed="false">
      <c r="A1835" s="7" t="s">
        <v>211</v>
      </c>
      <c r="B1835" s="7" t="s">
        <v>167</v>
      </c>
      <c r="C1835" s="7" t="s">
        <v>212</v>
      </c>
      <c r="D1835" s="7" t="s">
        <v>3361</v>
      </c>
      <c r="E1835" s="8" t="n">
        <v>9974</v>
      </c>
      <c r="F1835" s="7" t="n">
        <v>0.666666666666667</v>
      </c>
      <c r="G1835" s="9" t="n">
        <v>0.7</v>
      </c>
      <c r="H1835" s="7" t="n">
        <v>0.48</v>
      </c>
      <c r="I1835" s="7" t="n">
        <v>0.79</v>
      </c>
    </row>
    <row r="1836" customFormat="false" ht="15" hidden="false" customHeight="false" outlineLevel="0" collapsed="false">
      <c r="A1836" s="7" t="s">
        <v>211</v>
      </c>
      <c r="B1836" s="7" t="s">
        <v>167</v>
      </c>
      <c r="C1836" s="7" t="s">
        <v>212</v>
      </c>
      <c r="D1836" s="7" t="s">
        <v>3353</v>
      </c>
      <c r="E1836" s="8" t="n">
        <v>9428</v>
      </c>
      <c r="F1836" s="7" t="n">
        <v>0.533333333333333</v>
      </c>
      <c r="G1836" s="9" t="n">
        <v>0.47</v>
      </c>
      <c r="H1836" s="7" t="n">
        <v>0.4</v>
      </c>
      <c r="I1836" s="7" t="n">
        <v>0.52</v>
      </c>
    </row>
    <row r="1837" customFormat="false" ht="15" hidden="false" customHeight="false" outlineLevel="0" collapsed="false">
      <c r="A1837" s="7" t="s">
        <v>211</v>
      </c>
      <c r="B1837" s="7" t="s">
        <v>167</v>
      </c>
      <c r="C1837" s="7" t="s">
        <v>212</v>
      </c>
      <c r="D1837" s="7" t="s">
        <v>3351</v>
      </c>
      <c r="E1837" s="8" t="n">
        <v>9322</v>
      </c>
      <c r="F1837" s="7" t="n">
        <v>0.533333333333333</v>
      </c>
      <c r="G1837" s="9" t="n">
        <v>0.56</v>
      </c>
      <c r="H1837" s="7" t="n">
        <v>0.45</v>
      </c>
      <c r="I1837" s="7" t="n">
        <v>0.7</v>
      </c>
    </row>
    <row r="1838" customFormat="false" ht="15" hidden="false" customHeight="false" outlineLevel="0" collapsed="false">
      <c r="A1838" s="7" t="s">
        <v>211</v>
      </c>
      <c r="B1838" s="7" t="s">
        <v>167</v>
      </c>
      <c r="C1838" s="7" t="s">
        <v>212</v>
      </c>
      <c r="D1838" s="7" t="s">
        <v>3357</v>
      </c>
      <c r="E1838" s="8" t="n">
        <v>8906</v>
      </c>
      <c r="F1838" s="7" t="n">
        <v>0.6</v>
      </c>
      <c r="G1838" s="9" t="n">
        <v>0.64</v>
      </c>
      <c r="H1838" s="7" t="n">
        <v>0.48</v>
      </c>
      <c r="I1838" s="7" t="n">
        <v>0.8</v>
      </c>
    </row>
    <row r="1839" customFormat="false" ht="15" hidden="false" customHeight="false" outlineLevel="0" collapsed="false">
      <c r="A1839" s="7" t="s">
        <v>211</v>
      </c>
      <c r="B1839" s="7" t="s">
        <v>167</v>
      </c>
      <c r="C1839" s="7" t="s">
        <v>212</v>
      </c>
      <c r="D1839" s="7" t="s">
        <v>3376</v>
      </c>
      <c r="E1839" s="8" t="n">
        <v>8768</v>
      </c>
      <c r="F1839" s="7" t="n">
        <v>0.666666666666667</v>
      </c>
      <c r="G1839" s="9" t="n">
        <v>0.58</v>
      </c>
      <c r="H1839" s="7" t="n">
        <v>0.47</v>
      </c>
      <c r="I1839" s="7" t="n">
        <v>0.65</v>
      </c>
    </row>
    <row r="1840" customFormat="false" ht="15" hidden="false" customHeight="false" outlineLevel="0" collapsed="false">
      <c r="A1840" s="7" t="s">
        <v>211</v>
      </c>
      <c r="B1840" s="7" t="s">
        <v>167</v>
      </c>
      <c r="C1840" s="7" t="s">
        <v>212</v>
      </c>
      <c r="D1840" s="7" t="s">
        <v>3375</v>
      </c>
      <c r="E1840" s="8" t="n">
        <v>8725</v>
      </c>
      <c r="F1840" s="7" t="n">
        <v>0.6</v>
      </c>
      <c r="G1840" s="9" t="n">
        <v>0.56</v>
      </c>
      <c r="H1840" s="7" t="n">
        <v>0.45</v>
      </c>
      <c r="I1840" s="7" t="n">
        <v>0.66</v>
      </c>
    </row>
    <row r="1841" customFormat="false" ht="15" hidden="false" customHeight="false" outlineLevel="0" collapsed="false">
      <c r="A1841" s="7" t="s">
        <v>211</v>
      </c>
      <c r="B1841" s="7" t="s">
        <v>167</v>
      </c>
      <c r="C1841" s="7" t="s">
        <v>212</v>
      </c>
      <c r="D1841" s="7" t="s">
        <v>3387</v>
      </c>
      <c r="E1841" s="8" t="n">
        <v>8334</v>
      </c>
      <c r="F1841" s="7" t="n">
        <v>0.866666666666667</v>
      </c>
      <c r="G1841" s="9" t="n">
        <v>0.76</v>
      </c>
      <c r="H1841" s="7" t="n">
        <v>0.54</v>
      </c>
      <c r="I1841" s="7" t="n">
        <v>0.84</v>
      </c>
    </row>
    <row r="1842" customFormat="false" ht="15" hidden="false" customHeight="false" outlineLevel="0" collapsed="false">
      <c r="A1842" s="7" t="s">
        <v>211</v>
      </c>
      <c r="B1842" s="7" t="s">
        <v>167</v>
      </c>
      <c r="C1842" s="7" t="s">
        <v>212</v>
      </c>
      <c r="D1842" s="7" t="s">
        <v>3364</v>
      </c>
      <c r="E1842" s="8" t="n">
        <v>8233</v>
      </c>
      <c r="F1842" s="7" t="n">
        <v>0.533333333333333</v>
      </c>
      <c r="G1842" s="9" t="n">
        <v>0.64</v>
      </c>
      <c r="H1842" s="7" t="n">
        <v>0.47</v>
      </c>
      <c r="I1842" s="7" t="n">
        <v>0.74</v>
      </c>
    </row>
    <row r="1843" customFormat="false" ht="15" hidden="false" customHeight="false" outlineLevel="0" collapsed="false">
      <c r="A1843" s="7" t="s">
        <v>211</v>
      </c>
      <c r="B1843" s="7" t="s">
        <v>167</v>
      </c>
      <c r="C1843" s="7" t="s">
        <v>212</v>
      </c>
      <c r="D1843" s="7" t="s">
        <v>3366</v>
      </c>
      <c r="E1843" s="8" t="n">
        <v>8178</v>
      </c>
      <c r="F1843" s="7" t="n">
        <v>0.6</v>
      </c>
      <c r="G1843" s="9" t="n">
        <v>0.81</v>
      </c>
      <c r="H1843" s="7" t="n">
        <v>0.51</v>
      </c>
      <c r="I1843" s="7" t="n">
        <v>0.93</v>
      </c>
    </row>
    <row r="1844" customFormat="false" ht="15" hidden="false" customHeight="false" outlineLevel="0" collapsed="false">
      <c r="A1844" s="7" t="s">
        <v>211</v>
      </c>
      <c r="B1844" s="7" t="s">
        <v>167</v>
      </c>
      <c r="C1844" s="7" t="s">
        <v>212</v>
      </c>
      <c r="D1844" s="7" t="s">
        <v>3493</v>
      </c>
      <c r="E1844" s="8" t="n">
        <v>8105</v>
      </c>
      <c r="F1844" s="7" t="n">
        <v>0.6</v>
      </c>
      <c r="G1844" s="9" t="n">
        <v>0.72</v>
      </c>
      <c r="H1844" s="7" t="n">
        <v>0.43</v>
      </c>
      <c r="I1844" s="7" t="n">
        <v>0.85</v>
      </c>
    </row>
    <row r="1845" customFormat="false" ht="15" hidden="false" customHeight="false" outlineLevel="0" collapsed="false">
      <c r="A1845" s="7" t="s">
        <v>211</v>
      </c>
      <c r="B1845" s="7" t="s">
        <v>167</v>
      </c>
      <c r="C1845" s="7" t="s">
        <v>212</v>
      </c>
      <c r="D1845" s="7" t="s">
        <v>3367</v>
      </c>
      <c r="E1845" s="8" t="n">
        <v>8099</v>
      </c>
      <c r="F1845" s="7" t="n">
        <v>0.8</v>
      </c>
      <c r="G1845" s="9" t="n">
        <v>0.51</v>
      </c>
      <c r="H1845" s="7" t="n">
        <v>0.42</v>
      </c>
      <c r="I1845" s="7" t="n">
        <v>0.62</v>
      </c>
    </row>
    <row r="1846" customFormat="false" ht="15" hidden="false" customHeight="false" outlineLevel="0" collapsed="false">
      <c r="A1846" s="7" t="s">
        <v>211</v>
      </c>
      <c r="B1846" s="7" t="s">
        <v>167</v>
      </c>
      <c r="C1846" s="7" t="s">
        <v>212</v>
      </c>
      <c r="D1846" s="7" t="s">
        <v>3378</v>
      </c>
      <c r="E1846" s="8" t="n">
        <v>7982</v>
      </c>
      <c r="F1846" s="7" t="n">
        <v>0.666666666666667</v>
      </c>
      <c r="G1846" s="9" t="n">
        <v>0.56</v>
      </c>
      <c r="H1846" s="7" t="n">
        <v>0.46</v>
      </c>
      <c r="I1846" s="7" t="n">
        <v>0.68</v>
      </c>
    </row>
    <row r="1847" customFormat="false" ht="15" hidden="false" customHeight="false" outlineLevel="0" collapsed="false">
      <c r="A1847" s="7" t="s">
        <v>211</v>
      </c>
      <c r="B1847" s="7" t="s">
        <v>167</v>
      </c>
      <c r="C1847" s="7" t="s">
        <v>212</v>
      </c>
      <c r="D1847" s="7" t="s">
        <v>3494</v>
      </c>
      <c r="E1847" s="8" t="n">
        <v>7942</v>
      </c>
      <c r="F1847" s="7" t="n">
        <v>0.533333333333333</v>
      </c>
      <c r="G1847" s="9" t="n">
        <v>0.56</v>
      </c>
      <c r="H1847" s="7" t="n">
        <v>0.46</v>
      </c>
      <c r="I1847" s="7" t="n">
        <v>0.68</v>
      </c>
    </row>
    <row r="1848" customFormat="false" ht="15" hidden="false" customHeight="false" outlineLevel="0" collapsed="false">
      <c r="A1848" s="7" t="s">
        <v>211</v>
      </c>
      <c r="B1848" s="7" t="s">
        <v>167</v>
      </c>
      <c r="C1848" s="7" t="s">
        <v>212</v>
      </c>
      <c r="D1848" s="7" t="s">
        <v>3495</v>
      </c>
      <c r="E1848" s="8" t="n">
        <v>7765</v>
      </c>
      <c r="F1848" s="7" t="n">
        <v>0.533333333333333</v>
      </c>
      <c r="G1848" s="9" t="n">
        <v>0.53</v>
      </c>
      <c r="H1848" s="7" t="n">
        <v>0.41</v>
      </c>
      <c r="I1848" s="7" t="n">
        <v>0.66</v>
      </c>
    </row>
    <row r="1849" customFormat="false" ht="15" hidden="false" customHeight="false" outlineLevel="0" collapsed="false">
      <c r="A1849" s="7" t="s">
        <v>211</v>
      </c>
      <c r="B1849" s="7" t="s">
        <v>167</v>
      </c>
      <c r="C1849" s="7" t="s">
        <v>212</v>
      </c>
      <c r="D1849" s="7" t="s">
        <v>3365</v>
      </c>
      <c r="E1849" s="8" t="n">
        <v>7725</v>
      </c>
      <c r="F1849" s="7" t="n">
        <v>0.666666666666667</v>
      </c>
      <c r="G1849" s="9" t="n">
        <v>0.78</v>
      </c>
      <c r="H1849" s="7" t="n">
        <v>0.59</v>
      </c>
      <c r="I1849" s="7" t="n">
        <v>0.98</v>
      </c>
    </row>
    <row r="1850" customFormat="false" ht="15" hidden="false" customHeight="false" outlineLevel="0" collapsed="false">
      <c r="A1850" s="7" t="s">
        <v>211</v>
      </c>
      <c r="B1850" s="7" t="s">
        <v>167</v>
      </c>
      <c r="C1850" s="7" t="s">
        <v>212</v>
      </c>
      <c r="D1850" s="7" t="s">
        <v>3379</v>
      </c>
      <c r="E1850" s="8" t="n">
        <v>7672</v>
      </c>
      <c r="F1850" s="7" t="n">
        <v>0.533333333333333</v>
      </c>
      <c r="G1850" s="9" t="n">
        <v>0.58</v>
      </c>
      <c r="H1850" s="7" t="n">
        <v>0.41</v>
      </c>
      <c r="I1850" s="7" t="n">
        <v>0.69</v>
      </c>
    </row>
    <row r="1851" customFormat="false" ht="15" hidden="false" customHeight="false" outlineLevel="0" collapsed="false">
      <c r="A1851" s="7" t="s">
        <v>211</v>
      </c>
      <c r="B1851" s="7" t="s">
        <v>167</v>
      </c>
      <c r="C1851" s="7" t="s">
        <v>212</v>
      </c>
      <c r="D1851" s="7" t="s">
        <v>3496</v>
      </c>
      <c r="E1851" s="8" t="n">
        <v>7524</v>
      </c>
      <c r="F1851" s="7" t="n">
        <v>0.533333333333333</v>
      </c>
      <c r="G1851" s="9" t="n">
        <v>0.81</v>
      </c>
      <c r="H1851" s="7" t="n">
        <v>0.62</v>
      </c>
      <c r="I1851" s="7" t="n">
        <v>0.94</v>
      </c>
    </row>
    <row r="1852" customFormat="false" ht="15" hidden="false" customHeight="false" outlineLevel="0" collapsed="false">
      <c r="A1852" s="7" t="s">
        <v>211</v>
      </c>
      <c r="B1852" s="7" t="s">
        <v>167</v>
      </c>
      <c r="C1852" s="7" t="s">
        <v>212</v>
      </c>
      <c r="D1852" s="7" t="s">
        <v>3374</v>
      </c>
      <c r="E1852" s="8" t="n">
        <v>7194</v>
      </c>
      <c r="F1852" s="7" t="n">
        <v>0.533333333333333</v>
      </c>
      <c r="G1852" s="9" t="n">
        <v>0.49</v>
      </c>
      <c r="H1852" s="7" t="n">
        <v>0.4</v>
      </c>
      <c r="I1852" s="7" t="n">
        <v>0.55</v>
      </c>
    </row>
    <row r="1853" customFormat="false" ht="15" hidden="false" customHeight="false" outlineLevel="0" collapsed="false">
      <c r="A1853" s="7" t="s">
        <v>211</v>
      </c>
      <c r="B1853" s="7" t="s">
        <v>167</v>
      </c>
      <c r="C1853" s="7" t="s">
        <v>212</v>
      </c>
      <c r="D1853" s="7" t="s">
        <v>3497</v>
      </c>
      <c r="E1853" s="8" t="n">
        <v>7050</v>
      </c>
      <c r="F1853" s="7" t="n">
        <v>0.533333333333333</v>
      </c>
      <c r="G1853" s="9" t="n">
        <v>0.5</v>
      </c>
      <c r="H1853" s="7" t="n">
        <v>0.39</v>
      </c>
      <c r="I1853" s="7" t="n">
        <v>0.57</v>
      </c>
    </row>
    <row r="1854" customFormat="false" ht="15" hidden="false" customHeight="false" outlineLevel="0" collapsed="false">
      <c r="A1854" s="7" t="s">
        <v>211</v>
      </c>
      <c r="B1854" s="7" t="s">
        <v>167</v>
      </c>
      <c r="C1854" s="7" t="s">
        <v>212</v>
      </c>
      <c r="D1854" s="7" t="s">
        <v>3377</v>
      </c>
      <c r="E1854" s="8" t="n">
        <v>6723</v>
      </c>
      <c r="F1854" s="7" t="n">
        <v>0.733333333333333</v>
      </c>
      <c r="G1854" s="9" t="n">
        <v>0.46</v>
      </c>
      <c r="H1854" s="7" t="n">
        <v>0.41</v>
      </c>
      <c r="I1854" s="7" t="n">
        <v>0.51</v>
      </c>
    </row>
    <row r="1855" customFormat="false" ht="15" hidden="false" customHeight="false" outlineLevel="0" collapsed="false">
      <c r="A1855" s="7" t="s">
        <v>211</v>
      </c>
      <c r="B1855" s="7" t="s">
        <v>167</v>
      </c>
      <c r="C1855" s="7" t="s">
        <v>212</v>
      </c>
      <c r="D1855" s="7" t="s">
        <v>3498</v>
      </c>
      <c r="E1855" s="8" t="n">
        <v>6385</v>
      </c>
      <c r="F1855" s="7" t="n">
        <v>0.533333333333333</v>
      </c>
      <c r="G1855" s="9" t="n">
        <v>0.56</v>
      </c>
      <c r="H1855" s="7" t="n">
        <v>0.49</v>
      </c>
      <c r="I1855" s="7" t="n">
        <v>0.66</v>
      </c>
    </row>
    <row r="1856" customFormat="false" ht="15" hidden="false" customHeight="false" outlineLevel="0" collapsed="false">
      <c r="A1856" s="7" t="s">
        <v>211</v>
      </c>
      <c r="B1856" s="7" t="s">
        <v>167</v>
      </c>
      <c r="C1856" s="7" t="s">
        <v>212</v>
      </c>
      <c r="D1856" s="7" t="s">
        <v>3381</v>
      </c>
      <c r="E1856" s="8" t="n">
        <v>6333</v>
      </c>
      <c r="F1856" s="7" t="n">
        <v>0.8</v>
      </c>
      <c r="G1856" s="9" t="n">
        <v>0.65</v>
      </c>
      <c r="H1856" s="7" t="n">
        <v>0.38</v>
      </c>
      <c r="I1856" s="7" t="n">
        <v>0.81</v>
      </c>
    </row>
    <row r="1857" customFormat="false" ht="15" hidden="false" customHeight="false" outlineLevel="0" collapsed="false">
      <c r="A1857" s="7" t="s">
        <v>211</v>
      </c>
      <c r="B1857" s="7" t="s">
        <v>167</v>
      </c>
      <c r="C1857" s="7" t="s">
        <v>212</v>
      </c>
      <c r="D1857" s="7" t="s">
        <v>3499</v>
      </c>
      <c r="E1857" s="8" t="n">
        <v>6217</v>
      </c>
      <c r="F1857" s="7" t="n">
        <v>0.733333333333333</v>
      </c>
      <c r="G1857" s="9" t="n">
        <v>0.49</v>
      </c>
      <c r="H1857" s="7" t="n">
        <v>0.37</v>
      </c>
      <c r="I1857" s="7" t="n">
        <v>0.61</v>
      </c>
    </row>
    <row r="1858" customFormat="false" ht="15" hidden="false" customHeight="false" outlineLevel="0" collapsed="false">
      <c r="A1858" s="7" t="s">
        <v>211</v>
      </c>
      <c r="B1858" s="7" t="s">
        <v>167</v>
      </c>
      <c r="C1858" s="7" t="s">
        <v>212</v>
      </c>
      <c r="D1858" s="7" t="s">
        <v>3500</v>
      </c>
      <c r="E1858" s="8" t="n">
        <v>6104</v>
      </c>
      <c r="F1858" s="7" t="n">
        <v>0.733333333333333</v>
      </c>
      <c r="G1858" s="9" t="n">
        <v>0.52</v>
      </c>
      <c r="H1858" s="7" t="n">
        <v>0.41</v>
      </c>
      <c r="I1858" s="7" t="n">
        <v>0.6</v>
      </c>
    </row>
    <row r="1859" customFormat="false" ht="15" hidden="false" customHeight="false" outlineLevel="0" collapsed="false">
      <c r="A1859" s="7" t="s">
        <v>211</v>
      </c>
      <c r="B1859" s="7" t="s">
        <v>167</v>
      </c>
      <c r="C1859" s="7" t="s">
        <v>212</v>
      </c>
      <c r="D1859" s="7" t="s">
        <v>3501</v>
      </c>
      <c r="E1859" s="8" t="n">
        <v>5679</v>
      </c>
      <c r="F1859" s="7" t="n">
        <v>0.733333333333333</v>
      </c>
      <c r="G1859" s="9" t="n">
        <v>0.51</v>
      </c>
      <c r="H1859" s="7" t="n">
        <v>0.39</v>
      </c>
      <c r="I1859" s="7" t="n">
        <v>0.57</v>
      </c>
    </row>
    <row r="1860" customFormat="false" ht="15" hidden="false" customHeight="false" outlineLevel="0" collapsed="false">
      <c r="A1860" s="7" t="s">
        <v>211</v>
      </c>
      <c r="B1860" s="7" t="s">
        <v>167</v>
      </c>
      <c r="C1860" s="7" t="s">
        <v>212</v>
      </c>
      <c r="D1860" s="7" t="s">
        <v>3502</v>
      </c>
      <c r="E1860" s="8" t="n">
        <v>5571</v>
      </c>
      <c r="F1860" s="7" t="n">
        <v>0.533333333333333</v>
      </c>
      <c r="G1860" s="9" t="n">
        <v>0.54</v>
      </c>
      <c r="H1860" s="7" t="n">
        <v>0.41</v>
      </c>
      <c r="I1860" s="7" t="n">
        <v>0.61</v>
      </c>
    </row>
    <row r="1861" customFormat="false" ht="15" hidden="false" customHeight="false" outlineLevel="0" collapsed="false">
      <c r="A1861" s="7" t="s">
        <v>211</v>
      </c>
      <c r="B1861" s="7" t="s">
        <v>167</v>
      </c>
      <c r="C1861" s="7" t="s">
        <v>212</v>
      </c>
      <c r="D1861" s="7" t="s">
        <v>3503</v>
      </c>
      <c r="E1861" s="8" t="n">
        <v>5506</v>
      </c>
      <c r="F1861" s="7" t="n">
        <v>0.533333333333333</v>
      </c>
      <c r="G1861" s="9" t="n">
        <v>0.68</v>
      </c>
      <c r="H1861" s="7" t="n">
        <v>0.56</v>
      </c>
      <c r="I1861" s="7" t="n">
        <v>0.83</v>
      </c>
    </row>
    <row r="1862" customFormat="false" ht="15" hidden="false" customHeight="false" outlineLevel="0" collapsed="false">
      <c r="A1862" s="7" t="s">
        <v>211</v>
      </c>
      <c r="B1862" s="7" t="s">
        <v>167</v>
      </c>
      <c r="C1862" s="7" t="s">
        <v>212</v>
      </c>
      <c r="D1862" s="7" t="s">
        <v>3504</v>
      </c>
      <c r="E1862" s="8" t="n">
        <v>5500</v>
      </c>
      <c r="F1862" s="7" t="n">
        <v>0.733333333333333</v>
      </c>
      <c r="G1862" s="9" t="n">
        <v>0.74</v>
      </c>
      <c r="H1862" s="7" t="n">
        <v>0.55</v>
      </c>
      <c r="I1862" s="7" t="n">
        <v>0.93</v>
      </c>
    </row>
    <row r="1863" customFormat="false" ht="15" hidden="false" customHeight="false" outlineLevel="0" collapsed="false">
      <c r="A1863" s="7" t="s">
        <v>211</v>
      </c>
      <c r="B1863" s="7" t="s">
        <v>167</v>
      </c>
      <c r="C1863" s="7" t="s">
        <v>212</v>
      </c>
      <c r="D1863" s="7" t="s">
        <v>3390</v>
      </c>
      <c r="E1863" s="8" t="n">
        <v>5272</v>
      </c>
      <c r="F1863" s="7" t="n">
        <v>0.8</v>
      </c>
      <c r="G1863" s="9" t="n">
        <v>0.53</v>
      </c>
      <c r="H1863" s="7" t="n">
        <v>0.45</v>
      </c>
      <c r="I1863" s="7" t="n">
        <v>0.66</v>
      </c>
    </row>
    <row r="1864" customFormat="false" ht="15" hidden="false" customHeight="false" outlineLevel="0" collapsed="false">
      <c r="A1864" s="7" t="s">
        <v>211</v>
      </c>
      <c r="B1864" s="7" t="s">
        <v>167</v>
      </c>
      <c r="C1864" s="7" t="s">
        <v>212</v>
      </c>
      <c r="D1864" s="7" t="s">
        <v>3369</v>
      </c>
      <c r="E1864" s="8" t="n">
        <v>5234</v>
      </c>
      <c r="F1864" s="7" t="n">
        <v>0.6</v>
      </c>
      <c r="G1864" s="9" t="n">
        <v>0.5</v>
      </c>
      <c r="H1864" s="7" t="n">
        <v>0.39</v>
      </c>
      <c r="I1864" s="7" t="n">
        <v>0.59</v>
      </c>
    </row>
    <row r="1865" customFormat="false" ht="15" hidden="false" customHeight="false" outlineLevel="0" collapsed="false">
      <c r="A1865" s="7" t="s">
        <v>211</v>
      </c>
      <c r="B1865" s="7" t="s">
        <v>167</v>
      </c>
      <c r="C1865" s="7" t="s">
        <v>212</v>
      </c>
      <c r="D1865" s="7" t="s">
        <v>3505</v>
      </c>
      <c r="E1865" s="8" t="n">
        <v>5174</v>
      </c>
      <c r="F1865" s="7" t="n">
        <v>0.733333333333333</v>
      </c>
      <c r="G1865" s="9" t="n">
        <v>0.49</v>
      </c>
      <c r="H1865" s="7" t="n">
        <v>0.43</v>
      </c>
      <c r="I1865" s="7" t="n">
        <v>0.56</v>
      </c>
    </row>
    <row r="1866" customFormat="false" ht="15" hidden="false" customHeight="false" outlineLevel="0" collapsed="false">
      <c r="A1866" s="7" t="s">
        <v>211</v>
      </c>
      <c r="B1866" s="7" t="s">
        <v>167</v>
      </c>
      <c r="C1866" s="7" t="s">
        <v>212</v>
      </c>
      <c r="D1866" s="7" t="s">
        <v>3383</v>
      </c>
      <c r="E1866" s="8" t="n">
        <v>4688</v>
      </c>
      <c r="F1866" s="7" t="n">
        <v>0.8</v>
      </c>
      <c r="G1866" s="9" t="n">
        <v>0.76</v>
      </c>
      <c r="H1866" s="7" t="n">
        <v>0.54</v>
      </c>
      <c r="I1866" s="7" t="n">
        <v>0.95</v>
      </c>
    </row>
    <row r="1867" customFormat="false" ht="15" hidden="false" customHeight="false" outlineLevel="0" collapsed="false">
      <c r="A1867" s="7" t="s">
        <v>211</v>
      </c>
      <c r="B1867" s="7" t="s">
        <v>167</v>
      </c>
      <c r="C1867" s="7" t="s">
        <v>212</v>
      </c>
      <c r="D1867" s="7" t="s">
        <v>3442</v>
      </c>
      <c r="E1867" s="8" t="n">
        <v>4582</v>
      </c>
      <c r="F1867" s="7" t="n">
        <v>0.6</v>
      </c>
      <c r="G1867" s="9" t="n">
        <v>0.52</v>
      </c>
      <c r="H1867" s="7" t="n">
        <v>0.42</v>
      </c>
      <c r="I1867" s="7" t="n">
        <v>0.65</v>
      </c>
    </row>
    <row r="1868" customFormat="false" ht="15" hidden="false" customHeight="false" outlineLevel="0" collapsed="false">
      <c r="A1868" s="7" t="s">
        <v>211</v>
      </c>
      <c r="B1868" s="7" t="s">
        <v>167</v>
      </c>
      <c r="C1868" s="7" t="s">
        <v>212</v>
      </c>
      <c r="D1868" s="7" t="s">
        <v>3414</v>
      </c>
      <c r="E1868" s="8" t="n">
        <v>4580</v>
      </c>
      <c r="F1868" s="7" t="n">
        <v>0.666666666666667</v>
      </c>
      <c r="G1868" s="9" t="n">
        <v>0.5</v>
      </c>
      <c r="H1868" s="7" t="n">
        <v>0.43</v>
      </c>
      <c r="I1868" s="7" t="n">
        <v>0.56</v>
      </c>
    </row>
    <row r="1869" customFormat="false" ht="15" hidden="false" customHeight="false" outlineLevel="0" collapsed="false">
      <c r="A1869" s="7" t="s">
        <v>211</v>
      </c>
      <c r="B1869" s="7" t="s">
        <v>167</v>
      </c>
      <c r="C1869" s="7" t="s">
        <v>212</v>
      </c>
      <c r="D1869" s="7" t="s">
        <v>3506</v>
      </c>
      <c r="E1869" s="8" t="n">
        <v>4527</v>
      </c>
      <c r="F1869" s="7" t="n">
        <v>0.6</v>
      </c>
      <c r="G1869" s="9" t="n">
        <v>0.55</v>
      </c>
      <c r="H1869" s="7" t="n">
        <v>0.48</v>
      </c>
      <c r="I1869" s="7" t="n">
        <v>0.62</v>
      </c>
    </row>
    <row r="1870" customFormat="false" ht="15" hidden="false" customHeight="false" outlineLevel="0" collapsed="false">
      <c r="A1870" s="7" t="s">
        <v>211</v>
      </c>
      <c r="B1870" s="7" t="s">
        <v>167</v>
      </c>
      <c r="C1870" s="7" t="s">
        <v>212</v>
      </c>
      <c r="D1870" s="7" t="s">
        <v>3398</v>
      </c>
      <c r="E1870" s="8" t="n">
        <v>4501</v>
      </c>
      <c r="F1870" s="7" t="n">
        <v>0.533333333333333</v>
      </c>
      <c r="G1870" s="9" t="n">
        <v>0.6</v>
      </c>
      <c r="H1870" s="7" t="n">
        <v>0.44</v>
      </c>
      <c r="I1870" s="7" t="n">
        <v>0.72</v>
      </c>
    </row>
    <row r="1871" customFormat="false" ht="15" hidden="false" customHeight="false" outlineLevel="0" collapsed="false">
      <c r="A1871" s="7" t="s">
        <v>211</v>
      </c>
      <c r="B1871" s="7" t="s">
        <v>167</v>
      </c>
      <c r="C1871" s="7" t="s">
        <v>212</v>
      </c>
      <c r="D1871" s="7" t="s">
        <v>3384</v>
      </c>
      <c r="E1871" s="8" t="n">
        <v>4453</v>
      </c>
      <c r="F1871" s="7" t="n">
        <v>0.6</v>
      </c>
      <c r="G1871" s="9" t="n">
        <v>0.75</v>
      </c>
      <c r="H1871" s="7" t="n">
        <v>0.56</v>
      </c>
      <c r="I1871" s="7" t="n">
        <v>0.94</v>
      </c>
    </row>
    <row r="1872" customFormat="false" ht="15" hidden="false" customHeight="false" outlineLevel="0" collapsed="false">
      <c r="A1872" s="7" t="s">
        <v>211</v>
      </c>
      <c r="B1872" s="7" t="s">
        <v>167</v>
      </c>
      <c r="C1872" s="7" t="s">
        <v>212</v>
      </c>
      <c r="D1872" s="7" t="s">
        <v>3507</v>
      </c>
      <c r="E1872" s="8" t="n">
        <v>4432</v>
      </c>
      <c r="F1872" s="7" t="n">
        <v>0.8</v>
      </c>
      <c r="G1872" s="9" t="n">
        <v>0.5</v>
      </c>
      <c r="H1872" s="7" t="n">
        <v>0.44</v>
      </c>
      <c r="I1872" s="7" t="n">
        <v>0.61</v>
      </c>
    </row>
    <row r="1873" customFormat="false" ht="15" hidden="false" customHeight="false" outlineLevel="0" collapsed="false">
      <c r="A1873" s="7" t="s">
        <v>211</v>
      </c>
      <c r="B1873" s="7" t="s">
        <v>167</v>
      </c>
      <c r="C1873" s="7" t="s">
        <v>212</v>
      </c>
      <c r="D1873" s="7" t="s">
        <v>3508</v>
      </c>
      <c r="E1873" s="8" t="n">
        <v>4432</v>
      </c>
      <c r="F1873" s="7" t="n">
        <v>0.533333333333333</v>
      </c>
      <c r="G1873" s="9" t="n">
        <v>0.48</v>
      </c>
      <c r="H1873" s="7" t="n">
        <v>0.43</v>
      </c>
      <c r="I1873" s="7" t="n">
        <v>0.56</v>
      </c>
    </row>
    <row r="1874" customFormat="false" ht="15" hidden="false" customHeight="false" outlineLevel="0" collapsed="false">
      <c r="A1874" s="7" t="s">
        <v>211</v>
      </c>
      <c r="B1874" s="7" t="s">
        <v>167</v>
      </c>
      <c r="C1874" s="7" t="s">
        <v>212</v>
      </c>
      <c r="D1874" s="7" t="s">
        <v>3509</v>
      </c>
      <c r="E1874" s="8" t="n">
        <v>4392</v>
      </c>
      <c r="F1874" s="7" t="n">
        <v>0.533333333333333</v>
      </c>
      <c r="G1874" s="9" t="n">
        <v>0.57</v>
      </c>
      <c r="H1874" s="7" t="n">
        <v>0.43</v>
      </c>
      <c r="I1874" s="7" t="n">
        <v>0.71</v>
      </c>
    </row>
    <row r="1875" customFormat="false" ht="15" hidden="false" customHeight="false" outlineLevel="0" collapsed="false">
      <c r="A1875" s="7" t="s">
        <v>211</v>
      </c>
      <c r="B1875" s="7" t="s">
        <v>167</v>
      </c>
      <c r="C1875" s="7" t="s">
        <v>212</v>
      </c>
      <c r="D1875" s="7" t="s">
        <v>3393</v>
      </c>
      <c r="E1875" s="8" t="n">
        <v>4365</v>
      </c>
      <c r="F1875" s="7" t="n">
        <v>0.8</v>
      </c>
      <c r="G1875" s="9" t="n">
        <v>0.56</v>
      </c>
      <c r="H1875" s="7" t="n">
        <v>0.44</v>
      </c>
      <c r="I1875" s="7" t="n">
        <v>0.64</v>
      </c>
    </row>
    <row r="1876" customFormat="false" ht="15" hidden="false" customHeight="false" outlineLevel="0" collapsed="false">
      <c r="A1876" s="7" t="s">
        <v>211</v>
      </c>
      <c r="B1876" s="7" t="s">
        <v>167</v>
      </c>
      <c r="C1876" s="7" t="s">
        <v>212</v>
      </c>
      <c r="D1876" s="7" t="s">
        <v>3475</v>
      </c>
      <c r="E1876" s="8" t="n">
        <v>4348</v>
      </c>
      <c r="F1876" s="7" t="n">
        <v>0.733333333333333</v>
      </c>
      <c r="G1876" s="9" t="n">
        <v>0.61</v>
      </c>
      <c r="H1876" s="7" t="n">
        <v>0.46</v>
      </c>
      <c r="I1876" s="7" t="n">
        <v>0.76</v>
      </c>
    </row>
    <row r="1877" customFormat="false" ht="15" hidden="false" customHeight="false" outlineLevel="0" collapsed="false">
      <c r="A1877" s="7" t="s">
        <v>211</v>
      </c>
      <c r="B1877" s="7" t="s">
        <v>167</v>
      </c>
      <c r="C1877" s="7" t="s">
        <v>212</v>
      </c>
      <c r="D1877" s="7" t="s">
        <v>3444</v>
      </c>
      <c r="E1877" s="8" t="n">
        <v>4268</v>
      </c>
      <c r="F1877" s="7" t="n">
        <v>0.666666666666667</v>
      </c>
      <c r="G1877" s="9" t="n">
        <v>0.53</v>
      </c>
      <c r="H1877" s="7" t="n">
        <v>0.41</v>
      </c>
      <c r="I1877" s="7" t="n">
        <v>0.67</v>
      </c>
    </row>
    <row r="1878" customFormat="false" ht="15" hidden="false" customHeight="false" outlineLevel="0" collapsed="false">
      <c r="A1878" s="7" t="s">
        <v>211</v>
      </c>
      <c r="B1878" s="7" t="s">
        <v>167</v>
      </c>
      <c r="C1878" s="7" t="s">
        <v>212</v>
      </c>
      <c r="D1878" s="7" t="s">
        <v>3446</v>
      </c>
      <c r="E1878" s="8" t="n">
        <v>4256</v>
      </c>
      <c r="F1878" s="7" t="n">
        <v>0.866666666666667</v>
      </c>
      <c r="G1878" s="9" t="n">
        <v>0.71</v>
      </c>
      <c r="H1878" s="7" t="n">
        <v>0.62</v>
      </c>
      <c r="I1878" s="7" t="n">
        <v>0.85</v>
      </c>
    </row>
    <row r="1879" customFormat="false" ht="15" hidden="false" customHeight="false" outlineLevel="0" collapsed="false">
      <c r="A1879" s="7" t="s">
        <v>211</v>
      </c>
      <c r="B1879" s="7" t="s">
        <v>167</v>
      </c>
      <c r="C1879" s="7" t="s">
        <v>212</v>
      </c>
      <c r="D1879" s="7" t="s">
        <v>3467</v>
      </c>
      <c r="E1879" s="8" t="n">
        <v>3938</v>
      </c>
      <c r="F1879" s="7" t="n">
        <v>0.666666666666667</v>
      </c>
      <c r="G1879" s="9" t="n">
        <v>0.59</v>
      </c>
      <c r="H1879" s="7" t="n">
        <v>0.44</v>
      </c>
      <c r="I1879" s="7" t="n">
        <v>0.74</v>
      </c>
    </row>
    <row r="1880" customFormat="false" ht="15" hidden="false" customHeight="false" outlineLevel="0" collapsed="false">
      <c r="A1880" s="7" t="s">
        <v>211</v>
      </c>
      <c r="B1880" s="7" t="s">
        <v>167</v>
      </c>
      <c r="C1880" s="7" t="s">
        <v>212</v>
      </c>
      <c r="D1880" s="7" t="s">
        <v>3421</v>
      </c>
      <c r="E1880" s="8" t="n">
        <v>3931</v>
      </c>
      <c r="F1880" s="7" t="n">
        <v>0.666666666666667</v>
      </c>
      <c r="G1880" s="9" t="n">
        <v>0.55</v>
      </c>
      <c r="H1880" s="7" t="n">
        <v>0.45</v>
      </c>
      <c r="I1880" s="7" t="n">
        <v>0.61</v>
      </c>
    </row>
    <row r="1881" customFormat="false" ht="15" hidden="false" customHeight="false" outlineLevel="0" collapsed="false">
      <c r="A1881" s="7" t="s">
        <v>211</v>
      </c>
      <c r="B1881" s="7" t="s">
        <v>167</v>
      </c>
      <c r="C1881" s="7" t="s">
        <v>212</v>
      </c>
      <c r="D1881" s="7" t="s">
        <v>3510</v>
      </c>
      <c r="E1881" s="8" t="n">
        <v>3911</v>
      </c>
      <c r="F1881" s="7" t="n">
        <v>0.533333333333333</v>
      </c>
      <c r="G1881" s="9" t="n">
        <v>0.71</v>
      </c>
      <c r="H1881" s="7" t="n">
        <v>0.53</v>
      </c>
      <c r="I1881" s="7" t="n">
        <v>0.89</v>
      </c>
    </row>
    <row r="1882" customFormat="false" ht="15" hidden="false" customHeight="false" outlineLevel="0" collapsed="false">
      <c r="A1882" s="7" t="s">
        <v>211</v>
      </c>
      <c r="B1882" s="7" t="s">
        <v>167</v>
      </c>
      <c r="C1882" s="7" t="s">
        <v>212</v>
      </c>
      <c r="D1882" s="7" t="s">
        <v>3394</v>
      </c>
      <c r="E1882" s="8" t="n">
        <v>3840</v>
      </c>
      <c r="F1882" s="7" t="n">
        <v>0.533333333333333</v>
      </c>
      <c r="G1882" s="9" t="n">
        <v>0.59</v>
      </c>
      <c r="H1882" s="7" t="n">
        <v>0.38</v>
      </c>
      <c r="I1882" s="7" t="n">
        <v>0.71</v>
      </c>
    </row>
    <row r="1883" customFormat="false" ht="15" hidden="false" customHeight="false" outlineLevel="0" collapsed="false">
      <c r="A1883" s="7" t="s">
        <v>211</v>
      </c>
      <c r="B1883" s="7" t="s">
        <v>167</v>
      </c>
      <c r="C1883" s="7" t="s">
        <v>212</v>
      </c>
      <c r="D1883" s="7" t="s">
        <v>3511</v>
      </c>
      <c r="E1883" s="8" t="n">
        <v>3612</v>
      </c>
      <c r="F1883" s="7" t="n">
        <v>0.666666666666667</v>
      </c>
      <c r="G1883" s="9" t="n">
        <v>0.5</v>
      </c>
      <c r="H1883" s="7" t="n">
        <v>0.39</v>
      </c>
      <c r="I1883" s="7" t="n">
        <v>0.57</v>
      </c>
    </row>
    <row r="1884" customFormat="false" ht="15" hidden="false" customHeight="false" outlineLevel="0" collapsed="false">
      <c r="A1884" s="7" t="s">
        <v>211</v>
      </c>
      <c r="B1884" s="7" t="s">
        <v>167</v>
      </c>
      <c r="C1884" s="7" t="s">
        <v>212</v>
      </c>
      <c r="D1884" s="7" t="s">
        <v>3410</v>
      </c>
      <c r="E1884" s="8" t="n">
        <v>3492</v>
      </c>
      <c r="F1884" s="7" t="n">
        <v>0.6</v>
      </c>
      <c r="G1884" s="9" t="n">
        <v>0.51</v>
      </c>
      <c r="H1884" s="7" t="n">
        <v>0.44</v>
      </c>
      <c r="I1884" s="7" t="n">
        <v>0.6</v>
      </c>
    </row>
    <row r="1885" customFormat="false" ht="15" hidden="false" customHeight="false" outlineLevel="0" collapsed="false">
      <c r="A1885" s="7" t="s">
        <v>211</v>
      </c>
      <c r="B1885" s="7" t="s">
        <v>167</v>
      </c>
      <c r="C1885" s="7" t="s">
        <v>212</v>
      </c>
      <c r="D1885" s="7" t="s">
        <v>3399</v>
      </c>
      <c r="E1885" s="8" t="n">
        <v>3465</v>
      </c>
      <c r="F1885" s="7" t="n">
        <v>0.6</v>
      </c>
      <c r="G1885" s="9" t="n">
        <v>0.53</v>
      </c>
      <c r="H1885" s="7" t="n">
        <v>0.4</v>
      </c>
      <c r="I1885" s="7" t="n">
        <v>0.66</v>
      </c>
    </row>
    <row r="1886" customFormat="false" ht="15" hidden="false" customHeight="false" outlineLevel="0" collapsed="false">
      <c r="A1886" s="7" t="s">
        <v>211</v>
      </c>
      <c r="B1886" s="7" t="s">
        <v>167</v>
      </c>
      <c r="C1886" s="7" t="s">
        <v>212</v>
      </c>
      <c r="D1886" s="7" t="s">
        <v>3415</v>
      </c>
      <c r="E1886" s="8" t="n">
        <v>3429</v>
      </c>
      <c r="F1886" s="7" t="n">
        <v>0.533333333333333</v>
      </c>
      <c r="G1886" s="9" t="n">
        <v>0.58</v>
      </c>
      <c r="H1886" s="7" t="n">
        <v>0.46</v>
      </c>
      <c r="I1886" s="7" t="n">
        <v>0.73</v>
      </c>
    </row>
    <row r="1887" customFormat="false" ht="15" hidden="false" customHeight="false" outlineLevel="0" collapsed="false">
      <c r="A1887" s="7" t="s">
        <v>211</v>
      </c>
      <c r="B1887" s="7" t="s">
        <v>167</v>
      </c>
      <c r="C1887" s="7" t="s">
        <v>212</v>
      </c>
      <c r="D1887" s="7" t="s">
        <v>3512</v>
      </c>
      <c r="E1887" s="8" t="n">
        <v>3412</v>
      </c>
      <c r="F1887" s="7" t="n">
        <v>0.533333333333333</v>
      </c>
      <c r="G1887" s="9" t="n">
        <v>0.52</v>
      </c>
      <c r="H1887" s="7" t="n">
        <v>0.39</v>
      </c>
      <c r="I1887" s="7" t="n">
        <v>0.65</v>
      </c>
    </row>
    <row r="1888" customFormat="false" ht="15" hidden="false" customHeight="false" outlineLevel="0" collapsed="false">
      <c r="A1888" s="7" t="s">
        <v>211</v>
      </c>
      <c r="B1888" s="7" t="s">
        <v>167</v>
      </c>
      <c r="C1888" s="7" t="s">
        <v>212</v>
      </c>
      <c r="D1888" s="7" t="s">
        <v>3434</v>
      </c>
      <c r="E1888" s="8" t="n">
        <v>3255</v>
      </c>
      <c r="F1888" s="7" t="n">
        <v>0.533333333333333</v>
      </c>
      <c r="G1888" s="9" t="n">
        <v>0.49</v>
      </c>
      <c r="H1888" s="7" t="n">
        <v>0.44</v>
      </c>
      <c r="I1888" s="7" t="n">
        <v>0.54</v>
      </c>
    </row>
    <row r="1889" customFormat="false" ht="15" hidden="false" customHeight="false" outlineLevel="0" collapsed="false">
      <c r="A1889" s="7" t="s">
        <v>211</v>
      </c>
      <c r="B1889" s="7" t="s">
        <v>167</v>
      </c>
      <c r="C1889" s="7" t="s">
        <v>212</v>
      </c>
      <c r="D1889" s="7" t="s">
        <v>3402</v>
      </c>
      <c r="E1889" s="8" t="n">
        <v>3165</v>
      </c>
      <c r="F1889" s="7" t="n">
        <v>0.666666666666667</v>
      </c>
      <c r="G1889" s="9" t="n">
        <v>0.47</v>
      </c>
      <c r="H1889" s="7" t="n">
        <v>0.4</v>
      </c>
      <c r="I1889" s="7" t="n">
        <v>0.54</v>
      </c>
    </row>
    <row r="1890" customFormat="false" ht="15" hidden="false" customHeight="false" outlineLevel="0" collapsed="false">
      <c r="A1890" s="7" t="s">
        <v>211</v>
      </c>
      <c r="B1890" s="7" t="s">
        <v>167</v>
      </c>
      <c r="C1890" s="7" t="s">
        <v>212</v>
      </c>
      <c r="D1890" s="7" t="s">
        <v>3413</v>
      </c>
      <c r="E1890" s="8" t="n">
        <v>3125</v>
      </c>
      <c r="F1890" s="7" t="n">
        <v>0.6</v>
      </c>
      <c r="G1890" s="9" t="n">
        <v>0.48</v>
      </c>
      <c r="H1890" s="7" t="n">
        <v>0.41</v>
      </c>
      <c r="I1890" s="7" t="n">
        <v>0.53</v>
      </c>
    </row>
    <row r="1891" customFormat="false" ht="15" hidden="false" customHeight="false" outlineLevel="0" collapsed="false">
      <c r="A1891" s="7" t="s">
        <v>211</v>
      </c>
      <c r="B1891" s="7" t="s">
        <v>167</v>
      </c>
      <c r="C1891" s="7" t="s">
        <v>212</v>
      </c>
      <c r="D1891" s="7" t="s">
        <v>3513</v>
      </c>
      <c r="E1891" s="8" t="n">
        <v>2991</v>
      </c>
      <c r="F1891" s="7" t="n">
        <v>0.533333333333333</v>
      </c>
      <c r="G1891" s="9" t="n">
        <v>0.5</v>
      </c>
      <c r="H1891" s="7" t="n">
        <v>0.41</v>
      </c>
      <c r="I1891" s="7" t="n">
        <v>0.57</v>
      </c>
    </row>
    <row r="1892" customFormat="false" ht="15" hidden="false" customHeight="false" outlineLevel="0" collapsed="false">
      <c r="A1892" s="7" t="s">
        <v>211</v>
      </c>
      <c r="B1892" s="7" t="s">
        <v>167</v>
      </c>
      <c r="C1892" s="7" t="s">
        <v>212</v>
      </c>
      <c r="D1892" s="7" t="s">
        <v>3432</v>
      </c>
      <c r="E1892" s="8" t="n">
        <v>2977</v>
      </c>
      <c r="F1892" s="7" t="n">
        <v>0.533333333333333</v>
      </c>
      <c r="G1892" s="9" t="n">
        <v>0.62</v>
      </c>
      <c r="H1892" s="7" t="n">
        <v>0.47</v>
      </c>
      <c r="I1892" s="7" t="n">
        <v>0.78</v>
      </c>
    </row>
    <row r="1893" customFormat="false" ht="15" hidden="false" customHeight="false" outlineLevel="0" collapsed="false">
      <c r="A1893" s="7" t="s">
        <v>211</v>
      </c>
      <c r="B1893" s="7" t="s">
        <v>167</v>
      </c>
      <c r="C1893" s="7" t="s">
        <v>212</v>
      </c>
      <c r="D1893" s="7" t="s">
        <v>3514</v>
      </c>
      <c r="E1893" s="8" t="n">
        <v>2958</v>
      </c>
      <c r="F1893" s="7" t="n">
        <v>0.533333333333333</v>
      </c>
      <c r="G1893" s="9" t="n">
        <v>0.57</v>
      </c>
      <c r="H1893" s="7" t="n">
        <v>0.42</v>
      </c>
      <c r="I1893" s="7" t="n">
        <v>0.64</v>
      </c>
    </row>
    <row r="1894" customFormat="false" ht="15" hidden="false" customHeight="false" outlineLevel="0" collapsed="false">
      <c r="A1894" s="7" t="s">
        <v>211</v>
      </c>
      <c r="B1894" s="7" t="s">
        <v>167</v>
      </c>
      <c r="C1894" s="7" t="s">
        <v>212</v>
      </c>
      <c r="D1894" s="7" t="s">
        <v>3411</v>
      </c>
      <c r="E1894" s="8" t="n">
        <v>2920</v>
      </c>
      <c r="F1894" s="7" t="n">
        <v>0.6</v>
      </c>
      <c r="G1894" s="9" t="n">
        <v>0.64</v>
      </c>
      <c r="H1894" s="7" t="n">
        <v>0.53</v>
      </c>
      <c r="I1894" s="7" t="n">
        <v>0.72</v>
      </c>
    </row>
    <row r="1895" customFormat="false" ht="15" hidden="false" customHeight="false" outlineLevel="0" collapsed="false">
      <c r="A1895" s="7" t="s">
        <v>211</v>
      </c>
      <c r="B1895" s="7" t="s">
        <v>167</v>
      </c>
      <c r="C1895" s="7" t="s">
        <v>212</v>
      </c>
      <c r="D1895" s="7" t="s">
        <v>3515</v>
      </c>
      <c r="E1895" s="8" t="n">
        <v>2887</v>
      </c>
      <c r="F1895" s="7" t="n">
        <v>0.533333333333333</v>
      </c>
      <c r="G1895" s="9" t="n">
        <v>0.52</v>
      </c>
      <c r="H1895" s="7" t="n">
        <v>0.39</v>
      </c>
      <c r="I1895" s="7" t="n">
        <v>0.65</v>
      </c>
    </row>
    <row r="1896" customFormat="false" ht="15" hidden="false" customHeight="false" outlineLevel="0" collapsed="false">
      <c r="A1896" s="7" t="s">
        <v>211</v>
      </c>
      <c r="B1896" s="7" t="s">
        <v>167</v>
      </c>
      <c r="C1896" s="7" t="s">
        <v>212</v>
      </c>
      <c r="D1896" s="7" t="s">
        <v>3516</v>
      </c>
      <c r="E1896" s="8" t="n">
        <v>2873</v>
      </c>
      <c r="F1896" s="7" t="n">
        <v>0.666666666666667</v>
      </c>
      <c r="G1896" s="9" t="n">
        <v>0.53</v>
      </c>
      <c r="H1896" s="7" t="n">
        <v>0.46</v>
      </c>
      <c r="I1896" s="7" t="n">
        <v>0.62</v>
      </c>
    </row>
    <row r="1897" customFormat="false" ht="15" hidden="false" customHeight="false" outlineLevel="0" collapsed="false">
      <c r="A1897" s="7" t="s">
        <v>211</v>
      </c>
      <c r="B1897" s="7" t="s">
        <v>167</v>
      </c>
      <c r="C1897" s="7" t="s">
        <v>212</v>
      </c>
      <c r="D1897" s="7" t="s">
        <v>3517</v>
      </c>
      <c r="E1897" s="8" t="n">
        <v>2871</v>
      </c>
      <c r="F1897" s="7" t="n">
        <v>0.533333333333333</v>
      </c>
      <c r="G1897" s="9" t="n">
        <v>0.61</v>
      </c>
      <c r="H1897" s="7" t="n">
        <v>0.46</v>
      </c>
      <c r="I1897" s="7" t="n">
        <v>0.76</v>
      </c>
    </row>
    <row r="1898" customFormat="false" ht="15" hidden="false" customHeight="false" outlineLevel="0" collapsed="false">
      <c r="A1898" s="7" t="s">
        <v>211</v>
      </c>
      <c r="B1898" s="7" t="s">
        <v>167</v>
      </c>
      <c r="C1898" s="7" t="s">
        <v>212</v>
      </c>
      <c r="D1898" s="7" t="s">
        <v>3419</v>
      </c>
      <c r="E1898" s="8" t="n">
        <v>2831</v>
      </c>
      <c r="F1898" s="7" t="n">
        <v>0.533333333333333</v>
      </c>
      <c r="G1898" s="9" t="n">
        <v>0.47</v>
      </c>
      <c r="H1898" s="7" t="n">
        <v>0.35</v>
      </c>
      <c r="I1898" s="7" t="n">
        <v>0.59</v>
      </c>
    </row>
    <row r="1899" customFormat="false" ht="15" hidden="false" customHeight="false" outlineLevel="0" collapsed="false">
      <c r="A1899" s="7" t="s">
        <v>211</v>
      </c>
      <c r="B1899" s="7" t="s">
        <v>167</v>
      </c>
      <c r="C1899" s="7" t="s">
        <v>212</v>
      </c>
      <c r="D1899" s="7" t="s">
        <v>3518</v>
      </c>
      <c r="E1899" s="8" t="n">
        <v>2826</v>
      </c>
      <c r="F1899" s="7" t="n">
        <v>0.8</v>
      </c>
      <c r="G1899" s="9" t="n">
        <v>0.86</v>
      </c>
      <c r="H1899" s="7" t="n">
        <v>0.55</v>
      </c>
      <c r="I1899" s="7" t="n">
        <v>1.01</v>
      </c>
    </row>
    <row r="1900" customFormat="false" ht="15" hidden="false" customHeight="false" outlineLevel="0" collapsed="false">
      <c r="A1900" s="7" t="s">
        <v>211</v>
      </c>
      <c r="B1900" s="7" t="s">
        <v>167</v>
      </c>
      <c r="C1900" s="7" t="s">
        <v>212</v>
      </c>
      <c r="D1900" s="7" t="s">
        <v>3425</v>
      </c>
      <c r="E1900" s="8" t="n">
        <v>2814</v>
      </c>
      <c r="F1900" s="7" t="n">
        <v>0.8</v>
      </c>
      <c r="G1900" s="9" t="n">
        <v>0.54</v>
      </c>
      <c r="H1900" s="7" t="n">
        <v>0.44</v>
      </c>
      <c r="I1900" s="7" t="n">
        <v>0.63</v>
      </c>
    </row>
    <row r="1901" customFormat="false" ht="15" hidden="false" customHeight="false" outlineLevel="0" collapsed="false">
      <c r="A1901" s="7" t="s">
        <v>211</v>
      </c>
      <c r="B1901" s="7" t="s">
        <v>167</v>
      </c>
      <c r="C1901" s="7" t="s">
        <v>212</v>
      </c>
      <c r="D1901" s="7" t="s">
        <v>3519</v>
      </c>
      <c r="E1901" s="8" t="n">
        <v>2732</v>
      </c>
      <c r="F1901" s="7" t="n">
        <v>0.533333333333333</v>
      </c>
      <c r="G1901" s="9" t="n">
        <v>0.52</v>
      </c>
      <c r="H1901" s="7" t="n">
        <v>0.39</v>
      </c>
      <c r="I1901" s="7" t="n">
        <v>0.65</v>
      </c>
    </row>
    <row r="1902" customFormat="false" ht="15" hidden="false" customHeight="false" outlineLevel="0" collapsed="false">
      <c r="A1902" s="7" t="s">
        <v>211</v>
      </c>
      <c r="B1902" s="7" t="s">
        <v>167</v>
      </c>
      <c r="C1902" s="7" t="s">
        <v>212</v>
      </c>
      <c r="D1902" s="7" t="s">
        <v>3472</v>
      </c>
      <c r="E1902" s="8" t="n">
        <v>2666</v>
      </c>
      <c r="F1902" s="7" t="n">
        <v>0.6</v>
      </c>
      <c r="G1902" s="9" t="n">
        <v>0.59</v>
      </c>
      <c r="H1902" s="7" t="n">
        <v>0.44</v>
      </c>
      <c r="I1902" s="7" t="n">
        <v>0.74</v>
      </c>
    </row>
    <row r="1903" customFormat="false" ht="15" hidden="false" customHeight="false" outlineLevel="0" collapsed="false">
      <c r="A1903" s="7" t="s">
        <v>211</v>
      </c>
      <c r="B1903" s="7" t="s">
        <v>167</v>
      </c>
      <c r="C1903" s="7" t="s">
        <v>212</v>
      </c>
      <c r="D1903" s="7" t="s">
        <v>3520</v>
      </c>
      <c r="E1903" s="8" t="n">
        <v>2643</v>
      </c>
      <c r="F1903" s="7" t="n">
        <v>0.533333333333333</v>
      </c>
      <c r="G1903" s="9" t="n">
        <v>0.98</v>
      </c>
      <c r="H1903" s="7" t="n">
        <v>0.89</v>
      </c>
      <c r="I1903" s="7" t="n">
        <v>1.23</v>
      </c>
    </row>
    <row r="1904" customFormat="false" ht="15" hidden="false" customHeight="false" outlineLevel="0" collapsed="false">
      <c r="A1904" s="7" t="s">
        <v>211</v>
      </c>
      <c r="B1904" s="7" t="s">
        <v>167</v>
      </c>
      <c r="C1904" s="7" t="s">
        <v>212</v>
      </c>
      <c r="D1904" s="7" t="s">
        <v>3431</v>
      </c>
      <c r="E1904" s="8" t="n">
        <v>2618</v>
      </c>
      <c r="F1904" s="7" t="n">
        <v>0.6</v>
      </c>
      <c r="G1904" s="9"/>
      <c r="H1904" s="7"/>
      <c r="I1904" s="7"/>
    </row>
    <row r="1905" customFormat="false" ht="15" hidden="false" customHeight="false" outlineLevel="0" collapsed="false">
      <c r="A1905" s="7" t="s">
        <v>211</v>
      </c>
      <c r="B1905" s="7" t="s">
        <v>167</v>
      </c>
      <c r="C1905" s="7" t="s">
        <v>212</v>
      </c>
      <c r="D1905" s="7" t="s">
        <v>3521</v>
      </c>
      <c r="E1905" s="8" t="n">
        <v>2526</v>
      </c>
      <c r="F1905" s="7" t="n">
        <v>0.533333333333333</v>
      </c>
      <c r="G1905" s="9" t="n">
        <v>0.52</v>
      </c>
      <c r="H1905" s="7" t="n">
        <v>0.43</v>
      </c>
      <c r="I1905" s="7" t="n">
        <v>0.62</v>
      </c>
    </row>
    <row r="1906" customFormat="false" ht="15" hidden="false" customHeight="false" outlineLevel="0" collapsed="false">
      <c r="A1906" s="7" t="s">
        <v>211</v>
      </c>
      <c r="B1906" s="7" t="s">
        <v>167</v>
      </c>
      <c r="C1906" s="7" t="s">
        <v>212</v>
      </c>
      <c r="D1906" s="7" t="s">
        <v>3522</v>
      </c>
      <c r="E1906" s="8" t="n">
        <v>2463</v>
      </c>
      <c r="F1906" s="7" t="n">
        <v>0.666666666666667</v>
      </c>
      <c r="G1906" s="9" t="n">
        <v>0.65</v>
      </c>
      <c r="H1906" s="7" t="n">
        <v>0.47</v>
      </c>
      <c r="I1906" s="7" t="n">
        <v>0.79</v>
      </c>
    </row>
    <row r="1907" customFormat="false" ht="15" hidden="false" customHeight="false" outlineLevel="0" collapsed="false">
      <c r="A1907" s="7" t="s">
        <v>211</v>
      </c>
      <c r="B1907" s="7" t="s">
        <v>167</v>
      </c>
      <c r="C1907" s="7" t="s">
        <v>212</v>
      </c>
      <c r="D1907" s="7" t="s">
        <v>3481</v>
      </c>
      <c r="E1907" s="8" t="n">
        <v>2440</v>
      </c>
      <c r="F1907" s="7" t="n">
        <v>0.666666666666667</v>
      </c>
      <c r="G1907" s="9" t="n">
        <v>0.5</v>
      </c>
      <c r="H1907" s="7" t="n">
        <v>0.38</v>
      </c>
      <c r="I1907" s="7" t="n">
        <v>0.63</v>
      </c>
    </row>
    <row r="1908" customFormat="false" ht="15" hidden="false" customHeight="false" outlineLevel="0" collapsed="false">
      <c r="A1908" s="7" t="s">
        <v>211</v>
      </c>
      <c r="B1908" s="7" t="s">
        <v>167</v>
      </c>
      <c r="C1908" s="7" t="s">
        <v>212</v>
      </c>
      <c r="D1908" s="7" t="s">
        <v>3523</v>
      </c>
      <c r="E1908" s="8" t="n">
        <v>2433</v>
      </c>
      <c r="F1908" s="7" t="n">
        <v>0.8</v>
      </c>
      <c r="G1908" s="9" t="n">
        <v>0.51</v>
      </c>
      <c r="H1908" s="7" t="n">
        <v>0.4</v>
      </c>
      <c r="I1908" s="7" t="n">
        <v>0.57</v>
      </c>
    </row>
    <row r="1909" customFormat="false" ht="15" hidden="false" customHeight="false" outlineLevel="0" collapsed="false">
      <c r="A1909" s="7" t="s">
        <v>211</v>
      </c>
      <c r="B1909" s="7" t="s">
        <v>167</v>
      </c>
      <c r="C1909" s="7" t="s">
        <v>212</v>
      </c>
      <c r="D1909" s="7" t="s">
        <v>3438</v>
      </c>
      <c r="E1909" s="8" t="n">
        <v>2421</v>
      </c>
      <c r="F1909" s="7" t="n">
        <v>0.733333333333333</v>
      </c>
      <c r="G1909" s="9" t="n">
        <v>0.46</v>
      </c>
      <c r="H1909" s="7" t="n">
        <v>0.39</v>
      </c>
      <c r="I1909" s="7" t="n">
        <v>0.52</v>
      </c>
    </row>
    <row r="1910" customFormat="false" ht="15" hidden="false" customHeight="false" outlineLevel="0" collapsed="false">
      <c r="A1910" s="7" t="s">
        <v>211</v>
      </c>
      <c r="B1910" s="7" t="s">
        <v>167</v>
      </c>
      <c r="C1910" s="7" t="s">
        <v>212</v>
      </c>
      <c r="D1910" s="7" t="s">
        <v>3436</v>
      </c>
      <c r="E1910" s="8" t="n">
        <v>2391</v>
      </c>
      <c r="F1910" s="7" t="n">
        <v>0.8</v>
      </c>
      <c r="G1910" s="9" t="n">
        <v>0.5</v>
      </c>
      <c r="H1910" s="7" t="n">
        <v>0.35</v>
      </c>
      <c r="I1910" s="7" t="n">
        <v>0.55</v>
      </c>
    </row>
    <row r="1911" customFormat="false" ht="15" hidden="false" customHeight="false" outlineLevel="0" collapsed="false">
      <c r="A1911" s="7" t="s">
        <v>211</v>
      </c>
      <c r="B1911" s="7" t="s">
        <v>167</v>
      </c>
      <c r="C1911" s="7" t="s">
        <v>212</v>
      </c>
      <c r="D1911" s="7" t="s">
        <v>3524</v>
      </c>
      <c r="E1911" s="8" t="n">
        <v>2335</v>
      </c>
      <c r="F1911" s="7" t="n">
        <v>0.8</v>
      </c>
      <c r="G1911" s="9" t="n">
        <v>0.75</v>
      </c>
      <c r="H1911" s="7" t="n">
        <v>0.61</v>
      </c>
      <c r="I1911" s="7" t="n">
        <v>0.84</v>
      </c>
    </row>
    <row r="1912" customFormat="false" ht="15" hidden="false" customHeight="false" outlineLevel="0" collapsed="false">
      <c r="A1912" s="7" t="s">
        <v>211</v>
      </c>
      <c r="B1912" s="7" t="s">
        <v>167</v>
      </c>
      <c r="C1912" s="7" t="s">
        <v>212</v>
      </c>
      <c r="D1912" s="7" t="s">
        <v>3525</v>
      </c>
      <c r="E1912" s="8" t="n">
        <v>2312</v>
      </c>
      <c r="F1912" s="7" t="n">
        <v>0.533333333333333</v>
      </c>
      <c r="G1912" s="9" t="n">
        <v>0.51</v>
      </c>
      <c r="H1912" s="7" t="n">
        <v>0.41</v>
      </c>
      <c r="I1912" s="7" t="n">
        <v>0.6</v>
      </c>
    </row>
    <row r="1913" customFormat="false" ht="15" hidden="false" customHeight="false" outlineLevel="0" collapsed="false">
      <c r="A1913" s="7" t="s">
        <v>211</v>
      </c>
      <c r="B1913" s="7" t="s">
        <v>167</v>
      </c>
      <c r="C1913" s="7" t="s">
        <v>212</v>
      </c>
      <c r="D1913" s="7" t="s">
        <v>3395</v>
      </c>
      <c r="E1913" s="8" t="n">
        <v>2304</v>
      </c>
      <c r="F1913" s="7" t="n">
        <v>0.6</v>
      </c>
      <c r="G1913" s="9" t="n">
        <v>0.48</v>
      </c>
      <c r="H1913" s="7" t="n">
        <v>0.41</v>
      </c>
      <c r="I1913" s="7" t="n">
        <v>0.55</v>
      </c>
    </row>
    <row r="1914" customFormat="false" ht="15" hidden="false" customHeight="false" outlineLevel="0" collapsed="false">
      <c r="A1914" s="7" t="s">
        <v>211</v>
      </c>
      <c r="B1914" s="7" t="s">
        <v>167</v>
      </c>
      <c r="C1914" s="7" t="s">
        <v>212</v>
      </c>
      <c r="D1914" s="7" t="s">
        <v>3433</v>
      </c>
      <c r="E1914" s="8" t="n">
        <v>2290</v>
      </c>
      <c r="F1914" s="7" t="n">
        <v>0.6</v>
      </c>
      <c r="G1914" s="9" t="n">
        <v>1.11</v>
      </c>
      <c r="H1914" s="7" t="n">
        <v>0.83</v>
      </c>
      <c r="I1914" s="7" t="n">
        <v>1.39</v>
      </c>
    </row>
    <row r="1915" customFormat="false" ht="15" hidden="false" customHeight="false" outlineLevel="0" collapsed="false">
      <c r="A1915" s="7" t="s">
        <v>211</v>
      </c>
      <c r="B1915" s="7" t="s">
        <v>167</v>
      </c>
      <c r="C1915" s="7" t="s">
        <v>212</v>
      </c>
      <c r="D1915" s="7" t="s">
        <v>3526</v>
      </c>
      <c r="E1915" s="8" t="n">
        <v>2254</v>
      </c>
      <c r="F1915" s="7" t="n">
        <v>0.533333333333333</v>
      </c>
      <c r="G1915" s="9" t="n">
        <v>0.53</v>
      </c>
      <c r="H1915" s="7" t="n">
        <v>0.45</v>
      </c>
      <c r="I1915" s="7" t="n">
        <v>0.61</v>
      </c>
    </row>
    <row r="1916" customFormat="false" ht="15" hidden="false" customHeight="false" outlineLevel="0" collapsed="false">
      <c r="A1916" s="7" t="s">
        <v>211</v>
      </c>
      <c r="B1916" s="7" t="s">
        <v>167</v>
      </c>
      <c r="C1916" s="7" t="s">
        <v>212</v>
      </c>
      <c r="D1916" s="7" t="s">
        <v>3527</v>
      </c>
      <c r="E1916" s="8" t="n">
        <v>2241</v>
      </c>
      <c r="F1916" s="7" t="n">
        <v>0.6</v>
      </c>
      <c r="G1916" s="9" t="n">
        <v>0.41</v>
      </c>
      <c r="H1916" s="7" t="n">
        <v>0.32</v>
      </c>
      <c r="I1916" s="7" t="n">
        <v>0.55</v>
      </c>
    </row>
    <row r="1917" customFormat="false" ht="15" hidden="false" customHeight="false" outlineLevel="0" collapsed="false">
      <c r="A1917" s="7" t="s">
        <v>211</v>
      </c>
      <c r="B1917" s="7" t="s">
        <v>167</v>
      </c>
      <c r="C1917" s="7" t="s">
        <v>212</v>
      </c>
      <c r="D1917" s="7" t="s">
        <v>3464</v>
      </c>
      <c r="E1917" s="8" t="n">
        <v>2206</v>
      </c>
      <c r="F1917" s="7" t="n">
        <v>0.666666666666667</v>
      </c>
      <c r="G1917" s="9" t="n">
        <v>0.58</v>
      </c>
      <c r="H1917" s="7" t="n">
        <v>0.33</v>
      </c>
      <c r="I1917" s="7" t="n">
        <v>0.73</v>
      </c>
    </row>
    <row r="1918" customFormat="false" ht="15" hidden="false" customHeight="false" outlineLevel="0" collapsed="false">
      <c r="A1918" s="7" t="s">
        <v>211</v>
      </c>
      <c r="B1918" s="7" t="s">
        <v>167</v>
      </c>
      <c r="C1918" s="7" t="s">
        <v>212</v>
      </c>
      <c r="D1918" s="7" t="s">
        <v>3528</v>
      </c>
      <c r="E1918" s="8" t="n">
        <v>2170</v>
      </c>
      <c r="F1918" s="7" t="n">
        <v>0.666666666666667</v>
      </c>
      <c r="G1918" s="9" t="n">
        <v>0.47</v>
      </c>
      <c r="H1918" s="7" t="n">
        <v>0.39</v>
      </c>
      <c r="I1918" s="7" t="n">
        <v>0.52</v>
      </c>
    </row>
    <row r="1919" customFormat="false" ht="15" hidden="false" customHeight="false" outlineLevel="0" collapsed="false">
      <c r="A1919" s="7" t="s">
        <v>211</v>
      </c>
      <c r="B1919" s="7" t="s">
        <v>167</v>
      </c>
      <c r="C1919" s="7" t="s">
        <v>212</v>
      </c>
      <c r="D1919" s="7" t="s">
        <v>3458</v>
      </c>
      <c r="E1919" s="8" t="n">
        <v>2143</v>
      </c>
      <c r="F1919" s="7" t="n">
        <v>0.733333333333333</v>
      </c>
      <c r="G1919" s="9" t="n">
        <v>0.41</v>
      </c>
      <c r="H1919" s="7" t="n">
        <v>0.34</v>
      </c>
      <c r="I1919" s="7" t="n">
        <v>0.5</v>
      </c>
    </row>
    <row r="1920" customFormat="false" ht="15" hidden="false" customHeight="false" outlineLevel="0" collapsed="false">
      <c r="A1920" s="7" t="s">
        <v>211</v>
      </c>
      <c r="B1920" s="7" t="s">
        <v>167</v>
      </c>
      <c r="C1920" s="7" t="s">
        <v>212</v>
      </c>
      <c r="D1920" s="7" t="s">
        <v>3529</v>
      </c>
      <c r="E1920" s="8" t="n">
        <v>2136</v>
      </c>
      <c r="F1920" s="7" t="n">
        <v>0.533333333333333</v>
      </c>
      <c r="G1920" s="9" t="n">
        <v>0.47</v>
      </c>
      <c r="H1920" s="7" t="n">
        <v>0.39</v>
      </c>
      <c r="I1920" s="7" t="n">
        <v>0.55</v>
      </c>
    </row>
    <row r="1921" customFormat="false" ht="15" hidden="false" customHeight="false" outlineLevel="0" collapsed="false">
      <c r="A1921" s="7" t="s">
        <v>211</v>
      </c>
      <c r="B1921" s="7" t="s">
        <v>167</v>
      </c>
      <c r="C1921" s="7" t="s">
        <v>212</v>
      </c>
      <c r="D1921" s="7" t="s">
        <v>3449</v>
      </c>
      <c r="E1921" s="8" t="n">
        <v>2119</v>
      </c>
      <c r="F1921" s="7" t="n">
        <v>0.6</v>
      </c>
      <c r="G1921" s="9" t="n">
        <v>0.51</v>
      </c>
      <c r="H1921" s="7" t="n">
        <v>0.4</v>
      </c>
      <c r="I1921" s="7" t="n">
        <v>0.58</v>
      </c>
    </row>
    <row r="1922" customFormat="false" ht="15" hidden="false" customHeight="false" outlineLevel="0" collapsed="false">
      <c r="A1922" s="7" t="s">
        <v>211</v>
      </c>
      <c r="B1922" s="7" t="s">
        <v>167</v>
      </c>
      <c r="C1922" s="7" t="s">
        <v>212</v>
      </c>
      <c r="D1922" s="7" t="s">
        <v>3530</v>
      </c>
      <c r="E1922" s="8" t="n">
        <v>2096</v>
      </c>
      <c r="F1922" s="7" t="n">
        <v>0.533333333333333</v>
      </c>
      <c r="G1922" s="9" t="n">
        <v>1.04</v>
      </c>
      <c r="H1922" s="7" t="n">
        <v>0.78</v>
      </c>
      <c r="I1922" s="7" t="n">
        <v>1.3</v>
      </c>
    </row>
    <row r="1923" customFormat="false" ht="15" hidden="false" customHeight="false" outlineLevel="0" collapsed="false">
      <c r="A1923" s="7" t="s">
        <v>211</v>
      </c>
      <c r="B1923" s="7" t="s">
        <v>167</v>
      </c>
      <c r="C1923" s="7" t="s">
        <v>212</v>
      </c>
      <c r="D1923" s="7" t="s">
        <v>3531</v>
      </c>
      <c r="E1923" s="8" t="n">
        <v>2089</v>
      </c>
      <c r="F1923" s="7" t="n">
        <v>0.8</v>
      </c>
      <c r="G1923" s="9" t="n">
        <v>0.52</v>
      </c>
      <c r="H1923" s="7" t="n">
        <v>0.39</v>
      </c>
      <c r="I1923" s="7" t="n">
        <v>0.65</v>
      </c>
    </row>
    <row r="1924" customFormat="false" ht="15" hidden="false" customHeight="false" outlineLevel="0" collapsed="false">
      <c r="A1924" s="7" t="s">
        <v>211</v>
      </c>
      <c r="B1924" s="7" t="s">
        <v>167</v>
      </c>
      <c r="C1924" s="7" t="s">
        <v>212</v>
      </c>
      <c r="D1924" s="7" t="s">
        <v>3455</v>
      </c>
      <c r="E1924" s="8" t="n">
        <v>2084</v>
      </c>
      <c r="F1924" s="7" t="n">
        <v>0.6</v>
      </c>
      <c r="G1924" s="9" t="n">
        <v>0.47</v>
      </c>
      <c r="H1924" s="7" t="n">
        <v>0.39</v>
      </c>
      <c r="I1924" s="7" t="n">
        <v>0.55</v>
      </c>
    </row>
    <row r="1925" customFormat="false" ht="15" hidden="false" customHeight="false" outlineLevel="0" collapsed="false">
      <c r="A1925" s="7" t="s">
        <v>211</v>
      </c>
      <c r="B1925" s="7" t="s">
        <v>167</v>
      </c>
      <c r="C1925" s="7" t="s">
        <v>212</v>
      </c>
      <c r="D1925" s="7" t="s">
        <v>3532</v>
      </c>
      <c r="E1925" s="8" t="n">
        <v>2074</v>
      </c>
      <c r="F1925" s="7" t="n">
        <v>0.533333333333333</v>
      </c>
      <c r="G1925" s="9" t="n">
        <v>0.56</v>
      </c>
      <c r="H1925" s="7" t="n">
        <v>0.37</v>
      </c>
      <c r="I1925" s="7" t="n">
        <v>0.65</v>
      </c>
    </row>
    <row r="1926" customFormat="false" ht="15" hidden="false" customHeight="false" outlineLevel="0" collapsed="false">
      <c r="A1926" s="7" t="s">
        <v>211</v>
      </c>
      <c r="B1926" s="7" t="s">
        <v>167</v>
      </c>
      <c r="C1926" s="7" t="s">
        <v>212</v>
      </c>
      <c r="D1926" s="7" t="s">
        <v>3437</v>
      </c>
      <c r="E1926" s="8" t="n">
        <v>2066</v>
      </c>
      <c r="F1926" s="7" t="n">
        <v>0.8</v>
      </c>
      <c r="G1926" s="9" t="n">
        <v>0.47</v>
      </c>
      <c r="H1926" s="7" t="n">
        <v>0.4</v>
      </c>
      <c r="I1926" s="7" t="n">
        <v>0.54</v>
      </c>
    </row>
    <row r="1927" customFormat="false" ht="15" hidden="false" customHeight="false" outlineLevel="0" collapsed="false">
      <c r="A1927" s="7" t="s">
        <v>211</v>
      </c>
      <c r="B1927" s="7" t="s">
        <v>167</v>
      </c>
      <c r="C1927" s="7" t="s">
        <v>212</v>
      </c>
      <c r="D1927" s="7" t="s">
        <v>3451</v>
      </c>
      <c r="E1927" s="8" t="n">
        <v>2053</v>
      </c>
      <c r="F1927" s="7" t="n">
        <v>0.666666666666667</v>
      </c>
      <c r="G1927" s="9" t="n">
        <v>0.47</v>
      </c>
      <c r="H1927" s="7" t="n">
        <v>0.4</v>
      </c>
      <c r="I1927" s="7" t="n">
        <v>0.56</v>
      </c>
    </row>
    <row r="1928" customFormat="false" ht="15" hidden="false" customHeight="false" outlineLevel="0" collapsed="false">
      <c r="A1928" s="7" t="s">
        <v>211</v>
      </c>
      <c r="B1928" s="7" t="s">
        <v>167</v>
      </c>
      <c r="C1928" s="7" t="s">
        <v>212</v>
      </c>
      <c r="D1928" s="7" t="s">
        <v>3460</v>
      </c>
      <c r="E1928" s="8" t="n">
        <v>2030</v>
      </c>
      <c r="F1928" s="7" t="n">
        <v>0.666666666666667</v>
      </c>
      <c r="G1928" s="9" t="n">
        <v>0.56</v>
      </c>
      <c r="H1928" s="7" t="n">
        <v>0.45</v>
      </c>
      <c r="I1928" s="7" t="n">
        <v>0.73</v>
      </c>
    </row>
    <row r="1929" customFormat="false" ht="15" hidden="false" customHeight="false" outlineLevel="0" collapsed="false">
      <c r="A1929" s="7" t="s">
        <v>211</v>
      </c>
      <c r="B1929" s="7" t="s">
        <v>167</v>
      </c>
      <c r="C1929" s="7" t="s">
        <v>212</v>
      </c>
      <c r="D1929" s="7" t="s">
        <v>3533</v>
      </c>
      <c r="E1929" s="8" t="n">
        <v>1976</v>
      </c>
      <c r="F1929" s="7" t="n">
        <v>0.733333333333333</v>
      </c>
      <c r="G1929" s="9" t="n">
        <v>0.5</v>
      </c>
      <c r="H1929" s="7" t="n">
        <v>0.41</v>
      </c>
      <c r="I1929" s="7" t="n">
        <v>0.63</v>
      </c>
    </row>
    <row r="1930" customFormat="false" ht="15" hidden="false" customHeight="false" outlineLevel="0" collapsed="false">
      <c r="A1930" s="7" t="s">
        <v>211</v>
      </c>
      <c r="B1930" s="7" t="s">
        <v>167</v>
      </c>
      <c r="C1930" s="7" t="s">
        <v>212</v>
      </c>
      <c r="D1930" s="7" t="s">
        <v>3476</v>
      </c>
      <c r="E1930" s="8" t="n">
        <v>1941</v>
      </c>
      <c r="F1930" s="7" t="n">
        <v>0.6</v>
      </c>
      <c r="G1930" s="9" t="n">
        <v>0.49</v>
      </c>
      <c r="H1930" s="7" t="n">
        <v>0.37</v>
      </c>
      <c r="I1930" s="7" t="n">
        <v>0.61</v>
      </c>
    </row>
    <row r="1931" customFormat="false" ht="15" hidden="false" customHeight="false" outlineLevel="0" collapsed="false">
      <c r="A1931" s="7" t="s">
        <v>211</v>
      </c>
      <c r="B1931" s="7" t="s">
        <v>167</v>
      </c>
      <c r="C1931" s="7" t="s">
        <v>212</v>
      </c>
      <c r="D1931" s="7" t="s">
        <v>3424</v>
      </c>
      <c r="E1931" s="8" t="n">
        <v>1929</v>
      </c>
      <c r="F1931" s="7" t="n">
        <v>0.733333333333333</v>
      </c>
      <c r="G1931" s="9" t="n">
        <v>0.46</v>
      </c>
      <c r="H1931" s="7" t="n">
        <v>0.35</v>
      </c>
      <c r="I1931" s="7" t="n">
        <v>0.58</v>
      </c>
    </row>
    <row r="1932" customFormat="false" ht="15" hidden="false" customHeight="false" outlineLevel="0" collapsed="false">
      <c r="A1932" s="7" t="s">
        <v>211</v>
      </c>
      <c r="B1932" s="7" t="s">
        <v>167</v>
      </c>
      <c r="C1932" s="7" t="s">
        <v>212</v>
      </c>
      <c r="D1932" s="7" t="s">
        <v>3534</v>
      </c>
      <c r="E1932" s="8" t="n">
        <v>1923</v>
      </c>
      <c r="F1932" s="7" t="n">
        <v>0.533333333333333</v>
      </c>
      <c r="G1932" s="9" t="n">
        <v>0.54</v>
      </c>
      <c r="H1932" s="7" t="n">
        <v>0.4</v>
      </c>
      <c r="I1932" s="7" t="n">
        <v>0.64</v>
      </c>
    </row>
    <row r="1933" customFormat="false" ht="15" hidden="false" customHeight="false" outlineLevel="0" collapsed="false">
      <c r="A1933" s="7" t="s">
        <v>211</v>
      </c>
      <c r="B1933" s="7" t="s">
        <v>167</v>
      </c>
      <c r="C1933" s="7" t="s">
        <v>212</v>
      </c>
      <c r="D1933" s="7" t="s">
        <v>3535</v>
      </c>
      <c r="E1933" s="8" t="n">
        <v>1916</v>
      </c>
      <c r="F1933" s="7" t="n">
        <v>0.666666666666667</v>
      </c>
      <c r="G1933" s="9" t="n">
        <v>0.46</v>
      </c>
      <c r="H1933" s="7" t="n">
        <v>0.41</v>
      </c>
      <c r="I1933" s="7" t="n">
        <v>0.51</v>
      </c>
    </row>
    <row r="1934" customFormat="false" ht="15" hidden="false" customHeight="false" outlineLevel="0" collapsed="false">
      <c r="A1934" s="7" t="s">
        <v>211</v>
      </c>
      <c r="B1934" s="7" t="s">
        <v>167</v>
      </c>
      <c r="C1934" s="7" t="s">
        <v>212</v>
      </c>
      <c r="D1934" s="7" t="s">
        <v>3430</v>
      </c>
      <c r="E1934" s="8" t="n">
        <v>1878</v>
      </c>
      <c r="F1934" s="7" t="n">
        <v>0.6</v>
      </c>
      <c r="G1934" s="9" t="n">
        <v>0.42</v>
      </c>
      <c r="H1934" s="7" t="n">
        <v>0.32</v>
      </c>
      <c r="I1934" s="7" t="n">
        <v>0.53</v>
      </c>
    </row>
    <row r="1935" customFormat="false" ht="15" hidden="false" customHeight="false" outlineLevel="0" collapsed="false">
      <c r="A1935" s="7" t="s">
        <v>211</v>
      </c>
      <c r="B1935" s="7" t="s">
        <v>167</v>
      </c>
      <c r="C1935" s="7" t="s">
        <v>212</v>
      </c>
      <c r="D1935" s="7" t="s">
        <v>3536</v>
      </c>
      <c r="E1935" s="8" t="n">
        <v>1876</v>
      </c>
      <c r="F1935" s="7" t="n">
        <v>0.6</v>
      </c>
      <c r="G1935" s="9" t="n">
        <v>0.68</v>
      </c>
      <c r="H1935" s="7" t="n">
        <v>0.46</v>
      </c>
      <c r="I1935" s="7" t="n">
        <v>1</v>
      </c>
    </row>
    <row r="1936" customFormat="false" ht="15" hidden="false" customHeight="false" outlineLevel="0" collapsed="false">
      <c r="A1936" s="7" t="s">
        <v>211</v>
      </c>
      <c r="B1936" s="7" t="s">
        <v>167</v>
      </c>
      <c r="C1936" s="7" t="s">
        <v>212</v>
      </c>
      <c r="D1936" s="7" t="s">
        <v>3537</v>
      </c>
      <c r="E1936" s="8" t="n">
        <v>1865</v>
      </c>
      <c r="F1936" s="7" t="n">
        <v>0.733333333333333</v>
      </c>
      <c r="G1936" s="9" t="n">
        <v>0.54</v>
      </c>
      <c r="H1936" s="7" t="n">
        <v>0.44</v>
      </c>
      <c r="I1936" s="7" t="n">
        <v>0.66</v>
      </c>
    </row>
    <row r="1937" customFormat="false" ht="15" hidden="false" customHeight="false" outlineLevel="0" collapsed="false">
      <c r="A1937" s="7" t="s">
        <v>211</v>
      </c>
      <c r="B1937" s="7" t="s">
        <v>167</v>
      </c>
      <c r="C1937" s="7" t="s">
        <v>212</v>
      </c>
      <c r="D1937" s="7" t="s">
        <v>3538</v>
      </c>
      <c r="E1937" s="8" t="n">
        <v>1855</v>
      </c>
      <c r="F1937" s="7" t="n">
        <v>0.6</v>
      </c>
      <c r="G1937" s="9" t="n">
        <v>0.58</v>
      </c>
      <c r="H1937" s="7" t="n">
        <v>0.45</v>
      </c>
      <c r="I1937" s="7" t="n">
        <v>0.71</v>
      </c>
    </row>
    <row r="1938" customFormat="false" ht="15" hidden="false" customHeight="false" outlineLevel="0" collapsed="false">
      <c r="A1938" s="7" t="s">
        <v>211</v>
      </c>
      <c r="B1938" s="7" t="s">
        <v>167</v>
      </c>
      <c r="C1938" s="7" t="s">
        <v>212</v>
      </c>
      <c r="D1938" s="7" t="s">
        <v>3539</v>
      </c>
      <c r="E1938" s="8" t="n">
        <v>1839</v>
      </c>
      <c r="F1938" s="7" t="n">
        <v>0.866666666666667</v>
      </c>
      <c r="G1938" s="9" t="n">
        <v>0.48</v>
      </c>
      <c r="H1938" s="7" t="n">
        <v>0.41</v>
      </c>
      <c r="I1938" s="7" t="n">
        <v>0.53</v>
      </c>
    </row>
    <row r="1939" customFormat="false" ht="15" hidden="false" customHeight="false" outlineLevel="0" collapsed="false">
      <c r="A1939" s="7" t="s">
        <v>211</v>
      </c>
      <c r="B1939" s="7" t="s">
        <v>167</v>
      </c>
      <c r="C1939" s="7" t="s">
        <v>212</v>
      </c>
      <c r="D1939" s="7" t="s">
        <v>3540</v>
      </c>
      <c r="E1939" s="8" t="n">
        <v>1832</v>
      </c>
      <c r="F1939" s="7" t="n">
        <v>0.6</v>
      </c>
      <c r="G1939" s="9" t="n">
        <v>0.49</v>
      </c>
      <c r="H1939" s="7" t="n">
        <v>0.39</v>
      </c>
      <c r="I1939" s="7" t="n">
        <v>0.55</v>
      </c>
    </row>
    <row r="1940" customFormat="false" ht="15" hidden="false" customHeight="false" outlineLevel="0" collapsed="false">
      <c r="A1940" s="7" t="s">
        <v>211</v>
      </c>
      <c r="B1940" s="7" t="s">
        <v>167</v>
      </c>
      <c r="C1940" s="7" t="s">
        <v>212</v>
      </c>
      <c r="D1940" s="7" t="s">
        <v>3447</v>
      </c>
      <c r="E1940" s="8" t="n">
        <v>1832</v>
      </c>
      <c r="F1940" s="7" t="n">
        <v>0.6</v>
      </c>
      <c r="G1940" s="9" t="n">
        <v>0.52</v>
      </c>
      <c r="H1940" s="7" t="n">
        <v>0.42</v>
      </c>
      <c r="I1940" s="7" t="n">
        <v>0.66</v>
      </c>
    </row>
    <row r="1941" customFormat="false" ht="15" hidden="false" customHeight="false" outlineLevel="0" collapsed="false">
      <c r="A1941" s="7" t="s">
        <v>211</v>
      </c>
      <c r="B1941" s="7" t="s">
        <v>167</v>
      </c>
      <c r="C1941" s="7" t="s">
        <v>212</v>
      </c>
      <c r="D1941" s="7" t="s">
        <v>3480</v>
      </c>
      <c r="E1941" s="8" t="n">
        <v>1831</v>
      </c>
      <c r="F1941" s="7" t="n">
        <v>0.6</v>
      </c>
      <c r="G1941" s="9" t="n">
        <v>0.86</v>
      </c>
      <c r="H1941" s="7" t="n">
        <v>0.71</v>
      </c>
      <c r="I1941" s="7" t="n">
        <v>0.97</v>
      </c>
    </row>
    <row r="1942" customFormat="false" ht="15" hidden="false" customHeight="false" outlineLevel="0" collapsed="false">
      <c r="A1942" s="7" t="s">
        <v>211</v>
      </c>
      <c r="B1942" s="7" t="s">
        <v>167</v>
      </c>
      <c r="C1942" s="7" t="s">
        <v>212</v>
      </c>
      <c r="D1942" s="7" t="s">
        <v>3541</v>
      </c>
      <c r="E1942" s="8" t="n">
        <v>1814</v>
      </c>
      <c r="F1942" s="7" t="n">
        <v>0.666666666666667</v>
      </c>
      <c r="G1942" s="9" t="n">
        <v>0.69</v>
      </c>
      <c r="H1942" s="7" t="n">
        <v>0.56</v>
      </c>
      <c r="I1942" s="7" t="n">
        <v>0.8</v>
      </c>
    </row>
    <row r="1943" customFormat="false" ht="15" hidden="false" customHeight="false" outlineLevel="0" collapsed="false">
      <c r="A1943" s="7" t="s">
        <v>211</v>
      </c>
      <c r="B1943" s="7" t="s">
        <v>167</v>
      </c>
      <c r="C1943" s="7" t="s">
        <v>212</v>
      </c>
      <c r="D1943" s="7" t="s">
        <v>3542</v>
      </c>
      <c r="E1943" s="8" t="n">
        <v>1803</v>
      </c>
      <c r="F1943" s="7" t="n">
        <v>0.666666666666667</v>
      </c>
      <c r="G1943" s="9" t="n">
        <v>0.53</v>
      </c>
      <c r="H1943" s="7" t="n">
        <v>0.4</v>
      </c>
      <c r="I1943" s="7" t="n">
        <v>0.66</v>
      </c>
    </row>
    <row r="1944" customFormat="false" ht="15" hidden="false" customHeight="false" outlineLevel="0" collapsed="false">
      <c r="A1944" s="7" t="s">
        <v>211</v>
      </c>
      <c r="B1944" s="7" t="s">
        <v>167</v>
      </c>
      <c r="C1944" s="7" t="s">
        <v>212</v>
      </c>
      <c r="D1944" s="7" t="s">
        <v>3543</v>
      </c>
      <c r="E1944" s="8" t="n">
        <v>1772</v>
      </c>
      <c r="F1944" s="7" t="n">
        <v>0.6</v>
      </c>
      <c r="G1944" s="9" t="n">
        <v>0.48</v>
      </c>
      <c r="H1944" s="7" t="n">
        <v>0.41</v>
      </c>
      <c r="I1944" s="7" t="n">
        <v>0.54</v>
      </c>
    </row>
    <row r="1945" customFormat="false" ht="15" hidden="false" customHeight="false" outlineLevel="0" collapsed="false">
      <c r="A1945" s="7" t="s">
        <v>211</v>
      </c>
      <c r="B1945" s="7" t="s">
        <v>167</v>
      </c>
      <c r="C1945" s="7" t="s">
        <v>212</v>
      </c>
      <c r="D1945" s="7" t="s">
        <v>3544</v>
      </c>
      <c r="E1945" s="8" t="n">
        <v>1769</v>
      </c>
      <c r="F1945" s="7" t="n">
        <v>0.666666666666667</v>
      </c>
      <c r="G1945" s="9" t="n">
        <v>0.51</v>
      </c>
      <c r="H1945" s="7" t="n">
        <v>0.36</v>
      </c>
      <c r="I1945" s="7" t="n">
        <v>0.59</v>
      </c>
    </row>
    <row r="1946" customFormat="false" ht="15" hidden="false" customHeight="false" outlineLevel="0" collapsed="false">
      <c r="A1946" s="7" t="s">
        <v>211</v>
      </c>
      <c r="B1946" s="7" t="s">
        <v>167</v>
      </c>
      <c r="C1946" s="7" t="s">
        <v>212</v>
      </c>
      <c r="D1946" s="7" t="s">
        <v>3545</v>
      </c>
      <c r="E1946" s="8" t="n">
        <v>1760</v>
      </c>
      <c r="F1946" s="7" t="n">
        <v>0.733333333333333</v>
      </c>
      <c r="G1946" s="9" t="n">
        <v>0.48</v>
      </c>
      <c r="H1946" s="7" t="n">
        <v>0.41</v>
      </c>
      <c r="I1946" s="7" t="n">
        <v>0.53</v>
      </c>
    </row>
    <row r="1947" customFormat="false" ht="15" hidden="false" customHeight="false" outlineLevel="0" collapsed="false">
      <c r="A1947" s="7" t="s">
        <v>211</v>
      </c>
      <c r="B1947" s="7" t="s">
        <v>167</v>
      </c>
      <c r="C1947" s="7" t="s">
        <v>212</v>
      </c>
      <c r="D1947" s="7" t="s">
        <v>3546</v>
      </c>
      <c r="E1947" s="8" t="n">
        <v>1747</v>
      </c>
      <c r="F1947" s="7" t="n">
        <v>0.6</v>
      </c>
      <c r="G1947" s="9" t="n">
        <v>0.94</v>
      </c>
      <c r="H1947" s="7" t="n">
        <v>0.71</v>
      </c>
      <c r="I1947" s="7" t="n">
        <v>1.17</v>
      </c>
    </row>
    <row r="1948" customFormat="false" ht="15" hidden="false" customHeight="false" outlineLevel="0" collapsed="false">
      <c r="A1948" s="7" t="s">
        <v>211</v>
      </c>
      <c r="B1948" s="7" t="s">
        <v>167</v>
      </c>
      <c r="C1948" s="7" t="s">
        <v>212</v>
      </c>
      <c r="D1948" s="7" t="s">
        <v>3547</v>
      </c>
      <c r="E1948" s="8" t="n">
        <v>1745</v>
      </c>
      <c r="F1948" s="7" t="n">
        <v>0.6</v>
      </c>
      <c r="G1948" s="9" t="n">
        <v>0.62</v>
      </c>
      <c r="H1948" s="7" t="n">
        <v>0.46</v>
      </c>
      <c r="I1948" s="7" t="n">
        <v>0.73</v>
      </c>
    </row>
    <row r="1949" customFormat="false" ht="15" hidden="false" customHeight="false" outlineLevel="0" collapsed="false">
      <c r="A1949" s="7" t="s">
        <v>211</v>
      </c>
      <c r="B1949" s="7" t="s">
        <v>167</v>
      </c>
      <c r="C1949" s="7" t="s">
        <v>212</v>
      </c>
      <c r="D1949" s="7" t="s">
        <v>3548</v>
      </c>
      <c r="E1949" s="8" t="n">
        <v>1726</v>
      </c>
      <c r="F1949" s="7" t="n">
        <v>0.533333333333333</v>
      </c>
      <c r="G1949" s="9" t="n">
        <v>0.53</v>
      </c>
      <c r="H1949" s="7" t="n">
        <v>0.47</v>
      </c>
      <c r="I1949" s="7" t="n">
        <v>0.6</v>
      </c>
    </row>
    <row r="1950" customFormat="false" ht="15" hidden="false" customHeight="false" outlineLevel="0" collapsed="false">
      <c r="A1950" s="7" t="s">
        <v>211</v>
      </c>
      <c r="B1950" s="7" t="s">
        <v>167</v>
      </c>
      <c r="C1950" s="7" t="s">
        <v>212</v>
      </c>
      <c r="D1950" s="7" t="s">
        <v>3549</v>
      </c>
      <c r="E1950" s="8" t="n">
        <v>1725</v>
      </c>
      <c r="F1950" s="7" t="n">
        <v>0.533333333333333</v>
      </c>
      <c r="G1950" s="9" t="n">
        <v>1.12</v>
      </c>
      <c r="H1950" s="7" t="n">
        <v>0.84</v>
      </c>
      <c r="I1950" s="7" t="n">
        <v>1.4</v>
      </c>
    </row>
    <row r="1951" customFormat="false" ht="15" hidden="false" customHeight="false" outlineLevel="0" collapsed="false">
      <c r="A1951" s="7" t="s">
        <v>211</v>
      </c>
      <c r="B1951" s="7" t="s">
        <v>167</v>
      </c>
      <c r="C1951" s="7" t="s">
        <v>212</v>
      </c>
      <c r="D1951" s="7" t="s">
        <v>3550</v>
      </c>
      <c r="E1951" s="8" t="n">
        <v>1704</v>
      </c>
      <c r="F1951" s="7" t="n">
        <v>0.533333333333333</v>
      </c>
      <c r="G1951" s="9" t="n">
        <v>1.59</v>
      </c>
      <c r="H1951" s="7" t="n">
        <v>1.19</v>
      </c>
      <c r="I1951" s="7" t="n">
        <v>1.99</v>
      </c>
    </row>
    <row r="1952" customFormat="false" ht="15" hidden="false" customHeight="false" outlineLevel="0" collapsed="false">
      <c r="A1952" s="7" t="s">
        <v>211</v>
      </c>
      <c r="B1952" s="7" t="s">
        <v>167</v>
      </c>
      <c r="C1952" s="7" t="s">
        <v>212</v>
      </c>
      <c r="D1952" s="7" t="s">
        <v>3551</v>
      </c>
      <c r="E1952" s="8" t="n">
        <v>1694</v>
      </c>
      <c r="F1952" s="7" t="n">
        <v>0.8</v>
      </c>
      <c r="G1952" s="9" t="n">
        <v>0.66</v>
      </c>
      <c r="H1952" s="7" t="n">
        <v>0.5</v>
      </c>
      <c r="I1952" s="7" t="n">
        <v>0.83</v>
      </c>
    </row>
    <row r="1953" customFormat="false" ht="15" hidden="false" customHeight="false" outlineLevel="0" collapsed="false">
      <c r="A1953" s="7" t="s">
        <v>211</v>
      </c>
      <c r="B1953" s="7" t="s">
        <v>167</v>
      </c>
      <c r="C1953" s="7" t="s">
        <v>212</v>
      </c>
      <c r="D1953" s="7" t="s">
        <v>3552</v>
      </c>
      <c r="E1953" s="8" t="n">
        <v>1687</v>
      </c>
      <c r="F1953" s="7" t="n">
        <v>0.533333333333333</v>
      </c>
      <c r="G1953" s="9" t="n">
        <v>0.48</v>
      </c>
      <c r="H1953" s="7" t="n">
        <v>0.39</v>
      </c>
      <c r="I1953" s="7" t="n">
        <v>0.57</v>
      </c>
    </row>
    <row r="1954" customFormat="false" ht="15" hidden="false" customHeight="false" outlineLevel="0" collapsed="false">
      <c r="A1954" s="7" t="s">
        <v>211</v>
      </c>
      <c r="B1954" s="7" t="s">
        <v>167</v>
      </c>
      <c r="C1954" s="7" t="s">
        <v>212</v>
      </c>
      <c r="D1954" s="7" t="s">
        <v>3553</v>
      </c>
      <c r="E1954" s="8" t="n">
        <v>1662</v>
      </c>
      <c r="F1954" s="7" t="n">
        <v>0.533333333333333</v>
      </c>
      <c r="G1954" s="9" t="n">
        <v>0.49</v>
      </c>
      <c r="H1954" s="7" t="n">
        <v>0.42</v>
      </c>
      <c r="I1954" s="7" t="n">
        <v>0.54</v>
      </c>
    </row>
    <row r="1955" customFormat="false" ht="15" hidden="false" customHeight="false" outlineLevel="0" collapsed="false">
      <c r="A1955" s="7" t="s">
        <v>211</v>
      </c>
      <c r="B1955" s="7" t="s">
        <v>167</v>
      </c>
      <c r="C1955" s="7" t="s">
        <v>212</v>
      </c>
      <c r="D1955" s="7" t="s">
        <v>3554</v>
      </c>
      <c r="E1955" s="8" t="n">
        <v>1657</v>
      </c>
      <c r="F1955" s="7" t="n">
        <v>0.733333333333333</v>
      </c>
      <c r="G1955" s="9" t="n">
        <v>0.52</v>
      </c>
      <c r="H1955" s="7" t="n">
        <v>0.43</v>
      </c>
      <c r="I1955" s="7" t="n">
        <v>0.6</v>
      </c>
    </row>
    <row r="1956" customFormat="false" ht="15" hidden="false" customHeight="false" outlineLevel="0" collapsed="false">
      <c r="A1956" s="7" t="s">
        <v>211</v>
      </c>
      <c r="B1956" s="7" t="s">
        <v>167</v>
      </c>
      <c r="C1956" s="7" t="s">
        <v>212</v>
      </c>
      <c r="D1956" s="7" t="s">
        <v>3555</v>
      </c>
      <c r="E1956" s="8" t="n">
        <v>1619</v>
      </c>
      <c r="F1956" s="7" t="n">
        <v>0.6</v>
      </c>
      <c r="G1956" s="9" t="n">
        <v>0.42</v>
      </c>
      <c r="H1956" s="7" t="n">
        <v>0.32</v>
      </c>
      <c r="I1956" s="7" t="n">
        <v>0.53</v>
      </c>
    </row>
    <row r="1957" customFormat="false" ht="15" hidden="false" customHeight="false" outlineLevel="0" collapsed="false">
      <c r="A1957" s="7" t="s">
        <v>213</v>
      </c>
      <c r="B1957" s="7" t="s">
        <v>214</v>
      </c>
      <c r="C1957" s="7" t="s">
        <v>216</v>
      </c>
      <c r="D1957" s="7" t="s">
        <v>217</v>
      </c>
      <c r="E1957" s="8" t="n">
        <v>13156</v>
      </c>
      <c r="F1957" s="7" t="n">
        <v>0.941176470588235</v>
      </c>
      <c r="G1957" s="9"/>
      <c r="H1957" s="7"/>
      <c r="I1957" s="7"/>
    </row>
    <row r="1958" customFormat="false" ht="15" hidden="false" customHeight="false" outlineLevel="0" collapsed="false">
      <c r="A1958" s="7" t="s">
        <v>213</v>
      </c>
      <c r="B1958" s="7" t="s">
        <v>214</v>
      </c>
      <c r="C1958" s="7" t="s">
        <v>216</v>
      </c>
      <c r="D1958" s="7" t="s">
        <v>3556</v>
      </c>
      <c r="E1958" s="8" t="n">
        <v>5300</v>
      </c>
      <c r="F1958" s="7" t="n">
        <v>0.764705882352941</v>
      </c>
      <c r="G1958" s="9"/>
      <c r="H1958" s="7"/>
      <c r="I1958" s="7"/>
    </row>
    <row r="1959" customFormat="false" ht="15" hidden="false" customHeight="false" outlineLevel="0" collapsed="false">
      <c r="A1959" s="7" t="s">
        <v>213</v>
      </c>
      <c r="B1959" s="7" t="s">
        <v>214</v>
      </c>
      <c r="C1959" s="7" t="s">
        <v>216</v>
      </c>
      <c r="D1959" s="7" t="s">
        <v>3557</v>
      </c>
      <c r="E1959" s="8" t="n">
        <v>4925</v>
      </c>
      <c r="F1959" s="7" t="n">
        <v>0.764705882352941</v>
      </c>
      <c r="G1959" s="9"/>
      <c r="H1959" s="7"/>
      <c r="I1959" s="7"/>
    </row>
    <row r="1960" customFormat="false" ht="15" hidden="false" customHeight="false" outlineLevel="0" collapsed="false">
      <c r="A1960" s="7" t="s">
        <v>213</v>
      </c>
      <c r="B1960" s="7" t="s">
        <v>214</v>
      </c>
      <c r="C1960" s="7" t="s">
        <v>216</v>
      </c>
      <c r="D1960" s="7" t="s">
        <v>3558</v>
      </c>
      <c r="E1960" s="8" t="n">
        <v>2443</v>
      </c>
      <c r="F1960" s="7" t="n">
        <v>0.882352941176471</v>
      </c>
      <c r="G1960" s="9"/>
      <c r="H1960" s="7"/>
      <c r="I1960" s="7"/>
    </row>
    <row r="1961" customFormat="false" ht="15" hidden="false" customHeight="false" outlineLevel="0" collapsed="false">
      <c r="A1961" s="7" t="s">
        <v>213</v>
      </c>
      <c r="B1961" s="7" t="s">
        <v>214</v>
      </c>
      <c r="C1961" s="7" t="s">
        <v>216</v>
      </c>
      <c r="D1961" s="7" t="s">
        <v>3559</v>
      </c>
      <c r="E1961" s="8" t="n">
        <v>2127</v>
      </c>
      <c r="F1961" s="7" t="n">
        <v>0.882352941176471</v>
      </c>
      <c r="G1961" s="9"/>
      <c r="H1961" s="7"/>
      <c r="I1961" s="7"/>
    </row>
    <row r="1962" customFormat="false" ht="15" hidden="false" customHeight="false" outlineLevel="0" collapsed="false">
      <c r="A1962" s="7" t="s">
        <v>213</v>
      </c>
      <c r="B1962" s="7" t="s">
        <v>214</v>
      </c>
      <c r="C1962" s="7" t="s">
        <v>216</v>
      </c>
      <c r="D1962" s="7" t="s">
        <v>3560</v>
      </c>
      <c r="E1962" s="8" t="n">
        <v>1851</v>
      </c>
      <c r="F1962" s="7" t="n">
        <v>0.941176470588235</v>
      </c>
      <c r="G1962" s="9"/>
      <c r="H1962" s="7"/>
      <c r="I1962" s="7"/>
    </row>
    <row r="1963" customFormat="false" ht="15" hidden="false" customHeight="false" outlineLevel="0" collapsed="false">
      <c r="A1963" s="7" t="s">
        <v>213</v>
      </c>
      <c r="B1963" s="7" t="s">
        <v>214</v>
      </c>
      <c r="C1963" s="7" t="s">
        <v>216</v>
      </c>
      <c r="D1963" s="7" t="s">
        <v>3561</v>
      </c>
      <c r="E1963" s="8" t="n">
        <v>1680</v>
      </c>
      <c r="F1963" s="7" t="n">
        <v>0.882352941176471</v>
      </c>
      <c r="G1963" s="9"/>
      <c r="H1963" s="7"/>
      <c r="I1963" s="7"/>
    </row>
    <row r="1964" customFormat="false" ht="15" hidden="false" customHeight="false" outlineLevel="0" collapsed="false">
      <c r="A1964" s="7" t="s">
        <v>213</v>
      </c>
      <c r="B1964" s="7" t="s">
        <v>214</v>
      </c>
      <c r="C1964" s="7" t="s">
        <v>216</v>
      </c>
      <c r="D1964" s="7" t="s">
        <v>3562</v>
      </c>
      <c r="E1964" s="8" t="n">
        <v>1348</v>
      </c>
      <c r="F1964" s="7" t="n">
        <v>0.941176470588235</v>
      </c>
      <c r="G1964" s="9"/>
      <c r="H1964" s="7"/>
      <c r="I1964" s="7"/>
    </row>
    <row r="1965" customFormat="false" ht="15" hidden="false" customHeight="false" outlineLevel="0" collapsed="false">
      <c r="A1965" s="7" t="s">
        <v>213</v>
      </c>
      <c r="B1965" s="7" t="s">
        <v>214</v>
      </c>
      <c r="C1965" s="7" t="s">
        <v>216</v>
      </c>
      <c r="D1965" s="7" t="s">
        <v>3563</v>
      </c>
      <c r="E1965" s="8" t="n">
        <v>964</v>
      </c>
      <c r="F1965" s="7" t="n">
        <v>0.470588235294118</v>
      </c>
      <c r="G1965" s="9"/>
      <c r="H1965" s="7"/>
      <c r="I1965" s="7"/>
    </row>
    <row r="1966" customFormat="false" ht="15" hidden="false" customHeight="false" outlineLevel="0" collapsed="false">
      <c r="A1966" s="7" t="s">
        <v>213</v>
      </c>
      <c r="B1966" s="7" t="s">
        <v>214</v>
      </c>
      <c r="C1966" s="7" t="s">
        <v>216</v>
      </c>
      <c r="D1966" s="7" t="s">
        <v>3564</v>
      </c>
      <c r="E1966" s="8" t="n">
        <v>948</v>
      </c>
      <c r="F1966" s="7" t="n">
        <v>0.941176470588235</v>
      </c>
      <c r="G1966" s="9"/>
      <c r="H1966" s="7"/>
      <c r="I1966" s="7"/>
    </row>
    <row r="1967" customFormat="false" ht="15" hidden="false" customHeight="false" outlineLevel="0" collapsed="false">
      <c r="A1967" s="7" t="s">
        <v>213</v>
      </c>
      <c r="B1967" s="7" t="s">
        <v>214</v>
      </c>
      <c r="C1967" s="7" t="s">
        <v>216</v>
      </c>
      <c r="D1967" s="7" t="s">
        <v>3565</v>
      </c>
      <c r="E1967" s="8" t="n">
        <v>734</v>
      </c>
      <c r="F1967" s="7" t="n">
        <v>0.941176470588235</v>
      </c>
      <c r="G1967" s="9"/>
      <c r="H1967" s="7"/>
      <c r="I1967" s="7"/>
    </row>
    <row r="1968" customFormat="false" ht="15" hidden="false" customHeight="false" outlineLevel="0" collapsed="false">
      <c r="A1968" s="7" t="s">
        <v>213</v>
      </c>
      <c r="B1968" s="7" t="s">
        <v>214</v>
      </c>
      <c r="C1968" s="7" t="s">
        <v>216</v>
      </c>
      <c r="D1968" s="7" t="s">
        <v>3566</v>
      </c>
      <c r="E1968" s="8" t="n">
        <v>729</v>
      </c>
      <c r="F1968" s="7" t="n">
        <v>0.411764705882353</v>
      </c>
      <c r="G1968" s="9"/>
      <c r="H1968" s="7"/>
      <c r="I1968" s="7"/>
    </row>
    <row r="1969" customFormat="false" ht="15" hidden="false" customHeight="false" outlineLevel="0" collapsed="false">
      <c r="A1969" s="7" t="s">
        <v>213</v>
      </c>
      <c r="B1969" s="7" t="s">
        <v>214</v>
      </c>
      <c r="C1969" s="7" t="s">
        <v>216</v>
      </c>
      <c r="D1969" s="7" t="s">
        <v>3567</v>
      </c>
      <c r="E1969" s="8" t="n">
        <v>726</v>
      </c>
      <c r="F1969" s="7" t="n">
        <v>0.882352941176471</v>
      </c>
      <c r="G1969" s="9"/>
      <c r="H1969" s="7"/>
      <c r="I1969" s="7"/>
    </row>
    <row r="1970" customFormat="false" ht="15" hidden="false" customHeight="false" outlineLevel="0" collapsed="false">
      <c r="A1970" s="7" t="s">
        <v>213</v>
      </c>
      <c r="B1970" s="7" t="s">
        <v>214</v>
      </c>
      <c r="C1970" s="7" t="s">
        <v>216</v>
      </c>
      <c r="D1970" s="7" t="s">
        <v>3568</v>
      </c>
      <c r="E1970" s="8" t="n">
        <v>669</v>
      </c>
      <c r="F1970" s="7" t="n">
        <v>0.411764705882353</v>
      </c>
      <c r="G1970" s="9"/>
      <c r="H1970" s="7"/>
      <c r="I1970" s="7"/>
    </row>
    <row r="1971" customFormat="false" ht="15" hidden="false" customHeight="false" outlineLevel="0" collapsed="false">
      <c r="A1971" s="7" t="s">
        <v>213</v>
      </c>
      <c r="B1971" s="7" t="s">
        <v>214</v>
      </c>
      <c r="C1971" s="7" t="s">
        <v>216</v>
      </c>
      <c r="D1971" s="7" t="s">
        <v>3569</v>
      </c>
      <c r="E1971" s="8" t="n">
        <v>643</v>
      </c>
      <c r="F1971" s="7" t="n">
        <v>0.941176470588235</v>
      </c>
      <c r="G1971" s="9"/>
      <c r="H1971" s="7"/>
      <c r="I1971" s="7"/>
    </row>
    <row r="1972" customFormat="false" ht="15" hidden="false" customHeight="false" outlineLevel="0" collapsed="false">
      <c r="A1972" s="7" t="s">
        <v>213</v>
      </c>
      <c r="B1972" s="7" t="s">
        <v>214</v>
      </c>
      <c r="C1972" s="7" t="s">
        <v>216</v>
      </c>
      <c r="D1972" s="7" t="s">
        <v>3570</v>
      </c>
      <c r="E1972" s="8" t="n">
        <v>640</v>
      </c>
      <c r="F1972" s="7" t="n">
        <v>0.941176470588235</v>
      </c>
      <c r="G1972" s="9"/>
      <c r="H1972" s="7"/>
      <c r="I1972" s="7"/>
    </row>
    <row r="1973" customFormat="false" ht="15" hidden="false" customHeight="false" outlineLevel="0" collapsed="false">
      <c r="A1973" s="7" t="s">
        <v>213</v>
      </c>
      <c r="B1973" s="7" t="s">
        <v>214</v>
      </c>
      <c r="C1973" s="7" t="s">
        <v>216</v>
      </c>
      <c r="D1973" s="7" t="s">
        <v>3571</v>
      </c>
      <c r="E1973" s="8" t="n">
        <v>606</v>
      </c>
      <c r="F1973" s="7" t="n">
        <v>0.470588235294118</v>
      </c>
      <c r="G1973" s="9"/>
      <c r="H1973" s="7"/>
      <c r="I1973" s="7"/>
    </row>
    <row r="1974" customFormat="false" ht="15" hidden="false" customHeight="false" outlineLevel="0" collapsed="false">
      <c r="A1974" s="7" t="s">
        <v>213</v>
      </c>
      <c r="B1974" s="7" t="s">
        <v>214</v>
      </c>
      <c r="C1974" s="7" t="s">
        <v>216</v>
      </c>
      <c r="D1974" s="7" t="s">
        <v>3572</v>
      </c>
      <c r="E1974" s="8" t="n">
        <v>555</v>
      </c>
      <c r="F1974" s="7" t="n">
        <v>0.588235294117647</v>
      </c>
      <c r="G1974" s="9"/>
      <c r="H1974" s="7"/>
      <c r="I1974" s="7"/>
    </row>
    <row r="1975" customFormat="false" ht="15" hidden="false" customHeight="false" outlineLevel="0" collapsed="false">
      <c r="A1975" s="7" t="s">
        <v>213</v>
      </c>
      <c r="B1975" s="7" t="s">
        <v>214</v>
      </c>
      <c r="C1975" s="7" t="s">
        <v>216</v>
      </c>
      <c r="D1975" s="7" t="s">
        <v>3573</v>
      </c>
      <c r="E1975" s="8" t="n">
        <v>548</v>
      </c>
      <c r="F1975" s="7" t="n">
        <v>0.941176470588235</v>
      </c>
      <c r="G1975" s="9"/>
      <c r="H1975" s="7"/>
      <c r="I1975" s="7"/>
    </row>
    <row r="1976" customFormat="false" ht="15" hidden="false" customHeight="false" outlineLevel="0" collapsed="false">
      <c r="A1976" s="7" t="s">
        <v>213</v>
      </c>
      <c r="B1976" s="7" t="s">
        <v>214</v>
      </c>
      <c r="C1976" s="7" t="s">
        <v>216</v>
      </c>
      <c r="D1976" s="7" t="s">
        <v>3574</v>
      </c>
      <c r="E1976" s="8" t="n">
        <v>533</v>
      </c>
      <c r="F1976" s="7" t="n">
        <v>0.823529411764706</v>
      </c>
      <c r="G1976" s="9"/>
      <c r="H1976" s="7"/>
      <c r="I1976" s="7"/>
    </row>
    <row r="1977" customFormat="false" ht="15" hidden="false" customHeight="false" outlineLevel="0" collapsed="false">
      <c r="A1977" s="7" t="s">
        <v>213</v>
      </c>
      <c r="B1977" s="7" t="s">
        <v>214</v>
      </c>
      <c r="C1977" s="7" t="s">
        <v>216</v>
      </c>
      <c r="D1977" s="7" t="s">
        <v>3575</v>
      </c>
      <c r="E1977" s="8" t="n">
        <v>521</v>
      </c>
      <c r="F1977" s="7" t="n">
        <v>0.941176470588235</v>
      </c>
      <c r="G1977" s="9"/>
      <c r="H1977" s="7"/>
      <c r="I1977" s="7"/>
    </row>
    <row r="1978" customFormat="false" ht="15" hidden="false" customHeight="false" outlineLevel="0" collapsed="false">
      <c r="A1978" s="7" t="s">
        <v>213</v>
      </c>
      <c r="B1978" s="7" t="s">
        <v>214</v>
      </c>
      <c r="C1978" s="7" t="s">
        <v>216</v>
      </c>
      <c r="D1978" s="7" t="s">
        <v>3576</v>
      </c>
      <c r="E1978" s="8" t="n">
        <v>472</v>
      </c>
      <c r="F1978" s="7" t="n">
        <v>0.529411764705882</v>
      </c>
      <c r="G1978" s="9"/>
      <c r="H1978" s="7"/>
      <c r="I1978" s="7"/>
    </row>
    <row r="1979" customFormat="false" ht="15" hidden="false" customHeight="false" outlineLevel="0" collapsed="false">
      <c r="A1979" s="7" t="s">
        <v>213</v>
      </c>
      <c r="B1979" s="7" t="s">
        <v>214</v>
      </c>
      <c r="C1979" s="7" t="s">
        <v>216</v>
      </c>
      <c r="D1979" s="7" t="s">
        <v>3577</v>
      </c>
      <c r="E1979" s="8" t="n">
        <v>459</v>
      </c>
      <c r="F1979" s="7" t="n">
        <v>0.588235294117647</v>
      </c>
      <c r="G1979" s="9"/>
      <c r="H1979" s="7"/>
      <c r="I1979" s="7"/>
    </row>
    <row r="1980" customFormat="false" ht="15" hidden="false" customHeight="false" outlineLevel="0" collapsed="false">
      <c r="A1980" s="7" t="s">
        <v>213</v>
      </c>
      <c r="B1980" s="7" t="s">
        <v>214</v>
      </c>
      <c r="C1980" s="7" t="s">
        <v>216</v>
      </c>
      <c r="D1980" s="7" t="s">
        <v>3578</v>
      </c>
      <c r="E1980" s="8" t="n">
        <v>250</v>
      </c>
      <c r="F1980" s="7" t="n">
        <v>0.941176470588235</v>
      </c>
      <c r="G1980" s="9"/>
      <c r="H1980" s="7"/>
      <c r="I1980" s="7"/>
    </row>
    <row r="1981" customFormat="false" ht="15" hidden="false" customHeight="false" outlineLevel="0" collapsed="false">
      <c r="A1981" s="7" t="s">
        <v>213</v>
      </c>
      <c r="B1981" s="7" t="s">
        <v>214</v>
      </c>
      <c r="C1981" s="7" t="s">
        <v>216</v>
      </c>
      <c r="D1981" s="7" t="s">
        <v>3579</v>
      </c>
      <c r="E1981" s="8" t="n">
        <v>250</v>
      </c>
      <c r="F1981" s="7" t="n">
        <v>0.941176470588235</v>
      </c>
      <c r="G1981" s="9"/>
      <c r="H1981" s="7"/>
      <c r="I1981" s="7"/>
    </row>
    <row r="1982" customFormat="false" ht="15" hidden="false" customHeight="false" outlineLevel="0" collapsed="false">
      <c r="A1982" s="7" t="s">
        <v>213</v>
      </c>
      <c r="B1982" s="7" t="s">
        <v>214</v>
      </c>
      <c r="C1982" s="7" t="s">
        <v>216</v>
      </c>
      <c r="D1982" s="7" t="s">
        <v>3580</v>
      </c>
      <c r="E1982" s="8" t="n">
        <v>250</v>
      </c>
      <c r="F1982" s="7" t="n">
        <v>0.941176470588235</v>
      </c>
      <c r="G1982" s="9"/>
      <c r="H1982" s="7"/>
      <c r="I1982" s="7"/>
    </row>
    <row r="1983" customFormat="false" ht="15" hidden="false" customHeight="false" outlineLevel="0" collapsed="false">
      <c r="A1983" s="7" t="s">
        <v>213</v>
      </c>
      <c r="B1983" s="7" t="s">
        <v>214</v>
      </c>
      <c r="C1983" s="7" t="s">
        <v>216</v>
      </c>
      <c r="D1983" s="7" t="s">
        <v>3581</v>
      </c>
      <c r="E1983" s="8" t="n">
        <v>250</v>
      </c>
      <c r="F1983" s="7" t="n">
        <v>0.941176470588235</v>
      </c>
      <c r="G1983" s="9"/>
      <c r="H1983" s="7"/>
      <c r="I1983" s="7"/>
    </row>
    <row r="1984" customFormat="false" ht="15" hidden="false" customHeight="false" outlineLevel="0" collapsed="false">
      <c r="A1984" s="7" t="s">
        <v>213</v>
      </c>
      <c r="B1984" s="7" t="s">
        <v>214</v>
      </c>
      <c r="C1984" s="7" t="s">
        <v>216</v>
      </c>
      <c r="D1984" s="7" t="s">
        <v>3582</v>
      </c>
      <c r="E1984" s="8" t="n">
        <v>250</v>
      </c>
      <c r="F1984" s="7" t="n">
        <v>0.941176470588235</v>
      </c>
      <c r="G1984" s="9"/>
      <c r="H1984" s="7"/>
      <c r="I1984" s="7"/>
    </row>
    <row r="1985" customFormat="false" ht="15" hidden="false" customHeight="false" outlineLevel="0" collapsed="false">
      <c r="A1985" s="7" t="s">
        <v>213</v>
      </c>
      <c r="B1985" s="7" t="s">
        <v>214</v>
      </c>
      <c r="C1985" s="7" t="s">
        <v>216</v>
      </c>
      <c r="D1985" s="7" t="s">
        <v>3583</v>
      </c>
      <c r="E1985" s="8" t="n">
        <v>250</v>
      </c>
      <c r="F1985" s="7" t="n">
        <v>0.941176470588235</v>
      </c>
      <c r="G1985" s="9"/>
      <c r="H1985" s="7"/>
      <c r="I1985" s="7"/>
    </row>
    <row r="1986" customFormat="false" ht="15" hidden="false" customHeight="false" outlineLevel="0" collapsed="false">
      <c r="A1986" s="7" t="s">
        <v>213</v>
      </c>
      <c r="B1986" s="7" t="s">
        <v>214</v>
      </c>
      <c r="C1986" s="7" t="s">
        <v>216</v>
      </c>
      <c r="D1986" s="7" t="s">
        <v>3584</v>
      </c>
      <c r="E1986" s="8" t="n">
        <v>250</v>
      </c>
      <c r="F1986" s="7" t="n">
        <v>0.941176470588235</v>
      </c>
      <c r="G1986" s="9"/>
      <c r="H1986" s="7"/>
      <c r="I1986" s="7"/>
    </row>
    <row r="1987" customFormat="false" ht="15" hidden="false" customHeight="false" outlineLevel="0" collapsed="false">
      <c r="A1987" s="7" t="s">
        <v>213</v>
      </c>
      <c r="B1987" s="7" t="s">
        <v>214</v>
      </c>
      <c r="C1987" s="7" t="s">
        <v>216</v>
      </c>
      <c r="D1987" s="7" t="s">
        <v>3585</v>
      </c>
      <c r="E1987" s="8" t="n">
        <v>250</v>
      </c>
      <c r="F1987" s="7" t="n">
        <v>0.941176470588235</v>
      </c>
      <c r="G1987" s="9"/>
      <c r="H1987" s="7"/>
      <c r="I1987" s="7"/>
    </row>
    <row r="1988" customFormat="false" ht="15" hidden="false" customHeight="false" outlineLevel="0" collapsed="false">
      <c r="A1988" s="7" t="s">
        <v>213</v>
      </c>
      <c r="B1988" s="7" t="s">
        <v>214</v>
      </c>
      <c r="C1988" s="7" t="s">
        <v>216</v>
      </c>
      <c r="D1988" s="7" t="s">
        <v>3586</v>
      </c>
      <c r="E1988" s="8" t="n">
        <v>250</v>
      </c>
      <c r="F1988" s="7" t="n">
        <v>0.941176470588235</v>
      </c>
      <c r="G1988" s="9"/>
      <c r="H1988" s="7"/>
      <c r="I1988" s="7"/>
    </row>
    <row r="1989" customFormat="false" ht="15" hidden="false" customHeight="false" outlineLevel="0" collapsed="false">
      <c r="A1989" s="7" t="s">
        <v>213</v>
      </c>
      <c r="B1989" s="7" t="s">
        <v>214</v>
      </c>
      <c r="C1989" s="7" t="s">
        <v>216</v>
      </c>
      <c r="D1989" s="7" t="s">
        <v>3587</v>
      </c>
      <c r="E1989" s="8" t="n">
        <v>250</v>
      </c>
      <c r="F1989" s="7" t="n">
        <v>0.941176470588235</v>
      </c>
      <c r="G1989" s="9"/>
      <c r="H1989" s="7"/>
      <c r="I1989" s="7"/>
    </row>
    <row r="1990" customFormat="false" ht="15" hidden="false" customHeight="false" outlineLevel="0" collapsed="false">
      <c r="A1990" s="7" t="s">
        <v>213</v>
      </c>
      <c r="B1990" s="7" t="s">
        <v>214</v>
      </c>
      <c r="C1990" s="7" t="s">
        <v>216</v>
      </c>
      <c r="D1990" s="7" t="s">
        <v>3588</v>
      </c>
      <c r="E1990" s="8" t="n">
        <v>250</v>
      </c>
      <c r="F1990" s="7" t="n">
        <v>0.941176470588235</v>
      </c>
      <c r="G1990" s="9"/>
      <c r="H1990" s="7"/>
      <c r="I1990" s="7"/>
    </row>
    <row r="1991" customFormat="false" ht="15" hidden="false" customHeight="false" outlineLevel="0" collapsed="false">
      <c r="A1991" s="7" t="s">
        <v>213</v>
      </c>
      <c r="B1991" s="7" t="s">
        <v>214</v>
      </c>
      <c r="C1991" s="7" t="s">
        <v>216</v>
      </c>
      <c r="D1991" s="7" t="s">
        <v>3589</v>
      </c>
      <c r="E1991" s="8" t="n">
        <v>250</v>
      </c>
      <c r="F1991" s="7" t="n">
        <v>0.941176470588235</v>
      </c>
      <c r="G1991" s="9"/>
      <c r="H1991" s="7"/>
      <c r="I1991" s="7"/>
    </row>
    <row r="1992" customFormat="false" ht="15" hidden="false" customHeight="false" outlineLevel="0" collapsed="false">
      <c r="A1992" s="7" t="s">
        <v>213</v>
      </c>
      <c r="B1992" s="7" t="s">
        <v>214</v>
      </c>
      <c r="C1992" s="7" t="s">
        <v>216</v>
      </c>
      <c r="D1992" s="7" t="s">
        <v>3590</v>
      </c>
      <c r="E1992" s="8" t="n">
        <v>250</v>
      </c>
      <c r="F1992" s="7" t="n">
        <v>0.941176470588235</v>
      </c>
      <c r="G1992" s="9"/>
      <c r="H1992" s="7"/>
      <c r="I1992" s="7"/>
    </row>
    <row r="1993" customFormat="false" ht="15" hidden="false" customHeight="false" outlineLevel="0" collapsed="false">
      <c r="A1993" s="7" t="s">
        <v>213</v>
      </c>
      <c r="B1993" s="7" t="s">
        <v>214</v>
      </c>
      <c r="C1993" s="7" t="s">
        <v>216</v>
      </c>
      <c r="D1993" s="7" t="s">
        <v>3591</v>
      </c>
      <c r="E1993" s="8" t="n">
        <v>250</v>
      </c>
      <c r="F1993" s="7" t="n">
        <v>0.941176470588235</v>
      </c>
      <c r="G1993" s="9"/>
      <c r="H1993" s="7"/>
      <c r="I1993" s="7"/>
    </row>
    <row r="1994" customFormat="false" ht="15" hidden="false" customHeight="false" outlineLevel="0" collapsed="false">
      <c r="A1994" s="7" t="s">
        <v>213</v>
      </c>
      <c r="B1994" s="7" t="s">
        <v>214</v>
      </c>
      <c r="C1994" s="7" t="s">
        <v>216</v>
      </c>
      <c r="D1994" s="7" t="s">
        <v>3592</v>
      </c>
      <c r="E1994" s="8" t="n">
        <v>250</v>
      </c>
      <c r="F1994" s="7" t="n">
        <v>0.941176470588235</v>
      </c>
      <c r="G1994" s="9"/>
      <c r="H1994" s="7"/>
      <c r="I1994" s="7"/>
    </row>
    <row r="1995" customFormat="false" ht="15" hidden="false" customHeight="false" outlineLevel="0" collapsed="false">
      <c r="A1995" s="7" t="s">
        <v>213</v>
      </c>
      <c r="B1995" s="7" t="s">
        <v>214</v>
      </c>
      <c r="C1995" s="7" t="s">
        <v>216</v>
      </c>
      <c r="D1995" s="7" t="s">
        <v>3593</v>
      </c>
      <c r="E1995" s="8" t="n">
        <v>250</v>
      </c>
      <c r="F1995" s="7" t="n">
        <v>0.941176470588235</v>
      </c>
      <c r="G1995" s="9"/>
      <c r="H1995" s="7"/>
      <c r="I1995" s="7"/>
    </row>
    <row r="1996" customFormat="false" ht="15" hidden="false" customHeight="false" outlineLevel="0" collapsed="false">
      <c r="A1996" s="7" t="s">
        <v>213</v>
      </c>
      <c r="B1996" s="7" t="s">
        <v>214</v>
      </c>
      <c r="C1996" s="7" t="s">
        <v>216</v>
      </c>
      <c r="D1996" s="7" t="s">
        <v>3594</v>
      </c>
      <c r="E1996" s="8" t="n">
        <v>250</v>
      </c>
      <c r="F1996" s="7" t="n">
        <v>0.941176470588235</v>
      </c>
      <c r="G1996" s="9"/>
      <c r="H1996" s="7"/>
      <c r="I1996" s="7"/>
    </row>
    <row r="1997" customFormat="false" ht="15" hidden="false" customHeight="false" outlineLevel="0" collapsed="false">
      <c r="A1997" s="7" t="s">
        <v>213</v>
      </c>
      <c r="B1997" s="7" t="s">
        <v>214</v>
      </c>
      <c r="C1997" s="7" t="s">
        <v>216</v>
      </c>
      <c r="D1997" s="7" t="s">
        <v>3595</v>
      </c>
      <c r="E1997" s="8" t="n">
        <v>250</v>
      </c>
      <c r="F1997" s="7" t="n">
        <v>0.882352941176471</v>
      </c>
      <c r="G1997" s="9"/>
      <c r="H1997" s="7"/>
      <c r="I1997" s="7"/>
    </row>
    <row r="1998" customFormat="false" ht="15" hidden="false" customHeight="false" outlineLevel="0" collapsed="false">
      <c r="A1998" s="7" t="s">
        <v>213</v>
      </c>
      <c r="B1998" s="7" t="s">
        <v>214</v>
      </c>
      <c r="C1998" s="7" t="s">
        <v>216</v>
      </c>
      <c r="D1998" s="7" t="s">
        <v>3596</v>
      </c>
      <c r="E1998" s="8" t="n">
        <v>250</v>
      </c>
      <c r="F1998" s="7" t="n">
        <v>0.882352941176471</v>
      </c>
      <c r="G1998" s="9"/>
      <c r="H1998" s="7"/>
      <c r="I1998" s="7"/>
    </row>
    <row r="1999" customFormat="false" ht="15" hidden="false" customHeight="false" outlineLevel="0" collapsed="false">
      <c r="A1999" s="7" t="s">
        <v>213</v>
      </c>
      <c r="B1999" s="7" t="s">
        <v>214</v>
      </c>
      <c r="C1999" s="7" t="s">
        <v>216</v>
      </c>
      <c r="D1999" s="7" t="s">
        <v>3597</v>
      </c>
      <c r="E1999" s="8" t="n">
        <v>250</v>
      </c>
      <c r="F1999" s="7" t="n">
        <v>0.882352941176471</v>
      </c>
      <c r="G1999" s="9"/>
      <c r="H1999" s="7"/>
      <c r="I1999" s="7"/>
    </row>
    <row r="2000" customFormat="false" ht="15" hidden="false" customHeight="false" outlineLevel="0" collapsed="false">
      <c r="A2000" s="7" t="s">
        <v>213</v>
      </c>
      <c r="B2000" s="7" t="s">
        <v>214</v>
      </c>
      <c r="C2000" s="7" t="s">
        <v>216</v>
      </c>
      <c r="D2000" s="7" t="s">
        <v>3598</v>
      </c>
      <c r="E2000" s="8" t="n">
        <v>250</v>
      </c>
      <c r="F2000" s="7" t="n">
        <v>0.882352941176471</v>
      </c>
      <c r="G2000" s="9"/>
      <c r="H2000" s="7"/>
      <c r="I2000" s="7"/>
    </row>
    <row r="2001" customFormat="false" ht="15" hidden="false" customHeight="false" outlineLevel="0" collapsed="false">
      <c r="A2001" s="7" t="s">
        <v>213</v>
      </c>
      <c r="B2001" s="7" t="s">
        <v>214</v>
      </c>
      <c r="C2001" s="7" t="s">
        <v>216</v>
      </c>
      <c r="D2001" s="7" t="s">
        <v>3599</v>
      </c>
      <c r="E2001" s="8" t="n">
        <v>250</v>
      </c>
      <c r="F2001" s="7" t="n">
        <v>0.882352941176471</v>
      </c>
      <c r="G2001" s="9"/>
      <c r="H2001" s="7"/>
      <c r="I2001" s="7"/>
    </row>
    <row r="2002" customFormat="false" ht="15" hidden="false" customHeight="false" outlineLevel="0" collapsed="false">
      <c r="A2002" s="7" t="s">
        <v>213</v>
      </c>
      <c r="B2002" s="7" t="s">
        <v>214</v>
      </c>
      <c r="C2002" s="7" t="s">
        <v>216</v>
      </c>
      <c r="D2002" s="7" t="s">
        <v>3600</v>
      </c>
      <c r="E2002" s="8" t="n">
        <v>250</v>
      </c>
      <c r="F2002" s="7" t="n">
        <v>0.764705882352941</v>
      </c>
      <c r="G2002" s="9"/>
      <c r="H2002" s="7"/>
      <c r="I2002" s="7"/>
    </row>
    <row r="2003" customFormat="false" ht="15" hidden="false" customHeight="false" outlineLevel="0" collapsed="false">
      <c r="A2003" s="7" t="s">
        <v>213</v>
      </c>
      <c r="B2003" s="7" t="s">
        <v>214</v>
      </c>
      <c r="C2003" s="7" t="s">
        <v>216</v>
      </c>
      <c r="D2003" s="7" t="s">
        <v>3601</v>
      </c>
      <c r="E2003" s="8" t="n">
        <v>250</v>
      </c>
      <c r="F2003" s="7" t="n">
        <v>0.764705882352941</v>
      </c>
      <c r="G2003" s="9"/>
      <c r="H2003" s="7"/>
      <c r="I2003" s="7"/>
    </row>
    <row r="2004" customFormat="false" ht="15" hidden="false" customHeight="false" outlineLevel="0" collapsed="false">
      <c r="A2004" s="7" t="s">
        <v>213</v>
      </c>
      <c r="B2004" s="7" t="s">
        <v>214</v>
      </c>
      <c r="C2004" s="7" t="s">
        <v>216</v>
      </c>
      <c r="D2004" s="7" t="s">
        <v>3602</v>
      </c>
      <c r="E2004" s="8" t="n">
        <v>250</v>
      </c>
      <c r="F2004" s="7" t="n">
        <v>0.764705882352941</v>
      </c>
      <c r="G2004" s="9"/>
      <c r="H2004" s="7"/>
      <c r="I2004" s="7"/>
    </row>
    <row r="2005" customFormat="false" ht="15" hidden="false" customHeight="false" outlineLevel="0" collapsed="false">
      <c r="A2005" s="7" t="s">
        <v>213</v>
      </c>
      <c r="B2005" s="7" t="s">
        <v>214</v>
      </c>
      <c r="C2005" s="7" t="s">
        <v>216</v>
      </c>
      <c r="D2005" s="7" t="s">
        <v>3603</v>
      </c>
      <c r="E2005" s="8" t="n">
        <v>250</v>
      </c>
      <c r="F2005" s="7" t="n">
        <v>0.764705882352941</v>
      </c>
      <c r="G2005" s="9"/>
      <c r="H2005" s="7"/>
      <c r="I2005" s="7"/>
    </row>
    <row r="2006" customFormat="false" ht="15" hidden="false" customHeight="false" outlineLevel="0" collapsed="false">
      <c r="A2006" s="7" t="s">
        <v>213</v>
      </c>
      <c r="B2006" s="7" t="s">
        <v>214</v>
      </c>
      <c r="C2006" s="7" t="s">
        <v>216</v>
      </c>
      <c r="D2006" s="7" t="s">
        <v>3604</v>
      </c>
      <c r="E2006" s="8" t="n">
        <v>250</v>
      </c>
      <c r="F2006" s="7" t="n">
        <v>0.705882352941177</v>
      </c>
      <c r="G2006" s="9"/>
      <c r="H2006" s="7"/>
      <c r="I2006" s="7"/>
    </row>
    <row r="2007" customFormat="false" ht="15" hidden="false" customHeight="false" outlineLevel="0" collapsed="false">
      <c r="A2007" s="7" t="s">
        <v>213</v>
      </c>
      <c r="B2007" s="7" t="s">
        <v>214</v>
      </c>
      <c r="C2007" s="7" t="s">
        <v>216</v>
      </c>
      <c r="D2007" s="7" t="s">
        <v>3605</v>
      </c>
      <c r="E2007" s="8" t="n">
        <v>250</v>
      </c>
      <c r="F2007" s="7" t="n">
        <v>0.705882352941177</v>
      </c>
      <c r="G2007" s="9"/>
      <c r="H2007" s="7"/>
      <c r="I2007" s="7"/>
    </row>
    <row r="2008" customFormat="false" ht="15" hidden="false" customHeight="false" outlineLevel="0" collapsed="false">
      <c r="A2008" s="7" t="s">
        <v>213</v>
      </c>
      <c r="B2008" s="7" t="s">
        <v>214</v>
      </c>
      <c r="C2008" s="7" t="s">
        <v>216</v>
      </c>
      <c r="D2008" s="7" t="s">
        <v>3606</v>
      </c>
      <c r="E2008" s="8" t="n">
        <v>250</v>
      </c>
      <c r="F2008" s="7" t="n">
        <v>0.647058823529412</v>
      </c>
      <c r="G2008" s="9"/>
      <c r="H2008" s="7"/>
      <c r="I2008" s="7"/>
    </row>
    <row r="2009" customFormat="false" ht="15" hidden="false" customHeight="false" outlineLevel="0" collapsed="false">
      <c r="A2009" s="7" t="s">
        <v>213</v>
      </c>
      <c r="B2009" s="7" t="s">
        <v>214</v>
      </c>
      <c r="C2009" s="7" t="s">
        <v>216</v>
      </c>
      <c r="D2009" s="7" t="s">
        <v>3607</v>
      </c>
      <c r="E2009" s="8" t="n">
        <v>250</v>
      </c>
      <c r="F2009" s="7" t="n">
        <v>0.647058823529412</v>
      </c>
      <c r="G2009" s="9"/>
      <c r="H2009" s="7"/>
      <c r="I2009" s="7"/>
    </row>
    <row r="2010" customFormat="false" ht="15" hidden="false" customHeight="false" outlineLevel="0" collapsed="false">
      <c r="A2010" s="7" t="s">
        <v>213</v>
      </c>
      <c r="B2010" s="7" t="s">
        <v>214</v>
      </c>
      <c r="C2010" s="7" t="s">
        <v>216</v>
      </c>
      <c r="D2010" s="7" t="s">
        <v>3608</v>
      </c>
      <c r="E2010" s="8" t="n">
        <v>250</v>
      </c>
      <c r="F2010" s="7" t="n">
        <v>0.529411764705882</v>
      </c>
      <c r="G2010" s="9"/>
      <c r="H2010" s="7"/>
      <c r="I2010" s="7"/>
    </row>
    <row r="2011" customFormat="false" ht="15" hidden="false" customHeight="false" outlineLevel="0" collapsed="false">
      <c r="A2011" s="7" t="s">
        <v>213</v>
      </c>
      <c r="B2011" s="7" t="s">
        <v>214</v>
      </c>
      <c r="C2011" s="7" t="s">
        <v>216</v>
      </c>
      <c r="D2011" s="7" t="s">
        <v>3609</v>
      </c>
      <c r="E2011" s="8" t="n">
        <v>250</v>
      </c>
      <c r="F2011" s="7" t="n">
        <v>0.470588235294118</v>
      </c>
      <c r="G2011" s="9"/>
      <c r="H2011" s="7"/>
      <c r="I2011" s="7"/>
    </row>
    <row r="2012" customFormat="false" ht="15" hidden="false" customHeight="false" outlineLevel="0" collapsed="false">
      <c r="A2012" s="7" t="s">
        <v>213</v>
      </c>
      <c r="B2012" s="7" t="s">
        <v>214</v>
      </c>
      <c r="C2012" s="7" t="s">
        <v>216</v>
      </c>
      <c r="D2012" s="7" t="s">
        <v>3610</v>
      </c>
      <c r="E2012" s="8" t="n">
        <v>250</v>
      </c>
      <c r="F2012" s="7" t="n">
        <v>0.470588235294118</v>
      </c>
      <c r="G2012" s="9"/>
      <c r="H2012" s="7"/>
      <c r="I2012" s="7"/>
    </row>
    <row r="2013" customFormat="false" ht="15" hidden="false" customHeight="false" outlineLevel="0" collapsed="false">
      <c r="A2013" s="7" t="s">
        <v>213</v>
      </c>
      <c r="B2013" s="7" t="s">
        <v>214</v>
      </c>
      <c r="C2013" s="7" t="s">
        <v>216</v>
      </c>
      <c r="D2013" s="7" t="s">
        <v>3611</v>
      </c>
      <c r="E2013" s="8" t="n">
        <v>250</v>
      </c>
      <c r="F2013" s="7" t="n">
        <v>0.470588235294118</v>
      </c>
      <c r="G2013" s="9"/>
      <c r="H2013" s="7"/>
      <c r="I2013" s="7"/>
    </row>
    <row r="2014" customFormat="false" ht="15" hidden="false" customHeight="false" outlineLevel="0" collapsed="false">
      <c r="A2014" s="7" t="s">
        <v>213</v>
      </c>
      <c r="B2014" s="7" t="s">
        <v>214</v>
      </c>
      <c r="C2014" s="7" t="s">
        <v>216</v>
      </c>
      <c r="D2014" s="7" t="s">
        <v>3612</v>
      </c>
      <c r="E2014" s="8" t="n">
        <v>250</v>
      </c>
      <c r="F2014" s="7" t="n">
        <v>0.470588235294118</v>
      </c>
      <c r="G2014" s="9"/>
      <c r="H2014" s="7"/>
      <c r="I2014" s="7"/>
    </row>
    <row r="2015" customFormat="false" ht="15" hidden="false" customHeight="false" outlineLevel="0" collapsed="false">
      <c r="A2015" s="7" t="s">
        <v>213</v>
      </c>
      <c r="B2015" s="7" t="s">
        <v>214</v>
      </c>
      <c r="C2015" s="7" t="s">
        <v>216</v>
      </c>
      <c r="D2015" s="7" t="s">
        <v>3613</v>
      </c>
      <c r="E2015" s="8" t="n">
        <v>250</v>
      </c>
      <c r="F2015" s="7" t="n">
        <v>0.411764705882353</v>
      </c>
      <c r="G2015" s="9"/>
      <c r="H2015" s="7"/>
      <c r="I2015" s="7"/>
    </row>
    <row r="2016" customFormat="false" ht="15" hidden="false" customHeight="false" outlineLevel="0" collapsed="false">
      <c r="A2016" s="7" t="s">
        <v>213</v>
      </c>
      <c r="B2016" s="7" t="s">
        <v>214</v>
      </c>
      <c r="C2016" s="7" t="s">
        <v>216</v>
      </c>
      <c r="D2016" s="7" t="s">
        <v>3614</v>
      </c>
      <c r="E2016" s="8" t="n">
        <v>250</v>
      </c>
      <c r="F2016" s="7" t="n">
        <v>0.411764705882353</v>
      </c>
      <c r="G2016" s="9"/>
      <c r="H2016" s="7"/>
      <c r="I2016" s="7"/>
    </row>
    <row r="2017" customFormat="false" ht="15" hidden="false" customHeight="false" outlineLevel="0" collapsed="false">
      <c r="A2017" s="7" t="s">
        <v>213</v>
      </c>
      <c r="B2017" s="7" t="s">
        <v>214</v>
      </c>
      <c r="C2017" s="7" t="s">
        <v>216</v>
      </c>
      <c r="D2017" s="7" t="s">
        <v>3615</v>
      </c>
      <c r="E2017" s="8" t="n">
        <v>250</v>
      </c>
      <c r="F2017" s="7" t="n">
        <v>0.411764705882353</v>
      </c>
      <c r="G2017" s="9"/>
      <c r="H2017" s="7"/>
      <c r="I2017" s="7"/>
    </row>
    <row r="2018" customFormat="false" ht="15" hidden="false" customHeight="false" outlineLevel="0" collapsed="false">
      <c r="A2018" s="7" t="s">
        <v>213</v>
      </c>
      <c r="B2018" s="7" t="s">
        <v>214</v>
      </c>
      <c r="C2018" s="7" t="s">
        <v>216</v>
      </c>
      <c r="D2018" s="7" t="s">
        <v>3616</v>
      </c>
      <c r="E2018" s="8" t="n">
        <v>250</v>
      </c>
      <c r="F2018" s="7" t="n">
        <v>0.352941176470588</v>
      </c>
      <c r="G2018" s="9"/>
      <c r="H2018" s="7"/>
      <c r="I2018" s="7"/>
    </row>
    <row r="2019" customFormat="false" ht="15" hidden="false" customHeight="false" outlineLevel="0" collapsed="false">
      <c r="A2019" s="7" t="s">
        <v>213</v>
      </c>
      <c r="B2019" s="7" t="s">
        <v>214</v>
      </c>
      <c r="C2019" s="7" t="s">
        <v>216</v>
      </c>
      <c r="D2019" s="7" t="s">
        <v>3617</v>
      </c>
      <c r="E2019" s="8" t="n">
        <v>250</v>
      </c>
      <c r="F2019" s="7" t="n">
        <v>0.352941176470588</v>
      </c>
      <c r="G2019" s="9"/>
      <c r="H2019" s="7"/>
      <c r="I2019" s="7"/>
    </row>
    <row r="2020" customFormat="false" ht="15" hidden="false" customHeight="false" outlineLevel="0" collapsed="false">
      <c r="A2020" s="7" t="s">
        <v>218</v>
      </c>
      <c r="B2020" s="7" t="s">
        <v>167</v>
      </c>
      <c r="C2020" s="7" t="s">
        <v>220</v>
      </c>
      <c r="D2020" s="7" t="s">
        <v>221</v>
      </c>
      <c r="E2020" s="8" t="n">
        <v>128947</v>
      </c>
      <c r="F2020" s="7" t="n">
        <v>0.15</v>
      </c>
      <c r="G2020" s="9" t="n">
        <v>1.46</v>
      </c>
      <c r="H2020" s="7" t="n">
        <v>0.97</v>
      </c>
      <c r="I2020" s="7" t="n">
        <v>2.12</v>
      </c>
    </row>
    <row r="2021" customFormat="false" ht="15" hidden="false" customHeight="false" outlineLevel="0" collapsed="false">
      <c r="A2021" s="7" t="s">
        <v>218</v>
      </c>
      <c r="B2021" s="7" t="s">
        <v>167</v>
      </c>
      <c r="C2021" s="7" t="s">
        <v>220</v>
      </c>
      <c r="D2021" s="7" t="s">
        <v>3618</v>
      </c>
      <c r="E2021" s="8" t="n">
        <v>109253</v>
      </c>
      <c r="F2021" s="7" t="n">
        <v>0.15</v>
      </c>
      <c r="G2021" s="9" t="n">
        <v>1.38</v>
      </c>
      <c r="H2021" s="7" t="n">
        <v>0.99</v>
      </c>
      <c r="I2021" s="7" t="n">
        <v>1.97</v>
      </c>
    </row>
    <row r="2022" customFormat="false" ht="15" hidden="false" customHeight="false" outlineLevel="0" collapsed="false">
      <c r="A2022" s="7" t="s">
        <v>218</v>
      </c>
      <c r="B2022" s="7" t="s">
        <v>167</v>
      </c>
      <c r="C2022" s="7" t="s">
        <v>220</v>
      </c>
      <c r="D2022" s="7" t="s">
        <v>3619</v>
      </c>
      <c r="E2022" s="8" t="n">
        <v>81493</v>
      </c>
      <c r="F2022" s="7" t="n">
        <v>0.1</v>
      </c>
      <c r="G2022" s="9" t="n">
        <v>1.98</v>
      </c>
      <c r="H2022" s="7" t="n">
        <v>1.49</v>
      </c>
      <c r="I2022" s="7" t="n">
        <v>2.48</v>
      </c>
    </row>
    <row r="2023" customFormat="false" ht="15" hidden="false" customHeight="false" outlineLevel="0" collapsed="false">
      <c r="A2023" s="7" t="s">
        <v>218</v>
      </c>
      <c r="B2023" s="7" t="s">
        <v>167</v>
      </c>
      <c r="C2023" s="7" t="s">
        <v>220</v>
      </c>
      <c r="D2023" s="7" t="s">
        <v>3620</v>
      </c>
      <c r="E2023" s="8" t="n">
        <v>76829</v>
      </c>
      <c r="F2023" s="7" t="n">
        <v>0.1</v>
      </c>
      <c r="G2023" s="9" t="n">
        <v>0.8</v>
      </c>
      <c r="H2023" s="7" t="n">
        <v>0.6</v>
      </c>
      <c r="I2023" s="7" t="n">
        <v>1</v>
      </c>
    </row>
    <row r="2024" customFormat="false" ht="15" hidden="false" customHeight="false" outlineLevel="0" collapsed="false">
      <c r="A2024" s="7" t="s">
        <v>218</v>
      </c>
      <c r="B2024" s="7" t="s">
        <v>167</v>
      </c>
      <c r="C2024" s="7" t="s">
        <v>220</v>
      </c>
      <c r="D2024" s="7" t="s">
        <v>3621</v>
      </c>
      <c r="E2024" s="8" t="n">
        <v>45750</v>
      </c>
      <c r="F2024" s="7" t="n">
        <v>0.1</v>
      </c>
      <c r="G2024" s="9" t="n">
        <v>1.43</v>
      </c>
      <c r="H2024" s="7" t="n">
        <v>1.18</v>
      </c>
      <c r="I2024" s="7" t="n">
        <v>1.61</v>
      </c>
    </row>
    <row r="2025" customFormat="false" ht="15" hidden="false" customHeight="false" outlineLevel="0" collapsed="false">
      <c r="A2025" s="7" t="s">
        <v>218</v>
      </c>
      <c r="B2025" s="7" t="s">
        <v>167</v>
      </c>
      <c r="C2025" s="7" t="s">
        <v>220</v>
      </c>
      <c r="D2025" s="7" t="s">
        <v>3622</v>
      </c>
      <c r="E2025" s="8" t="n">
        <v>39580</v>
      </c>
      <c r="F2025" s="7" t="n">
        <v>0.6</v>
      </c>
      <c r="G2025" s="9" t="n">
        <v>2.92</v>
      </c>
      <c r="H2025" s="7" t="n">
        <v>2.19</v>
      </c>
      <c r="I2025" s="7" t="n">
        <v>3.65</v>
      </c>
    </row>
    <row r="2026" customFormat="false" ht="15" hidden="false" customHeight="false" outlineLevel="0" collapsed="false">
      <c r="A2026" s="7" t="s">
        <v>218</v>
      </c>
      <c r="B2026" s="7" t="s">
        <v>167</v>
      </c>
      <c r="C2026" s="7" t="s">
        <v>220</v>
      </c>
      <c r="D2026" s="7" t="s">
        <v>3623</v>
      </c>
      <c r="E2026" s="8" t="n">
        <v>38445</v>
      </c>
      <c r="F2026" s="7" t="n">
        <v>0.1</v>
      </c>
      <c r="G2026" s="9" t="n">
        <v>1.8</v>
      </c>
      <c r="H2026" s="7" t="n">
        <v>1.35</v>
      </c>
      <c r="I2026" s="7" t="n">
        <v>2.25</v>
      </c>
    </row>
    <row r="2027" customFormat="false" ht="15" hidden="false" customHeight="false" outlineLevel="0" collapsed="false">
      <c r="A2027" s="7" t="s">
        <v>218</v>
      </c>
      <c r="B2027" s="7" t="s">
        <v>167</v>
      </c>
      <c r="C2027" s="7" t="s">
        <v>220</v>
      </c>
      <c r="D2027" s="7" t="s">
        <v>3624</v>
      </c>
      <c r="E2027" s="8" t="n">
        <v>37741</v>
      </c>
      <c r="F2027" s="7" t="n">
        <v>0.15</v>
      </c>
      <c r="G2027" s="9" t="n">
        <v>1.45</v>
      </c>
      <c r="H2027" s="7" t="n">
        <v>1.26</v>
      </c>
      <c r="I2027" s="7" t="n">
        <v>2.07</v>
      </c>
    </row>
    <row r="2028" customFormat="false" ht="15" hidden="false" customHeight="false" outlineLevel="0" collapsed="false">
      <c r="A2028" s="7" t="s">
        <v>218</v>
      </c>
      <c r="B2028" s="7" t="s">
        <v>167</v>
      </c>
      <c r="C2028" s="7" t="s">
        <v>220</v>
      </c>
      <c r="D2028" s="7" t="s">
        <v>3625</v>
      </c>
      <c r="E2028" s="8" t="n">
        <v>30915</v>
      </c>
      <c r="F2028" s="7" t="n">
        <v>0.2</v>
      </c>
      <c r="G2028" s="9" t="n">
        <v>1.65</v>
      </c>
      <c r="H2028" s="7" t="n">
        <v>1.24</v>
      </c>
      <c r="I2028" s="7" t="n">
        <v>2.24</v>
      </c>
    </row>
    <row r="2029" customFormat="false" ht="15" hidden="false" customHeight="false" outlineLevel="0" collapsed="false">
      <c r="A2029" s="7" t="s">
        <v>218</v>
      </c>
      <c r="B2029" s="7" t="s">
        <v>167</v>
      </c>
      <c r="C2029" s="7" t="s">
        <v>220</v>
      </c>
      <c r="D2029" s="7" t="s">
        <v>3626</v>
      </c>
      <c r="E2029" s="8" t="n">
        <v>25923</v>
      </c>
      <c r="F2029" s="7" t="n">
        <v>0.1</v>
      </c>
      <c r="G2029" s="9" t="n">
        <v>3.46</v>
      </c>
      <c r="H2029" s="7" t="n">
        <v>2.48</v>
      </c>
      <c r="I2029" s="7" t="n">
        <v>4.06</v>
      </c>
    </row>
    <row r="2030" customFormat="false" ht="15" hidden="false" customHeight="false" outlineLevel="0" collapsed="false">
      <c r="A2030" s="7" t="s">
        <v>218</v>
      </c>
      <c r="B2030" s="7" t="s">
        <v>167</v>
      </c>
      <c r="C2030" s="7" t="s">
        <v>220</v>
      </c>
      <c r="D2030" s="7" t="s">
        <v>3627</v>
      </c>
      <c r="E2030" s="8" t="n">
        <v>22131</v>
      </c>
      <c r="F2030" s="7" t="n">
        <v>0.2</v>
      </c>
      <c r="G2030" s="9" t="n">
        <v>1.92</v>
      </c>
      <c r="H2030" s="7" t="n">
        <v>1.38</v>
      </c>
      <c r="I2030" s="7" t="n">
        <v>2.24</v>
      </c>
    </row>
    <row r="2031" customFormat="false" ht="15" hidden="false" customHeight="false" outlineLevel="0" collapsed="false">
      <c r="A2031" s="7" t="s">
        <v>218</v>
      </c>
      <c r="B2031" s="7" t="s">
        <v>167</v>
      </c>
      <c r="C2031" s="7" t="s">
        <v>220</v>
      </c>
      <c r="D2031" s="7" t="s">
        <v>3628</v>
      </c>
      <c r="E2031" s="8" t="n">
        <v>20472</v>
      </c>
      <c r="F2031" s="7" t="n">
        <v>0.1</v>
      </c>
      <c r="G2031" s="9" t="n">
        <v>0.82</v>
      </c>
      <c r="H2031" s="7" t="n">
        <v>0.71</v>
      </c>
      <c r="I2031" s="7" t="n">
        <v>1.03</v>
      </c>
    </row>
    <row r="2032" customFormat="false" ht="15" hidden="false" customHeight="false" outlineLevel="0" collapsed="false">
      <c r="A2032" s="7" t="s">
        <v>218</v>
      </c>
      <c r="B2032" s="7" t="s">
        <v>167</v>
      </c>
      <c r="C2032" s="7" t="s">
        <v>220</v>
      </c>
      <c r="D2032" s="7" t="s">
        <v>3629</v>
      </c>
      <c r="E2032" s="8" t="n">
        <v>18760</v>
      </c>
      <c r="F2032" s="7" t="n">
        <v>0.1</v>
      </c>
      <c r="G2032" s="9" t="n">
        <v>0.42</v>
      </c>
      <c r="H2032" s="7" t="n">
        <v>0.32</v>
      </c>
      <c r="I2032" s="7" t="n">
        <v>0.53</v>
      </c>
    </row>
    <row r="2033" customFormat="false" ht="15" hidden="false" customHeight="false" outlineLevel="0" collapsed="false">
      <c r="A2033" s="7" t="s">
        <v>218</v>
      </c>
      <c r="B2033" s="7" t="s">
        <v>167</v>
      </c>
      <c r="C2033" s="7" t="s">
        <v>220</v>
      </c>
      <c r="D2033" s="7" t="s">
        <v>3630</v>
      </c>
      <c r="E2033" s="8" t="n">
        <v>17418</v>
      </c>
      <c r="F2033" s="7" t="n">
        <v>0.1</v>
      </c>
      <c r="G2033" s="9" t="n">
        <v>1.15</v>
      </c>
      <c r="H2033" s="7" t="n">
        <v>0.95</v>
      </c>
      <c r="I2033" s="7" t="n">
        <v>1.56</v>
      </c>
    </row>
    <row r="2034" customFormat="false" ht="15" hidden="false" customHeight="false" outlineLevel="0" collapsed="false">
      <c r="A2034" s="7" t="s">
        <v>218</v>
      </c>
      <c r="B2034" s="7" t="s">
        <v>167</v>
      </c>
      <c r="C2034" s="7" t="s">
        <v>220</v>
      </c>
      <c r="D2034" s="7" t="s">
        <v>3631</v>
      </c>
      <c r="E2034" s="8" t="n">
        <v>16735</v>
      </c>
      <c r="F2034" s="7" t="n">
        <v>0.1</v>
      </c>
      <c r="G2034" s="9" t="n">
        <v>1.51</v>
      </c>
      <c r="H2034" s="7" t="n">
        <v>1.01</v>
      </c>
      <c r="I2034" s="7" t="n">
        <v>1.7</v>
      </c>
    </row>
    <row r="2035" customFormat="false" ht="15" hidden="false" customHeight="false" outlineLevel="0" collapsed="false">
      <c r="A2035" s="7" t="s">
        <v>218</v>
      </c>
      <c r="B2035" s="7" t="s">
        <v>167</v>
      </c>
      <c r="C2035" s="7" t="s">
        <v>220</v>
      </c>
      <c r="D2035" s="7" t="s">
        <v>3632</v>
      </c>
      <c r="E2035" s="8" t="n">
        <v>16694</v>
      </c>
      <c r="F2035" s="7" t="n">
        <v>0.1</v>
      </c>
      <c r="G2035" s="9" t="n">
        <v>1.32</v>
      </c>
      <c r="H2035" s="7" t="n">
        <v>0.99</v>
      </c>
      <c r="I2035" s="7" t="n">
        <v>1.65</v>
      </c>
    </row>
    <row r="2036" customFormat="false" ht="15" hidden="false" customHeight="false" outlineLevel="0" collapsed="false">
      <c r="A2036" s="7" t="s">
        <v>218</v>
      </c>
      <c r="B2036" s="7" t="s">
        <v>167</v>
      </c>
      <c r="C2036" s="7" t="s">
        <v>220</v>
      </c>
      <c r="D2036" s="7" t="s">
        <v>3633</v>
      </c>
      <c r="E2036" s="8" t="n">
        <v>15476</v>
      </c>
      <c r="F2036" s="7" t="n">
        <v>0.1</v>
      </c>
      <c r="G2036" s="9" t="n">
        <v>1.16</v>
      </c>
      <c r="H2036" s="7" t="n">
        <v>1.05</v>
      </c>
      <c r="I2036" s="7" t="n">
        <v>1.45</v>
      </c>
    </row>
    <row r="2037" customFormat="false" ht="15" hidden="false" customHeight="false" outlineLevel="0" collapsed="false">
      <c r="A2037" s="7" t="s">
        <v>218</v>
      </c>
      <c r="B2037" s="7" t="s">
        <v>167</v>
      </c>
      <c r="C2037" s="7" t="s">
        <v>220</v>
      </c>
      <c r="D2037" s="7" t="s">
        <v>3634</v>
      </c>
      <c r="E2037" s="8" t="n">
        <v>14756</v>
      </c>
      <c r="F2037" s="7" t="n">
        <v>0.1</v>
      </c>
      <c r="G2037" s="9" t="n">
        <v>1.03</v>
      </c>
      <c r="H2037" s="7" t="n">
        <v>0.72</v>
      </c>
      <c r="I2037" s="7" t="n">
        <v>1.15</v>
      </c>
    </row>
    <row r="2038" customFormat="false" ht="15" hidden="false" customHeight="false" outlineLevel="0" collapsed="false">
      <c r="A2038" s="7" t="s">
        <v>218</v>
      </c>
      <c r="B2038" s="7" t="s">
        <v>167</v>
      </c>
      <c r="C2038" s="7" t="s">
        <v>220</v>
      </c>
      <c r="D2038" s="7" t="s">
        <v>3635</v>
      </c>
      <c r="E2038" s="8" t="n">
        <v>13519</v>
      </c>
      <c r="F2038" s="7" t="n">
        <v>0.15</v>
      </c>
      <c r="G2038" s="9" t="n">
        <v>1.31</v>
      </c>
      <c r="H2038" s="7" t="n">
        <v>1</v>
      </c>
      <c r="I2038" s="7" t="n">
        <v>1.55</v>
      </c>
    </row>
    <row r="2039" customFormat="false" ht="15" hidden="false" customHeight="false" outlineLevel="0" collapsed="false">
      <c r="A2039" s="7" t="s">
        <v>218</v>
      </c>
      <c r="B2039" s="7" t="s">
        <v>167</v>
      </c>
      <c r="C2039" s="7" t="s">
        <v>220</v>
      </c>
      <c r="D2039" s="7" t="s">
        <v>3636</v>
      </c>
      <c r="E2039" s="8" t="n">
        <v>13514</v>
      </c>
      <c r="F2039" s="7" t="n">
        <v>0.15</v>
      </c>
      <c r="G2039" s="9" t="n">
        <v>1.63</v>
      </c>
      <c r="H2039" s="7" t="n">
        <v>1.37</v>
      </c>
      <c r="I2039" s="7" t="n">
        <v>1.82</v>
      </c>
    </row>
    <row r="2040" customFormat="false" ht="15" hidden="false" customHeight="false" outlineLevel="0" collapsed="false">
      <c r="A2040" s="7" t="s">
        <v>218</v>
      </c>
      <c r="B2040" s="7" t="s">
        <v>167</v>
      </c>
      <c r="C2040" s="7" t="s">
        <v>220</v>
      </c>
      <c r="D2040" s="7" t="s">
        <v>3637</v>
      </c>
      <c r="E2040" s="8" t="n">
        <v>13391</v>
      </c>
      <c r="F2040" s="7" t="n">
        <v>0.15</v>
      </c>
      <c r="G2040" s="9" t="n">
        <v>3.1</v>
      </c>
      <c r="H2040" s="7" t="n">
        <v>2.33</v>
      </c>
      <c r="I2040" s="7" t="n">
        <v>3.88</v>
      </c>
    </row>
    <row r="2041" customFormat="false" ht="15" hidden="false" customHeight="false" outlineLevel="0" collapsed="false">
      <c r="A2041" s="7" t="s">
        <v>218</v>
      </c>
      <c r="B2041" s="7" t="s">
        <v>167</v>
      </c>
      <c r="C2041" s="7" t="s">
        <v>220</v>
      </c>
      <c r="D2041" s="7" t="s">
        <v>3638</v>
      </c>
      <c r="E2041" s="8" t="n">
        <v>12829</v>
      </c>
      <c r="F2041" s="7" t="n">
        <v>0.15</v>
      </c>
      <c r="G2041" s="9" t="n">
        <v>0.8</v>
      </c>
      <c r="H2041" s="7" t="n">
        <v>0.48</v>
      </c>
      <c r="I2041" s="7" t="n">
        <v>0.92</v>
      </c>
    </row>
    <row r="2042" customFormat="false" ht="15" hidden="false" customHeight="false" outlineLevel="0" collapsed="false">
      <c r="A2042" s="7" t="s">
        <v>218</v>
      </c>
      <c r="B2042" s="7" t="s">
        <v>167</v>
      </c>
      <c r="C2042" s="7" t="s">
        <v>220</v>
      </c>
      <c r="D2042" s="7" t="s">
        <v>3639</v>
      </c>
      <c r="E2042" s="8" t="n">
        <v>11790</v>
      </c>
      <c r="F2042" s="7" t="n">
        <v>0.1</v>
      </c>
      <c r="G2042" s="9" t="n">
        <v>5.62</v>
      </c>
      <c r="H2042" s="7" t="n">
        <v>4.22</v>
      </c>
      <c r="I2042" s="7" t="n">
        <v>7.03</v>
      </c>
    </row>
    <row r="2043" customFormat="false" ht="15" hidden="false" customHeight="false" outlineLevel="0" collapsed="false">
      <c r="A2043" s="7" t="s">
        <v>218</v>
      </c>
      <c r="B2043" s="7" t="s">
        <v>167</v>
      </c>
      <c r="C2043" s="7" t="s">
        <v>220</v>
      </c>
      <c r="D2043" s="7" t="s">
        <v>3640</v>
      </c>
      <c r="E2043" s="8" t="n">
        <v>11731</v>
      </c>
      <c r="F2043" s="7" t="n">
        <v>0.1</v>
      </c>
      <c r="G2043" s="9" t="n">
        <v>1.35</v>
      </c>
      <c r="H2043" s="7" t="n">
        <v>0.98</v>
      </c>
      <c r="I2043" s="7" t="n">
        <v>1.53</v>
      </c>
    </row>
    <row r="2044" customFormat="false" ht="15" hidden="false" customHeight="false" outlineLevel="0" collapsed="false">
      <c r="A2044" s="7" t="s">
        <v>218</v>
      </c>
      <c r="B2044" s="7" t="s">
        <v>167</v>
      </c>
      <c r="C2044" s="7" t="s">
        <v>220</v>
      </c>
      <c r="D2044" s="7" t="s">
        <v>3641</v>
      </c>
      <c r="E2044" s="8" t="n">
        <v>11397</v>
      </c>
      <c r="F2044" s="7" t="n">
        <v>0.15</v>
      </c>
      <c r="G2044" s="9" t="n">
        <v>1.07</v>
      </c>
      <c r="H2044" s="7" t="n">
        <v>0.8</v>
      </c>
      <c r="I2044" s="7" t="n">
        <v>1.34</v>
      </c>
    </row>
    <row r="2045" customFormat="false" ht="15" hidden="false" customHeight="false" outlineLevel="0" collapsed="false">
      <c r="A2045" s="7" t="s">
        <v>218</v>
      </c>
      <c r="B2045" s="7" t="s">
        <v>167</v>
      </c>
      <c r="C2045" s="7" t="s">
        <v>220</v>
      </c>
      <c r="D2045" s="7" t="s">
        <v>3642</v>
      </c>
      <c r="E2045" s="8" t="n">
        <v>10617</v>
      </c>
      <c r="F2045" s="7" t="n">
        <v>0.1</v>
      </c>
      <c r="G2045" s="9" t="n">
        <v>0.92</v>
      </c>
      <c r="H2045" s="7" t="n">
        <v>0.51</v>
      </c>
      <c r="I2045" s="7" t="n">
        <v>1.15</v>
      </c>
    </row>
    <row r="2046" customFormat="false" ht="15" hidden="false" customHeight="false" outlineLevel="0" collapsed="false">
      <c r="A2046" s="7" t="s">
        <v>218</v>
      </c>
      <c r="B2046" s="7" t="s">
        <v>167</v>
      </c>
      <c r="C2046" s="7" t="s">
        <v>220</v>
      </c>
      <c r="D2046" s="7" t="s">
        <v>3643</v>
      </c>
      <c r="E2046" s="8" t="n">
        <v>8609</v>
      </c>
      <c r="F2046" s="7" t="n">
        <v>0.6</v>
      </c>
      <c r="G2046" s="9" t="n">
        <v>1.21</v>
      </c>
      <c r="H2046" s="7" t="n">
        <v>1.04</v>
      </c>
      <c r="I2046" s="7" t="n">
        <v>1.41</v>
      </c>
    </row>
    <row r="2047" customFormat="false" ht="15" hidden="false" customHeight="false" outlineLevel="0" collapsed="false">
      <c r="A2047" s="7" t="s">
        <v>218</v>
      </c>
      <c r="B2047" s="7" t="s">
        <v>167</v>
      </c>
      <c r="C2047" s="7" t="s">
        <v>220</v>
      </c>
      <c r="D2047" s="7" t="s">
        <v>3644</v>
      </c>
      <c r="E2047" s="8" t="n">
        <v>8254</v>
      </c>
      <c r="F2047" s="7" t="n">
        <v>0.1</v>
      </c>
      <c r="G2047" s="9" t="n">
        <v>1.23</v>
      </c>
      <c r="H2047" s="7" t="n">
        <v>0.92</v>
      </c>
      <c r="I2047" s="7" t="n">
        <v>1.54</v>
      </c>
    </row>
    <row r="2048" customFormat="false" ht="15" hidden="false" customHeight="false" outlineLevel="0" collapsed="false">
      <c r="A2048" s="7" t="s">
        <v>218</v>
      </c>
      <c r="B2048" s="7" t="s">
        <v>167</v>
      </c>
      <c r="C2048" s="7" t="s">
        <v>220</v>
      </c>
      <c r="D2048" s="7" t="s">
        <v>3645</v>
      </c>
      <c r="E2048" s="8" t="n">
        <v>7905</v>
      </c>
      <c r="F2048" s="7" t="n">
        <v>0.1</v>
      </c>
      <c r="G2048" s="9" t="n">
        <v>1.53</v>
      </c>
      <c r="H2048" s="7" t="n">
        <v>1.17</v>
      </c>
      <c r="I2048" s="7" t="n">
        <v>1.88</v>
      </c>
    </row>
    <row r="2049" customFormat="false" ht="15" hidden="false" customHeight="false" outlineLevel="0" collapsed="false">
      <c r="A2049" s="7" t="s">
        <v>218</v>
      </c>
      <c r="B2049" s="7" t="s">
        <v>167</v>
      </c>
      <c r="C2049" s="7" t="s">
        <v>220</v>
      </c>
      <c r="D2049" s="7" t="s">
        <v>3646</v>
      </c>
      <c r="E2049" s="8" t="n">
        <v>7759</v>
      </c>
      <c r="F2049" s="7" t="n">
        <v>0.1</v>
      </c>
      <c r="G2049" s="9" t="n">
        <v>4.23</v>
      </c>
      <c r="H2049" s="7" t="n">
        <v>3.44</v>
      </c>
      <c r="I2049" s="7" t="n">
        <v>5.19</v>
      </c>
    </row>
    <row r="2050" customFormat="false" ht="15" hidden="false" customHeight="false" outlineLevel="0" collapsed="false">
      <c r="A2050" s="7" t="s">
        <v>218</v>
      </c>
      <c r="B2050" s="7" t="s">
        <v>167</v>
      </c>
      <c r="C2050" s="7" t="s">
        <v>220</v>
      </c>
      <c r="D2050" s="7" t="s">
        <v>3647</v>
      </c>
      <c r="E2050" s="8" t="n">
        <v>7703</v>
      </c>
      <c r="F2050" s="7" t="n">
        <v>0.1</v>
      </c>
      <c r="G2050" s="9" t="n">
        <v>3.77</v>
      </c>
      <c r="H2050" s="7" t="n">
        <v>2.83</v>
      </c>
      <c r="I2050" s="7" t="n">
        <v>4.71</v>
      </c>
    </row>
    <row r="2051" customFormat="false" ht="15" hidden="false" customHeight="false" outlineLevel="0" collapsed="false">
      <c r="A2051" s="7" t="s">
        <v>218</v>
      </c>
      <c r="B2051" s="7" t="s">
        <v>167</v>
      </c>
      <c r="C2051" s="7" t="s">
        <v>220</v>
      </c>
      <c r="D2051" s="7" t="s">
        <v>3648</v>
      </c>
      <c r="E2051" s="8" t="n">
        <v>7545</v>
      </c>
      <c r="F2051" s="7" t="n">
        <v>0.1</v>
      </c>
      <c r="G2051" s="9" t="n">
        <v>3.14</v>
      </c>
      <c r="H2051" s="7" t="n">
        <v>2.27</v>
      </c>
      <c r="I2051" s="7" t="n">
        <v>3.49</v>
      </c>
    </row>
    <row r="2052" customFormat="false" ht="15" hidden="false" customHeight="false" outlineLevel="0" collapsed="false">
      <c r="A2052" s="7" t="s">
        <v>218</v>
      </c>
      <c r="B2052" s="7" t="s">
        <v>167</v>
      </c>
      <c r="C2052" s="7" t="s">
        <v>220</v>
      </c>
      <c r="D2052" s="7" t="s">
        <v>3649</v>
      </c>
      <c r="E2052" s="8" t="n">
        <v>7340</v>
      </c>
      <c r="F2052" s="7" t="n">
        <v>0.1</v>
      </c>
      <c r="G2052" s="9" t="n">
        <v>1.32</v>
      </c>
      <c r="H2052" s="7" t="n">
        <v>0.99</v>
      </c>
      <c r="I2052" s="7" t="n">
        <v>1.52</v>
      </c>
    </row>
    <row r="2053" customFormat="false" ht="15" hidden="false" customHeight="false" outlineLevel="0" collapsed="false">
      <c r="A2053" s="7" t="s">
        <v>218</v>
      </c>
      <c r="B2053" s="7" t="s">
        <v>167</v>
      </c>
      <c r="C2053" s="7" t="s">
        <v>220</v>
      </c>
      <c r="D2053" s="7" t="s">
        <v>3650</v>
      </c>
      <c r="E2053" s="8" t="n">
        <v>7004</v>
      </c>
      <c r="F2053" s="7" t="n">
        <v>0.1</v>
      </c>
      <c r="G2053" s="9" t="n">
        <v>1.55</v>
      </c>
      <c r="H2053" s="7" t="n">
        <v>1.01</v>
      </c>
      <c r="I2053" s="7" t="n">
        <v>1.98</v>
      </c>
    </row>
    <row r="2054" customFormat="false" ht="15" hidden="false" customHeight="false" outlineLevel="0" collapsed="false">
      <c r="A2054" s="7" t="s">
        <v>218</v>
      </c>
      <c r="B2054" s="7" t="s">
        <v>167</v>
      </c>
      <c r="C2054" s="7" t="s">
        <v>220</v>
      </c>
      <c r="D2054" s="7" t="s">
        <v>3651</v>
      </c>
      <c r="E2054" s="8" t="n">
        <v>6822</v>
      </c>
      <c r="F2054" s="7" t="n">
        <v>0.1</v>
      </c>
      <c r="G2054" s="9" t="n">
        <v>0.81</v>
      </c>
      <c r="H2054" s="7" t="n">
        <v>0.61</v>
      </c>
      <c r="I2054" s="7" t="n">
        <v>1.01</v>
      </c>
    </row>
    <row r="2055" customFormat="false" ht="15" hidden="false" customHeight="false" outlineLevel="0" collapsed="false">
      <c r="A2055" s="7" t="s">
        <v>218</v>
      </c>
      <c r="B2055" s="7" t="s">
        <v>167</v>
      </c>
      <c r="C2055" s="7" t="s">
        <v>220</v>
      </c>
      <c r="D2055" s="7" t="s">
        <v>3652</v>
      </c>
      <c r="E2055" s="8" t="n">
        <v>6807</v>
      </c>
      <c r="F2055" s="7" t="n">
        <v>0.1</v>
      </c>
      <c r="G2055" s="9" t="n">
        <v>1.47</v>
      </c>
      <c r="H2055" s="7" t="n">
        <v>1.1</v>
      </c>
      <c r="I2055" s="7" t="n">
        <v>1.84</v>
      </c>
    </row>
    <row r="2056" customFormat="false" ht="15" hidden="false" customHeight="false" outlineLevel="0" collapsed="false">
      <c r="A2056" s="7" t="s">
        <v>218</v>
      </c>
      <c r="B2056" s="7" t="s">
        <v>167</v>
      </c>
      <c r="C2056" s="7" t="s">
        <v>220</v>
      </c>
      <c r="D2056" s="7" t="s">
        <v>3653</v>
      </c>
      <c r="E2056" s="8" t="n">
        <v>6640</v>
      </c>
      <c r="F2056" s="7" t="n">
        <v>0.1</v>
      </c>
      <c r="G2056" s="9" t="n">
        <v>1.13</v>
      </c>
      <c r="H2056" s="7" t="n">
        <v>0.85</v>
      </c>
      <c r="I2056" s="7" t="n">
        <v>1.41</v>
      </c>
    </row>
    <row r="2057" customFormat="false" ht="15" hidden="false" customHeight="false" outlineLevel="0" collapsed="false">
      <c r="A2057" s="7" t="s">
        <v>218</v>
      </c>
      <c r="B2057" s="7" t="s">
        <v>167</v>
      </c>
      <c r="C2057" s="7" t="s">
        <v>220</v>
      </c>
      <c r="D2057" s="7" t="s">
        <v>3654</v>
      </c>
      <c r="E2057" s="8" t="n">
        <v>6332</v>
      </c>
      <c r="F2057" s="7" t="n">
        <v>0.1</v>
      </c>
      <c r="G2057" s="9" t="n">
        <v>3.5</v>
      </c>
      <c r="H2057" s="7" t="n">
        <v>2.56</v>
      </c>
      <c r="I2057" s="7" t="n">
        <v>4.75</v>
      </c>
    </row>
    <row r="2058" customFormat="false" ht="15" hidden="false" customHeight="false" outlineLevel="0" collapsed="false">
      <c r="A2058" s="7" t="s">
        <v>218</v>
      </c>
      <c r="B2058" s="7" t="s">
        <v>167</v>
      </c>
      <c r="C2058" s="7" t="s">
        <v>220</v>
      </c>
      <c r="D2058" s="7" t="s">
        <v>3655</v>
      </c>
      <c r="E2058" s="8" t="n">
        <v>6149</v>
      </c>
      <c r="F2058" s="7" t="n">
        <v>0.15</v>
      </c>
      <c r="G2058" s="9" t="n">
        <v>1.07</v>
      </c>
      <c r="H2058" s="7" t="n">
        <v>0.65</v>
      </c>
      <c r="I2058" s="7" t="n">
        <v>1.34</v>
      </c>
    </row>
    <row r="2059" customFormat="false" ht="15" hidden="false" customHeight="false" outlineLevel="0" collapsed="false">
      <c r="A2059" s="7" t="s">
        <v>218</v>
      </c>
      <c r="B2059" s="7" t="s">
        <v>167</v>
      </c>
      <c r="C2059" s="7" t="s">
        <v>220</v>
      </c>
      <c r="D2059" s="7" t="s">
        <v>3656</v>
      </c>
      <c r="E2059" s="8" t="n">
        <v>6140</v>
      </c>
      <c r="F2059" s="7" t="n">
        <v>0.1</v>
      </c>
      <c r="G2059" s="9" t="n">
        <v>0.35</v>
      </c>
      <c r="H2059" s="7" t="n">
        <v>0.32</v>
      </c>
      <c r="I2059" s="7" t="n">
        <v>0.44</v>
      </c>
    </row>
    <row r="2060" customFormat="false" ht="15" hidden="false" customHeight="false" outlineLevel="0" collapsed="false">
      <c r="A2060" s="7" t="s">
        <v>218</v>
      </c>
      <c r="B2060" s="7" t="s">
        <v>167</v>
      </c>
      <c r="C2060" s="7" t="s">
        <v>220</v>
      </c>
      <c r="D2060" s="7" t="s">
        <v>3657</v>
      </c>
      <c r="E2060" s="8" t="n">
        <v>5738</v>
      </c>
      <c r="F2060" s="7" t="n">
        <v>0.1</v>
      </c>
      <c r="G2060" s="9" t="n">
        <v>1.06</v>
      </c>
      <c r="H2060" s="7" t="n">
        <v>0.74</v>
      </c>
      <c r="I2060" s="7" t="n">
        <v>1.33</v>
      </c>
    </row>
    <row r="2061" customFormat="false" ht="15" hidden="false" customHeight="false" outlineLevel="0" collapsed="false">
      <c r="A2061" s="7" t="s">
        <v>218</v>
      </c>
      <c r="B2061" s="7" t="s">
        <v>167</v>
      </c>
      <c r="C2061" s="7" t="s">
        <v>220</v>
      </c>
      <c r="D2061" s="7" t="s">
        <v>3658</v>
      </c>
      <c r="E2061" s="8" t="n">
        <v>5681</v>
      </c>
      <c r="F2061" s="7" t="n">
        <v>0.1</v>
      </c>
      <c r="G2061" s="9" t="n">
        <v>1.41</v>
      </c>
      <c r="H2061" s="7" t="n">
        <v>1.1</v>
      </c>
      <c r="I2061" s="7" t="n">
        <v>1.9</v>
      </c>
    </row>
    <row r="2062" customFormat="false" ht="15" hidden="false" customHeight="false" outlineLevel="0" collapsed="false">
      <c r="A2062" s="7" t="s">
        <v>218</v>
      </c>
      <c r="B2062" s="7" t="s">
        <v>167</v>
      </c>
      <c r="C2062" s="7" t="s">
        <v>220</v>
      </c>
      <c r="D2062" s="7" t="s">
        <v>3659</v>
      </c>
      <c r="E2062" s="8" t="n">
        <v>5393</v>
      </c>
      <c r="F2062" s="7" t="n">
        <v>0.15</v>
      </c>
      <c r="G2062" s="9" t="n">
        <v>1.67</v>
      </c>
      <c r="H2062" s="7" t="n">
        <v>1.03</v>
      </c>
      <c r="I2062" s="7" t="n">
        <v>2.05</v>
      </c>
    </row>
    <row r="2063" customFormat="false" ht="15" hidden="false" customHeight="false" outlineLevel="0" collapsed="false">
      <c r="A2063" s="7" t="s">
        <v>218</v>
      </c>
      <c r="B2063" s="7" t="s">
        <v>167</v>
      </c>
      <c r="C2063" s="7" t="s">
        <v>220</v>
      </c>
      <c r="D2063" s="7" t="s">
        <v>3660</v>
      </c>
      <c r="E2063" s="8" t="n">
        <v>5086</v>
      </c>
      <c r="F2063" s="7" t="n">
        <v>0.15</v>
      </c>
      <c r="G2063" s="9" t="n">
        <v>1.1</v>
      </c>
      <c r="H2063" s="7" t="n">
        <v>0.9</v>
      </c>
      <c r="I2063" s="7" t="n">
        <v>1.36</v>
      </c>
    </row>
    <row r="2064" customFormat="false" ht="15" hidden="false" customHeight="false" outlineLevel="0" collapsed="false">
      <c r="A2064" s="7" t="s">
        <v>218</v>
      </c>
      <c r="B2064" s="7" t="s">
        <v>167</v>
      </c>
      <c r="C2064" s="7" t="s">
        <v>220</v>
      </c>
      <c r="D2064" s="7" t="s">
        <v>3661</v>
      </c>
      <c r="E2064" s="8" t="n">
        <v>5007</v>
      </c>
      <c r="F2064" s="7" t="n">
        <v>0.15</v>
      </c>
      <c r="G2064" s="9" t="n">
        <v>1.12</v>
      </c>
      <c r="H2064" s="7" t="n">
        <v>0.84</v>
      </c>
      <c r="I2064" s="7" t="n">
        <v>1.4</v>
      </c>
    </row>
    <row r="2065" customFormat="false" ht="15" hidden="false" customHeight="false" outlineLevel="0" collapsed="false">
      <c r="A2065" s="7" t="s">
        <v>218</v>
      </c>
      <c r="B2065" s="7" t="s">
        <v>167</v>
      </c>
      <c r="C2065" s="7" t="s">
        <v>220</v>
      </c>
      <c r="D2065" s="7" t="s">
        <v>3662</v>
      </c>
      <c r="E2065" s="8" t="n">
        <v>4973</v>
      </c>
      <c r="F2065" s="7" t="n">
        <v>0.1</v>
      </c>
      <c r="G2065" s="9" t="n">
        <v>0.98</v>
      </c>
      <c r="H2065" s="7" t="n">
        <v>0.74</v>
      </c>
      <c r="I2065" s="7" t="n">
        <v>1.23</v>
      </c>
    </row>
    <row r="2066" customFormat="false" ht="15" hidden="false" customHeight="false" outlineLevel="0" collapsed="false">
      <c r="A2066" s="7" t="s">
        <v>218</v>
      </c>
      <c r="B2066" s="7" t="s">
        <v>167</v>
      </c>
      <c r="C2066" s="7" t="s">
        <v>220</v>
      </c>
      <c r="D2066" s="7" t="s">
        <v>3663</v>
      </c>
      <c r="E2066" s="8" t="n">
        <v>4946</v>
      </c>
      <c r="F2066" s="7" t="n">
        <v>0.1</v>
      </c>
      <c r="G2066" s="9" t="n">
        <v>1.14</v>
      </c>
      <c r="H2066" s="7" t="n">
        <v>0.92</v>
      </c>
      <c r="I2066" s="7" t="n">
        <v>1.3</v>
      </c>
    </row>
    <row r="2067" customFormat="false" ht="15" hidden="false" customHeight="false" outlineLevel="0" collapsed="false">
      <c r="A2067" s="7" t="s">
        <v>218</v>
      </c>
      <c r="B2067" s="7" t="s">
        <v>167</v>
      </c>
      <c r="C2067" s="7" t="s">
        <v>220</v>
      </c>
      <c r="D2067" s="7" t="s">
        <v>3664</v>
      </c>
      <c r="E2067" s="8" t="n">
        <v>4755</v>
      </c>
      <c r="F2067" s="7" t="n">
        <v>0.1</v>
      </c>
      <c r="G2067" s="9" t="n">
        <v>1.42</v>
      </c>
      <c r="H2067" s="7" t="n">
        <v>0.84</v>
      </c>
      <c r="I2067" s="7" t="n">
        <v>1.83</v>
      </c>
    </row>
    <row r="2068" customFormat="false" ht="15" hidden="false" customHeight="false" outlineLevel="0" collapsed="false">
      <c r="A2068" s="7" t="s">
        <v>218</v>
      </c>
      <c r="B2068" s="7" t="s">
        <v>167</v>
      </c>
      <c r="C2068" s="7" t="s">
        <v>220</v>
      </c>
      <c r="D2068" s="7" t="s">
        <v>3665</v>
      </c>
      <c r="E2068" s="8" t="n">
        <v>4639</v>
      </c>
      <c r="F2068" s="7" t="n">
        <v>0.1</v>
      </c>
      <c r="G2068" s="9" t="n">
        <v>1.71</v>
      </c>
      <c r="H2068" s="7" t="n">
        <v>1.11</v>
      </c>
      <c r="I2068" s="7" t="n">
        <v>1.94</v>
      </c>
    </row>
    <row r="2069" customFormat="false" ht="15" hidden="false" customHeight="false" outlineLevel="0" collapsed="false">
      <c r="A2069" s="7" t="s">
        <v>218</v>
      </c>
      <c r="B2069" s="7" t="s">
        <v>167</v>
      </c>
      <c r="C2069" s="7" t="s">
        <v>220</v>
      </c>
      <c r="D2069" s="7" t="s">
        <v>3666</v>
      </c>
      <c r="E2069" s="8" t="n">
        <v>4608</v>
      </c>
      <c r="F2069" s="7" t="n">
        <v>0.1</v>
      </c>
      <c r="G2069" s="9" t="n">
        <v>1.2</v>
      </c>
      <c r="H2069" s="7" t="n">
        <v>0.91</v>
      </c>
      <c r="I2069" s="7" t="n">
        <v>1.39</v>
      </c>
    </row>
    <row r="2070" customFormat="false" ht="15" hidden="false" customHeight="false" outlineLevel="0" collapsed="false">
      <c r="A2070" s="7" t="s">
        <v>218</v>
      </c>
      <c r="B2070" s="7" t="s">
        <v>167</v>
      </c>
      <c r="C2070" s="7" t="s">
        <v>220</v>
      </c>
      <c r="D2070" s="7" t="s">
        <v>3667</v>
      </c>
      <c r="E2070" s="8" t="n">
        <v>4458</v>
      </c>
      <c r="F2070" s="7" t="n">
        <v>0.15</v>
      </c>
      <c r="G2070" s="9" t="n">
        <v>1.03</v>
      </c>
      <c r="H2070" s="7" t="n">
        <v>0.71</v>
      </c>
      <c r="I2070" s="7" t="n">
        <v>1.47</v>
      </c>
    </row>
    <row r="2071" customFormat="false" ht="15" hidden="false" customHeight="false" outlineLevel="0" collapsed="false">
      <c r="A2071" s="7" t="s">
        <v>218</v>
      </c>
      <c r="B2071" s="7" t="s">
        <v>167</v>
      </c>
      <c r="C2071" s="7" t="s">
        <v>220</v>
      </c>
      <c r="D2071" s="7" t="s">
        <v>3668</v>
      </c>
      <c r="E2071" s="8" t="n">
        <v>4392</v>
      </c>
      <c r="F2071" s="7" t="n">
        <v>0.3</v>
      </c>
      <c r="G2071" s="9" t="n">
        <v>2.52</v>
      </c>
      <c r="H2071" s="7" t="n">
        <v>1.92</v>
      </c>
      <c r="I2071" s="7" t="n">
        <v>2.94</v>
      </c>
    </row>
    <row r="2072" customFormat="false" ht="15" hidden="false" customHeight="false" outlineLevel="0" collapsed="false">
      <c r="A2072" s="7" t="s">
        <v>218</v>
      </c>
      <c r="B2072" s="7" t="s">
        <v>167</v>
      </c>
      <c r="C2072" s="7" t="s">
        <v>220</v>
      </c>
      <c r="D2072" s="7" t="s">
        <v>3669</v>
      </c>
      <c r="E2072" s="8" t="n">
        <v>4380</v>
      </c>
      <c r="F2072" s="7" t="n">
        <v>0.15</v>
      </c>
      <c r="G2072" s="9" t="n">
        <v>1.47</v>
      </c>
      <c r="H2072" s="7" t="n">
        <v>1.1</v>
      </c>
      <c r="I2072" s="7" t="n">
        <v>1.84</v>
      </c>
    </row>
    <row r="2073" customFormat="false" ht="15" hidden="false" customHeight="false" outlineLevel="0" collapsed="false">
      <c r="A2073" s="7" t="s">
        <v>218</v>
      </c>
      <c r="B2073" s="7" t="s">
        <v>167</v>
      </c>
      <c r="C2073" s="7" t="s">
        <v>220</v>
      </c>
      <c r="D2073" s="7" t="s">
        <v>3670</v>
      </c>
      <c r="E2073" s="8" t="n">
        <v>4256</v>
      </c>
      <c r="F2073" s="7" t="n">
        <v>0.15</v>
      </c>
      <c r="G2073" s="9" t="n">
        <v>2.72</v>
      </c>
      <c r="H2073" s="7" t="n">
        <v>1.88</v>
      </c>
      <c r="I2073" s="7" t="n">
        <v>3.38</v>
      </c>
    </row>
    <row r="2074" customFormat="false" ht="15" hidden="false" customHeight="false" outlineLevel="0" collapsed="false">
      <c r="A2074" s="7" t="s">
        <v>218</v>
      </c>
      <c r="B2074" s="7" t="s">
        <v>167</v>
      </c>
      <c r="C2074" s="7" t="s">
        <v>220</v>
      </c>
      <c r="D2074" s="7" t="s">
        <v>3671</v>
      </c>
      <c r="E2074" s="8" t="n">
        <v>4199</v>
      </c>
      <c r="F2074" s="7" t="n">
        <v>0.1</v>
      </c>
      <c r="G2074" s="9" t="n">
        <v>1.52</v>
      </c>
      <c r="H2074" s="7" t="n">
        <v>0.93</v>
      </c>
      <c r="I2074" s="7" t="n">
        <v>1.73</v>
      </c>
    </row>
    <row r="2075" customFormat="false" ht="15" hidden="false" customHeight="false" outlineLevel="0" collapsed="false">
      <c r="A2075" s="7" t="s">
        <v>218</v>
      </c>
      <c r="B2075" s="7" t="s">
        <v>167</v>
      </c>
      <c r="C2075" s="7" t="s">
        <v>220</v>
      </c>
      <c r="D2075" s="7" t="s">
        <v>3672</v>
      </c>
      <c r="E2075" s="8" t="n">
        <v>4178</v>
      </c>
      <c r="F2075" s="7" t="n">
        <v>0.1</v>
      </c>
      <c r="G2075" s="9" t="n">
        <v>5.54</v>
      </c>
      <c r="H2075" s="7" t="n">
        <v>3.08</v>
      </c>
      <c r="I2075" s="7" t="n">
        <v>7.37</v>
      </c>
    </row>
    <row r="2076" customFormat="false" ht="15" hidden="false" customHeight="false" outlineLevel="0" collapsed="false">
      <c r="A2076" s="7" t="s">
        <v>218</v>
      </c>
      <c r="B2076" s="7" t="s">
        <v>167</v>
      </c>
      <c r="C2076" s="7" t="s">
        <v>220</v>
      </c>
      <c r="D2076" s="7" t="s">
        <v>3673</v>
      </c>
      <c r="E2076" s="8" t="n">
        <v>4169</v>
      </c>
      <c r="F2076" s="7" t="n">
        <v>0.2</v>
      </c>
      <c r="G2076" s="9" t="n">
        <v>2.72</v>
      </c>
      <c r="H2076" s="7" t="n">
        <v>2.04</v>
      </c>
      <c r="I2076" s="7" t="n">
        <v>3.4</v>
      </c>
    </row>
    <row r="2077" customFormat="false" ht="15" hidden="false" customHeight="false" outlineLevel="0" collapsed="false">
      <c r="A2077" s="7" t="s">
        <v>218</v>
      </c>
      <c r="B2077" s="7" t="s">
        <v>167</v>
      </c>
      <c r="C2077" s="7" t="s">
        <v>220</v>
      </c>
      <c r="D2077" s="7" t="s">
        <v>3674</v>
      </c>
      <c r="E2077" s="8" t="n">
        <v>4119</v>
      </c>
      <c r="F2077" s="7" t="n">
        <v>0.2</v>
      </c>
      <c r="G2077" s="9" t="n">
        <v>0.83</v>
      </c>
      <c r="H2077" s="7" t="n">
        <v>0.62</v>
      </c>
      <c r="I2077" s="7" t="n">
        <v>1.04</v>
      </c>
    </row>
    <row r="2078" customFormat="false" ht="15" hidden="false" customHeight="false" outlineLevel="0" collapsed="false">
      <c r="A2078" s="7" t="s">
        <v>218</v>
      </c>
      <c r="B2078" s="7" t="s">
        <v>167</v>
      </c>
      <c r="C2078" s="7" t="s">
        <v>220</v>
      </c>
      <c r="D2078" s="7" t="s">
        <v>3675</v>
      </c>
      <c r="E2078" s="8" t="n">
        <v>4109</v>
      </c>
      <c r="F2078" s="7" t="n">
        <v>0.15</v>
      </c>
      <c r="G2078" s="9" t="n">
        <v>1.15</v>
      </c>
      <c r="H2078" s="7" t="n">
        <v>0.86</v>
      </c>
      <c r="I2078" s="7" t="n">
        <v>1.44</v>
      </c>
    </row>
    <row r="2079" customFormat="false" ht="15" hidden="false" customHeight="false" outlineLevel="0" collapsed="false">
      <c r="A2079" s="7" t="s">
        <v>218</v>
      </c>
      <c r="B2079" s="7" t="s">
        <v>167</v>
      </c>
      <c r="C2079" s="7" t="s">
        <v>220</v>
      </c>
      <c r="D2079" s="7" t="s">
        <v>3676</v>
      </c>
      <c r="E2079" s="8" t="n">
        <v>3986</v>
      </c>
      <c r="F2079" s="7" t="n">
        <v>0.75</v>
      </c>
      <c r="G2079" s="9" t="n">
        <v>3.37</v>
      </c>
      <c r="H2079" s="7" t="n">
        <v>2.53</v>
      </c>
      <c r="I2079" s="7" t="n">
        <v>4.21</v>
      </c>
    </row>
    <row r="2080" customFormat="false" ht="15" hidden="false" customHeight="false" outlineLevel="0" collapsed="false">
      <c r="A2080" s="7" t="s">
        <v>218</v>
      </c>
      <c r="B2080" s="7" t="s">
        <v>167</v>
      </c>
      <c r="C2080" s="7" t="s">
        <v>220</v>
      </c>
      <c r="D2080" s="7" t="s">
        <v>3677</v>
      </c>
      <c r="E2080" s="8" t="n">
        <v>3850</v>
      </c>
      <c r="F2080" s="7" t="n">
        <v>0.15</v>
      </c>
      <c r="G2080" s="9" t="n">
        <v>1.17</v>
      </c>
      <c r="H2080" s="7" t="n">
        <v>0.9</v>
      </c>
      <c r="I2080" s="7" t="n">
        <v>1.4</v>
      </c>
    </row>
    <row r="2081" customFormat="false" ht="15" hidden="false" customHeight="false" outlineLevel="0" collapsed="false">
      <c r="A2081" s="7" t="s">
        <v>218</v>
      </c>
      <c r="B2081" s="7" t="s">
        <v>167</v>
      </c>
      <c r="C2081" s="7" t="s">
        <v>220</v>
      </c>
      <c r="D2081" s="7" t="s">
        <v>3678</v>
      </c>
      <c r="E2081" s="8" t="n">
        <v>3745</v>
      </c>
      <c r="F2081" s="7" t="n">
        <v>0.3</v>
      </c>
      <c r="G2081" s="9" t="n">
        <v>1.33</v>
      </c>
      <c r="H2081" s="7" t="n">
        <v>1</v>
      </c>
      <c r="I2081" s="7" t="n">
        <v>1.66</v>
      </c>
    </row>
    <row r="2082" customFormat="false" ht="15" hidden="false" customHeight="false" outlineLevel="0" collapsed="false">
      <c r="A2082" s="7" t="s">
        <v>218</v>
      </c>
      <c r="B2082" s="7" t="s">
        <v>167</v>
      </c>
      <c r="C2082" s="7" t="s">
        <v>220</v>
      </c>
      <c r="D2082" s="7" t="s">
        <v>3679</v>
      </c>
      <c r="E2082" s="8" t="n">
        <v>3731</v>
      </c>
      <c r="F2082" s="7" t="n">
        <v>0.1</v>
      </c>
      <c r="G2082" s="9" t="n">
        <v>4.39</v>
      </c>
      <c r="H2082" s="7" t="n">
        <v>3.29</v>
      </c>
      <c r="I2082" s="7" t="n">
        <v>5.49</v>
      </c>
    </row>
    <row r="2083" customFormat="false" ht="15" hidden="false" customHeight="false" outlineLevel="0" collapsed="false">
      <c r="A2083" s="7" t="s">
        <v>218</v>
      </c>
      <c r="B2083" s="7" t="s">
        <v>167</v>
      </c>
      <c r="C2083" s="7" t="s">
        <v>220</v>
      </c>
      <c r="D2083" s="7" t="s">
        <v>3680</v>
      </c>
      <c r="E2083" s="8" t="n">
        <v>3636</v>
      </c>
      <c r="F2083" s="7" t="n">
        <v>0.1</v>
      </c>
      <c r="G2083" s="9" t="n">
        <v>0.77</v>
      </c>
      <c r="H2083" s="7" t="n">
        <v>0.62</v>
      </c>
      <c r="I2083" s="7" t="n">
        <v>1.08</v>
      </c>
    </row>
    <row r="2084" customFormat="false" ht="15" hidden="false" customHeight="false" outlineLevel="0" collapsed="false">
      <c r="A2084" s="7" t="s">
        <v>218</v>
      </c>
      <c r="B2084" s="7" t="s">
        <v>167</v>
      </c>
      <c r="C2084" s="7" t="s">
        <v>220</v>
      </c>
      <c r="D2084" s="7" t="s">
        <v>3681</v>
      </c>
      <c r="E2084" s="8" t="n">
        <v>3592</v>
      </c>
      <c r="F2084" s="7" t="n">
        <v>0.1</v>
      </c>
      <c r="G2084" s="9" t="n">
        <v>0.69</v>
      </c>
      <c r="H2084" s="7" t="n">
        <v>0.45</v>
      </c>
      <c r="I2084" s="7" t="n">
        <v>0.86</v>
      </c>
    </row>
    <row r="2085" customFormat="false" ht="15" hidden="false" customHeight="false" outlineLevel="0" collapsed="false">
      <c r="A2085" s="7" t="s">
        <v>218</v>
      </c>
      <c r="B2085" s="7" t="s">
        <v>167</v>
      </c>
      <c r="C2085" s="7" t="s">
        <v>220</v>
      </c>
      <c r="D2085" s="7" t="s">
        <v>3682</v>
      </c>
      <c r="E2085" s="8" t="n">
        <v>3539</v>
      </c>
      <c r="F2085" s="7" t="n">
        <v>0.1</v>
      </c>
      <c r="G2085" s="9" t="n">
        <v>1.13</v>
      </c>
      <c r="H2085" s="7" t="n">
        <v>0.84</v>
      </c>
      <c r="I2085" s="7" t="n">
        <v>1.26</v>
      </c>
    </row>
    <row r="2086" customFormat="false" ht="15" hidden="false" customHeight="false" outlineLevel="0" collapsed="false">
      <c r="A2086" s="7" t="s">
        <v>218</v>
      </c>
      <c r="B2086" s="7" t="s">
        <v>167</v>
      </c>
      <c r="C2086" s="7" t="s">
        <v>220</v>
      </c>
      <c r="D2086" s="7" t="s">
        <v>3683</v>
      </c>
      <c r="E2086" s="8" t="n">
        <v>3459</v>
      </c>
      <c r="F2086" s="7" t="n">
        <v>0.1</v>
      </c>
      <c r="G2086" s="9" t="n">
        <v>2.03</v>
      </c>
      <c r="H2086" s="7" t="n">
        <v>1.43</v>
      </c>
      <c r="I2086" s="7" t="n">
        <v>2.35</v>
      </c>
    </row>
    <row r="2087" customFormat="false" ht="15" hidden="false" customHeight="false" outlineLevel="0" collapsed="false">
      <c r="A2087" s="7" t="s">
        <v>218</v>
      </c>
      <c r="B2087" s="7" t="s">
        <v>167</v>
      </c>
      <c r="C2087" s="7" t="s">
        <v>220</v>
      </c>
      <c r="D2087" s="7" t="s">
        <v>3684</v>
      </c>
      <c r="E2087" s="8" t="n">
        <v>3394</v>
      </c>
      <c r="F2087" s="7" t="n">
        <v>0.1</v>
      </c>
      <c r="G2087" s="9" t="n">
        <v>0.99</v>
      </c>
      <c r="H2087" s="7" t="n">
        <v>0.74</v>
      </c>
      <c r="I2087" s="7" t="n">
        <v>1.24</v>
      </c>
    </row>
    <row r="2088" customFormat="false" ht="15" hidden="false" customHeight="false" outlineLevel="0" collapsed="false">
      <c r="A2088" s="7" t="s">
        <v>218</v>
      </c>
      <c r="B2088" s="7" t="s">
        <v>167</v>
      </c>
      <c r="C2088" s="7" t="s">
        <v>220</v>
      </c>
      <c r="D2088" s="7" t="s">
        <v>3685</v>
      </c>
      <c r="E2088" s="8" t="n">
        <v>3386</v>
      </c>
      <c r="F2088" s="7" t="n">
        <v>0.1</v>
      </c>
      <c r="G2088" s="9" t="n">
        <v>1.16</v>
      </c>
      <c r="H2088" s="7" t="n">
        <v>0.87</v>
      </c>
      <c r="I2088" s="7" t="n">
        <v>1.45</v>
      </c>
    </row>
    <row r="2089" customFormat="false" ht="15" hidden="false" customHeight="false" outlineLevel="0" collapsed="false">
      <c r="A2089" s="7" t="s">
        <v>218</v>
      </c>
      <c r="B2089" s="7" t="s">
        <v>167</v>
      </c>
      <c r="C2089" s="7" t="s">
        <v>220</v>
      </c>
      <c r="D2089" s="7" t="s">
        <v>3686</v>
      </c>
      <c r="E2089" s="8" t="n">
        <v>3310</v>
      </c>
      <c r="F2089" s="7" t="n">
        <v>0.15</v>
      </c>
      <c r="G2089" s="9" t="n">
        <v>1.05</v>
      </c>
      <c r="H2089" s="7" t="n">
        <v>0.85</v>
      </c>
      <c r="I2089" s="7" t="n">
        <v>1.46</v>
      </c>
    </row>
    <row r="2090" customFormat="false" ht="15" hidden="false" customHeight="false" outlineLevel="0" collapsed="false">
      <c r="A2090" s="7" t="s">
        <v>218</v>
      </c>
      <c r="B2090" s="7" t="s">
        <v>167</v>
      </c>
      <c r="C2090" s="7" t="s">
        <v>220</v>
      </c>
      <c r="D2090" s="7" t="s">
        <v>3687</v>
      </c>
      <c r="E2090" s="8" t="n">
        <v>3256</v>
      </c>
      <c r="F2090" s="7" t="n">
        <v>0.1</v>
      </c>
      <c r="G2090" s="9" t="n">
        <v>0.64</v>
      </c>
      <c r="H2090" s="7" t="n">
        <v>0.46</v>
      </c>
      <c r="I2090" s="7" t="n">
        <v>0.9</v>
      </c>
    </row>
    <row r="2091" customFormat="false" ht="15" hidden="false" customHeight="false" outlineLevel="0" collapsed="false">
      <c r="A2091" s="7" t="s">
        <v>218</v>
      </c>
      <c r="B2091" s="7" t="s">
        <v>167</v>
      </c>
      <c r="C2091" s="7" t="s">
        <v>220</v>
      </c>
      <c r="D2091" s="7" t="s">
        <v>3688</v>
      </c>
      <c r="E2091" s="8" t="n">
        <v>3154</v>
      </c>
      <c r="F2091" s="7" t="n">
        <v>0.15</v>
      </c>
      <c r="G2091" s="9" t="n">
        <v>1.02</v>
      </c>
      <c r="H2091" s="7" t="n">
        <v>0.77</v>
      </c>
      <c r="I2091" s="7" t="n">
        <v>1.27</v>
      </c>
    </row>
    <row r="2092" customFormat="false" ht="15" hidden="false" customHeight="false" outlineLevel="0" collapsed="false">
      <c r="A2092" s="7" t="s">
        <v>218</v>
      </c>
      <c r="B2092" s="7" t="s">
        <v>167</v>
      </c>
      <c r="C2092" s="7" t="s">
        <v>220</v>
      </c>
      <c r="D2092" s="7" t="s">
        <v>3689</v>
      </c>
      <c r="E2092" s="8" t="n">
        <v>3108</v>
      </c>
      <c r="F2092" s="7" t="n">
        <v>0.1</v>
      </c>
      <c r="G2092" s="9" t="n">
        <v>0.73</v>
      </c>
      <c r="H2092" s="7" t="n">
        <v>0.59</v>
      </c>
      <c r="I2092" s="7" t="n">
        <v>0.96</v>
      </c>
    </row>
    <row r="2093" customFormat="false" ht="15" hidden="false" customHeight="false" outlineLevel="0" collapsed="false">
      <c r="A2093" s="7" t="s">
        <v>218</v>
      </c>
      <c r="B2093" s="7" t="s">
        <v>167</v>
      </c>
      <c r="C2093" s="7" t="s">
        <v>220</v>
      </c>
      <c r="D2093" s="7" t="s">
        <v>3690</v>
      </c>
      <c r="E2093" s="8" t="n">
        <v>3092</v>
      </c>
      <c r="F2093" s="7" t="n">
        <v>0.1</v>
      </c>
      <c r="G2093" s="9" t="n">
        <v>1.29</v>
      </c>
      <c r="H2093" s="7" t="n">
        <v>1.08</v>
      </c>
      <c r="I2093" s="7" t="n">
        <v>1.72</v>
      </c>
    </row>
    <row r="2094" customFormat="false" ht="15" hidden="false" customHeight="false" outlineLevel="0" collapsed="false">
      <c r="A2094" s="7" t="s">
        <v>218</v>
      </c>
      <c r="B2094" s="7" t="s">
        <v>167</v>
      </c>
      <c r="C2094" s="7" t="s">
        <v>220</v>
      </c>
      <c r="D2094" s="7" t="s">
        <v>3691</v>
      </c>
      <c r="E2094" s="8" t="n">
        <v>3081</v>
      </c>
      <c r="F2094" s="7" t="n">
        <v>0.1</v>
      </c>
      <c r="G2094" s="9" t="n">
        <v>0.54</v>
      </c>
      <c r="H2094" s="7" t="n">
        <v>0.44</v>
      </c>
      <c r="I2094" s="7" t="n">
        <v>0.68</v>
      </c>
    </row>
    <row r="2095" customFormat="false" ht="15" hidden="false" customHeight="false" outlineLevel="0" collapsed="false">
      <c r="A2095" s="7" t="s">
        <v>218</v>
      </c>
      <c r="B2095" s="7" t="s">
        <v>167</v>
      </c>
      <c r="C2095" s="7" t="s">
        <v>220</v>
      </c>
      <c r="D2095" s="7" t="s">
        <v>3692</v>
      </c>
      <c r="E2095" s="8" t="n">
        <v>3064</v>
      </c>
      <c r="F2095" s="7" t="n">
        <v>0.6</v>
      </c>
      <c r="G2095" s="9" t="n">
        <v>1.13</v>
      </c>
      <c r="H2095" s="7" t="n">
        <v>0.92</v>
      </c>
      <c r="I2095" s="7" t="n">
        <v>1.26</v>
      </c>
    </row>
    <row r="2096" customFormat="false" ht="15" hidden="false" customHeight="false" outlineLevel="0" collapsed="false">
      <c r="A2096" s="7" t="s">
        <v>218</v>
      </c>
      <c r="B2096" s="7" t="s">
        <v>167</v>
      </c>
      <c r="C2096" s="7" t="s">
        <v>220</v>
      </c>
      <c r="D2096" s="7" t="s">
        <v>3693</v>
      </c>
      <c r="E2096" s="8" t="n">
        <v>3030</v>
      </c>
      <c r="F2096" s="7" t="n">
        <v>0.1</v>
      </c>
      <c r="G2096" s="9" t="n">
        <v>0.98</v>
      </c>
      <c r="H2096" s="7" t="n">
        <v>0.74</v>
      </c>
      <c r="I2096" s="7" t="n">
        <v>1.23</v>
      </c>
    </row>
    <row r="2097" customFormat="false" ht="15" hidden="false" customHeight="false" outlineLevel="0" collapsed="false">
      <c r="A2097" s="7" t="s">
        <v>218</v>
      </c>
      <c r="B2097" s="7" t="s">
        <v>167</v>
      </c>
      <c r="C2097" s="7" t="s">
        <v>220</v>
      </c>
      <c r="D2097" s="7" t="s">
        <v>3694</v>
      </c>
      <c r="E2097" s="8" t="n">
        <v>3018</v>
      </c>
      <c r="F2097" s="7" t="n">
        <v>0.15</v>
      </c>
      <c r="G2097" s="9" t="n">
        <v>2.93</v>
      </c>
      <c r="H2097" s="7" t="n">
        <v>2.09</v>
      </c>
      <c r="I2097" s="7" t="n">
        <v>3.51</v>
      </c>
    </row>
    <row r="2098" customFormat="false" ht="15" hidden="false" customHeight="false" outlineLevel="0" collapsed="false">
      <c r="A2098" s="7" t="s">
        <v>218</v>
      </c>
      <c r="B2098" s="7" t="s">
        <v>167</v>
      </c>
      <c r="C2098" s="7" t="s">
        <v>220</v>
      </c>
      <c r="D2098" s="7" t="s">
        <v>3695</v>
      </c>
      <c r="E2098" s="8" t="n">
        <v>2891</v>
      </c>
      <c r="F2098" s="7" t="n">
        <v>0.55</v>
      </c>
      <c r="G2098" s="9" t="n">
        <v>1.11</v>
      </c>
      <c r="H2098" s="7" t="n">
        <v>1</v>
      </c>
      <c r="I2098" s="7" t="n">
        <v>1.23</v>
      </c>
    </row>
    <row r="2099" customFormat="false" ht="15" hidden="false" customHeight="false" outlineLevel="0" collapsed="false">
      <c r="A2099" s="7" t="s">
        <v>218</v>
      </c>
      <c r="B2099" s="7" t="s">
        <v>167</v>
      </c>
      <c r="C2099" s="7" t="s">
        <v>220</v>
      </c>
      <c r="D2099" s="7" t="s">
        <v>3696</v>
      </c>
      <c r="E2099" s="8" t="n">
        <v>2803</v>
      </c>
      <c r="F2099" s="7" t="n">
        <v>0.1</v>
      </c>
      <c r="G2099" s="9" t="n">
        <v>0.86</v>
      </c>
      <c r="H2099" s="7" t="n">
        <v>0.47</v>
      </c>
      <c r="I2099" s="7" t="n">
        <v>1.22</v>
      </c>
    </row>
    <row r="2100" customFormat="false" ht="15" hidden="false" customHeight="false" outlineLevel="0" collapsed="false">
      <c r="A2100" s="7" t="s">
        <v>218</v>
      </c>
      <c r="B2100" s="7" t="s">
        <v>167</v>
      </c>
      <c r="C2100" s="7" t="s">
        <v>220</v>
      </c>
      <c r="D2100" s="7" t="s">
        <v>3697</v>
      </c>
      <c r="E2100" s="8" t="n">
        <v>2781</v>
      </c>
      <c r="F2100" s="7" t="n">
        <v>0.1</v>
      </c>
      <c r="G2100" s="9" t="n">
        <v>4.5</v>
      </c>
      <c r="H2100" s="7" t="n">
        <v>3.38</v>
      </c>
      <c r="I2100" s="7" t="n">
        <v>5.63</v>
      </c>
    </row>
    <row r="2101" customFormat="false" ht="15" hidden="false" customHeight="false" outlineLevel="0" collapsed="false">
      <c r="A2101" s="7" t="s">
        <v>218</v>
      </c>
      <c r="B2101" s="7" t="s">
        <v>167</v>
      </c>
      <c r="C2101" s="7" t="s">
        <v>220</v>
      </c>
      <c r="D2101" s="7" t="s">
        <v>3698</v>
      </c>
      <c r="E2101" s="8" t="n">
        <v>2679</v>
      </c>
      <c r="F2101" s="7" t="n">
        <v>0.15</v>
      </c>
      <c r="G2101" s="9" t="n">
        <v>0.98</v>
      </c>
      <c r="H2101" s="7" t="n">
        <v>0.88</v>
      </c>
      <c r="I2101" s="7" t="n">
        <v>1.1</v>
      </c>
    </row>
    <row r="2102" customFormat="false" ht="15" hidden="false" customHeight="false" outlineLevel="0" collapsed="false">
      <c r="A2102" s="7" t="s">
        <v>218</v>
      </c>
      <c r="B2102" s="7" t="s">
        <v>167</v>
      </c>
      <c r="C2102" s="7" t="s">
        <v>220</v>
      </c>
      <c r="D2102" s="7" t="s">
        <v>3699</v>
      </c>
      <c r="E2102" s="8" t="n">
        <v>2669</v>
      </c>
      <c r="F2102" s="7" t="n">
        <v>0.1</v>
      </c>
      <c r="G2102" s="9" t="n">
        <v>1.15</v>
      </c>
      <c r="H2102" s="7" t="n">
        <v>0.95</v>
      </c>
      <c r="I2102" s="7" t="n">
        <v>1.56</v>
      </c>
    </row>
    <row r="2103" customFormat="false" ht="15" hidden="false" customHeight="false" outlineLevel="0" collapsed="false">
      <c r="A2103" s="7" t="s">
        <v>218</v>
      </c>
      <c r="B2103" s="7" t="s">
        <v>167</v>
      </c>
      <c r="C2103" s="7" t="s">
        <v>220</v>
      </c>
      <c r="D2103" s="7" t="s">
        <v>3700</v>
      </c>
      <c r="E2103" s="8" t="n">
        <v>2653</v>
      </c>
      <c r="F2103" s="7" t="n">
        <v>0.1</v>
      </c>
      <c r="G2103" s="9" t="n">
        <v>5.68</v>
      </c>
      <c r="H2103" s="7" t="n">
        <v>4.26</v>
      </c>
      <c r="I2103" s="7" t="n">
        <v>7.1</v>
      </c>
    </row>
    <row r="2104" customFormat="false" ht="15" hidden="false" customHeight="false" outlineLevel="0" collapsed="false">
      <c r="A2104" s="7" t="s">
        <v>218</v>
      </c>
      <c r="B2104" s="7" t="s">
        <v>167</v>
      </c>
      <c r="C2104" s="7" t="s">
        <v>220</v>
      </c>
      <c r="D2104" s="7" t="s">
        <v>3701</v>
      </c>
      <c r="E2104" s="8" t="n">
        <v>2607</v>
      </c>
      <c r="F2104" s="7" t="n">
        <v>0.15</v>
      </c>
      <c r="G2104" s="9" t="n">
        <v>2.25</v>
      </c>
      <c r="H2104" s="7" t="n">
        <v>1.69</v>
      </c>
      <c r="I2104" s="7" t="n">
        <v>2.81</v>
      </c>
    </row>
    <row r="2105" customFormat="false" ht="15" hidden="false" customHeight="false" outlineLevel="0" collapsed="false">
      <c r="A2105" s="7" t="s">
        <v>218</v>
      </c>
      <c r="B2105" s="7" t="s">
        <v>167</v>
      </c>
      <c r="C2105" s="7" t="s">
        <v>220</v>
      </c>
      <c r="D2105" s="7" t="s">
        <v>3702</v>
      </c>
      <c r="E2105" s="8" t="n">
        <v>2553</v>
      </c>
      <c r="F2105" s="7" t="n">
        <v>0.1</v>
      </c>
      <c r="G2105" s="9" t="n">
        <v>1.85</v>
      </c>
      <c r="H2105" s="7" t="n">
        <v>1.39</v>
      </c>
      <c r="I2105" s="7" t="n">
        <v>2.31</v>
      </c>
    </row>
    <row r="2106" customFormat="false" ht="15" hidden="false" customHeight="false" outlineLevel="0" collapsed="false">
      <c r="A2106" s="7" t="s">
        <v>218</v>
      </c>
      <c r="B2106" s="7" t="s">
        <v>167</v>
      </c>
      <c r="C2106" s="7" t="s">
        <v>220</v>
      </c>
      <c r="D2106" s="7" t="s">
        <v>3703</v>
      </c>
      <c r="E2106" s="8" t="n">
        <v>2545</v>
      </c>
      <c r="F2106" s="7" t="n">
        <v>0.15</v>
      </c>
      <c r="G2106" s="9" t="n">
        <v>3.43</v>
      </c>
      <c r="H2106" s="7" t="n">
        <v>2.5</v>
      </c>
      <c r="I2106" s="7" t="n">
        <v>3.84</v>
      </c>
    </row>
    <row r="2107" customFormat="false" ht="15" hidden="false" customHeight="false" outlineLevel="0" collapsed="false">
      <c r="A2107" s="7" t="s">
        <v>218</v>
      </c>
      <c r="B2107" s="7" t="s">
        <v>167</v>
      </c>
      <c r="C2107" s="7" t="s">
        <v>220</v>
      </c>
      <c r="D2107" s="7" t="s">
        <v>3704</v>
      </c>
      <c r="E2107" s="8" t="n">
        <v>2524</v>
      </c>
      <c r="F2107" s="7" t="n">
        <v>0.15</v>
      </c>
      <c r="G2107" s="9" t="n">
        <v>0.86</v>
      </c>
      <c r="H2107" s="7" t="n">
        <v>0.78</v>
      </c>
      <c r="I2107" s="7" t="n">
        <v>1.01</v>
      </c>
    </row>
    <row r="2108" customFormat="false" ht="15" hidden="false" customHeight="false" outlineLevel="0" collapsed="false">
      <c r="A2108" s="7" t="s">
        <v>218</v>
      </c>
      <c r="B2108" s="7" t="s">
        <v>167</v>
      </c>
      <c r="C2108" s="7" t="s">
        <v>220</v>
      </c>
      <c r="D2108" s="7" t="s">
        <v>3705</v>
      </c>
      <c r="E2108" s="8" t="n">
        <v>2489</v>
      </c>
      <c r="F2108" s="7" t="n">
        <v>0.1</v>
      </c>
      <c r="G2108" s="9" t="n">
        <v>0.53</v>
      </c>
      <c r="H2108" s="7" t="n">
        <v>0.4</v>
      </c>
      <c r="I2108" s="7" t="n">
        <v>0.66</v>
      </c>
    </row>
    <row r="2109" customFormat="false" ht="15" hidden="false" customHeight="false" outlineLevel="0" collapsed="false">
      <c r="A2109" s="7" t="s">
        <v>218</v>
      </c>
      <c r="B2109" s="7" t="s">
        <v>167</v>
      </c>
      <c r="C2109" s="7" t="s">
        <v>220</v>
      </c>
      <c r="D2109" s="7" t="s">
        <v>3706</v>
      </c>
      <c r="E2109" s="8" t="n">
        <v>2480</v>
      </c>
      <c r="F2109" s="7" t="n">
        <v>0.1</v>
      </c>
      <c r="G2109" s="9" t="n">
        <v>0.87</v>
      </c>
      <c r="H2109" s="7" t="n">
        <v>0.72</v>
      </c>
      <c r="I2109" s="7" t="n">
        <v>1.02</v>
      </c>
    </row>
    <row r="2110" customFormat="false" ht="15" hidden="false" customHeight="false" outlineLevel="0" collapsed="false">
      <c r="A2110" s="7" t="s">
        <v>218</v>
      </c>
      <c r="B2110" s="7" t="s">
        <v>167</v>
      </c>
      <c r="C2110" s="7" t="s">
        <v>220</v>
      </c>
      <c r="D2110" s="7" t="s">
        <v>3707</v>
      </c>
      <c r="E2110" s="8" t="n">
        <v>2475</v>
      </c>
      <c r="F2110" s="7" t="n">
        <v>0.1</v>
      </c>
      <c r="G2110" s="9" t="n">
        <v>1.94</v>
      </c>
      <c r="H2110" s="7" t="n">
        <v>1.46</v>
      </c>
      <c r="I2110" s="7" t="n">
        <v>2.42</v>
      </c>
    </row>
    <row r="2111" customFormat="false" ht="15" hidden="false" customHeight="false" outlineLevel="0" collapsed="false">
      <c r="A2111" s="7" t="s">
        <v>218</v>
      </c>
      <c r="B2111" s="7" t="s">
        <v>167</v>
      </c>
      <c r="C2111" s="7" t="s">
        <v>220</v>
      </c>
      <c r="D2111" s="7" t="s">
        <v>3708</v>
      </c>
      <c r="E2111" s="8" t="n">
        <v>2425</v>
      </c>
      <c r="F2111" s="7" t="n">
        <v>0.1</v>
      </c>
      <c r="G2111" s="9" t="n">
        <v>4.7</v>
      </c>
      <c r="H2111" s="7" t="n">
        <v>3.11</v>
      </c>
      <c r="I2111" s="7" t="n">
        <v>5.18</v>
      </c>
    </row>
    <row r="2112" customFormat="false" ht="15" hidden="false" customHeight="false" outlineLevel="0" collapsed="false">
      <c r="A2112" s="7" t="s">
        <v>218</v>
      </c>
      <c r="B2112" s="7" t="s">
        <v>167</v>
      </c>
      <c r="C2112" s="7" t="s">
        <v>220</v>
      </c>
      <c r="D2112" s="7" t="s">
        <v>3709</v>
      </c>
      <c r="E2112" s="8" t="n">
        <v>2408</v>
      </c>
      <c r="F2112" s="7" t="n">
        <v>0.1</v>
      </c>
      <c r="G2112" s="9" t="n">
        <v>3.15</v>
      </c>
      <c r="H2112" s="7" t="n">
        <v>2</v>
      </c>
      <c r="I2112" s="7" t="n">
        <v>3.85</v>
      </c>
    </row>
    <row r="2113" customFormat="false" ht="15" hidden="false" customHeight="false" outlineLevel="0" collapsed="false">
      <c r="A2113" s="7" t="s">
        <v>218</v>
      </c>
      <c r="B2113" s="7" t="s">
        <v>167</v>
      </c>
      <c r="C2113" s="7" t="s">
        <v>220</v>
      </c>
      <c r="D2113" s="7" t="s">
        <v>3710</v>
      </c>
      <c r="E2113" s="8" t="n">
        <v>2364</v>
      </c>
      <c r="F2113" s="7" t="n">
        <v>0.1</v>
      </c>
      <c r="G2113" s="9" t="n">
        <v>1.89</v>
      </c>
      <c r="H2113" s="7" t="n">
        <v>1.39</v>
      </c>
      <c r="I2113" s="7" t="n">
        <v>2.28</v>
      </c>
    </row>
    <row r="2114" customFormat="false" ht="15" hidden="false" customHeight="false" outlineLevel="0" collapsed="false">
      <c r="A2114" s="7" t="s">
        <v>218</v>
      </c>
      <c r="B2114" s="7" t="s">
        <v>167</v>
      </c>
      <c r="C2114" s="7" t="s">
        <v>220</v>
      </c>
      <c r="D2114" s="7" t="s">
        <v>3711</v>
      </c>
      <c r="E2114" s="8" t="n">
        <v>2334</v>
      </c>
      <c r="F2114" s="7" t="n">
        <v>0.1</v>
      </c>
      <c r="G2114" s="9" t="n">
        <v>0.91</v>
      </c>
      <c r="H2114" s="7" t="n">
        <v>0.62</v>
      </c>
      <c r="I2114" s="7" t="n">
        <v>1.16</v>
      </c>
    </row>
    <row r="2115" customFormat="false" ht="15" hidden="false" customHeight="false" outlineLevel="0" collapsed="false">
      <c r="A2115" s="7" t="s">
        <v>218</v>
      </c>
      <c r="B2115" s="7" t="s">
        <v>167</v>
      </c>
      <c r="C2115" s="7" t="s">
        <v>220</v>
      </c>
      <c r="D2115" s="7" t="s">
        <v>3712</v>
      </c>
      <c r="E2115" s="8" t="n">
        <v>2312</v>
      </c>
      <c r="F2115" s="7" t="n">
        <v>0.1</v>
      </c>
      <c r="G2115" s="9" t="n">
        <v>0.8</v>
      </c>
      <c r="H2115" s="7" t="n">
        <v>0.6</v>
      </c>
      <c r="I2115" s="7" t="n">
        <v>0.95</v>
      </c>
    </row>
    <row r="2116" customFormat="false" ht="15" hidden="false" customHeight="false" outlineLevel="0" collapsed="false">
      <c r="A2116" s="7" t="s">
        <v>218</v>
      </c>
      <c r="B2116" s="7" t="s">
        <v>167</v>
      </c>
      <c r="C2116" s="7" t="s">
        <v>220</v>
      </c>
      <c r="D2116" s="7" t="s">
        <v>3713</v>
      </c>
      <c r="E2116" s="8" t="n">
        <v>2312</v>
      </c>
      <c r="F2116" s="7" t="n">
        <v>0.1</v>
      </c>
      <c r="G2116" s="9" t="n">
        <v>1.28</v>
      </c>
      <c r="H2116" s="7" t="n">
        <v>1.05</v>
      </c>
      <c r="I2116" s="7" t="n">
        <v>1.44</v>
      </c>
    </row>
    <row r="2117" customFormat="false" ht="15" hidden="false" customHeight="false" outlineLevel="0" collapsed="false">
      <c r="A2117" s="7" t="s">
        <v>218</v>
      </c>
      <c r="B2117" s="7" t="s">
        <v>167</v>
      </c>
      <c r="C2117" s="7" t="s">
        <v>220</v>
      </c>
      <c r="D2117" s="7" t="s">
        <v>3714</v>
      </c>
      <c r="E2117" s="8" t="n">
        <v>2305</v>
      </c>
      <c r="F2117" s="7" t="n">
        <v>0.1</v>
      </c>
      <c r="G2117" s="9" t="n">
        <v>3.56</v>
      </c>
      <c r="H2117" s="7" t="n">
        <v>2.5</v>
      </c>
      <c r="I2117" s="7" t="n">
        <v>4.21</v>
      </c>
    </row>
    <row r="2118" customFormat="false" ht="15" hidden="false" customHeight="false" outlineLevel="0" collapsed="false">
      <c r="A2118" s="7" t="s">
        <v>218</v>
      </c>
      <c r="B2118" s="7" t="s">
        <v>167</v>
      </c>
      <c r="C2118" s="7" t="s">
        <v>220</v>
      </c>
      <c r="D2118" s="7" t="s">
        <v>3715</v>
      </c>
      <c r="E2118" s="8" t="n">
        <v>2292</v>
      </c>
      <c r="F2118" s="7" t="n">
        <v>0.1</v>
      </c>
      <c r="G2118" s="9" t="n">
        <v>9.96</v>
      </c>
      <c r="H2118" s="7" t="n">
        <v>7.47</v>
      </c>
      <c r="I2118" s="7" t="n">
        <v>12.45</v>
      </c>
    </row>
    <row r="2119" customFormat="false" ht="15" hidden="false" customHeight="false" outlineLevel="0" collapsed="false">
      <c r="A2119" s="7" t="s">
        <v>218</v>
      </c>
      <c r="B2119" s="7" t="s">
        <v>167</v>
      </c>
      <c r="C2119" s="7" t="s">
        <v>220</v>
      </c>
      <c r="D2119" s="7" t="s">
        <v>3716</v>
      </c>
      <c r="E2119" s="8" t="n">
        <v>2282</v>
      </c>
      <c r="F2119" s="7" t="n">
        <v>0.1</v>
      </c>
      <c r="G2119" s="9" t="n">
        <v>1.11</v>
      </c>
      <c r="H2119" s="7" t="n">
        <v>0.83</v>
      </c>
      <c r="I2119" s="7" t="n">
        <v>1.39</v>
      </c>
    </row>
    <row r="2120" customFormat="false" ht="15" hidden="false" customHeight="false" outlineLevel="0" collapsed="false">
      <c r="A2120" s="7" t="s">
        <v>218</v>
      </c>
      <c r="B2120" s="7" t="s">
        <v>167</v>
      </c>
      <c r="C2120" s="7" t="s">
        <v>220</v>
      </c>
      <c r="D2120" s="7" t="s">
        <v>3717</v>
      </c>
      <c r="E2120" s="8" t="n">
        <v>2281</v>
      </c>
      <c r="F2120" s="7" t="n">
        <v>0.2</v>
      </c>
      <c r="G2120" s="9" t="n">
        <v>2.41</v>
      </c>
      <c r="H2120" s="7" t="n">
        <v>1.67</v>
      </c>
      <c r="I2120" s="7" t="n">
        <v>3.06</v>
      </c>
    </row>
    <row r="2121" customFormat="false" ht="15" hidden="false" customHeight="false" outlineLevel="0" collapsed="false">
      <c r="A2121" s="7" t="s">
        <v>218</v>
      </c>
      <c r="B2121" s="7" t="s">
        <v>167</v>
      </c>
      <c r="C2121" s="7" t="s">
        <v>220</v>
      </c>
      <c r="D2121" s="7" t="s">
        <v>3718</v>
      </c>
      <c r="E2121" s="8" t="n">
        <v>2274</v>
      </c>
      <c r="F2121" s="7" t="n">
        <v>0.1</v>
      </c>
      <c r="G2121" s="9" t="n">
        <v>1.09</v>
      </c>
      <c r="H2121" s="7" t="n">
        <v>0.82</v>
      </c>
      <c r="I2121" s="7" t="n">
        <v>1.36</v>
      </c>
    </row>
    <row r="2122" customFormat="false" ht="15" hidden="false" customHeight="false" outlineLevel="0" collapsed="false">
      <c r="A2122" s="7" t="s">
        <v>218</v>
      </c>
      <c r="B2122" s="7" t="s">
        <v>167</v>
      </c>
      <c r="C2122" s="7" t="s">
        <v>220</v>
      </c>
      <c r="D2122" s="7" t="s">
        <v>3719</v>
      </c>
      <c r="E2122" s="8" t="n">
        <v>2268</v>
      </c>
      <c r="F2122" s="7" t="n">
        <v>0.1</v>
      </c>
      <c r="G2122" s="9" t="n">
        <v>0.78</v>
      </c>
      <c r="H2122" s="7" t="n">
        <v>0.59</v>
      </c>
      <c r="I2122" s="7" t="n">
        <v>0.86</v>
      </c>
    </row>
    <row r="2123" customFormat="false" ht="15" hidden="false" customHeight="false" outlineLevel="0" collapsed="false">
      <c r="A2123" s="7" t="s">
        <v>218</v>
      </c>
      <c r="B2123" s="7" t="s">
        <v>167</v>
      </c>
      <c r="C2123" s="7" t="s">
        <v>220</v>
      </c>
      <c r="D2123" s="7" t="s">
        <v>3720</v>
      </c>
      <c r="E2123" s="8" t="n">
        <v>2268</v>
      </c>
      <c r="F2123" s="7" t="n">
        <v>0.1</v>
      </c>
      <c r="G2123" s="9" t="n">
        <v>1.8</v>
      </c>
      <c r="H2123" s="7" t="n">
        <v>1.49</v>
      </c>
      <c r="I2123" s="7" t="n">
        <v>2.15</v>
      </c>
    </row>
    <row r="2124" customFormat="false" ht="15" hidden="false" customHeight="false" outlineLevel="0" collapsed="false">
      <c r="A2124" s="7" t="s">
        <v>218</v>
      </c>
      <c r="B2124" s="7" t="s">
        <v>167</v>
      </c>
      <c r="C2124" s="7" t="s">
        <v>220</v>
      </c>
      <c r="D2124" s="7" t="s">
        <v>3721</v>
      </c>
      <c r="E2124" s="8" t="n">
        <v>2224</v>
      </c>
      <c r="F2124" s="7" t="n">
        <v>0.15</v>
      </c>
      <c r="G2124" s="9" t="n">
        <v>1.15</v>
      </c>
      <c r="H2124" s="7" t="n">
        <v>0.92</v>
      </c>
      <c r="I2124" s="7" t="n">
        <v>1.33</v>
      </c>
    </row>
    <row r="2125" customFormat="false" ht="15" hidden="false" customHeight="false" outlineLevel="0" collapsed="false">
      <c r="A2125" s="7" t="s">
        <v>218</v>
      </c>
      <c r="B2125" s="7" t="s">
        <v>167</v>
      </c>
      <c r="C2125" s="7" t="s">
        <v>220</v>
      </c>
      <c r="D2125" s="7" t="s">
        <v>3722</v>
      </c>
      <c r="E2125" s="8" t="n">
        <v>2219</v>
      </c>
      <c r="F2125" s="7" t="n">
        <v>0.1</v>
      </c>
      <c r="G2125" s="9" t="n">
        <v>0.71</v>
      </c>
      <c r="H2125" s="7" t="n">
        <v>0.51</v>
      </c>
      <c r="I2125" s="7" t="n">
        <v>0.84</v>
      </c>
    </row>
    <row r="2126" customFormat="false" ht="15" hidden="false" customHeight="false" outlineLevel="0" collapsed="false">
      <c r="A2126" s="7" t="s">
        <v>218</v>
      </c>
      <c r="B2126" s="7" t="s">
        <v>167</v>
      </c>
      <c r="C2126" s="7" t="s">
        <v>220</v>
      </c>
      <c r="D2126" s="7" t="s">
        <v>3723</v>
      </c>
      <c r="E2126" s="8" t="n">
        <v>2208</v>
      </c>
      <c r="F2126" s="7" t="n">
        <v>0.15</v>
      </c>
      <c r="G2126" s="9" t="n">
        <v>1.97</v>
      </c>
      <c r="H2126" s="7" t="n">
        <v>1.55</v>
      </c>
      <c r="I2126" s="7" t="n">
        <v>2.76</v>
      </c>
    </row>
    <row r="2127" customFormat="false" ht="15" hidden="false" customHeight="false" outlineLevel="0" collapsed="false">
      <c r="A2127" s="7" t="s">
        <v>218</v>
      </c>
      <c r="B2127" s="7" t="s">
        <v>167</v>
      </c>
      <c r="C2127" s="7" t="s">
        <v>220</v>
      </c>
      <c r="D2127" s="7" t="s">
        <v>3724</v>
      </c>
      <c r="E2127" s="8" t="n">
        <v>2208</v>
      </c>
      <c r="F2127" s="7" t="n">
        <v>0.1</v>
      </c>
      <c r="G2127" s="9" t="n">
        <v>0.81</v>
      </c>
      <c r="H2127" s="7" t="n">
        <v>0.58</v>
      </c>
      <c r="I2127" s="7" t="n">
        <v>0.96</v>
      </c>
    </row>
    <row r="2128" customFormat="false" ht="15" hidden="false" customHeight="false" outlineLevel="0" collapsed="false">
      <c r="A2128" s="7" t="s">
        <v>218</v>
      </c>
      <c r="B2128" s="7" t="s">
        <v>167</v>
      </c>
      <c r="C2128" s="7" t="s">
        <v>220</v>
      </c>
      <c r="D2128" s="7" t="s">
        <v>3725</v>
      </c>
      <c r="E2128" s="8" t="n">
        <v>2207</v>
      </c>
      <c r="F2128" s="7" t="n">
        <v>0.1</v>
      </c>
      <c r="G2128" s="9" t="n">
        <v>1.98</v>
      </c>
      <c r="H2128" s="7" t="n">
        <v>1.49</v>
      </c>
      <c r="I2128" s="7" t="n">
        <v>2.48</v>
      </c>
    </row>
    <row r="2129" customFormat="false" ht="15" hidden="false" customHeight="false" outlineLevel="0" collapsed="false">
      <c r="A2129" s="7" t="s">
        <v>218</v>
      </c>
      <c r="B2129" s="7" t="s">
        <v>167</v>
      </c>
      <c r="C2129" s="7" t="s">
        <v>220</v>
      </c>
      <c r="D2129" s="7" t="s">
        <v>3726</v>
      </c>
      <c r="E2129" s="8" t="n">
        <v>2177</v>
      </c>
      <c r="F2129" s="7" t="n">
        <v>0.7</v>
      </c>
      <c r="G2129" s="9" t="n">
        <v>1</v>
      </c>
      <c r="H2129" s="7" t="n">
        <v>0.78</v>
      </c>
      <c r="I2129" s="7" t="n">
        <v>1.31</v>
      </c>
    </row>
    <row r="2130" customFormat="false" ht="15" hidden="false" customHeight="false" outlineLevel="0" collapsed="false">
      <c r="A2130" s="7" t="s">
        <v>218</v>
      </c>
      <c r="B2130" s="7" t="s">
        <v>167</v>
      </c>
      <c r="C2130" s="7" t="s">
        <v>220</v>
      </c>
      <c r="D2130" s="7" t="s">
        <v>3727</v>
      </c>
      <c r="E2130" s="8" t="n">
        <v>2177</v>
      </c>
      <c r="F2130" s="7" t="n">
        <v>0.3</v>
      </c>
      <c r="G2130" s="9" t="n">
        <v>0.78</v>
      </c>
      <c r="H2130" s="7" t="n">
        <v>0.67</v>
      </c>
      <c r="I2130" s="7" t="n">
        <v>0.98</v>
      </c>
    </row>
    <row r="2131" customFormat="false" ht="15" hidden="false" customHeight="false" outlineLevel="0" collapsed="false">
      <c r="A2131" s="7" t="s">
        <v>218</v>
      </c>
      <c r="B2131" s="7" t="s">
        <v>167</v>
      </c>
      <c r="C2131" s="7" t="s">
        <v>220</v>
      </c>
      <c r="D2131" s="7" t="s">
        <v>3728</v>
      </c>
      <c r="E2131" s="8" t="n">
        <v>2176</v>
      </c>
      <c r="F2131" s="7" t="n">
        <v>0.1</v>
      </c>
      <c r="G2131" s="9" t="n">
        <v>1.46</v>
      </c>
      <c r="H2131" s="7" t="n">
        <v>1.29</v>
      </c>
      <c r="I2131" s="7" t="n">
        <v>1.68</v>
      </c>
    </row>
    <row r="2132" customFormat="false" ht="15" hidden="false" customHeight="false" outlineLevel="0" collapsed="false">
      <c r="A2132" s="7" t="s">
        <v>218</v>
      </c>
      <c r="B2132" s="7" t="s">
        <v>167</v>
      </c>
      <c r="C2132" s="7" t="s">
        <v>220</v>
      </c>
      <c r="D2132" s="7" t="s">
        <v>3729</v>
      </c>
      <c r="E2132" s="8" t="n">
        <v>2122</v>
      </c>
      <c r="F2132" s="7" t="n">
        <v>0.15</v>
      </c>
      <c r="G2132" s="9" t="n">
        <v>0.99</v>
      </c>
      <c r="H2132" s="7" t="n">
        <v>0.74</v>
      </c>
      <c r="I2132" s="7" t="n">
        <v>1.24</v>
      </c>
    </row>
    <row r="2133" customFormat="false" ht="15" hidden="false" customHeight="false" outlineLevel="0" collapsed="false">
      <c r="A2133" s="7" t="s">
        <v>218</v>
      </c>
      <c r="B2133" s="7" t="s">
        <v>167</v>
      </c>
      <c r="C2133" s="7" t="s">
        <v>220</v>
      </c>
      <c r="D2133" s="7" t="s">
        <v>3730</v>
      </c>
      <c r="E2133" s="8" t="n">
        <v>2060</v>
      </c>
      <c r="F2133" s="7" t="n">
        <v>0.1</v>
      </c>
      <c r="G2133" s="9" t="n">
        <v>1.84</v>
      </c>
      <c r="H2133" s="7" t="n">
        <v>1.38</v>
      </c>
      <c r="I2133" s="7" t="n">
        <v>2.3</v>
      </c>
    </row>
    <row r="2134" customFormat="false" ht="15" hidden="false" customHeight="false" outlineLevel="0" collapsed="false">
      <c r="A2134" s="7" t="s">
        <v>218</v>
      </c>
      <c r="B2134" s="7" t="s">
        <v>167</v>
      </c>
      <c r="C2134" s="7" t="s">
        <v>220</v>
      </c>
      <c r="D2134" s="7" t="s">
        <v>3731</v>
      </c>
      <c r="E2134" s="8" t="n">
        <v>2059</v>
      </c>
      <c r="F2134" s="7" t="n">
        <v>0.15</v>
      </c>
      <c r="G2134" s="9" t="n">
        <v>0.81</v>
      </c>
      <c r="H2134" s="7" t="n">
        <v>0.61</v>
      </c>
      <c r="I2134" s="7" t="n">
        <v>1.01</v>
      </c>
    </row>
    <row r="2135" customFormat="false" ht="15" hidden="false" customHeight="false" outlineLevel="0" collapsed="false">
      <c r="A2135" s="7" t="s">
        <v>218</v>
      </c>
      <c r="B2135" s="7" t="s">
        <v>167</v>
      </c>
      <c r="C2135" s="7" t="s">
        <v>220</v>
      </c>
      <c r="D2135" s="7" t="s">
        <v>3732</v>
      </c>
      <c r="E2135" s="8" t="n">
        <v>2014</v>
      </c>
      <c r="F2135" s="7" t="n">
        <v>0.1</v>
      </c>
      <c r="G2135" s="9" t="n">
        <v>0.98</v>
      </c>
      <c r="H2135" s="7" t="n">
        <v>0.65</v>
      </c>
      <c r="I2135" s="7" t="n">
        <v>1.08</v>
      </c>
    </row>
    <row r="2136" customFormat="false" ht="15" hidden="false" customHeight="false" outlineLevel="0" collapsed="false">
      <c r="A2136" s="7" t="s">
        <v>218</v>
      </c>
      <c r="B2136" s="7" t="s">
        <v>167</v>
      </c>
      <c r="C2136" s="7" t="s">
        <v>220</v>
      </c>
      <c r="D2136" s="7" t="s">
        <v>3733</v>
      </c>
      <c r="E2136" s="8" t="n">
        <v>1981</v>
      </c>
      <c r="F2136" s="7" t="n">
        <v>0.1</v>
      </c>
      <c r="G2136" s="9" t="n">
        <v>1.48</v>
      </c>
      <c r="H2136" s="7" t="n">
        <v>1.34</v>
      </c>
      <c r="I2136" s="7" t="n">
        <v>1.69</v>
      </c>
    </row>
    <row r="2137" customFormat="false" ht="15" hidden="false" customHeight="false" outlineLevel="0" collapsed="false">
      <c r="A2137" s="7" t="s">
        <v>218</v>
      </c>
      <c r="B2137" s="7" t="s">
        <v>167</v>
      </c>
      <c r="C2137" s="7" t="s">
        <v>220</v>
      </c>
      <c r="D2137" s="7" t="s">
        <v>3734</v>
      </c>
      <c r="E2137" s="8" t="n">
        <v>1972</v>
      </c>
      <c r="F2137" s="7" t="n">
        <v>0.1</v>
      </c>
      <c r="G2137" s="9" t="n">
        <v>3.34</v>
      </c>
      <c r="H2137" s="7" t="n">
        <v>2.51</v>
      </c>
      <c r="I2137" s="7" t="n">
        <v>3.68</v>
      </c>
    </row>
    <row r="2138" customFormat="false" ht="15" hidden="false" customHeight="false" outlineLevel="0" collapsed="false">
      <c r="A2138" s="7" t="s">
        <v>218</v>
      </c>
      <c r="B2138" s="7" t="s">
        <v>167</v>
      </c>
      <c r="C2138" s="7" t="s">
        <v>220</v>
      </c>
      <c r="D2138" s="7" t="s">
        <v>3735</v>
      </c>
      <c r="E2138" s="8" t="n">
        <v>1945</v>
      </c>
      <c r="F2138" s="7" t="n">
        <v>0.15</v>
      </c>
      <c r="G2138" s="9" t="n">
        <v>0.77</v>
      </c>
      <c r="H2138" s="7" t="n">
        <v>0.67</v>
      </c>
      <c r="I2138" s="7" t="n">
        <v>0.87</v>
      </c>
    </row>
    <row r="2139" customFormat="false" ht="15" hidden="false" customHeight="false" outlineLevel="0" collapsed="false">
      <c r="A2139" s="7" t="s">
        <v>218</v>
      </c>
      <c r="B2139" s="7" t="s">
        <v>167</v>
      </c>
      <c r="C2139" s="7" t="s">
        <v>220</v>
      </c>
      <c r="D2139" s="7" t="s">
        <v>3736</v>
      </c>
      <c r="E2139" s="8" t="n">
        <v>1935</v>
      </c>
      <c r="F2139" s="7" t="n">
        <v>0.15</v>
      </c>
      <c r="G2139" s="9" t="n">
        <v>1.66</v>
      </c>
      <c r="H2139" s="7" t="n">
        <v>1.24</v>
      </c>
      <c r="I2139" s="7" t="n">
        <v>2.07</v>
      </c>
    </row>
    <row r="2140" customFormat="false" ht="15" hidden="false" customHeight="false" outlineLevel="0" collapsed="false">
      <c r="A2140" s="7" t="s">
        <v>218</v>
      </c>
      <c r="B2140" s="7" t="s">
        <v>167</v>
      </c>
      <c r="C2140" s="7" t="s">
        <v>220</v>
      </c>
      <c r="D2140" s="7" t="s">
        <v>3737</v>
      </c>
      <c r="E2140" s="8" t="n">
        <v>1894</v>
      </c>
      <c r="F2140" s="7" t="n">
        <v>0.1</v>
      </c>
      <c r="G2140" s="9" t="n">
        <v>1.34</v>
      </c>
      <c r="H2140" s="7" t="n">
        <v>1.01</v>
      </c>
      <c r="I2140" s="7" t="n">
        <v>1.68</v>
      </c>
    </row>
    <row r="2141" customFormat="false" ht="15" hidden="false" customHeight="false" outlineLevel="0" collapsed="false">
      <c r="A2141" s="7" t="s">
        <v>218</v>
      </c>
      <c r="B2141" s="7" t="s">
        <v>167</v>
      </c>
      <c r="C2141" s="7" t="s">
        <v>220</v>
      </c>
      <c r="D2141" s="7" t="s">
        <v>3738</v>
      </c>
      <c r="E2141" s="8" t="n">
        <v>1887</v>
      </c>
      <c r="F2141" s="7" t="n">
        <v>0.2</v>
      </c>
      <c r="G2141" s="9" t="n">
        <v>3.15</v>
      </c>
      <c r="H2141" s="7" t="n">
        <v>2.36</v>
      </c>
      <c r="I2141" s="7" t="n">
        <v>3.94</v>
      </c>
    </row>
    <row r="2142" customFormat="false" ht="15" hidden="false" customHeight="false" outlineLevel="0" collapsed="false">
      <c r="A2142" s="7" t="s">
        <v>218</v>
      </c>
      <c r="B2142" s="7" t="s">
        <v>167</v>
      </c>
      <c r="C2142" s="7" t="s">
        <v>220</v>
      </c>
      <c r="D2142" s="7" t="s">
        <v>3739</v>
      </c>
      <c r="E2142" s="8" t="n">
        <v>1886</v>
      </c>
      <c r="F2142" s="7" t="n">
        <v>0.15</v>
      </c>
      <c r="G2142" s="9" t="n">
        <v>0.74</v>
      </c>
      <c r="H2142" s="7" t="n">
        <v>0.62</v>
      </c>
      <c r="I2142" s="7" t="n">
        <v>0.96</v>
      </c>
    </row>
    <row r="2143" customFormat="false" ht="15" hidden="false" customHeight="false" outlineLevel="0" collapsed="false">
      <c r="A2143" s="7" t="s">
        <v>218</v>
      </c>
      <c r="B2143" s="7" t="s">
        <v>167</v>
      </c>
      <c r="C2143" s="7" t="s">
        <v>220</v>
      </c>
      <c r="D2143" s="7" t="s">
        <v>3740</v>
      </c>
      <c r="E2143" s="8" t="n">
        <v>1872</v>
      </c>
      <c r="F2143" s="7" t="n">
        <v>0.1</v>
      </c>
      <c r="G2143" s="9" t="n">
        <v>1.47</v>
      </c>
      <c r="H2143" s="7" t="n">
        <v>0.94</v>
      </c>
      <c r="I2143" s="7" t="n">
        <v>1.65</v>
      </c>
    </row>
    <row r="2144" customFormat="false" ht="15" hidden="false" customHeight="false" outlineLevel="0" collapsed="false">
      <c r="A2144" s="7" t="s">
        <v>218</v>
      </c>
      <c r="B2144" s="7" t="s">
        <v>167</v>
      </c>
      <c r="C2144" s="7" t="s">
        <v>220</v>
      </c>
      <c r="D2144" s="7" t="s">
        <v>3741</v>
      </c>
      <c r="E2144" s="8" t="n">
        <v>1870</v>
      </c>
      <c r="F2144" s="7" t="n">
        <v>0.15</v>
      </c>
      <c r="G2144" s="9" t="n">
        <v>3.01</v>
      </c>
      <c r="H2144" s="7" t="n">
        <v>2.26</v>
      </c>
      <c r="I2144" s="7" t="n">
        <v>3.76</v>
      </c>
    </row>
    <row r="2145" customFormat="false" ht="15" hidden="false" customHeight="false" outlineLevel="0" collapsed="false">
      <c r="A2145" s="7" t="s">
        <v>218</v>
      </c>
      <c r="B2145" s="7" t="s">
        <v>167</v>
      </c>
      <c r="C2145" s="7" t="s">
        <v>220</v>
      </c>
      <c r="D2145" s="7" t="s">
        <v>3742</v>
      </c>
      <c r="E2145" s="8" t="n">
        <v>1852</v>
      </c>
      <c r="F2145" s="7" t="n">
        <v>0.25</v>
      </c>
      <c r="G2145" s="9" t="n">
        <v>3.57</v>
      </c>
      <c r="H2145" s="7" t="n">
        <v>2.68</v>
      </c>
      <c r="I2145" s="7" t="n">
        <v>4.46</v>
      </c>
    </row>
    <row r="2146" customFormat="false" ht="15" hidden="false" customHeight="false" outlineLevel="0" collapsed="false">
      <c r="A2146" s="7" t="s">
        <v>218</v>
      </c>
      <c r="B2146" s="7" t="s">
        <v>167</v>
      </c>
      <c r="C2146" s="7" t="s">
        <v>220</v>
      </c>
      <c r="D2146" s="7" t="s">
        <v>3743</v>
      </c>
      <c r="E2146" s="8" t="n">
        <v>1837</v>
      </c>
      <c r="F2146" s="7" t="n">
        <v>0.5</v>
      </c>
      <c r="G2146" s="9" t="n">
        <v>3.47</v>
      </c>
      <c r="H2146" s="7" t="n">
        <v>2.6</v>
      </c>
      <c r="I2146" s="7" t="n">
        <v>4.34</v>
      </c>
    </row>
    <row r="2147" customFormat="false" ht="15" hidden="false" customHeight="false" outlineLevel="0" collapsed="false">
      <c r="A2147" s="7" t="s">
        <v>218</v>
      </c>
      <c r="B2147" s="7" t="s">
        <v>167</v>
      </c>
      <c r="C2147" s="7" t="s">
        <v>220</v>
      </c>
      <c r="D2147" s="7" t="s">
        <v>3744</v>
      </c>
      <c r="E2147" s="8" t="n">
        <v>1821</v>
      </c>
      <c r="F2147" s="7" t="n">
        <v>0.1</v>
      </c>
      <c r="G2147" s="9" t="n">
        <v>1.43</v>
      </c>
      <c r="H2147" s="7" t="n">
        <v>1.07</v>
      </c>
      <c r="I2147" s="7" t="n">
        <v>1.74</v>
      </c>
    </row>
    <row r="2148" customFormat="false" ht="15" hidden="false" customHeight="false" outlineLevel="0" collapsed="false">
      <c r="A2148" s="7" t="s">
        <v>218</v>
      </c>
      <c r="B2148" s="7" t="s">
        <v>167</v>
      </c>
      <c r="C2148" s="7" t="s">
        <v>220</v>
      </c>
      <c r="D2148" s="7" t="s">
        <v>3745</v>
      </c>
      <c r="E2148" s="8" t="n">
        <v>1794</v>
      </c>
      <c r="F2148" s="7" t="n">
        <v>0.1</v>
      </c>
      <c r="G2148" s="9" t="n">
        <v>1.09</v>
      </c>
      <c r="H2148" s="7" t="n">
        <v>0.86</v>
      </c>
      <c r="I2148" s="7" t="n">
        <v>1.57</v>
      </c>
    </row>
    <row r="2149" customFormat="false" ht="15" hidden="false" customHeight="false" outlineLevel="0" collapsed="false">
      <c r="A2149" s="7" t="s">
        <v>218</v>
      </c>
      <c r="B2149" s="7" t="s">
        <v>167</v>
      </c>
      <c r="C2149" s="7" t="s">
        <v>220</v>
      </c>
      <c r="D2149" s="7" t="s">
        <v>3746</v>
      </c>
      <c r="E2149" s="8" t="n">
        <v>1771</v>
      </c>
      <c r="F2149" s="7" t="n">
        <v>0.1</v>
      </c>
      <c r="G2149" s="9" t="n">
        <v>2.42</v>
      </c>
      <c r="H2149" s="7" t="n">
        <v>1.68</v>
      </c>
      <c r="I2149" s="7" t="n">
        <v>3.07</v>
      </c>
    </row>
    <row r="2150" customFormat="false" ht="15" hidden="false" customHeight="false" outlineLevel="0" collapsed="false">
      <c r="A2150" s="7" t="s">
        <v>218</v>
      </c>
      <c r="B2150" s="7" t="s">
        <v>167</v>
      </c>
      <c r="C2150" s="7" t="s">
        <v>220</v>
      </c>
      <c r="D2150" s="7" t="s">
        <v>3747</v>
      </c>
      <c r="E2150" s="8" t="n">
        <v>1770</v>
      </c>
      <c r="F2150" s="7" t="n">
        <v>0.1</v>
      </c>
      <c r="G2150" s="9" t="n">
        <v>0.98</v>
      </c>
      <c r="H2150" s="7" t="n">
        <v>0.74</v>
      </c>
      <c r="I2150" s="7" t="n">
        <v>1.23</v>
      </c>
    </row>
    <row r="2151" customFormat="false" ht="15" hidden="false" customHeight="false" outlineLevel="0" collapsed="false">
      <c r="A2151" s="7" t="s">
        <v>218</v>
      </c>
      <c r="B2151" s="7" t="s">
        <v>167</v>
      </c>
      <c r="C2151" s="7" t="s">
        <v>220</v>
      </c>
      <c r="D2151" s="7" t="s">
        <v>3748</v>
      </c>
      <c r="E2151" s="8" t="n">
        <v>1739</v>
      </c>
      <c r="F2151" s="7" t="n">
        <v>0.1</v>
      </c>
      <c r="G2151" s="9" t="n">
        <v>0.95</v>
      </c>
      <c r="H2151" s="7" t="n">
        <v>0.71</v>
      </c>
      <c r="I2151" s="7" t="n">
        <v>1.19</v>
      </c>
    </row>
    <row r="2152" customFormat="false" ht="15" hidden="false" customHeight="false" outlineLevel="0" collapsed="false">
      <c r="A2152" s="7" t="s">
        <v>218</v>
      </c>
      <c r="B2152" s="7" t="s">
        <v>167</v>
      </c>
      <c r="C2152" s="7" t="s">
        <v>220</v>
      </c>
      <c r="D2152" s="7" t="s">
        <v>3749</v>
      </c>
      <c r="E2152" s="8" t="n">
        <v>1731</v>
      </c>
      <c r="F2152" s="7" t="n">
        <v>0.1</v>
      </c>
      <c r="G2152" s="9" t="n">
        <v>1.5</v>
      </c>
      <c r="H2152" s="7" t="n">
        <v>1.15</v>
      </c>
      <c r="I2152" s="7" t="n">
        <v>1.73</v>
      </c>
    </row>
    <row r="2153" customFormat="false" ht="15" hidden="false" customHeight="false" outlineLevel="0" collapsed="false">
      <c r="A2153" s="7" t="s">
        <v>218</v>
      </c>
      <c r="B2153" s="7" t="s">
        <v>167</v>
      </c>
      <c r="C2153" s="7" t="s">
        <v>220</v>
      </c>
      <c r="D2153" s="7" t="s">
        <v>3750</v>
      </c>
      <c r="E2153" s="8" t="n">
        <v>1729</v>
      </c>
      <c r="F2153" s="7" t="n">
        <v>0.1</v>
      </c>
      <c r="G2153" s="9" t="n">
        <v>1.13</v>
      </c>
      <c r="H2153" s="7" t="n">
        <v>1.02</v>
      </c>
      <c r="I2153" s="7" t="n">
        <v>1.41</v>
      </c>
    </row>
    <row r="2154" customFormat="false" ht="15" hidden="false" customHeight="false" outlineLevel="0" collapsed="false">
      <c r="A2154" s="7" t="s">
        <v>218</v>
      </c>
      <c r="B2154" s="7" t="s">
        <v>167</v>
      </c>
      <c r="C2154" s="7" t="s">
        <v>220</v>
      </c>
      <c r="D2154" s="7" t="s">
        <v>3751</v>
      </c>
      <c r="E2154" s="8" t="n">
        <v>1729</v>
      </c>
      <c r="F2154" s="7" t="n">
        <v>0.1</v>
      </c>
      <c r="G2154" s="9" t="n">
        <v>0.52</v>
      </c>
      <c r="H2154" s="7" t="n">
        <v>0.39</v>
      </c>
      <c r="I2154" s="7" t="n">
        <v>0.65</v>
      </c>
    </row>
    <row r="2155" customFormat="false" ht="15" hidden="false" customHeight="false" outlineLevel="0" collapsed="false">
      <c r="A2155" s="7" t="s">
        <v>218</v>
      </c>
      <c r="B2155" s="7" t="s">
        <v>167</v>
      </c>
      <c r="C2155" s="7" t="s">
        <v>220</v>
      </c>
      <c r="D2155" s="7" t="s">
        <v>3752</v>
      </c>
      <c r="E2155" s="8" t="n">
        <v>1701</v>
      </c>
      <c r="F2155" s="7" t="n">
        <v>0.1</v>
      </c>
      <c r="G2155" s="9" t="n">
        <v>5.34</v>
      </c>
      <c r="H2155" s="7" t="n">
        <v>4.01</v>
      </c>
      <c r="I2155" s="7" t="n">
        <v>6.68</v>
      </c>
    </row>
    <row r="2156" customFormat="false" ht="15" hidden="false" customHeight="false" outlineLevel="0" collapsed="false">
      <c r="A2156" s="7" t="s">
        <v>218</v>
      </c>
      <c r="B2156" s="7" t="s">
        <v>167</v>
      </c>
      <c r="C2156" s="7" t="s">
        <v>220</v>
      </c>
      <c r="D2156" s="7" t="s">
        <v>3753</v>
      </c>
      <c r="E2156" s="8" t="n">
        <v>1668</v>
      </c>
      <c r="F2156" s="7" t="n">
        <v>0.1</v>
      </c>
      <c r="G2156" s="9" t="n">
        <v>0.75</v>
      </c>
      <c r="H2156" s="7" t="n">
        <v>0.46</v>
      </c>
      <c r="I2156" s="7" t="n">
        <v>0.91</v>
      </c>
    </row>
    <row r="2157" customFormat="false" ht="15" hidden="false" customHeight="false" outlineLevel="0" collapsed="false">
      <c r="A2157" s="7" t="s">
        <v>218</v>
      </c>
      <c r="B2157" s="7" t="s">
        <v>167</v>
      </c>
      <c r="C2157" s="7" t="s">
        <v>220</v>
      </c>
      <c r="D2157" s="7" t="s">
        <v>3754</v>
      </c>
      <c r="E2157" s="8" t="n">
        <v>1667</v>
      </c>
      <c r="F2157" s="7" t="n">
        <v>0.1</v>
      </c>
      <c r="G2157" s="9" t="n">
        <v>0.93</v>
      </c>
      <c r="H2157" s="7" t="n">
        <v>0.61</v>
      </c>
      <c r="I2157" s="7" t="n">
        <v>1.18</v>
      </c>
    </row>
    <row r="2158" customFormat="false" ht="15" hidden="false" customHeight="false" outlineLevel="0" collapsed="false">
      <c r="A2158" s="7" t="s">
        <v>218</v>
      </c>
      <c r="B2158" s="7" t="s">
        <v>167</v>
      </c>
      <c r="C2158" s="7" t="s">
        <v>220</v>
      </c>
      <c r="D2158" s="7" t="s">
        <v>3755</v>
      </c>
      <c r="E2158" s="8" t="n">
        <v>1660</v>
      </c>
      <c r="F2158" s="7" t="n">
        <v>0.1</v>
      </c>
      <c r="G2158" s="9" t="n">
        <v>3.88</v>
      </c>
      <c r="H2158" s="7" t="n">
        <v>2.6</v>
      </c>
      <c r="I2158" s="7" t="n">
        <v>4.85</v>
      </c>
    </row>
    <row r="2159" customFormat="false" ht="15" hidden="false" customHeight="false" outlineLevel="0" collapsed="false">
      <c r="A2159" s="7" t="s">
        <v>218</v>
      </c>
      <c r="B2159" s="7" t="s">
        <v>167</v>
      </c>
      <c r="C2159" s="7" t="s">
        <v>220</v>
      </c>
      <c r="D2159" s="7" t="s">
        <v>3756</v>
      </c>
      <c r="E2159" s="8" t="n">
        <v>1646</v>
      </c>
      <c r="F2159" s="7" t="n">
        <v>0.1</v>
      </c>
      <c r="G2159" s="9" t="n">
        <v>0.44</v>
      </c>
      <c r="H2159" s="7" t="n">
        <v>0.33</v>
      </c>
      <c r="I2159" s="7" t="n">
        <v>0.55</v>
      </c>
    </row>
    <row r="2160" customFormat="false" ht="15" hidden="false" customHeight="false" outlineLevel="0" collapsed="false">
      <c r="A2160" s="7" t="s">
        <v>218</v>
      </c>
      <c r="B2160" s="7" t="s">
        <v>167</v>
      </c>
      <c r="C2160" s="7" t="s">
        <v>220</v>
      </c>
      <c r="D2160" s="7" t="s">
        <v>3757</v>
      </c>
      <c r="E2160" s="8" t="n">
        <v>1632</v>
      </c>
      <c r="F2160" s="7" t="n">
        <v>0.1</v>
      </c>
      <c r="G2160" s="9" t="n">
        <v>0.62</v>
      </c>
      <c r="H2160" s="7" t="n">
        <v>0.47</v>
      </c>
      <c r="I2160" s="7" t="n">
        <v>0.78</v>
      </c>
    </row>
    <row r="2161" customFormat="false" ht="15" hidden="false" customHeight="false" outlineLevel="0" collapsed="false">
      <c r="A2161" s="7" t="s">
        <v>218</v>
      </c>
      <c r="B2161" s="7" t="s">
        <v>167</v>
      </c>
      <c r="C2161" s="7" t="s">
        <v>220</v>
      </c>
      <c r="D2161" s="7" t="s">
        <v>3758</v>
      </c>
      <c r="E2161" s="8" t="n">
        <v>1627</v>
      </c>
      <c r="F2161" s="7" t="n">
        <v>0.1</v>
      </c>
      <c r="G2161" s="9" t="n">
        <v>1.04</v>
      </c>
      <c r="H2161" s="7" t="n">
        <v>0.92</v>
      </c>
      <c r="I2161" s="7" t="n">
        <v>1.24</v>
      </c>
    </row>
    <row r="2162" customFormat="false" ht="15" hidden="false" customHeight="false" outlineLevel="0" collapsed="false">
      <c r="A2162" s="7" t="s">
        <v>218</v>
      </c>
      <c r="B2162" s="7" t="s">
        <v>167</v>
      </c>
      <c r="C2162" s="7" t="s">
        <v>220</v>
      </c>
      <c r="D2162" s="7" t="s">
        <v>3759</v>
      </c>
      <c r="E2162" s="8" t="n">
        <v>1626</v>
      </c>
      <c r="F2162" s="7" t="n">
        <v>0.15</v>
      </c>
      <c r="G2162" s="9" t="n">
        <v>0.98</v>
      </c>
      <c r="H2162" s="7" t="n">
        <v>0.71</v>
      </c>
      <c r="I2162" s="7" t="n">
        <v>1.2</v>
      </c>
    </row>
    <row r="2163" customFormat="false" ht="15" hidden="false" customHeight="false" outlineLevel="0" collapsed="false">
      <c r="A2163" s="7" t="s">
        <v>218</v>
      </c>
      <c r="B2163" s="7" t="s">
        <v>167</v>
      </c>
      <c r="C2163" s="7" t="s">
        <v>220</v>
      </c>
      <c r="D2163" s="7" t="s">
        <v>3760</v>
      </c>
      <c r="E2163" s="8" t="n">
        <v>1610</v>
      </c>
      <c r="F2163" s="7" t="n">
        <v>0.2</v>
      </c>
      <c r="G2163" s="9" t="n">
        <v>1.53</v>
      </c>
      <c r="H2163" s="7" t="n">
        <v>1.13</v>
      </c>
      <c r="I2163" s="7" t="n">
        <v>1.86</v>
      </c>
    </row>
    <row r="2164" customFormat="false" ht="15" hidden="false" customHeight="false" outlineLevel="0" collapsed="false">
      <c r="A2164" s="7" t="s">
        <v>218</v>
      </c>
      <c r="B2164" s="7" t="s">
        <v>167</v>
      </c>
      <c r="C2164" s="7" t="s">
        <v>220</v>
      </c>
      <c r="D2164" s="7" t="s">
        <v>3761</v>
      </c>
      <c r="E2164" s="8" t="n">
        <v>1610</v>
      </c>
      <c r="F2164" s="7" t="n">
        <v>0.1</v>
      </c>
      <c r="G2164" s="9" t="n">
        <v>1.26</v>
      </c>
      <c r="H2164" s="7" t="n">
        <v>0.95</v>
      </c>
      <c r="I2164" s="7" t="n">
        <v>1.58</v>
      </c>
    </row>
    <row r="2165" customFormat="false" ht="15" hidden="false" customHeight="false" outlineLevel="0" collapsed="false">
      <c r="A2165" s="7" t="s">
        <v>218</v>
      </c>
      <c r="B2165" s="7" t="s">
        <v>167</v>
      </c>
      <c r="C2165" s="7" t="s">
        <v>220</v>
      </c>
      <c r="D2165" s="7" t="s">
        <v>3762</v>
      </c>
      <c r="E2165" s="8" t="n">
        <v>1609</v>
      </c>
      <c r="F2165" s="7" t="n">
        <v>0.1</v>
      </c>
      <c r="G2165" s="9" t="n">
        <v>0.97</v>
      </c>
      <c r="H2165" s="7" t="n">
        <v>0.73</v>
      </c>
      <c r="I2165" s="7" t="n">
        <v>1.21</v>
      </c>
    </row>
    <row r="2166" customFormat="false" ht="15" hidden="false" customHeight="false" outlineLevel="0" collapsed="false">
      <c r="A2166" s="7" t="s">
        <v>218</v>
      </c>
      <c r="B2166" s="7" t="s">
        <v>167</v>
      </c>
      <c r="C2166" s="7" t="s">
        <v>220</v>
      </c>
      <c r="D2166" s="7" t="s">
        <v>3763</v>
      </c>
      <c r="E2166" s="8" t="n">
        <v>1603</v>
      </c>
      <c r="F2166" s="7" t="n">
        <v>0.1</v>
      </c>
      <c r="G2166" s="9" t="n">
        <v>0.6</v>
      </c>
      <c r="H2166" s="7" t="n">
        <v>0.48</v>
      </c>
      <c r="I2166" s="7" t="n">
        <v>0.75</v>
      </c>
    </row>
    <row r="2167" customFormat="false" ht="15" hidden="false" customHeight="false" outlineLevel="0" collapsed="false">
      <c r="A2167" s="7" t="s">
        <v>218</v>
      </c>
      <c r="B2167" s="7" t="s">
        <v>167</v>
      </c>
      <c r="C2167" s="7" t="s">
        <v>220</v>
      </c>
      <c r="D2167" s="7" t="s">
        <v>3764</v>
      </c>
      <c r="E2167" s="8" t="n">
        <v>1587</v>
      </c>
      <c r="F2167" s="7" t="n">
        <v>0.7</v>
      </c>
      <c r="G2167" s="9" t="n">
        <v>3.37</v>
      </c>
      <c r="H2167" s="7" t="n">
        <v>2.53</v>
      </c>
      <c r="I2167" s="7" t="n">
        <v>4.21</v>
      </c>
    </row>
    <row r="2168" customFormat="false" ht="15" hidden="false" customHeight="false" outlineLevel="0" collapsed="false">
      <c r="A2168" s="7" t="s">
        <v>218</v>
      </c>
      <c r="B2168" s="7" t="s">
        <v>167</v>
      </c>
      <c r="C2168" s="7" t="s">
        <v>220</v>
      </c>
      <c r="D2168" s="7" t="s">
        <v>3765</v>
      </c>
      <c r="E2168" s="8" t="n">
        <v>1570</v>
      </c>
      <c r="F2168" s="7" t="n">
        <v>0.1</v>
      </c>
      <c r="G2168" s="9" t="n">
        <v>0.98</v>
      </c>
      <c r="H2168" s="7" t="n">
        <v>0.68</v>
      </c>
      <c r="I2168" s="7" t="n">
        <v>1.13</v>
      </c>
    </row>
    <row r="2169" customFormat="false" ht="15" hidden="false" customHeight="false" outlineLevel="0" collapsed="false">
      <c r="A2169" s="7" t="s">
        <v>218</v>
      </c>
      <c r="B2169" s="7" t="s">
        <v>167</v>
      </c>
      <c r="C2169" s="7" t="s">
        <v>220</v>
      </c>
      <c r="D2169" s="7" t="s">
        <v>3766</v>
      </c>
      <c r="E2169" s="8" t="n">
        <v>1558</v>
      </c>
      <c r="F2169" s="7" t="n">
        <v>0.1</v>
      </c>
      <c r="G2169" s="9" t="n">
        <v>3.34</v>
      </c>
      <c r="H2169" s="7" t="n">
        <v>2.51</v>
      </c>
      <c r="I2169" s="7" t="n">
        <v>4.18</v>
      </c>
    </row>
    <row r="2170" customFormat="false" ht="15" hidden="false" customHeight="false" outlineLevel="0" collapsed="false">
      <c r="A2170" s="7" t="s">
        <v>222</v>
      </c>
      <c r="B2170" s="7" t="s">
        <v>223</v>
      </c>
      <c r="C2170" s="7" t="s">
        <v>225</v>
      </c>
      <c r="D2170" s="7" t="s">
        <v>226</v>
      </c>
      <c r="E2170" s="8" t="n">
        <v>40786</v>
      </c>
      <c r="F2170" s="7" t="n">
        <v>0.0384615384615384</v>
      </c>
      <c r="G2170" s="9" t="n">
        <v>0.73</v>
      </c>
      <c r="H2170" s="7" t="n">
        <v>0.64</v>
      </c>
      <c r="I2170" s="7" t="n">
        <v>0.81</v>
      </c>
    </row>
    <row r="2171" customFormat="false" ht="15" hidden="false" customHeight="false" outlineLevel="0" collapsed="false">
      <c r="A2171" s="7" t="s">
        <v>222</v>
      </c>
      <c r="B2171" s="7" t="s">
        <v>223</v>
      </c>
      <c r="C2171" s="7" t="s">
        <v>225</v>
      </c>
      <c r="D2171" s="7" t="s">
        <v>231</v>
      </c>
      <c r="E2171" s="8" t="n">
        <v>36033</v>
      </c>
      <c r="F2171" s="7" t="n">
        <v>0.115384615384615</v>
      </c>
      <c r="G2171" s="9" t="n">
        <v>0.73</v>
      </c>
      <c r="H2171" s="7" t="n">
        <v>0.65</v>
      </c>
      <c r="I2171" s="7" t="n">
        <v>0.91</v>
      </c>
    </row>
    <row r="2172" customFormat="false" ht="15" hidden="false" customHeight="false" outlineLevel="0" collapsed="false">
      <c r="A2172" s="7" t="s">
        <v>222</v>
      </c>
      <c r="B2172" s="7" t="s">
        <v>223</v>
      </c>
      <c r="C2172" s="7" t="s">
        <v>225</v>
      </c>
      <c r="D2172" s="7" t="s">
        <v>2633</v>
      </c>
      <c r="E2172" s="8" t="n">
        <v>32048</v>
      </c>
      <c r="F2172" s="7" t="n">
        <v>0.0384615384615384</v>
      </c>
      <c r="G2172" s="9" t="n">
        <v>1.4</v>
      </c>
      <c r="H2172" s="7" t="n">
        <v>0.76</v>
      </c>
      <c r="I2172" s="7" t="n">
        <v>1.54</v>
      </c>
    </row>
    <row r="2173" customFormat="false" ht="15" hidden="false" customHeight="false" outlineLevel="0" collapsed="false">
      <c r="A2173" s="7" t="s">
        <v>222</v>
      </c>
      <c r="B2173" s="7" t="s">
        <v>223</v>
      </c>
      <c r="C2173" s="7" t="s">
        <v>225</v>
      </c>
      <c r="D2173" s="7" t="s">
        <v>2643</v>
      </c>
      <c r="E2173" s="8" t="n">
        <v>19680</v>
      </c>
      <c r="F2173" s="7" t="n">
        <v>0.0769230769230769</v>
      </c>
      <c r="G2173" s="9" t="n">
        <v>0.76</v>
      </c>
      <c r="H2173" s="7" t="n">
        <v>0.57</v>
      </c>
      <c r="I2173" s="7" t="n">
        <v>0.95</v>
      </c>
    </row>
    <row r="2174" customFormat="false" ht="15" hidden="false" customHeight="false" outlineLevel="0" collapsed="false">
      <c r="A2174" s="7" t="s">
        <v>222</v>
      </c>
      <c r="B2174" s="7" t="s">
        <v>223</v>
      </c>
      <c r="C2174" s="7" t="s">
        <v>225</v>
      </c>
      <c r="D2174" s="7" t="s">
        <v>3767</v>
      </c>
      <c r="E2174" s="8" t="n">
        <v>18708</v>
      </c>
      <c r="F2174" s="7" t="n">
        <v>0.0384615384615384</v>
      </c>
      <c r="G2174" s="9" t="n">
        <v>1.15</v>
      </c>
      <c r="H2174" s="7" t="n">
        <v>0.84</v>
      </c>
      <c r="I2174" s="7" t="n">
        <v>1.56</v>
      </c>
    </row>
    <row r="2175" customFormat="false" ht="15" hidden="false" customHeight="false" outlineLevel="0" collapsed="false">
      <c r="A2175" s="7" t="s">
        <v>222</v>
      </c>
      <c r="B2175" s="7" t="s">
        <v>223</v>
      </c>
      <c r="C2175" s="7" t="s">
        <v>225</v>
      </c>
      <c r="D2175" s="7" t="s">
        <v>3768</v>
      </c>
      <c r="E2175" s="8" t="n">
        <v>11258</v>
      </c>
      <c r="F2175" s="7" t="n">
        <v>0.0384615384615384</v>
      </c>
      <c r="G2175" s="9" t="n">
        <v>1.25</v>
      </c>
      <c r="H2175" s="7" t="n">
        <v>0.94</v>
      </c>
      <c r="I2175" s="7" t="n">
        <v>1.55</v>
      </c>
    </row>
    <row r="2176" customFormat="false" ht="15" hidden="false" customHeight="false" outlineLevel="0" collapsed="false">
      <c r="A2176" s="7" t="s">
        <v>222</v>
      </c>
      <c r="B2176" s="7" t="s">
        <v>223</v>
      </c>
      <c r="C2176" s="7" t="s">
        <v>225</v>
      </c>
      <c r="D2176" s="7" t="s">
        <v>2632</v>
      </c>
      <c r="E2176" s="8" t="n">
        <v>9154</v>
      </c>
      <c r="F2176" s="7" t="n">
        <v>0.0769230769230769</v>
      </c>
      <c r="G2176" s="9" t="n">
        <v>0.95</v>
      </c>
      <c r="H2176" s="7" t="n">
        <v>0.57</v>
      </c>
      <c r="I2176" s="7" t="n">
        <v>1.29</v>
      </c>
    </row>
    <row r="2177" customFormat="false" ht="15" hidden="false" customHeight="false" outlineLevel="0" collapsed="false">
      <c r="A2177" s="7" t="s">
        <v>222</v>
      </c>
      <c r="B2177" s="7" t="s">
        <v>223</v>
      </c>
      <c r="C2177" s="7" t="s">
        <v>225</v>
      </c>
      <c r="D2177" s="7" t="s">
        <v>2631</v>
      </c>
      <c r="E2177" s="8" t="n">
        <v>6964</v>
      </c>
      <c r="F2177" s="7" t="n">
        <v>0.0384615384615384</v>
      </c>
      <c r="G2177" s="9" t="n">
        <v>0.7</v>
      </c>
      <c r="H2177" s="7" t="n">
        <v>0.52</v>
      </c>
      <c r="I2177" s="7" t="n">
        <v>0.88</v>
      </c>
    </row>
    <row r="2178" customFormat="false" ht="15" hidden="false" customHeight="false" outlineLevel="0" collapsed="false">
      <c r="A2178" s="7" t="s">
        <v>222</v>
      </c>
      <c r="B2178" s="7" t="s">
        <v>223</v>
      </c>
      <c r="C2178" s="7" t="s">
        <v>225</v>
      </c>
      <c r="D2178" s="7" t="s">
        <v>3769</v>
      </c>
      <c r="E2178" s="8" t="n">
        <v>6825</v>
      </c>
      <c r="F2178" s="7" t="n">
        <v>0.0384615384615384</v>
      </c>
      <c r="G2178" s="9" t="n">
        <v>1.26</v>
      </c>
      <c r="H2178" s="7" t="n">
        <v>0.95</v>
      </c>
      <c r="I2178" s="7" t="n">
        <v>1.58</v>
      </c>
    </row>
    <row r="2179" customFormat="false" ht="15" hidden="false" customHeight="false" outlineLevel="0" collapsed="false">
      <c r="A2179" s="7" t="s">
        <v>222</v>
      </c>
      <c r="B2179" s="7" t="s">
        <v>223</v>
      </c>
      <c r="C2179" s="7" t="s">
        <v>225</v>
      </c>
      <c r="D2179" s="7" t="s">
        <v>3770</v>
      </c>
      <c r="E2179" s="8" t="n">
        <v>6755</v>
      </c>
      <c r="F2179" s="7" t="n">
        <v>0.0384615384615384</v>
      </c>
      <c r="G2179" s="9" t="n">
        <v>0.19</v>
      </c>
      <c r="H2179" s="7" t="n">
        <v>0.17</v>
      </c>
      <c r="I2179" s="7" t="n">
        <v>0.2</v>
      </c>
    </row>
    <row r="2180" customFormat="false" ht="15" hidden="false" customHeight="false" outlineLevel="0" collapsed="false">
      <c r="A2180" s="7" t="s">
        <v>222</v>
      </c>
      <c r="B2180" s="7" t="s">
        <v>223</v>
      </c>
      <c r="C2180" s="7" t="s">
        <v>225</v>
      </c>
      <c r="D2180" s="7" t="s">
        <v>2638</v>
      </c>
      <c r="E2180" s="8" t="n">
        <v>6419</v>
      </c>
      <c r="F2180" s="7" t="n">
        <v>0.0769230769230769</v>
      </c>
      <c r="G2180" s="9" t="n">
        <v>0.42</v>
      </c>
      <c r="H2180" s="7" t="n">
        <v>0.32</v>
      </c>
      <c r="I2180" s="7" t="n">
        <v>0.53</v>
      </c>
    </row>
    <row r="2181" customFormat="false" ht="15" hidden="false" customHeight="false" outlineLevel="0" collapsed="false">
      <c r="A2181" s="7" t="s">
        <v>222</v>
      </c>
      <c r="B2181" s="7" t="s">
        <v>223</v>
      </c>
      <c r="C2181" s="7" t="s">
        <v>225</v>
      </c>
      <c r="D2181" s="7" t="s">
        <v>239</v>
      </c>
      <c r="E2181" s="8" t="n">
        <v>6073</v>
      </c>
      <c r="F2181" s="7" t="n">
        <v>0.0384615384615384</v>
      </c>
      <c r="G2181" s="9" t="n">
        <v>1.53</v>
      </c>
      <c r="H2181" s="7" t="n">
        <v>1.05</v>
      </c>
      <c r="I2181" s="7" t="n">
        <v>1.74</v>
      </c>
    </row>
    <row r="2182" customFormat="false" ht="15" hidden="false" customHeight="false" outlineLevel="0" collapsed="false">
      <c r="A2182" s="7" t="s">
        <v>222</v>
      </c>
      <c r="B2182" s="7" t="s">
        <v>223</v>
      </c>
      <c r="C2182" s="7" t="s">
        <v>225</v>
      </c>
      <c r="D2182" s="7" t="s">
        <v>3771</v>
      </c>
      <c r="E2182" s="8" t="n">
        <v>5887</v>
      </c>
      <c r="F2182" s="7" t="n">
        <v>0.0384615384615384</v>
      </c>
      <c r="G2182" s="9" t="n">
        <v>0.63</v>
      </c>
      <c r="H2182" s="7" t="n">
        <v>0.47</v>
      </c>
      <c r="I2182" s="7" t="n">
        <v>0.79</v>
      </c>
    </row>
    <row r="2183" customFormat="false" ht="15" hidden="false" customHeight="false" outlineLevel="0" collapsed="false">
      <c r="A2183" s="7" t="s">
        <v>222</v>
      </c>
      <c r="B2183" s="7" t="s">
        <v>223</v>
      </c>
      <c r="C2183" s="7" t="s">
        <v>225</v>
      </c>
      <c r="D2183" s="7" t="s">
        <v>3772</v>
      </c>
      <c r="E2183" s="8" t="n">
        <v>5280</v>
      </c>
      <c r="F2183" s="7" t="n">
        <v>0.153846153846154</v>
      </c>
      <c r="G2183" s="9" t="n">
        <v>0.6</v>
      </c>
      <c r="H2183" s="7" t="n">
        <v>0.49</v>
      </c>
      <c r="I2183" s="7" t="n">
        <v>0.74</v>
      </c>
    </row>
    <row r="2184" customFormat="false" ht="15" hidden="false" customHeight="false" outlineLevel="0" collapsed="false">
      <c r="A2184" s="7" t="s">
        <v>222</v>
      </c>
      <c r="B2184" s="7" t="s">
        <v>223</v>
      </c>
      <c r="C2184" s="7" t="s">
        <v>225</v>
      </c>
      <c r="D2184" s="7" t="s">
        <v>2634</v>
      </c>
      <c r="E2184" s="8" t="n">
        <v>4941</v>
      </c>
      <c r="F2184" s="7" t="n">
        <v>0.0769230769230769</v>
      </c>
      <c r="G2184" s="9" t="n">
        <v>1.84</v>
      </c>
      <c r="H2184" s="7" t="n">
        <v>1.17</v>
      </c>
      <c r="I2184" s="7" t="n">
        <v>2.24</v>
      </c>
    </row>
    <row r="2185" customFormat="false" ht="15" hidden="false" customHeight="false" outlineLevel="0" collapsed="false">
      <c r="A2185" s="7" t="s">
        <v>222</v>
      </c>
      <c r="B2185" s="7" t="s">
        <v>223</v>
      </c>
      <c r="C2185" s="7" t="s">
        <v>225</v>
      </c>
      <c r="D2185" s="7" t="s">
        <v>3773</v>
      </c>
      <c r="E2185" s="8" t="n">
        <v>4607</v>
      </c>
      <c r="F2185" s="7" t="n">
        <v>0.0384615384615384</v>
      </c>
      <c r="G2185" s="9" t="n">
        <v>0.63</v>
      </c>
      <c r="H2185" s="7" t="n">
        <v>0.54</v>
      </c>
      <c r="I2185" s="7" t="n">
        <v>0.79</v>
      </c>
    </row>
    <row r="2186" customFormat="false" ht="15" hidden="false" customHeight="false" outlineLevel="0" collapsed="false">
      <c r="A2186" s="7" t="s">
        <v>222</v>
      </c>
      <c r="B2186" s="7" t="s">
        <v>223</v>
      </c>
      <c r="C2186" s="7" t="s">
        <v>225</v>
      </c>
      <c r="D2186" s="7" t="s">
        <v>3774</v>
      </c>
      <c r="E2186" s="8" t="n">
        <v>4094</v>
      </c>
      <c r="F2186" s="7" t="n">
        <v>0.0384615384615384</v>
      </c>
      <c r="G2186" s="9" t="n">
        <v>0.51</v>
      </c>
      <c r="H2186" s="7" t="n">
        <v>0.37</v>
      </c>
      <c r="I2186" s="7" t="n">
        <v>0.64</v>
      </c>
    </row>
    <row r="2187" customFormat="false" ht="15" hidden="false" customHeight="false" outlineLevel="0" collapsed="false">
      <c r="A2187" s="7" t="s">
        <v>222</v>
      </c>
      <c r="B2187" s="7" t="s">
        <v>223</v>
      </c>
      <c r="C2187" s="7" t="s">
        <v>225</v>
      </c>
      <c r="D2187" s="7" t="s">
        <v>2644</v>
      </c>
      <c r="E2187" s="8" t="n">
        <v>3457</v>
      </c>
      <c r="F2187" s="7" t="n">
        <v>0.0769230769230769</v>
      </c>
      <c r="G2187" s="9" t="n">
        <v>0.94</v>
      </c>
      <c r="H2187" s="7" t="n">
        <v>0.71</v>
      </c>
      <c r="I2187" s="7" t="n">
        <v>1.17</v>
      </c>
    </row>
    <row r="2188" customFormat="false" ht="15" hidden="false" customHeight="false" outlineLevel="0" collapsed="false">
      <c r="A2188" s="7" t="s">
        <v>222</v>
      </c>
      <c r="B2188" s="7" t="s">
        <v>223</v>
      </c>
      <c r="C2188" s="7" t="s">
        <v>225</v>
      </c>
      <c r="D2188" s="7" t="s">
        <v>3775</v>
      </c>
      <c r="E2188" s="8" t="n">
        <v>3423</v>
      </c>
      <c r="F2188" s="7" t="n">
        <v>0.0384615384615384</v>
      </c>
      <c r="G2188" s="9" t="n">
        <v>1.37</v>
      </c>
      <c r="H2188" s="7" t="n">
        <v>0.91</v>
      </c>
      <c r="I2188" s="7" t="n">
        <v>2.05</v>
      </c>
    </row>
    <row r="2189" customFormat="false" ht="15" hidden="false" customHeight="false" outlineLevel="0" collapsed="false">
      <c r="A2189" s="7" t="s">
        <v>222</v>
      </c>
      <c r="B2189" s="7" t="s">
        <v>223</v>
      </c>
      <c r="C2189" s="7" t="s">
        <v>225</v>
      </c>
      <c r="D2189" s="7" t="s">
        <v>3776</v>
      </c>
      <c r="E2189" s="8" t="n">
        <v>3310</v>
      </c>
      <c r="F2189" s="7" t="n">
        <v>0.0769230769230769</v>
      </c>
      <c r="G2189" s="9" t="n">
        <v>1.72</v>
      </c>
      <c r="H2189" s="7" t="n">
        <v>1.29</v>
      </c>
      <c r="I2189" s="7" t="n">
        <v>2.15</v>
      </c>
    </row>
    <row r="2190" customFormat="false" ht="15" hidden="false" customHeight="false" outlineLevel="0" collapsed="false">
      <c r="A2190" s="7" t="s">
        <v>222</v>
      </c>
      <c r="B2190" s="7" t="s">
        <v>223</v>
      </c>
      <c r="C2190" s="7" t="s">
        <v>225</v>
      </c>
      <c r="D2190" s="7" t="s">
        <v>3777</v>
      </c>
      <c r="E2190" s="8" t="n">
        <v>3289</v>
      </c>
      <c r="F2190" s="7" t="n">
        <v>0.0769230769230769</v>
      </c>
      <c r="G2190" s="9" t="n">
        <v>0.66</v>
      </c>
      <c r="H2190" s="7" t="n">
        <v>0.58</v>
      </c>
      <c r="I2190" s="7" t="n">
        <v>0.83</v>
      </c>
    </row>
    <row r="2191" customFormat="false" ht="15" hidden="false" customHeight="false" outlineLevel="0" collapsed="false">
      <c r="A2191" s="7" t="s">
        <v>222</v>
      </c>
      <c r="B2191" s="7" t="s">
        <v>223</v>
      </c>
      <c r="C2191" s="7" t="s">
        <v>225</v>
      </c>
      <c r="D2191" s="7" t="s">
        <v>3778</v>
      </c>
      <c r="E2191" s="8" t="n">
        <v>3261</v>
      </c>
      <c r="F2191" s="7" t="n">
        <v>0.0769230769230769</v>
      </c>
      <c r="G2191" s="9" t="n">
        <v>1.2</v>
      </c>
      <c r="H2191" s="7" t="n">
        <v>0.86</v>
      </c>
      <c r="I2191" s="7" t="n">
        <v>1.55</v>
      </c>
    </row>
    <row r="2192" customFormat="false" ht="15" hidden="false" customHeight="false" outlineLevel="0" collapsed="false">
      <c r="A2192" s="7" t="s">
        <v>222</v>
      </c>
      <c r="B2192" s="7" t="s">
        <v>223</v>
      </c>
      <c r="C2192" s="7" t="s">
        <v>225</v>
      </c>
      <c r="D2192" s="7" t="s">
        <v>2637</v>
      </c>
      <c r="E2192" s="8" t="n">
        <v>3040</v>
      </c>
      <c r="F2192" s="7" t="n">
        <v>0.0384615384615384</v>
      </c>
      <c r="G2192" s="9" t="n">
        <v>1.02</v>
      </c>
      <c r="H2192" s="7" t="n">
        <v>0.77</v>
      </c>
      <c r="I2192" s="7" t="n">
        <v>1.27</v>
      </c>
    </row>
    <row r="2193" customFormat="false" ht="15" hidden="false" customHeight="false" outlineLevel="0" collapsed="false">
      <c r="A2193" s="7" t="s">
        <v>222</v>
      </c>
      <c r="B2193" s="7" t="s">
        <v>223</v>
      </c>
      <c r="C2193" s="7" t="s">
        <v>225</v>
      </c>
      <c r="D2193" s="7" t="s">
        <v>174</v>
      </c>
      <c r="E2193" s="8" t="n">
        <v>2922</v>
      </c>
      <c r="F2193" s="7" t="n">
        <v>0.538461538461538</v>
      </c>
      <c r="G2193" s="9" t="n">
        <v>1.06</v>
      </c>
      <c r="H2193" s="7" t="n">
        <v>0.8</v>
      </c>
      <c r="I2193" s="7" t="n">
        <v>1.33</v>
      </c>
    </row>
    <row r="2194" customFormat="false" ht="15" hidden="false" customHeight="false" outlineLevel="0" collapsed="false">
      <c r="A2194" s="7" t="s">
        <v>222</v>
      </c>
      <c r="B2194" s="7" t="s">
        <v>223</v>
      </c>
      <c r="C2194" s="7" t="s">
        <v>225</v>
      </c>
      <c r="D2194" s="7" t="s">
        <v>2378</v>
      </c>
      <c r="E2194" s="8" t="n">
        <v>2887</v>
      </c>
      <c r="F2194" s="7" t="n">
        <v>0.461538461538462</v>
      </c>
      <c r="G2194" s="9" t="n">
        <v>1.07</v>
      </c>
      <c r="H2194" s="7" t="n">
        <v>0.8</v>
      </c>
      <c r="I2194" s="7" t="n">
        <v>1.34</v>
      </c>
    </row>
    <row r="2195" customFormat="false" ht="15" hidden="false" customHeight="false" outlineLevel="0" collapsed="false">
      <c r="A2195" s="7" t="s">
        <v>222</v>
      </c>
      <c r="B2195" s="7" t="s">
        <v>223</v>
      </c>
      <c r="C2195" s="7" t="s">
        <v>225</v>
      </c>
      <c r="D2195" s="7" t="s">
        <v>3779</v>
      </c>
      <c r="E2195" s="8" t="n">
        <v>2791</v>
      </c>
      <c r="F2195" s="7" t="n">
        <v>0.0384615384615384</v>
      </c>
      <c r="G2195" s="9" t="n">
        <v>0.43</v>
      </c>
      <c r="H2195" s="7" t="n">
        <v>0.32</v>
      </c>
      <c r="I2195" s="7" t="n">
        <v>0.54</v>
      </c>
    </row>
    <row r="2196" customFormat="false" ht="15" hidden="false" customHeight="false" outlineLevel="0" collapsed="false">
      <c r="A2196" s="7" t="s">
        <v>222</v>
      </c>
      <c r="B2196" s="7" t="s">
        <v>223</v>
      </c>
      <c r="C2196" s="7" t="s">
        <v>225</v>
      </c>
      <c r="D2196" s="7" t="s">
        <v>2640</v>
      </c>
      <c r="E2196" s="8" t="n">
        <v>2756</v>
      </c>
      <c r="F2196" s="7" t="n">
        <v>0.0769230769230769</v>
      </c>
      <c r="G2196" s="9" t="n">
        <v>0.89</v>
      </c>
      <c r="H2196" s="7" t="n">
        <v>0.67</v>
      </c>
      <c r="I2196" s="7" t="n">
        <v>1.11</v>
      </c>
    </row>
    <row r="2197" customFormat="false" ht="15" hidden="false" customHeight="false" outlineLevel="0" collapsed="false">
      <c r="A2197" s="7" t="s">
        <v>222</v>
      </c>
      <c r="B2197" s="7" t="s">
        <v>223</v>
      </c>
      <c r="C2197" s="7" t="s">
        <v>225</v>
      </c>
      <c r="D2197" s="7" t="s">
        <v>3780</v>
      </c>
      <c r="E2197" s="8" t="n">
        <v>2722</v>
      </c>
      <c r="F2197" s="7" t="n">
        <v>0.0384615384615384</v>
      </c>
      <c r="G2197" s="9" t="n">
        <v>0.74</v>
      </c>
      <c r="H2197" s="7" t="n">
        <v>0.62</v>
      </c>
      <c r="I2197" s="7" t="n">
        <v>0.87</v>
      </c>
    </row>
    <row r="2198" customFormat="false" ht="15" hidden="false" customHeight="false" outlineLevel="0" collapsed="false">
      <c r="A2198" s="7" t="s">
        <v>222</v>
      </c>
      <c r="B2198" s="7" t="s">
        <v>223</v>
      </c>
      <c r="C2198" s="7" t="s">
        <v>225</v>
      </c>
      <c r="D2198" s="7" t="s">
        <v>2642</v>
      </c>
      <c r="E2198" s="8" t="n">
        <v>2606</v>
      </c>
      <c r="F2198" s="7" t="n">
        <v>0.0384615384615384</v>
      </c>
      <c r="G2198" s="9" t="n">
        <v>0.42</v>
      </c>
      <c r="H2198" s="7" t="n">
        <v>0.32</v>
      </c>
      <c r="I2198" s="7" t="n">
        <v>0.53</v>
      </c>
    </row>
    <row r="2199" customFormat="false" ht="15" hidden="false" customHeight="false" outlineLevel="0" collapsed="false">
      <c r="A2199" s="7" t="s">
        <v>222</v>
      </c>
      <c r="B2199" s="7" t="s">
        <v>223</v>
      </c>
      <c r="C2199" s="7" t="s">
        <v>225</v>
      </c>
      <c r="D2199" s="7" t="s">
        <v>2636</v>
      </c>
      <c r="E2199" s="8" t="n">
        <v>2497</v>
      </c>
      <c r="F2199" s="7" t="n">
        <v>0.0384615384615384</v>
      </c>
      <c r="G2199" s="9" t="n">
        <v>0.77</v>
      </c>
      <c r="H2199" s="7" t="n">
        <v>0.59</v>
      </c>
      <c r="I2199" s="7" t="n">
        <v>0.96</v>
      </c>
    </row>
    <row r="2200" customFormat="false" ht="15" hidden="false" customHeight="false" outlineLevel="0" collapsed="false">
      <c r="A2200" s="7" t="s">
        <v>222</v>
      </c>
      <c r="B2200" s="7" t="s">
        <v>223</v>
      </c>
      <c r="C2200" s="7" t="s">
        <v>225</v>
      </c>
      <c r="D2200" s="7" t="s">
        <v>3781</v>
      </c>
      <c r="E2200" s="8" t="n">
        <v>2475</v>
      </c>
      <c r="F2200" s="7" t="n">
        <v>0.0384615384615384</v>
      </c>
      <c r="G2200" s="9" t="n">
        <v>0.29</v>
      </c>
      <c r="H2200" s="7" t="n">
        <v>0.22</v>
      </c>
      <c r="I2200" s="7" t="n">
        <v>0.36</v>
      </c>
    </row>
    <row r="2201" customFormat="false" ht="15" hidden="false" customHeight="false" outlineLevel="0" collapsed="false">
      <c r="A2201" s="7" t="s">
        <v>222</v>
      </c>
      <c r="B2201" s="7" t="s">
        <v>223</v>
      </c>
      <c r="C2201" s="7" t="s">
        <v>225</v>
      </c>
      <c r="D2201" s="7" t="s">
        <v>3782</v>
      </c>
      <c r="E2201" s="8" t="n">
        <v>2444</v>
      </c>
      <c r="F2201" s="7" t="n">
        <v>0.0384615384615384</v>
      </c>
      <c r="G2201" s="9" t="n">
        <v>0.62</v>
      </c>
      <c r="H2201" s="7" t="n">
        <v>0.47</v>
      </c>
      <c r="I2201" s="7" t="n">
        <v>0.78</v>
      </c>
    </row>
    <row r="2202" customFormat="false" ht="15" hidden="false" customHeight="false" outlineLevel="0" collapsed="false">
      <c r="A2202" s="7" t="s">
        <v>222</v>
      </c>
      <c r="B2202" s="7" t="s">
        <v>223</v>
      </c>
      <c r="C2202" s="7" t="s">
        <v>225</v>
      </c>
      <c r="D2202" s="7" t="s">
        <v>3783</v>
      </c>
      <c r="E2202" s="8" t="n">
        <v>2170</v>
      </c>
      <c r="F2202" s="7" t="n">
        <v>0.0769230769230769</v>
      </c>
      <c r="G2202" s="9" t="n">
        <v>0.64</v>
      </c>
      <c r="H2202" s="7" t="n">
        <v>0.48</v>
      </c>
      <c r="I2202" s="7" t="n">
        <v>0.8</v>
      </c>
    </row>
    <row r="2203" customFormat="false" ht="15" hidden="false" customHeight="false" outlineLevel="0" collapsed="false">
      <c r="A2203" s="7" t="s">
        <v>222</v>
      </c>
      <c r="B2203" s="7" t="s">
        <v>223</v>
      </c>
      <c r="C2203" s="7" t="s">
        <v>225</v>
      </c>
      <c r="D2203" s="7" t="s">
        <v>3784</v>
      </c>
      <c r="E2203" s="8" t="n">
        <v>2130</v>
      </c>
      <c r="F2203" s="7" t="n">
        <v>0.0384615384615384</v>
      </c>
      <c r="G2203" s="9" t="n">
        <v>0.19</v>
      </c>
      <c r="H2203" s="7" t="n">
        <v>0.17</v>
      </c>
      <c r="I2203" s="7" t="n">
        <v>0.2</v>
      </c>
    </row>
    <row r="2204" customFormat="false" ht="15" hidden="false" customHeight="false" outlineLevel="0" collapsed="false">
      <c r="A2204" s="7" t="s">
        <v>222</v>
      </c>
      <c r="B2204" s="7" t="s">
        <v>223</v>
      </c>
      <c r="C2204" s="7" t="s">
        <v>225</v>
      </c>
      <c r="D2204" s="7" t="s">
        <v>3785</v>
      </c>
      <c r="E2204" s="8" t="n">
        <v>2011</v>
      </c>
      <c r="F2204" s="7" t="n">
        <v>0.0384615384615384</v>
      </c>
      <c r="G2204" s="9" t="n">
        <v>0.35</v>
      </c>
      <c r="H2204" s="7" t="n">
        <v>0.26</v>
      </c>
      <c r="I2204" s="7" t="n">
        <v>0.44</v>
      </c>
    </row>
    <row r="2205" customFormat="false" ht="15" hidden="false" customHeight="false" outlineLevel="0" collapsed="false">
      <c r="A2205" s="7" t="s">
        <v>222</v>
      </c>
      <c r="B2205" s="7" t="s">
        <v>223</v>
      </c>
      <c r="C2205" s="7" t="s">
        <v>225</v>
      </c>
      <c r="D2205" s="7" t="s">
        <v>3786</v>
      </c>
      <c r="E2205" s="8" t="n">
        <v>1978</v>
      </c>
      <c r="F2205" s="7" t="n">
        <v>0.0384615384615384</v>
      </c>
      <c r="G2205" s="9" t="n">
        <v>0.24</v>
      </c>
      <c r="H2205" s="7" t="n">
        <v>0.17</v>
      </c>
      <c r="I2205" s="7" t="n">
        <v>0.31</v>
      </c>
    </row>
    <row r="2206" customFormat="false" ht="15" hidden="false" customHeight="false" outlineLevel="0" collapsed="false">
      <c r="A2206" s="7" t="s">
        <v>222</v>
      </c>
      <c r="B2206" s="7" t="s">
        <v>223</v>
      </c>
      <c r="C2206" s="7" t="s">
        <v>225</v>
      </c>
      <c r="D2206" s="7" t="s">
        <v>2385</v>
      </c>
      <c r="E2206" s="8" t="n">
        <v>1878</v>
      </c>
      <c r="F2206" s="7" t="n">
        <v>0.538461538461538</v>
      </c>
      <c r="G2206" s="9" t="n">
        <v>1.45</v>
      </c>
      <c r="H2206" s="7" t="n">
        <v>1.13</v>
      </c>
      <c r="I2206" s="7" t="n">
        <v>1.79</v>
      </c>
    </row>
    <row r="2207" customFormat="false" ht="15" hidden="false" customHeight="false" outlineLevel="0" collapsed="false">
      <c r="A2207" s="7" t="s">
        <v>222</v>
      </c>
      <c r="B2207" s="7" t="s">
        <v>223</v>
      </c>
      <c r="C2207" s="7" t="s">
        <v>225</v>
      </c>
      <c r="D2207" s="7" t="s">
        <v>172</v>
      </c>
      <c r="E2207" s="8" t="n">
        <v>1793</v>
      </c>
      <c r="F2207" s="7" t="n">
        <v>0.692307692307692</v>
      </c>
      <c r="G2207" s="9" t="n">
        <v>1.28</v>
      </c>
      <c r="H2207" s="7" t="n">
        <v>0.99</v>
      </c>
      <c r="I2207" s="7" t="n">
        <v>1.62</v>
      </c>
    </row>
    <row r="2208" customFormat="false" ht="15" hidden="false" customHeight="false" outlineLevel="0" collapsed="false">
      <c r="A2208" s="7" t="s">
        <v>222</v>
      </c>
      <c r="B2208" s="7" t="s">
        <v>223</v>
      </c>
      <c r="C2208" s="7" t="s">
        <v>225</v>
      </c>
      <c r="D2208" s="7" t="s">
        <v>3787</v>
      </c>
      <c r="E2208" s="8" t="n">
        <v>1780</v>
      </c>
      <c r="F2208" s="7" t="n">
        <v>0.0384615384615384</v>
      </c>
      <c r="G2208" s="9" t="n">
        <v>0.59</v>
      </c>
      <c r="H2208" s="7" t="n">
        <v>0.44</v>
      </c>
      <c r="I2208" s="7" t="n">
        <v>0.74</v>
      </c>
    </row>
    <row r="2209" customFormat="false" ht="15" hidden="false" customHeight="false" outlineLevel="0" collapsed="false">
      <c r="A2209" s="7" t="s">
        <v>222</v>
      </c>
      <c r="B2209" s="7" t="s">
        <v>223</v>
      </c>
      <c r="C2209" s="7" t="s">
        <v>225</v>
      </c>
      <c r="D2209" s="7" t="s">
        <v>3788</v>
      </c>
      <c r="E2209" s="8" t="n">
        <v>1748</v>
      </c>
      <c r="F2209" s="7" t="n">
        <v>0.0769230769230769</v>
      </c>
      <c r="G2209" s="9" t="n">
        <v>1.49</v>
      </c>
      <c r="H2209" s="7" t="n">
        <v>1.12</v>
      </c>
      <c r="I2209" s="7" t="n">
        <v>1.86</v>
      </c>
    </row>
    <row r="2210" customFormat="false" ht="15" hidden="false" customHeight="false" outlineLevel="0" collapsed="false">
      <c r="A2210" s="7" t="s">
        <v>222</v>
      </c>
      <c r="B2210" s="7" t="s">
        <v>223</v>
      </c>
      <c r="C2210" s="7" t="s">
        <v>225</v>
      </c>
      <c r="D2210" s="7" t="s">
        <v>3789</v>
      </c>
      <c r="E2210" s="8" t="n">
        <v>1657</v>
      </c>
      <c r="F2210" s="7" t="n">
        <v>0.0384615384615384</v>
      </c>
      <c r="G2210" s="9" t="n">
        <v>0.9</v>
      </c>
      <c r="H2210" s="7" t="n">
        <v>0.68</v>
      </c>
      <c r="I2210" s="7" t="n">
        <v>1.13</v>
      </c>
    </row>
    <row r="2211" customFormat="false" ht="15" hidden="false" customHeight="false" outlineLevel="0" collapsed="false">
      <c r="A2211" s="7" t="s">
        <v>222</v>
      </c>
      <c r="B2211" s="7" t="s">
        <v>223</v>
      </c>
      <c r="C2211" s="7" t="s">
        <v>225</v>
      </c>
      <c r="D2211" s="7" t="s">
        <v>3790</v>
      </c>
      <c r="E2211" s="8" t="n">
        <v>1608</v>
      </c>
      <c r="F2211" s="7" t="n">
        <v>0.538461538461538</v>
      </c>
      <c r="G2211" s="9" t="n">
        <v>1.76</v>
      </c>
      <c r="H2211" s="7" t="n">
        <v>1.24</v>
      </c>
      <c r="I2211" s="7" t="n">
        <v>2.43</v>
      </c>
    </row>
    <row r="2212" customFormat="false" ht="15" hidden="false" customHeight="false" outlineLevel="0" collapsed="false">
      <c r="A2212" s="7" t="s">
        <v>222</v>
      </c>
      <c r="B2212" s="7" t="s">
        <v>223</v>
      </c>
      <c r="C2212" s="7" t="s">
        <v>225</v>
      </c>
      <c r="D2212" s="7" t="s">
        <v>3791</v>
      </c>
      <c r="E2212" s="8" t="n">
        <v>1579</v>
      </c>
      <c r="F2212" s="7" t="n">
        <v>0.0384615384615384</v>
      </c>
      <c r="G2212" s="9" t="n">
        <v>0.49</v>
      </c>
      <c r="H2212" s="7" t="n">
        <v>0.44</v>
      </c>
      <c r="I2212" s="7" t="n">
        <v>0.69</v>
      </c>
    </row>
    <row r="2213" customFormat="false" ht="15" hidden="false" customHeight="false" outlineLevel="0" collapsed="false">
      <c r="A2213" s="7" t="s">
        <v>222</v>
      </c>
      <c r="B2213" s="7" t="s">
        <v>223</v>
      </c>
      <c r="C2213" s="7" t="s">
        <v>225</v>
      </c>
      <c r="D2213" s="7" t="s">
        <v>3792</v>
      </c>
      <c r="E2213" s="8" t="n">
        <v>1551</v>
      </c>
      <c r="F2213" s="7" t="n">
        <v>0.0384615384615384</v>
      </c>
      <c r="G2213" s="9" t="n">
        <v>1.96</v>
      </c>
      <c r="H2213" s="7" t="n">
        <v>1.75</v>
      </c>
      <c r="I2213" s="7" t="n">
        <v>2.45</v>
      </c>
    </row>
    <row r="2214" customFormat="false" ht="15" hidden="false" customHeight="false" outlineLevel="0" collapsed="false">
      <c r="A2214" s="7" t="s">
        <v>222</v>
      </c>
      <c r="B2214" s="7" t="s">
        <v>223</v>
      </c>
      <c r="C2214" s="7" t="s">
        <v>225</v>
      </c>
      <c r="D2214" s="7" t="s">
        <v>3793</v>
      </c>
      <c r="E2214" s="8" t="n">
        <v>1438</v>
      </c>
      <c r="F2214" s="7" t="n">
        <v>0.0769230769230769</v>
      </c>
      <c r="G2214" s="9" t="n">
        <v>0.97</v>
      </c>
      <c r="H2214" s="7" t="n">
        <v>0.86</v>
      </c>
      <c r="I2214" s="7" t="n">
        <v>1.07</v>
      </c>
    </row>
    <row r="2215" customFormat="false" ht="15" hidden="false" customHeight="false" outlineLevel="0" collapsed="false">
      <c r="A2215" s="7" t="s">
        <v>222</v>
      </c>
      <c r="B2215" s="7" t="s">
        <v>223</v>
      </c>
      <c r="C2215" s="7" t="s">
        <v>225</v>
      </c>
      <c r="D2215" s="7" t="s">
        <v>3794</v>
      </c>
      <c r="E2215" s="8" t="n">
        <v>1436</v>
      </c>
      <c r="F2215" s="7" t="n">
        <v>0.0769230769230769</v>
      </c>
      <c r="G2215" s="9" t="n">
        <v>0.48</v>
      </c>
      <c r="H2215" s="7" t="n">
        <v>0.36</v>
      </c>
      <c r="I2215" s="7" t="n">
        <v>0.6</v>
      </c>
    </row>
    <row r="2216" customFormat="false" ht="15" hidden="false" customHeight="false" outlineLevel="0" collapsed="false">
      <c r="A2216" s="7" t="s">
        <v>222</v>
      </c>
      <c r="B2216" s="7" t="s">
        <v>223</v>
      </c>
      <c r="C2216" s="7" t="s">
        <v>225</v>
      </c>
      <c r="D2216" s="7" t="s">
        <v>3795</v>
      </c>
      <c r="E2216" s="8" t="n">
        <v>1432</v>
      </c>
      <c r="F2216" s="7" t="n">
        <v>0.0384615384615384</v>
      </c>
      <c r="G2216" s="9" t="n">
        <v>0.82</v>
      </c>
      <c r="H2216" s="7" t="n">
        <v>0.69</v>
      </c>
      <c r="I2216" s="7" t="n">
        <v>0.93</v>
      </c>
    </row>
    <row r="2217" customFormat="false" ht="15" hidden="false" customHeight="false" outlineLevel="0" collapsed="false">
      <c r="A2217" s="7" t="s">
        <v>222</v>
      </c>
      <c r="B2217" s="7" t="s">
        <v>223</v>
      </c>
      <c r="C2217" s="7" t="s">
        <v>225</v>
      </c>
      <c r="D2217" s="7" t="s">
        <v>3796</v>
      </c>
      <c r="E2217" s="8" t="n">
        <v>1408</v>
      </c>
      <c r="F2217" s="7" t="n">
        <v>0.0769230769230769</v>
      </c>
      <c r="G2217" s="9" t="n">
        <v>1.04</v>
      </c>
      <c r="H2217" s="7" t="n">
        <v>0.59</v>
      </c>
      <c r="I2217" s="7" t="n">
        <v>1.24</v>
      </c>
    </row>
    <row r="2218" customFormat="false" ht="15" hidden="false" customHeight="false" outlineLevel="0" collapsed="false">
      <c r="A2218" s="7" t="s">
        <v>222</v>
      </c>
      <c r="B2218" s="7" t="s">
        <v>223</v>
      </c>
      <c r="C2218" s="7" t="s">
        <v>225</v>
      </c>
      <c r="D2218" s="7" t="s">
        <v>3797</v>
      </c>
      <c r="E2218" s="8" t="n">
        <v>1404</v>
      </c>
      <c r="F2218" s="7" t="n">
        <v>0.0384615384615384</v>
      </c>
      <c r="G2218" s="9"/>
      <c r="H2218" s="7"/>
      <c r="I2218" s="7"/>
    </row>
    <row r="2219" customFormat="false" ht="15" hidden="false" customHeight="false" outlineLevel="0" collapsed="false">
      <c r="A2219" s="7" t="s">
        <v>222</v>
      </c>
      <c r="B2219" s="7" t="s">
        <v>223</v>
      </c>
      <c r="C2219" s="7" t="s">
        <v>225</v>
      </c>
      <c r="D2219" s="7" t="s">
        <v>3798</v>
      </c>
      <c r="E2219" s="8" t="n">
        <v>1390</v>
      </c>
      <c r="F2219" s="7" t="n">
        <v>0.115384615384615</v>
      </c>
      <c r="G2219" s="9" t="n">
        <v>0.3</v>
      </c>
      <c r="H2219" s="7" t="n">
        <v>0.22</v>
      </c>
      <c r="I2219" s="7" t="n">
        <v>0.38</v>
      </c>
    </row>
    <row r="2220" customFormat="false" ht="15" hidden="false" customHeight="false" outlineLevel="0" collapsed="false">
      <c r="A2220" s="7" t="s">
        <v>222</v>
      </c>
      <c r="B2220" s="7" t="s">
        <v>223</v>
      </c>
      <c r="C2220" s="7" t="s">
        <v>225</v>
      </c>
      <c r="D2220" s="7" t="s">
        <v>2635</v>
      </c>
      <c r="E2220" s="8" t="n">
        <v>1377</v>
      </c>
      <c r="F2220" s="7" t="n">
        <v>0.0769230769230769</v>
      </c>
      <c r="G2220" s="9" t="n">
        <v>0.72</v>
      </c>
      <c r="H2220" s="7" t="n">
        <v>0.46</v>
      </c>
      <c r="I2220" s="7" t="n">
        <v>0.9</v>
      </c>
    </row>
    <row r="2221" customFormat="false" ht="15" hidden="false" customHeight="false" outlineLevel="0" collapsed="false">
      <c r="A2221" s="7" t="s">
        <v>222</v>
      </c>
      <c r="B2221" s="7" t="s">
        <v>223</v>
      </c>
      <c r="C2221" s="7" t="s">
        <v>225</v>
      </c>
      <c r="D2221" s="7" t="s">
        <v>3799</v>
      </c>
      <c r="E2221" s="8" t="n">
        <v>1343</v>
      </c>
      <c r="F2221" s="7" t="n">
        <v>0.0769230769230769</v>
      </c>
      <c r="G2221" s="9" t="n">
        <v>0.79</v>
      </c>
      <c r="H2221" s="7" t="n">
        <v>0.43</v>
      </c>
      <c r="I2221" s="7" t="n">
        <v>0.99</v>
      </c>
    </row>
    <row r="2222" customFormat="false" ht="15" hidden="false" customHeight="false" outlineLevel="0" collapsed="false">
      <c r="A2222" s="7" t="s">
        <v>222</v>
      </c>
      <c r="B2222" s="7" t="s">
        <v>223</v>
      </c>
      <c r="C2222" s="7" t="s">
        <v>225</v>
      </c>
      <c r="D2222" s="7" t="s">
        <v>2401</v>
      </c>
      <c r="E2222" s="8" t="n">
        <v>1277</v>
      </c>
      <c r="F2222" s="7" t="n">
        <v>0.615384615384615</v>
      </c>
      <c r="G2222" s="9" t="n">
        <v>1.48</v>
      </c>
      <c r="H2222" s="7" t="n">
        <v>1.16</v>
      </c>
      <c r="I2222" s="7" t="n">
        <v>1.85</v>
      </c>
    </row>
    <row r="2223" customFormat="false" ht="15" hidden="false" customHeight="false" outlineLevel="0" collapsed="false">
      <c r="A2223" s="7" t="s">
        <v>222</v>
      </c>
      <c r="B2223" s="7" t="s">
        <v>223</v>
      </c>
      <c r="C2223" s="7" t="s">
        <v>225</v>
      </c>
      <c r="D2223" s="7" t="s">
        <v>3800</v>
      </c>
      <c r="E2223" s="8" t="n">
        <v>1236</v>
      </c>
      <c r="F2223" s="7" t="n">
        <v>0.0769230769230769</v>
      </c>
      <c r="G2223" s="9" t="n">
        <v>0.51</v>
      </c>
      <c r="H2223" s="7" t="n">
        <v>0.38</v>
      </c>
      <c r="I2223" s="7" t="n">
        <v>0.64</v>
      </c>
    </row>
    <row r="2224" customFormat="false" ht="15" hidden="false" customHeight="false" outlineLevel="0" collapsed="false">
      <c r="A2224" s="7" t="s">
        <v>222</v>
      </c>
      <c r="B2224" s="7" t="s">
        <v>223</v>
      </c>
      <c r="C2224" s="7" t="s">
        <v>225</v>
      </c>
      <c r="D2224" s="7" t="s">
        <v>3801</v>
      </c>
      <c r="E2224" s="8" t="n">
        <v>1219</v>
      </c>
      <c r="F2224" s="7" t="n">
        <v>0.0769230769230769</v>
      </c>
      <c r="G2224" s="9" t="n">
        <v>0.72</v>
      </c>
      <c r="H2224" s="7" t="n">
        <v>0.54</v>
      </c>
      <c r="I2224" s="7" t="n">
        <v>0.9</v>
      </c>
    </row>
    <row r="2225" customFormat="false" ht="15" hidden="false" customHeight="false" outlineLevel="0" collapsed="false">
      <c r="A2225" s="7" t="s">
        <v>222</v>
      </c>
      <c r="B2225" s="7" t="s">
        <v>223</v>
      </c>
      <c r="C2225" s="7" t="s">
        <v>225</v>
      </c>
      <c r="D2225" s="7" t="s">
        <v>3802</v>
      </c>
      <c r="E2225" s="8" t="n">
        <v>1171</v>
      </c>
      <c r="F2225" s="7" t="n">
        <v>0.0769230769230769</v>
      </c>
      <c r="G2225" s="9" t="n">
        <v>1.3</v>
      </c>
      <c r="H2225" s="7" t="n">
        <v>0.97</v>
      </c>
      <c r="I2225" s="7" t="n">
        <v>1.67</v>
      </c>
    </row>
    <row r="2226" customFormat="false" ht="15" hidden="false" customHeight="false" outlineLevel="0" collapsed="false">
      <c r="A2226" s="7" t="s">
        <v>222</v>
      </c>
      <c r="B2226" s="7" t="s">
        <v>223</v>
      </c>
      <c r="C2226" s="7" t="s">
        <v>225</v>
      </c>
      <c r="D2226" s="7" t="s">
        <v>2388</v>
      </c>
      <c r="E2226" s="8" t="n">
        <v>1170</v>
      </c>
      <c r="F2226" s="7" t="n">
        <v>0.153846153846154</v>
      </c>
      <c r="G2226" s="9" t="n">
        <v>0.6</v>
      </c>
      <c r="H2226" s="7" t="n">
        <v>0.45</v>
      </c>
      <c r="I2226" s="7" t="n">
        <v>0.75</v>
      </c>
    </row>
    <row r="2227" customFormat="false" ht="15" hidden="false" customHeight="false" outlineLevel="0" collapsed="false">
      <c r="A2227" s="7" t="s">
        <v>222</v>
      </c>
      <c r="B2227" s="7" t="s">
        <v>223</v>
      </c>
      <c r="C2227" s="7" t="s">
        <v>225</v>
      </c>
      <c r="D2227" s="7" t="s">
        <v>3803</v>
      </c>
      <c r="E2227" s="8" t="n">
        <v>1146</v>
      </c>
      <c r="F2227" s="7" t="n">
        <v>0.115384615384615</v>
      </c>
      <c r="G2227" s="9" t="n">
        <v>0.68</v>
      </c>
      <c r="H2227" s="7" t="n">
        <v>0.51</v>
      </c>
      <c r="I2227" s="7" t="n">
        <v>0.85</v>
      </c>
    </row>
    <row r="2228" customFormat="false" ht="15" hidden="false" customHeight="false" outlineLevel="0" collapsed="false">
      <c r="A2228" s="7" t="s">
        <v>222</v>
      </c>
      <c r="B2228" s="7" t="s">
        <v>223</v>
      </c>
      <c r="C2228" s="7" t="s">
        <v>225</v>
      </c>
      <c r="D2228" s="7" t="s">
        <v>181</v>
      </c>
      <c r="E2228" s="8" t="n">
        <v>1123</v>
      </c>
      <c r="F2228" s="7" t="n">
        <v>0.615384615384615</v>
      </c>
      <c r="G2228" s="9" t="n">
        <v>1.31</v>
      </c>
      <c r="H2228" s="7" t="n">
        <v>0.67</v>
      </c>
      <c r="I2228" s="7" t="n">
        <v>1.8</v>
      </c>
    </row>
    <row r="2229" customFormat="false" ht="15" hidden="false" customHeight="false" outlineLevel="0" collapsed="false">
      <c r="A2229" s="7" t="s">
        <v>222</v>
      </c>
      <c r="B2229" s="7" t="s">
        <v>223</v>
      </c>
      <c r="C2229" s="7" t="s">
        <v>225</v>
      </c>
      <c r="D2229" s="7" t="s">
        <v>3804</v>
      </c>
      <c r="E2229" s="8" t="n">
        <v>1115</v>
      </c>
      <c r="F2229" s="7" t="n">
        <v>0.0384615384615384</v>
      </c>
      <c r="G2229" s="9" t="n">
        <v>0.85</v>
      </c>
      <c r="H2229" s="7" t="n">
        <v>0.64</v>
      </c>
      <c r="I2229" s="7" t="n">
        <v>1.06</v>
      </c>
    </row>
    <row r="2230" customFormat="false" ht="15" hidden="false" customHeight="false" outlineLevel="0" collapsed="false">
      <c r="A2230" s="7" t="s">
        <v>222</v>
      </c>
      <c r="B2230" s="7" t="s">
        <v>223</v>
      </c>
      <c r="C2230" s="7" t="s">
        <v>225</v>
      </c>
      <c r="D2230" s="7" t="s">
        <v>3805</v>
      </c>
      <c r="E2230" s="8" t="n">
        <v>1036</v>
      </c>
      <c r="F2230" s="7" t="n">
        <v>0.0384615384615384</v>
      </c>
      <c r="G2230" s="9" t="n">
        <v>0.49</v>
      </c>
      <c r="H2230" s="7" t="n">
        <v>0.37</v>
      </c>
      <c r="I2230" s="7" t="n">
        <v>0.61</v>
      </c>
    </row>
    <row r="2231" customFormat="false" ht="15" hidden="false" customHeight="false" outlineLevel="0" collapsed="false">
      <c r="A2231" s="7" t="s">
        <v>222</v>
      </c>
      <c r="B2231" s="7" t="s">
        <v>223</v>
      </c>
      <c r="C2231" s="7" t="s">
        <v>225</v>
      </c>
      <c r="D2231" s="7" t="s">
        <v>3806</v>
      </c>
      <c r="E2231" s="8" t="n">
        <v>1020</v>
      </c>
      <c r="F2231" s="7" t="n">
        <v>0.0769230769230769</v>
      </c>
      <c r="G2231" s="9" t="n">
        <v>1.11</v>
      </c>
      <c r="H2231" s="7" t="n">
        <v>0.9</v>
      </c>
      <c r="I2231" s="7" t="n">
        <v>1.6</v>
      </c>
    </row>
    <row r="2232" customFormat="false" ht="15" hidden="false" customHeight="false" outlineLevel="0" collapsed="false">
      <c r="A2232" s="7" t="s">
        <v>222</v>
      </c>
      <c r="B2232" s="7" t="s">
        <v>223</v>
      </c>
      <c r="C2232" s="7" t="s">
        <v>225</v>
      </c>
      <c r="D2232" s="7" t="s">
        <v>2656</v>
      </c>
      <c r="E2232" s="8" t="n">
        <v>1014</v>
      </c>
      <c r="F2232" s="7" t="n">
        <v>0.0384615384615384</v>
      </c>
      <c r="G2232" s="9" t="n">
        <v>1.09</v>
      </c>
      <c r="H2232" s="7" t="n">
        <v>0.82</v>
      </c>
      <c r="I2232" s="7" t="n">
        <v>1.36</v>
      </c>
    </row>
    <row r="2233" customFormat="false" ht="15" hidden="false" customHeight="false" outlineLevel="0" collapsed="false">
      <c r="A2233" s="7" t="s">
        <v>222</v>
      </c>
      <c r="B2233" s="7" t="s">
        <v>223</v>
      </c>
      <c r="C2233" s="7" t="s">
        <v>225</v>
      </c>
      <c r="D2233" s="7" t="s">
        <v>3807</v>
      </c>
      <c r="E2233" s="8" t="n">
        <v>978</v>
      </c>
      <c r="F2233" s="7" t="n">
        <v>0.0384615384615384</v>
      </c>
      <c r="G2233" s="9" t="n">
        <v>1.34</v>
      </c>
      <c r="H2233" s="7" t="n">
        <v>0.79</v>
      </c>
      <c r="I2233" s="7" t="n">
        <v>1.68</v>
      </c>
    </row>
    <row r="2234" customFormat="false" ht="15" hidden="false" customHeight="false" outlineLevel="0" collapsed="false">
      <c r="A2234" s="7" t="s">
        <v>222</v>
      </c>
      <c r="B2234" s="7" t="s">
        <v>223</v>
      </c>
      <c r="C2234" s="7" t="s">
        <v>225</v>
      </c>
      <c r="D2234" s="7" t="s">
        <v>3808</v>
      </c>
      <c r="E2234" s="8" t="n">
        <v>973</v>
      </c>
      <c r="F2234" s="7" t="n">
        <v>0.0384615384615384</v>
      </c>
      <c r="G2234" s="9" t="n">
        <v>0.85</v>
      </c>
      <c r="H2234" s="7" t="n">
        <v>0.64</v>
      </c>
      <c r="I2234" s="7" t="n">
        <v>1.06</v>
      </c>
    </row>
    <row r="2235" customFormat="false" ht="15" hidden="false" customHeight="false" outlineLevel="0" collapsed="false">
      <c r="A2235" s="7" t="s">
        <v>222</v>
      </c>
      <c r="B2235" s="7" t="s">
        <v>223</v>
      </c>
      <c r="C2235" s="7" t="s">
        <v>225</v>
      </c>
      <c r="D2235" s="7" t="s">
        <v>3809</v>
      </c>
      <c r="E2235" s="8" t="n">
        <v>968</v>
      </c>
      <c r="F2235" s="7" t="n">
        <v>0.0384615384615384</v>
      </c>
      <c r="G2235" s="9" t="n">
        <v>1.48</v>
      </c>
      <c r="H2235" s="7" t="n">
        <v>1.11</v>
      </c>
      <c r="I2235" s="7" t="n">
        <v>1.85</v>
      </c>
    </row>
    <row r="2236" customFormat="false" ht="15" hidden="false" customHeight="false" outlineLevel="0" collapsed="false">
      <c r="A2236" s="7" t="s">
        <v>222</v>
      </c>
      <c r="B2236" s="7" t="s">
        <v>223</v>
      </c>
      <c r="C2236" s="7" t="s">
        <v>225</v>
      </c>
      <c r="D2236" s="7" t="s">
        <v>2398</v>
      </c>
      <c r="E2236" s="8" t="n">
        <v>958</v>
      </c>
      <c r="F2236" s="7" t="n">
        <v>0.307692307692308</v>
      </c>
      <c r="G2236" s="9" t="n">
        <v>0.32</v>
      </c>
      <c r="H2236" s="7" t="n">
        <v>0.24</v>
      </c>
      <c r="I2236" s="7" t="n">
        <v>0.4</v>
      </c>
    </row>
    <row r="2237" customFormat="false" ht="15" hidden="false" customHeight="false" outlineLevel="0" collapsed="false">
      <c r="A2237" s="7" t="s">
        <v>222</v>
      </c>
      <c r="B2237" s="7" t="s">
        <v>223</v>
      </c>
      <c r="C2237" s="7" t="s">
        <v>225</v>
      </c>
      <c r="D2237" s="7" t="s">
        <v>3810</v>
      </c>
      <c r="E2237" s="8" t="n">
        <v>951</v>
      </c>
      <c r="F2237" s="7" t="n">
        <v>0.0384615384615384</v>
      </c>
      <c r="G2237" s="9" t="n">
        <v>0.87</v>
      </c>
      <c r="H2237" s="7" t="n">
        <v>0.75</v>
      </c>
      <c r="I2237" s="7" t="n">
        <v>1.09</v>
      </c>
    </row>
    <row r="2238" customFormat="false" ht="15" hidden="false" customHeight="false" outlineLevel="0" collapsed="false">
      <c r="A2238" s="7" t="s">
        <v>222</v>
      </c>
      <c r="B2238" s="7" t="s">
        <v>223</v>
      </c>
      <c r="C2238" s="7" t="s">
        <v>225</v>
      </c>
      <c r="D2238" s="7" t="s">
        <v>2649</v>
      </c>
      <c r="E2238" s="8" t="n">
        <v>919</v>
      </c>
      <c r="F2238" s="7" t="n">
        <v>0.0384615384615384</v>
      </c>
      <c r="G2238" s="9" t="n">
        <v>0.79</v>
      </c>
      <c r="H2238" s="7" t="n">
        <v>0.59</v>
      </c>
      <c r="I2238" s="7" t="n">
        <v>0.99</v>
      </c>
    </row>
    <row r="2239" customFormat="false" ht="15" hidden="false" customHeight="false" outlineLevel="0" collapsed="false">
      <c r="A2239" s="7" t="s">
        <v>222</v>
      </c>
      <c r="B2239" s="7" t="s">
        <v>223</v>
      </c>
      <c r="C2239" s="7" t="s">
        <v>225</v>
      </c>
      <c r="D2239" s="7" t="s">
        <v>3811</v>
      </c>
      <c r="E2239" s="8" t="n">
        <v>910</v>
      </c>
      <c r="F2239" s="7" t="n">
        <v>0.115384615384615</v>
      </c>
      <c r="G2239" s="9" t="n">
        <v>0.72</v>
      </c>
      <c r="H2239" s="7" t="n">
        <v>0.54</v>
      </c>
      <c r="I2239" s="7" t="n">
        <v>0.9</v>
      </c>
    </row>
    <row r="2240" customFormat="false" ht="15" hidden="false" customHeight="false" outlineLevel="0" collapsed="false">
      <c r="A2240" s="7" t="s">
        <v>222</v>
      </c>
      <c r="B2240" s="7" t="s">
        <v>223</v>
      </c>
      <c r="C2240" s="7" t="s">
        <v>225</v>
      </c>
      <c r="D2240" s="7" t="s">
        <v>3812</v>
      </c>
      <c r="E2240" s="8" t="n">
        <v>907</v>
      </c>
      <c r="F2240" s="7" t="n">
        <v>0.0384615384615384</v>
      </c>
      <c r="G2240" s="9" t="n">
        <v>0.19</v>
      </c>
      <c r="H2240" s="7" t="n">
        <v>0.17</v>
      </c>
      <c r="I2240" s="7" t="n">
        <v>0.22</v>
      </c>
    </row>
    <row r="2241" customFormat="false" ht="15" hidden="false" customHeight="false" outlineLevel="0" collapsed="false">
      <c r="A2241" s="7" t="s">
        <v>222</v>
      </c>
      <c r="B2241" s="7" t="s">
        <v>223</v>
      </c>
      <c r="C2241" s="7" t="s">
        <v>225</v>
      </c>
      <c r="D2241" s="7" t="s">
        <v>3813</v>
      </c>
      <c r="E2241" s="8" t="n">
        <v>886</v>
      </c>
      <c r="F2241" s="7" t="n">
        <v>0.0384615384615384</v>
      </c>
      <c r="G2241" s="9" t="n">
        <v>0.91</v>
      </c>
      <c r="H2241" s="7" t="n">
        <v>0.68</v>
      </c>
      <c r="I2241" s="7" t="n">
        <v>1.14</v>
      </c>
    </row>
    <row r="2242" customFormat="false" ht="15" hidden="false" customHeight="false" outlineLevel="0" collapsed="false">
      <c r="A2242" s="7" t="s">
        <v>222</v>
      </c>
      <c r="B2242" s="7" t="s">
        <v>223</v>
      </c>
      <c r="C2242" s="7" t="s">
        <v>225</v>
      </c>
      <c r="D2242" s="7" t="s">
        <v>3814</v>
      </c>
      <c r="E2242" s="8" t="n">
        <v>875</v>
      </c>
      <c r="F2242" s="7" t="n">
        <v>0.0384615384615384</v>
      </c>
      <c r="G2242" s="9" t="n">
        <v>0.31</v>
      </c>
      <c r="H2242" s="7" t="n">
        <v>0.23</v>
      </c>
      <c r="I2242" s="7" t="n">
        <v>0.39</v>
      </c>
    </row>
    <row r="2243" customFormat="false" ht="15" hidden="false" customHeight="false" outlineLevel="0" collapsed="false">
      <c r="A2243" s="7" t="s">
        <v>222</v>
      </c>
      <c r="B2243" s="7" t="s">
        <v>223</v>
      </c>
      <c r="C2243" s="7" t="s">
        <v>225</v>
      </c>
      <c r="D2243" s="7" t="s">
        <v>2231</v>
      </c>
      <c r="E2243" s="8" t="n">
        <v>870</v>
      </c>
      <c r="F2243" s="7" t="n">
        <v>0.0384615384615384</v>
      </c>
      <c r="G2243" s="9" t="n">
        <v>0.79</v>
      </c>
      <c r="H2243" s="7" t="n">
        <v>0.59</v>
      </c>
      <c r="I2243" s="7" t="n">
        <v>0.99</v>
      </c>
    </row>
    <row r="2244" customFormat="false" ht="15" hidden="false" customHeight="false" outlineLevel="0" collapsed="false">
      <c r="A2244" s="7" t="s">
        <v>222</v>
      </c>
      <c r="B2244" s="7" t="s">
        <v>223</v>
      </c>
      <c r="C2244" s="7" t="s">
        <v>225</v>
      </c>
      <c r="D2244" s="7" t="s">
        <v>2382</v>
      </c>
      <c r="E2244" s="8" t="n">
        <v>853</v>
      </c>
      <c r="F2244" s="7" t="n">
        <v>0.192307692307692</v>
      </c>
      <c r="G2244" s="9" t="n">
        <v>0.76</v>
      </c>
      <c r="H2244" s="7" t="n">
        <v>0.69</v>
      </c>
      <c r="I2244" s="7" t="n">
        <v>1.02</v>
      </c>
    </row>
    <row r="2245" customFormat="false" ht="15" hidden="false" customHeight="false" outlineLevel="0" collapsed="false">
      <c r="A2245" s="7" t="s">
        <v>222</v>
      </c>
      <c r="B2245" s="7" t="s">
        <v>223</v>
      </c>
      <c r="C2245" s="7" t="s">
        <v>225</v>
      </c>
      <c r="D2245" s="7" t="s">
        <v>3815</v>
      </c>
      <c r="E2245" s="8" t="n">
        <v>845</v>
      </c>
      <c r="F2245" s="7" t="n">
        <v>0.0384615384615384</v>
      </c>
      <c r="G2245" s="9"/>
      <c r="H2245" s="7"/>
      <c r="I2245" s="7"/>
    </row>
    <row r="2246" customFormat="false" ht="15" hidden="false" customHeight="false" outlineLevel="0" collapsed="false">
      <c r="A2246" s="7" t="s">
        <v>222</v>
      </c>
      <c r="B2246" s="7" t="s">
        <v>223</v>
      </c>
      <c r="C2246" s="7" t="s">
        <v>225</v>
      </c>
      <c r="D2246" s="7" t="s">
        <v>3816</v>
      </c>
      <c r="E2246" s="8" t="n">
        <v>818</v>
      </c>
      <c r="F2246" s="7" t="n">
        <v>0.0769230769230769</v>
      </c>
      <c r="G2246" s="9" t="n">
        <v>1.3</v>
      </c>
      <c r="H2246" s="7" t="n">
        <v>0.98</v>
      </c>
      <c r="I2246" s="7" t="n">
        <v>1.63</v>
      </c>
    </row>
    <row r="2247" customFormat="false" ht="15" hidden="false" customHeight="false" outlineLevel="0" collapsed="false">
      <c r="A2247" s="7" t="s">
        <v>222</v>
      </c>
      <c r="B2247" s="7" t="s">
        <v>223</v>
      </c>
      <c r="C2247" s="7" t="s">
        <v>225</v>
      </c>
      <c r="D2247" s="7" t="s">
        <v>2650</v>
      </c>
      <c r="E2247" s="8" t="n">
        <v>785</v>
      </c>
      <c r="F2247" s="7" t="n">
        <v>0.0769230769230769</v>
      </c>
      <c r="G2247" s="9" t="n">
        <v>1.11</v>
      </c>
      <c r="H2247" s="7" t="n">
        <v>0.9</v>
      </c>
      <c r="I2247" s="7" t="n">
        <v>1.6</v>
      </c>
    </row>
    <row r="2248" customFormat="false" ht="15" hidden="false" customHeight="false" outlineLevel="0" collapsed="false">
      <c r="A2248" s="7" t="s">
        <v>222</v>
      </c>
      <c r="B2248" s="7" t="s">
        <v>223</v>
      </c>
      <c r="C2248" s="7" t="s">
        <v>225</v>
      </c>
      <c r="D2248" s="7" t="s">
        <v>3817</v>
      </c>
      <c r="E2248" s="8" t="n">
        <v>776</v>
      </c>
      <c r="F2248" s="7" t="n">
        <v>0.0384615384615384</v>
      </c>
      <c r="G2248" s="9" t="n">
        <v>1.09</v>
      </c>
      <c r="H2248" s="7" t="n">
        <v>0.82</v>
      </c>
      <c r="I2248" s="7" t="n">
        <v>1.36</v>
      </c>
    </row>
    <row r="2249" customFormat="false" ht="15" hidden="false" customHeight="false" outlineLevel="0" collapsed="false">
      <c r="A2249" s="7" t="s">
        <v>222</v>
      </c>
      <c r="B2249" s="7" t="s">
        <v>223</v>
      </c>
      <c r="C2249" s="7" t="s">
        <v>225</v>
      </c>
      <c r="D2249" s="7" t="s">
        <v>3818</v>
      </c>
      <c r="E2249" s="8" t="n">
        <v>773</v>
      </c>
      <c r="F2249" s="7" t="n">
        <v>0.0384615384615384</v>
      </c>
      <c r="G2249" s="9" t="n">
        <v>0.19</v>
      </c>
      <c r="H2249" s="7" t="n">
        <v>0.17</v>
      </c>
      <c r="I2249" s="7" t="n">
        <v>0.21</v>
      </c>
    </row>
    <row r="2250" customFormat="false" ht="15" hidden="false" customHeight="false" outlineLevel="0" collapsed="false">
      <c r="A2250" s="7" t="s">
        <v>222</v>
      </c>
      <c r="B2250" s="7" t="s">
        <v>223</v>
      </c>
      <c r="C2250" s="7" t="s">
        <v>225</v>
      </c>
      <c r="D2250" s="7" t="s">
        <v>3819</v>
      </c>
      <c r="E2250" s="8" t="n">
        <v>768</v>
      </c>
      <c r="F2250" s="7" t="n">
        <v>0.0384615384615384</v>
      </c>
      <c r="G2250" s="9" t="n">
        <v>0.84</v>
      </c>
      <c r="H2250" s="7" t="n">
        <v>0.48</v>
      </c>
      <c r="I2250" s="7" t="n">
        <v>1.05</v>
      </c>
    </row>
    <row r="2251" customFormat="false" ht="15" hidden="false" customHeight="false" outlineLevel="0" collapsed="false">
      <c r="A2251" s="7" t="s">
        <v>222</v>
      </c>
      <c r="B2251" s="7" t="s">
        <v>223</v>
      </c>
      <c r="C2251" s="7" t="s">
        <v>225</v>
      </c>
      <c r="D2251" s="7" t="s">
        <v>3820</v>
      </c>
      <c r="E2251" s="8" t="n">
        <v>756</v>
      </c>
      <c r="F2251" s="7" t="n">
        <v>0.0769230769230769</v>
      </c>
      <c r="G2251" s="9" t="n">
        <v>1.61</v>
      </c>
      <c r="H2251" s="7" t="n">
        <v>0.87</v>
      </c>
      <c r="I2251" s="7" t="n">
        <v>2.01</v>
      </c>
    </row>
    <row r="2252" customFormat="false" ht="15" hidden="false" customHeight="false" outlineLevel="0" collapsed="false">
      <c r="A2252" s="7" t="s">
        <v>222</v>
      </c>
      <c r="B2252" s="7" t="s">
        <v>223</v>
      </c>
      <c r="C2252" s="7" t="s">
        <v>225</v>
      </c>
      <c r="D2252" s="7" t="s">
        <v>2661</v>
      </c>
      <c r="E2252" s="8" t="n">
        <v>746</v>
      </c>
      <c r="F2252" s="7" t="n">
        <v>0.0384615384615384</v>
      </c>
      <c r="G2252" s="9" t="n">
        <v>2.03</v>
      </c>
      <c r="H2252" s="7" t="n">
        <v>1.52</v>
      </c>
      <c r="I2252" s="7" t="n">
        <v>2.54</v>
      </c>
    </row>
    <row r="2253" customFormat="false" ht="15" hidden="false" customHeight="false" outlineLevel="0" collapsed="false">
      <c r="A2253" s="7" t="s">
        <v>222</v>
      </c>
      <c r="B2253" s="7" t="s">
        <v>223</v>
      </c>
      <c r="C2253" s="7" t="s">
        <v>225</v>
      </c>
      <c r="D2253" s="7" t="s">
        <v>3821</v>
      </c>
      <c r="E2253" s="8" t="n">
        <v>741</v>
      </c>
      <c r="F2253" s="7" t="n">
        <v>0.0384615384615384</v>
      </c>
      <c r="G2253" s="9" t="n">
        <v>0.4</v>
      </c>
      <c r="H2253" s="7" t="n">
        <v>0.3</v>
      </c>
      <c r="I2253" s="7" t="n">
        <v>0.5</v>
      </c>
    </row>
    <row r="2254" customFormat="false" ht="15" hidden="false" customHeight="false" outlineLevel="0" collapsed="false">
      <c r="A2254" s="7" t="s">
        <v>222</v>
      </c>
      <c r="B2254" s="7" t="s">
        <v>223</v>
      </c>
      <c r="C2254" s="7" t="s">
        <v>225</v>
      </c>
      <c r="D2254" s="7" t="s">
        <v>3822</v>
      </c>
      <c r="E2254" s="8" t="n">
        <v>740</v>
      </c>
      <c r="F2254" s="7" t="n">
        <v>0.0384615384615384</v>
      </c>
      <c r="G2254" s="9" t="n">
        <v>0.78</v>
      </c>
      <c r="H2254" s="7" t="n">
        <v>0.49</v>
      </c>
      <c r="I2254" s="7" t="n">
        <v>0.98</v>
      </c>
    </row>
    <row r="2255" customFormat="false" ht="15" hidden="false" customHeight="false" outlineLevel="0" collapsed="false">
      <c r="A2255" s="7" t="s">
        <v>222</v>
      </c>
      <c r="B2255" s="7" t="s">
        <v>223</v>
      </c>
      <c r="C2255" s="7" t="s">
        <v>225</v>
      </c>
      <c r="D2255" s="7" t="s">
        <v>3823</v>
      </c>
      <c r="E2255" s="8" t="n">
        <v>722</v>
      </c>
      <c r="F2255" s="7" t="n">
        <v>0.115384615384615</v>
      </c>
      <c r="G2255" s="9" t="n">
        <v>0.59</v>
      </c>
      <c r="H2255" s="7" t="n">
        <v>0.51</v>
      </c>
      <c r="I2255" s="7" t="n">
        <v>0.86</v>
      </c>
    </row>
    <row r="2256" customFormat="false" ht="15" hidden="false" customHeight="false" outlineLevel="0" collapsed="false">
      <c r="A2256" s="7" t="s">
        <v>222</v>
      </c>
      <c r="B2256" s="7" t="s">
        <v>223</v>
      </c>
      <c r="C2256" s="7" t="s">
        <v>225</v>
      </c>
      <c r="D2256" s="7" t="s">
        <v>3824</v>
      </c>
      <c r="E2256" s="8" t="n">
        <v>718</v>
      </c>
      <c r="F2256" s="7" t="n">
        <v>0.0384615384615384</v>
      </c>
      <c r="G2256" s="9" t="n">
        <v>0.95</v>
      </c>
      <c r="H2256" s="7" t="n">
        <v>0.71</v>
      </c>
      <c r="I2256" s="7" t="n">
        <v>1.19</v>
      </c>
    </row>
    <row r="2257" customFormat="false" ht="15" hidden="false" customHeight="false" outlineLevel="0" collapsed="false">
      <c r="A2257" s="7" t="s">
        <v>222</v>
      </c>
      <c r="B2257" s="7" t="s">
        <v>223</v>
      </c>
      <c r="C2257" s="7" t="s">
        <v>225</v>
      </c>
      <c r="D2257" s="7" t="s">
        <v>3825</v>
      </c>
      <c r="E2257" s="8" t="n">
        <v>713</v>
      </c>
      <c r="F2257" s="7" t="n">
        <v>0.0384615384615384</v>
      </c>
      <c r="G2257" s="9" t="n">
        <v>0.68</v>
      </c>
      <c r="H2257" s="7" t="n">
        <v>0.51</v>
      </c>
      <c r="I2257" s="7" t="n">
        <v>0.85</v>
      </c>
    </row>
    <row r="2258" customFormat="false" ht="15" hidden="false" customHeight="false" outlineLevel="0" collapsed="false">
      <c r="A2258" s="7" t="s">
        <v>222</v>
      </c>
      <c r="B2258" s="7" t="s">
        <v>223</v>
      </c>
      <c r="C2258" s="7" t="s">
        <v>225</v>
      </c>
      <c r="D2258" s="7" t="s">
        <v>2410</v>
      </c>
      <c r="E2258" s="8" t="n">
        <v>682</v>
      </c>
      <c r="F2258" s="7" t="n">
        <v>0.653846153846154</v>
      </c>
      <c r="G2258" s="9" t="n">
        <v>1.32</v>
      </c>
      <c r="H2258" s="7" t="n">
        <v>0.96</v>
      </c>
      <c r="I2258" s="7" t="n">
        <v>1.65</v>
      </c>
    </row>
    <row r="2259" customFormat="false" ht="15" hidden="false" customHeight="false" outlineLevel="0" collapsed="false">
      <c r="A2259" s="7" t="s">
        <v>222</v>
      </c>
      <c r="B2259" s="7" t="s">
        <v>223</v>
      </c>
      <c r="C2259" s="7" t="s">
        <v>225</v>
      </c>
      <c r="D2259" s="7" t="s">
        <v>3826</v>
      </c>
      <c r="E2259" s="8" t="n">
        <v>675</v>
      </c>
      <c r="F2259" s="7" t="n">
        <v>0.115384615384615</v>
      </c>
      <c r="G2259" s="9" t="n">
        <v>1.17</v>
      </c>
      <c r="H2259" s="7" t="n">
        <v>0.88</v>
      </c>
      <c r="I2259" s="7" t="n">
        <v>1.46</v>
      </c>
    </row>
    <row r="2260" customFormat="false" ht="15" hidden="false" customHeight="false" outlineLevel="0" collapsed="false">
      <c r="A2260" s="7" t="s">
        <v>222</v>
      </c>
      <c r="B2260" s="7" t="s">
        <v>223</v>
      </c>
      <c r="C2260" s="7" t="s">
        <v>225</v>
      </c>
      <c r="D2260" s="7" t="s">
        <v>3827</v>
      </c>
      <c r="E2260" s="8" t="n">
        <v>661</v>
      </c>
      <c r="F2260" s="7" t="n">
        <v>0.0769230769230769</v>
      </c>
      <c r="G2260" s="9" t="n">
        <v>0.91</v>
      </c>
      <c r="H2260" s="7" t="n">
        <v>0.68</v>
      </c>
      <c r="I2260" s="7" t="n">
        <v>1.14</v>
      </c>
    </row>
    <row r="2261" customFormat="false" ht="15" hidden="false" customHeight="false" outlineLevel="0" collapsed="false">
      <c r="A2261" s="7" t="s">
        <v>222</v>
      </c>
      <c r="B2261" s="7" t="s">
        <v>223</v>
      </c>
      <c r="C2261" s="7" t="s">
        <v>225</v>
      </c>
      <c r="D2261" s="7" t="s">
        <v>3828</v>
      </c>
      <c r="E2261" s="8" t="n">
        <v>655</v>
      </c>
      <c r="F2261" s="7" t="n">
        <v>0.0384615384615384</v>
      </c>
      <c r="G2261" s="9" t="n">
        <v>0.19</v>
      </c>
      <c r="H2261" s="7" t="n">
        <v>0.17</v>
      </c>
      <c r="I2261" s="7" t="n">
        <v>0.2</v>
      </c>
    </row>
    <row r="2262" customFormat="false" ht="15" hidden="false" customHeight="false" outlineLevel="0" collapsed="false">
      <c r="A2262" s="7" t="s">
        <v>222</v>
      </c>
      <c r="B2262" s="7" t="s">
        <v>223</v>
      </c>
      <c r="C2262" s="7" t="s">
        <v>225</v>
      </c>
      <c r="D2262" s="7" t="s">
        <v>3829</v>
      </c>
      <c r="E2262" s="8" t="n">
        <v>652</v>
      </c>
      <c r="F2262" s="7" t="n">
        <v>0.0769230769230769</v>
      </c>
      <c r="G2262" s="9" t="n">
        <v>0.28</v>
      </c>
      <c r="H2262" s="7" t="n">
        <v>0.22</v>
      </c>
      <c r="I2262" s="7" t="n">
        <v>0.34</v>
      </c>
    </row>
    <row r="2263" customFormat="false" ht="15" hidden="false" customHeight="false" outlineLevel="0" collapsed="false">
      <c r="A2263" s="7" t="s">
        <v>222</v>
      </c>
      <c r="B2263" s="7" t="s">
        <v>223</v>
      </c>
      <c r="C2263" s="7" t="s">
        <v>225</v>
      </c>
      <c r="D2263" s="7" t="s">
        <v>3830</v>
      </c>
      <c r="E2263" s="8" t="n">
        <v>626</v>
      </c>
      <c r="F2263" s="7" t="n">
        <v>0.0384615384615384</v>
      </c>
      <c r="G2263" s="9" t="n">
        <v>0.65</v>
      </c>
      <c r="H2263" s="7" t="n">
        <v>0.49</v>
      </c>
      <c r="I2263" s="7" t="n">
        <v>0.81</v>
      </c>
    </row>
    <row r="2264" customFormat="false" ht="15" hidden="false" customHeight="false" outlineLevel="0" collapsed="false">
      <c r="A2264" s="7" t="s">
        <v>222</v>
      </c>
      <c r="B2264" s="7" t="s">
        <v>223</v>
      </c>
      <c r="C2264" s="7" t="s">
        <v>225</v>
      </c>
      <c r="D2264" s="7" t="s">
        <v>3831</v>
      </c>
      <c r="E2264" s="8" t="n">
        <v>623</v>
      </c>
      <c r="F2264" s="7" t="n">
        <v>0.0769230769230769</v>
      </c>
      <c r="G2264" s="9" t="n">
        <v>0.56</v>
      </c>
      <c r="H2264" s="7" t="n">
        <v>0.46</v>
      </c>
      <c r="I2264" s="7" t="n">
        <v>0.7</v>
      </c>
    </row>
    <row r="2265" customFormat="false" ht="15" hidden="false" customHeight="false" outlineLevel="0" collapsed="false">
      <c r="A2265" s="7" t="s">
        <v>222</v>
      </c>
      <c r="B2265" s="7" t="s">
        <v>223</v>
      </c>
      <c r="C2265" s="7" t="s">
        <v>225</v>
      </c>
      <c r="D2265" s="7" t="s">
        <v>3832</v>
      </c>
      <c r="E2265" s="8" t="n">
        <v>618</v>
      </c>
      <c r="F2265" s="7" t="n">
        <v>0.0384615384615384</v>
      </c>
      <c r="G2265" s="9" t="n">
        <v>0.35</v>
      </c>
      <c r="H2265" s="7" t="n">
        <v>0.26</v>
      </c>
      <c r="I2265" s="7" t="n">
        <v>0.44</v>
      </c>
    </row>
    <row r="2266" customFormat="false" ht="15" hidden="false" customHeight="false" outlineLevel="0" collapsed="false">
      <c r="A2266" s="7" t="s">
        <v>222</v>
      </c>
      <c r="B2266" s="7" t="s">
        <v>223</v>
      </c>
      <c r="C2266" s="7" t="s">
        <v>225</v>
      </c>
      <c r="D2266" s="7" t="s">
        <v>2243</v>
      </c>
      <c r="E2266" s="8" t="n">
        <v>614</v>
      </c>
      <c r="F2266" s="7" t="n">
        <v>0.0384615384615384</v>
      </c>
      <c r="G2266" s="9" t="n">
        <v>2.12</v>
      </c>
      <c r="H2266" s="7" t="n">
        <v>1.59</v>
      </c>
      <c r="I2266" s="7" t="n">
        <v>2.74</v>
      </c>
    </row>
    <row r="2267" customFormat="false" ht="15" hidden="false" customHeight="false" outlineLevel="0" collapsed="false">
      <c r="A2267" s="7" t="s">
        <v>222</v>
      </c>
      <c r="B2267" s="7" t="s">
        <v>223</v>
      </c>
      <c r="C2267" s="7" t="s">
        <v>225</v>
      </c>
      <c r="D2267" s="7" t="s">
        <v>3833</v>
      </c>
      <c r="E2267" s="8" t="n">
        <v>613</v>
      </c>
      <c r="F2267" s="7" t="n">
        <v>0.0769230769230769</v>
      </c>
      <c r="G2267" s="9" t="n">
        <v>0.7</v>
      </c>
      <c r="H2267" s="7" t="n">
        <v>0.52</v>
      </c>
      <c r="I2267" s="7" t="n">
        <v>0.88</v>
      </c>
    </row>
    <row r="2268" customFormat="false" ht="15" hidden="false" customHeight="false" outlineLevel="0" collapsed="false">
      <c r="A2268" s="7" t="s">
        <v>222</v>
      </c>
      <c r="B2268" s="7" t="s">
        <v>223</v>
      </c>
      <c r="C2268" s="7" t="s">
        <v>225</v>
      </c>
      <c r="D2268" s="7" t="s">
        <v>2685</v>
      </c>
      <c r="E2268" s="8" t="n">
        <v>612</v>
      </c>
      <c r="F2268" s="7" t="n">
        <v>0.0769230769230769</v>
      </c>
      <c r="G2268" s="9" t="n">
        <v>2.15</v>
      </c>
      <c r="H2268" s="7" t="n">
        <v>1.61</v>
      </c>
      <c r="I2268" s="7" t="n">
        <v>2.69</v>
      </c>
    </row>
    <row r="2269" customFormat="false" ht="15" hidden="false" customHeight="false" outlineLevel="0" collapsed="false">
      <c r="A2269" s="7" t="s">
        <v>222</v>
      </c>
      <c r="B2269" s="7" t="s">
        <v>223</v>
      </c>
      <c r="C2269" s="7" t="s">
        <v>225</v>
      </c>
      <c r="D2269" s="7" t="s">
        <v>201</v>
      </c>
      <c r="E2269" s="8" t="n">
        <v>611</v>
      </c>
      <c r="F2269" s="7" t="n">
        <v>0.115384615384615</v>
      </c>
      <c r="G2269" s="9" t="n">
        <v>0.57</v>
      </c>
      <c r="H2269" s="7" t="n">
        <v>0.43</v>
      </c>
      <c r="I2269" s="7" t="n">
        <v>0.71</v>
      </c>
    </row>
    <row r="2270" customFormat="false" ht="15" hidden="false" customHeight="false" outlineLevel="0" collapsed="false">
      <c r="A2270" s="7" t="s">
        <v>222</v>
      </c>
      <c r="B2270" s="7" t="s">
        <v>223</v>
      </c>
      <c r="C2270" s="7" t="s">
        <v>225</v>
      </c>
      <c r="D2270" s="7" t="s">
        <v>3834</v>
      </c>
      <c r="E2270" s="8" t="n">
        <v>598</v>
      </c>
      <c r="F2270" s="7" t="n">
        <v>0.115384615384615</v>
      </c>
      <c r="G2270" s="9" t="n">
        <v>0.71</v>
      </c>
      <c r="H2270" s="7" t="n">
        <v>0.64</v>
      </c>
      <c r="I2270" s="7" t="n">
        <v>0.91</v>
      </c>
    </row>
    <row r="2271" customFormat="false" ht="15" hidden="false" customHeight="false" outlineLevel="0" collapsed="false">
      <c r="A2271" s="7" t="s">
        <v>222</v>
      </c>
      <c r="B2271" s="7" t="s">
        <v>223</v>
      </c>
      <c r="C2271" s="7" t="s">
        <v>225</v>
      </c>
      <c r="D2271" s="7" t="s">
        <v>2395</v>
      </c>
      <c r="E2271" s="8" t="n">
        <v>581</v>
      </c>
      <c r="F2271" s="7" t="n">
        <v>0.576923076923077</v>
      </c>
      <c r="G2271" s="9" t="n">
        <v>0.69</v>
      </c>
      <c r="H2271" s="7" t="n">
        <v>0.52</v>
      </c>
      <c r="I2271" s="7" t="n">
        <v>0.86</v>
      </c>
    </row>
    <row r="2272" customFormat="false" ht="15" hidden="false" customHeight="false" outlineLevel="0" collapsed="false">
      <c r="A2272" s="7" t="s">
        <v>222</v>
      </c>
      <c r="B2272" s="7" t="s">
        <v>223</v>
      </c>
      <c r="C2272" s="7" t="s">
        <v>225</v>
      </c>
      <c r="D2272" s="7" t="s">
        <v>2671</v>
      </c>
      <c r="E2272" s="8" t="n">
        <v>580</v>
      </c>
      <c r="F2272" s="7" t="n">
        <v>0.0384615384615384</v>
      </c>
      <c r="G2272" s="9" t="n">
        <v>0.67</v>
      </c>
      <c r="H2272" s="7" t="n">
        <v>0.55</v>
      </c>
      <c r="I2272" s="7" t="n">
        <v>0.91</v>
      </c>
    </row>
    <row r="2273" customFormat="false" ht="15" hidden="false" customHeight="false" outlineLevel="0" collapsed="false">
      <c r="A2273" s="7" t="s">
        <v>222</v>
      </c>
      <c r="B2273" s="7" t="s">
        <v>223</v>
      </c>
      <c r="C2273" s="7" t="s">
        <v>225</v>
      </c>
      <c r="D2273" s="7" t="s">
        <v>3835</v>
      </c>
      <c r="E2273" s="8" t="n">
        <v>572</v>
      </c>
      <c r="F2273" s="7" t="n">
        <v>0.0769230769230769</v>
      </c>
      <c r="G2273" s="9" t="n">
        <v>1.19</v>
      </c>
      <c r="H2273" s="7" t="n">
        <v>0.97</v>
      </c>
      <c r="I2273" s="7" t="n">
        <v>1.36</v>
      </c>
    </row>
    <row r="2274" customFormat="false" ht="15" hidden="false" customHeight="false" outlineLevel="0" collapsed="false">
      <c r="A2274" s="7" t="s">
        <v>222</v>
      </c>
      <c r="B2274" s="7" t="s">
        <v>223</v>
      </c>
      <c r="C2274" s="7" t="s">
        <v>225</v>
      </c>
      <c r="D2274" s="7" t="s">
        <v>3836</v>
      </c>
      <c r="E2274" s="8" t="n">
        <v>571</v>
      </c>
      <c r="F2274" s="7" t="n">
        <v>0.115384615384615</v>
      </c>
      <c r="G2274" s="9" t="n">
        <v>1.36</v>
      </c>
      <c r="H2274" s="7" t="n">
        <v>1.02</v>
      </c>
      <c r="I2274" s="7" t="n">
        <v>1.7</v>
      </c>
    </row>
    <row r="2275" customFormat="false" ht="15" hidden="false" customHeight="false" outlineLevel="0" collapsed="false">
      <c r="A2275" s="7" t="s">
        <v>222</v>
      </c>
      <c r="B2275" s="7" t="s">
        <v>223</v>
      </c>
      <c r="C2275" s="7" t="s">
        <v>225</v>
      </c>
      <c r="D2275" s="7" t="s">
        <v>3837</v>
      </c>
      <c r="E2275" s="8" t="n">
        <v>557</v>
      </c>
      <c r="F2275" s="7" t="n">
        <v>0.0769230769230769</v>
      </c>
      <c r="G2275" s="9" t="n">
        <v>0.49</v>
      </c>
      <c r="H2275" s="7" t="n">
        <v>0.37</v>
      </c>
      <c r="I2275" s="7" t="n">
        <v>0.61</v>
      </c>
    </row>
    <row r="2276" customFormat="false" ht="15" hidden="false" customHeight="false" outlineLevel="0" collapsed="false">
      <c r="A2276" s="7" t="s">
        <v>222</v>
      </c>
      <c r="B2276" s="7" t="s">
        <v>223</v>
      </c>
      <c r="C2276" s="7" t="s">
        <v>225</v>
      </c>
      <c r="D2276" s="7" t="s">
        <v>3838</v>
      </c>
      <c r="E2276" s="8" t="n">
        <v>557</v>
      </c>
      <c r="F2276" s="7" t="n">
        <v>0.0384615384615384</v>
      </c>
      <c r="G2276" s="9" t="n">
        <v>0.77</v>
      </c>
      <c r="H2276" s="7" t="n">
        <v>0.69</v>
      </c>
      <c r="I2276" s="7" t="n">
        <v>0.96</v>
      </c>
    </row>
    <row r="2277" customFormat="false" ht="15" hidden="false" customHeight="false" outlineLevel="0" collapsed="false">
      <c r="A2277" s="7" t="s">
        <v>222</v>
      </c>
      <c r="B2277" s="7" t="s">
        <v>223</v>
      </c>
      <c r="C2277" s="7" t="s">
        <v>225</v>
      </c>
      <c r="D2277" s="7" t="s">
        <v>3839</v>
      </c>
      <c r="E2277" s="8" t="n">
        <v>538</v>
      </c>
      <c r="F2277" s="7" t="n">
        <v>0.0769230769230769</v>
      </c>
      <c r="G2277" s="9" t="n">
        <v>0.21</v>
      </c>
      <c r="H2277" s="7" t="n">
        <v>0.17</v>
      </c>
      <c r="I2277" s="7" t="n">
        <v>0.26</v>
      </c>
    </row>
    <row r="2278" customFormat="false" ht="15" hidden="false" customHeight="false" outlineLevel="0" collapsed="false">
      <c r="A2278" s="7" t="s">
        <v>222</v>
      </c>
      <c r="B2278" s="7" t="s">
        <v>223</v>
      </c>
      <c r="C2278" s="7" t="s">
        <v>225</v>
      </c>
      <c r="D2278" s="7" t="s">
        <v>3840</v>
      </c>
      <c r="E2278" s="8" t="n">
        <v>531</v>
      </c>
      <c r="F2278" s="7" t="n">
        <v>0.0769230769230769</v>
      </c>
      <c r="G2278" s="9"/>
      <c r="H2278" s="7"/>
      <c r="I2278" s="7"/>
    </row>
    <row r="2279" customFormat="false" ht="15" hidden="false" customHeight="false" outlineLevel="0" collapsed="false">
      <c r="A2279" s="7" t="s">
        <v>222</v>
      </c>
      <c r="B2279" s="7" t="s">
        <v>223</v>
      </c>
      <c r="C2279" s="7" t="s">
        <v>225</v>
      </c>
      <c r="D2279" s="7" t="s">
        <v>3841</v>
      </c>
      <c r="E2279" s="8" t="n">
        <v>528</v>
      </c>
      <c r="F2279" s="7" t="n">
        <v>0.5</v>
      </c>
      <c r="G2279" s="9" t="n">
        <v>0.65</v>
      </c>
      <c r="H2279" s="7" t="n">
        <v>0.49</v>
      </c>
      <c r="I2279" s="7" t="n">
        <v>0.81</v>
      </c>
    </row>
    <row r="2280" customFormat="false" ht="15" hidden="false" customHeight="false" outlineLevel="0" collapsed="false">
      <c r="A2280" s="7" t="s">
        <v>222</v>
      </c>
      <c r="B2280" s="7" t="s">
        <v>223</v>
      </c>
      <c r="C2280" s="7" t="s">
        <v>225</v>
      </c>
      <c r="D2280" s="7" t="s">
        <v>2664</v>
      </c>
      <c r="E2280" s="8" t="n">
        <v>528</v>
      </c>
      <c r="F2280" s="7" t="n">
        <v>0.0769230769230769</v>
      </c>
      <c r="G2280" s="9" t="n">
        <v>1.15</v>
      </c>
      <c r="H2280" s="7" t="n">
        <v>0.86</v>
      </c>
      <c r="I2280" s="7" t="n">
        <v>1.44</v>
      </c>
    </row>
    <row r="2281" customFormat="false" ht="15" hidden="false" customHeight="false" outlineLevel="0" collapsed="false">
      <c r="A2281" s="7" t="s">
        <v>222</v>
      </c>
      <c r="B2281" s="7" t="s">
        <v>223</v>
      </c>
      <c r="C2281" s="7" t="s">
        <v>225</v>
      </c>
      <c r="D2281" s="7" t="s">
        <v>3842</v>
      </c>
      <c r="E2281" s="8" t="n">
        <v>526</v>
      </c>
      <c r="F2281" s="7" t="n">
        <v>0.0384615384615384</v>
      </c>
      <c r="G2281" s="9" t="n">
        <v>0.74</v>
      </c>
      <c r="H2281" s="7" t="n">
        <v>0.48</v>
      </c>
      <c r="I2281" s="7" t="n">
        <v>1.08</v>
      </c>
    </row>
    <row r="2282" customFormat="false" ht="15" hidden="false" customHeight="false" outlineLevel="0" collapsed="false">
      <c r="A2282" s="7" t="s">
        <v>222</v>
      </c>
      <c r="B2282" s="7" t="s">
        <v>223</v>
      </c>
      <c r="C2282" s="7" t="s">
        <v>225</v>
      </c>
      <c r="D2282" s="7" t="s">
        <v>3843</v>
      </c>
      <c r="E2282" s="8" t="n">
        <v>518</v>
      </c>
      <c r="F2282" s="7" t="n">
        <v>0.115384615384615</v>
      </c>
      <c r="G2282" s="9" t="n">
        <v>1.06</v>
      </c>
      <c r="H2282" s="7" t="n">
        <v>0.84</v>
      </c>
      <c r="I2282" s="7" t="n">
        <v>1.56</v>
      </c>
    </row>
    <row r="2283" customFormat="false" ht="15" hidden="false" customHeight="false" outlineLevel="0" collapsed="false">
      <c r="A2283" s="7" t="s">
        <v>222</v>
      </c>
      <c r="B2283" s="7" t="s">
        <v>223</v>
      </c>
      <c r="C2283" s="7" t="s">
        <v>225</v>
      </c>
      <c r="D2283" s="7" t="s">
        <v>3844</v>
      </c>
      <c r="E2283" s="8" t="n">
        <v>518</v>
      </c>
      <c r="F2283" s="7" t="n">
        <v>0.0384615384615384</v>
      </c>
      <c r="G2283" s="9" t="n">
        <v>0.72</v>
      </c>
      <c r="H2283" s="7" t="n">
        <v>0.54</v>
      </c>
      <c r="I2283" s="7" t="n">
        <v>0.9</v>
      </c>
    </row>
    <row r="2284" customFormat="false" ht="15" hidden="false" customHeight="false" outlineLevel="0" collapsed="false">
      <c r="A2284" s="7" t="s">
        <v>222</v>
      </c>
      <c r="B2284" s="7" t="s">
        <v>223</v>
      </c>
      <c r="C2284" s="7" t="s">
        <v>225</v>
      </c>
      <c r="D2284" s="7" t="s">
        <v>2663</v>
      </c>
      <c r="E2284" s="8" t="n">
        <v>514</v>
      </c>
      <c r="F2284" s="7" t="n">
        <v>0.0769230769230769</v>
      </c>
      <c r="G2284" s="9" t="n">
        <v>0.58</v>
      </c>
      <c r="H2284" s="7" t="n">
        <v>0.43</v>
      </c>
      <c r="I2284" s="7" t="n">
        <v>0.73</v>
      </c>
    </row>
    <row r="2285" customFormat="false" ht="15" hidden="false" customHeight="false" outlineLevel="0" collapsed="false">
      <c r="A2285" s="7" t="s">
        <v>222</v>
      </c>
      <c r="B2285" s="7" t="s">
        <v>223</v>
      </c>
      <c r="C2285" s="7" t="s">
        <v>225</v>
      </c>
      <c r="D2285" s="7" t="s">
        <v>3845</v>
      </c>
      <c r="E2285" s="8" t="n">
        <v>505</v>
      </c>
      <c r="F2285" s="7" t="n">
        <v>0.0769230769230769</v>
      </c>
      <c r="G2285" s="9" t="n">
        <v>0.28</v>
      </c>
      <c r="H2285" s="7" t="n">
        <v>0.21</v>
      </c>
      <c r="I2285" s="7" t="n">
        <v>0.35</v>
      </c>
    </row>
    <row r="2286" customFormat="false" ht="15" hidden="false" customHeight="false" outlineLevel="0" collapsed="false">
      <c r="A2286" s="7" t="s">
        <v>222</v>
      </c>
      <c r="B2286" s="7" t="s">
        <v>223</v>
      </c>
      <c r="C2286" s="7" t="s">
        <v>225</v>
      </c>
      <c r="D2286" s="7" t="s">
        <v>2658</v>
      </c>
      <c r="E2286" s="8" t="n">
        <v>503</v>
      </c>
      <c r="F2286" s="7" t="n">
        <v>0.0384615384615384</v>
      </c>
      <c r="G2286" s="9" t="n">
        <v>1.53</v>
      </c>
      <c r="H2286" s="7" t="n">
        <v>1.05</v>
      </c>
      <c r="I2286" s="7" t="n">
        <v>1.74</v>
      </c>
    </row>
    <row r="2287" customFormat="false" ht="15" hidden="false" customHeight="false" outlineLevel="0" collapsed="false">
      <c r="A2287" s="7" t="s">
        <v>222</v>
      </c>
      <c r="B2287" s="7" t="s">
        <v>223</v>
      </c>
      <c r="C2287" s="7" t="s">
        <v>225</v>
      </c>
      <c r="D2287" s="7" t="s">
        <v>2716</v>
      </c>
      <c r="E2287" s="8" t="n">
        <v>501</v>
      </c>
      <c r="F2287" s="7" t="n">
        <v>0.0769230769230769</v>
      </c>
      <c r="G2287" s="9" t="n">
        <v>0.48</v>
      </c>
      <c r="H2287" s="7" t="n">
        <v>0.41</v>
      </c>
      <c r="I2287" s="7" t="n">
        <v>0.57</v>
      </c>
    </row>
    <row r="2288" customFormat="false" ht="15" hidden="false" customHeight="false" outlineLevel="0" collapsed="false">
      <c r="A2288" s="7" t="s">
        <v>222</v>
      </c>
      <c r="B2288" s="7" t="s">
        <v>223</v>
      </c>
      <c r="C2288" s="7" t="s">
        <v>225</v>
      </c>
      <c r="D2288" s="7" t="s">
        <v>2381</v>
      </c>
      <c r="E2288" s="8" t="n">
        <v>492</v>
      </c>
      <c r="F2288" s="7" t="n">
        <v>0.5</v>
      </c>
      <c r="G2288" s="9" t="n">
        <v>1.11</v>
      </c>
      <c r="H2288" s="7" t="n">
        <v>0.83</v>
      </c>
      <c r="I2288" s="7" t="n">
        <v>1.39</v>
      </c>
    </row>
    <row r="2289" customFormat="false" ht="15" hidden="false" customHeight="false" outlineLevel="0" collapsed="false">
      <c r="A2289" s="7" t="s">
        <v>222</v>
      </c>
      <c r="B2289" s="7" t="s">
        <v>223</v>
      </c>
      <c r="C2289" s="7" t="s">
        <v>225</v>
      </c>
      <c r="D2289" s="7" t="s">
        <v>3846</v>
      </c>
      <c r="E2289" s="8" t="n">
        <v>492</v>
      </c>
      <c r="F2289" s="7" t="n">
        <v>0.0769230769230769</v>
      </c>
      <c r="G2289" s="9" t="n">
        <v>1.87</v>
      </c>
      <c r="H2289" s="7" t="n">
        <v>1.4</v>
      </c>
      <c r="I2289" s="7" t="n">
        <v>2.34</v>
      </c>
    </row>
    <row r="2290" customFormat="false" ht="15" hidden="false" customHeight="false" outlineLevel="0" collapsed="false">
      <c r="A2290" s="7" t="s">
        <v>222</v>
      </c>
      <c r="B2290" s="7" t="s">
        <v>223</v>
      </c>
      <c r="C2290" s="7" t="s">
        <v>225</v>
      </c>
      <c r="D2290" s="7" t="s">
        <v>3847</v>
      </c>
      <c r="E2290" s="8" t="n">
        <v>481</v>
      </c>
      <c r="F2290" s="7" t="n">
        <v>0.0769230769230769</v>
      </c>
      <c r="G2290" s="9" t="n">
        <v>0.49</v>
      </c>
      <c r="H2290" s="7" t="n">
        <v>0.43</v>
      </c>
      <c r="I2290" s="7" t="n">
        <v>0.58</v>
      </c>
    </row>
    <row r="2291" customFormat="false" ht="15" hidden="false" customHeight="false" outlineLevel="0" collapsed="false">
      <c r="A2291" s="7" t="s">
        <v>222</v>
      </c>
      <c r="B2291" s="7" t="s">
        <v>223</v>
      </c>
      <c r="C2291" s="7" t="s">
        <v>225</v>
      </c>
      <c r="D2291" s="7" t="s">
        <v>3848</v>
      </c>
      <c r="E2291" s="8" t="n">
        <v>481</v>
      </c>
      <c r="F2291" s="7" t="n">
        <v>0.0384615384615384</v>
      </c>
      <c r="G2291" s="9" t="n">
        <v>1.17</v>
      </c>
      <c r="H2291" s="7" t="n">
        <v>0.88</v>
      </c>
      <c r="I2291" s="7" t="n">
        <v>1.46</v>
      </c>
    </row>
    <row r="2292" customFormat="false" ht="15" hidden="false" customHeight="false" outlineLevel="0" collapsed="false">
      <c r="A2292" s="7" t="s">
        <v>222</v>
      </c>
      <c r="B2292" s="7" t="s">
        <v>223</v>
      </c>
      <c r="C2292" s="7" t="s">
        <v>225</v>
      </c>
      <c r="D2292" s="7" t="s">
        <v>3849</v>
      </c>
      <c r="E2292" s="8" t="n">
        <v>475</v>
      </c>
      <c r="F2292" s="7" t="n">
        <v>0.0384615384615384</v>
      </c>
      <c r="G2292" s="9" t="n">
        <v>0.62</v>
      </c>
      <c r="H2292" s="7" t="n">
        <v>0.47</v>
      </c>
      <c r="I2292" s="7" t="n">
        <v>0.78</v>
      </c>
    </row>
    <row r="2293" customFormat="false" ht="15" hidden="false" customHeight="false" outlineLevel="0" collapsed="false">
      <c r="A2293" s="7" t="s">
        <v>222</v>
      </c>
      <c r="B2293" s="7" t="s">
        <v>223</v>
      </c>
      <c r="C2293" s="7" t="s">
        <v>225</v>
      </c>
      <c r="D2293" s="7" t="s">
        <v>3850</v>
      </c>
      <c r="E2293" s="8" t="n">
        <v>456</v>
      </c>
      <c r="F2293" s="7" t="n">
        <v>0.0384615384615384</v>
      </c>
      <c r="G2293" s="9" t="n">
        <v>0.84</v>
      </c>
      <c r="H2293" s="7" t="n">
        <v>0.66</v>
      </c>
      <c r="I2293" s="7" t="n">
        <v>1.11</v>
      </c>
    </row>
    <row r="2294" customFormat="false" ht="15" hidden="false" customHeight="false" outlineLevel="0" collapsed="false">
      <c r="A2294" s="7" t="s">
        <v>222</v>
      </c>
      <c r="B2294" s="7" t="s">
        <v>223</v>
      </c>
      <c r="C2294" s="7" t="s">
        <v>225</v>
      </c>
      <c r="D2294" s="7" t="s">
        <v>3851</v>
      </c>
      <c r="E2294" s="8" t="n">
        <v>454</v>
      </c>
      <c r="F2294" s="7" t="n">
        <v>0.0769230769230769</v>
      </c>
      <c r="G2294" s="9" t="n">
        <v>0.74</v>
      </c>
      <c r="H2294" s="7" t="n">
        <v>0.55</v>
      </c>
      <c r="I2294" s="7" t="n">
        <v>0.93</v>
      </c>
    </row>
    <row r="2295" customFormat="false" ht="15" hidden="false" customHeight="false" outlineLevel="0" collapsed="false">
      <c r="A2295" s="7" t="s">
        <v>222</v>
      </c>
      <c r="B2295" s="7" t="s">
        <v>223</v>
      </c>
      <c r="C2295" s="7" t="s">
        <v>225</v>
      </c>
      <c r="D2295" s="7" t="s">
        <v>3852</v>
      </c>
      <c r="E2295" s="8" t="n">
        <v>452</v>
      </c>
      <c r="F2295" s="7" t="n">
        <v>0.0769230769230769</v>
      </c>
      <c r="G2295" s="9" t="n">
        <v>0.46</v>
      </c>
      <c r="H2295" s="7" t="n">
        <v>0.35</v>
      </c>
      <c r="I2295" s="7" t="n">
        <v>0.58</v>
      </c>
    </row>
    <row r="2296" customFormat="false" ht="15" hidden="false" customHeight="false" outlineLevel="0" collapsed="false">
      <c r="A2296" s="7" t="s">
        <v>222</v>
      </c>
      <c r="B2296" s="7" t="s">
        <v>223</v>
      </c>
      <c r="C2296" s="7" t="s">
        <v>225</v>
      </c>
      <c r="D2296" s="7" t="s">
        <v>3853</v>
      </c>
      <c r="E2296" s="8" t="n">
        <v>250</v>
      </c>
      <c r="F2296" s="7" t="n">
        <v>0.692307692307692</v>
      </c>
      <c r="G2296" s="9" t="n">
        <v>1.27</v>
      </c>
      <c r="H2296" s="7" t="n">
        <v>0.75</v>
      </c>
      <c r="I2296" s="7" t="n">
        <v>1.77</v>
      </c>
    </row>
    <row r="2297" customFormat="false" ht="15" hidden="false" customHeight="false" outlineLevel="0" collapsed="false">
      <c r="A2297" s="7" t="s">
        <v>222</v>
      </c>
      <c r="B2297" s="7" t="s">
        <v>223</v>
      </c>
      <c r="C2297" s="7" t="s">
        <v>225</v>
      </c>
      <c r="D2297" s="7" t="s">
        <v>2423</v>
      </c>
      <c r="E2297" s="8" t="n">
        <v>250</v>
      </c>
      <c r="F2297" s="7" t="n">
        <v>0.653846153846154</v>
      </c>
      <c r="G2297" s="9" t="n">
        <v>3.59</v>
      </c>
      <c r="H2297" s="7" t="n">
        <v>3.18</v>
      </c>
      <c r="I2297" s="7" t="n">
        <v>4.49</v>
      </c>
    </row>
    <row r="2298" customFormat="false" ht="15" hidden="false" customHeight="false" outlineLevel="0" collapsed="false">
      <c r="A2298" s="7" t="s">
        <v>222</v>
      </c>
      <c r="B2298" s="7" t="s">
        <v>223</v>
      </c>
      <c r="C2298" s="7" t="s">
        <v>225</v>
      </c>
      <c r="D2298" s="7" t="s">
        <v>3854</v>
      </c>
      <c r="E2298" s="8" t="n">
        <v>250</v>
      </c>
      <c r="F2298" s="7" t="n">
        <v>0.653846153846154</v>
      </c>
      <c r="G2298" s="9" t="n">
        <v>0.96</v>
      </c>
      <c r="H2298" s="7" t="n">
        <v>0.72</v>
      </c>
      <c r="I2298" s="7" t="n">
        <v>1.2</v>
      </c>
    </row>
    <row r="2299" customFormat="false" ht="15" hidden="false" customHeight="false" outlineLevel="0" collapsed="false">
      <c r="A2299" s="7" t="s">
        <v>222</v>
      </c>
      <c r="B2299" s="7" t="s">
        <v>223</v>
      </c>
      <c r="C2299" s="7" t="s">
        <v>225</v>
      </c>
      <c r="D2299" s="7" t="s">
        <v>3855</v>
      </c>
      <c r="E2299" s="8" t="n">
        <v>250</v>
      </c>
      <c r="F2299" s="7" t="n">
        <v>0.615384615384615</v>
      </c>
      <c r="G2299" s="9" t="n">
        <v>1.59</v>
      </c>
      <c r="H2299" s="7" t="n">
        <v>1.19</v>
      </c>
      <c r="I2299" s="7" t="n">
        <v>1.99</v>
      </c>
    </row>
    <row r="2300" customFormat="false" ht="15" hidden="false" customHeight="false" outlineLevel="0" collapsed="false">
      <c r="A2300" s="7" t="s">
        <v>222</v>
      </c>
      <c r="B2300" s="7" t="s">
        <v>223</v>
      </c>
      <c r="C2300" s="7" t="s">
        <v>225</v>
      </c>
      <c r="D2300" s="7" t="s">
        <v>3856</v>
      </c>
      <c r="E2300" s="8" t="n">
        <v>250</v>
      </c>
      <c r="F2300" s="7" t="n">
        <v>0.615384615384615</v>
      </c>
      <c r="G2300" s="9" t="n">
        <v>1.65</v>
      </c>
      <c r="H2300" s="7" t="n">
        <v>1.04</v>
      </c>
      <c r="I2300" s="7" t="n">
        <v>1.9</v>
      </c>
    </row>
    <row r="2301" customFormat="false" ht="15" hidden="false" customHeight="false" outlineLevel="0" collapsed="false">
      <c r="A2301" s="7" t="s">
        <v>222</v>
      </c>
      <c r="B2301" s="7" t="s">
        <v>223</v>
      </c>
      <c r="C2301" s="7" t="s">
        <v>225</v>
      </c>
      <c r="D2301" s="7" t="s">
        <v>3857</v>
      </c>
      <c r="E2301" s="8" t="n">
        <v>250</v>
      </c>
      <c r="F2301" s="7" t="n">
        <v>0.615384615384615</v>
      </c>
      <c r="G2301" s="9" t="n">
        <v>2.51</v>
      </c>
      <c r="H2301" s="7" t="n">
        <v>1.38</v>
      </c>
      <c r="I2301" s="7" t="n">
        <v>3.02</v>
      </c>
    </row>
    <row r="2302" customFormat="false" ht="15" hidden="false" customHeight="false" outlineLevel="0" collapsed="false">
      <c r="A2302" s="7" t="s">
        <v>222</v>
      </c>
      <c r="B2302" s="7" t="s">
        <v>223</v>
      </c>
      <c r="C2302" s="7" t="s">
        <v>225</v>
      </c>
      <c r="D2302" s="7" t="s">
        <v>3858</v>
      </c>
      <c r="E2302" s="8" t="n">
        <v>250</v>
      </c>
      <c r="F2302" s="7" t="n">
        <v>0.615384615384615</v>
      </c>
      <c r="G2302" s="9" t="n">
        <v>1.65</v>
      </c>
      <c r="H2302" s="7" t="n">
        <v>1.04</v>
      </c>
      <c r="I2302" s="7" t="n">
        <v>1.9</v>
      </c>
    </row>
    <row r="2303" customFormat="false" ht="15" hidden="false" customHeight="false" outlineLevel="0" collapsed="false">
      <c r="A2303" s="7" t="s">
        <v>222</v>
      </c>
      <c r="B2303" s="7" t="s">
        <v>223</v>
      </c>
      <c r="C2303" s="7" t="s">
        <v>225</v>
      </c>
      <c r="D2303" s="7" t="s">
        <v>2432</v>
      </c>
      <c r="E2303" s="8" t="n">
        <v>250</v>
      </c>
      <c r="F2303" s="7" t="n">
        <v>0.615384615384615</v>
      </c>
      <c r="G2303" s="9" t="n">
        <v>1.24</v>
      </c>
      <c r="H2303" s="7" t="n">
        <v>0.73</v>
      </c>
      <c r="I2303" s="7" t="n">
        <v>1.5</v>
      </c>
    </row>
    <row r="2304" customFormat="false" ht="15" hidden="false" customHeight="false" outlineLevel="0" collapsed="false">
      <c r="A2304" s="7" t="s">
        <v>222</v>
      </c>
      <c r="B2304" s="7" t="s">
        <v>223</v>
      </c>
      <c r="C2304" s="7" t="s">
        <v>225</v>
      </c>
      <c r="D2304" s="7" t="s">
        <v>2468</v>
      </c>
      <c r="E2304" s="8" t="n">
        <v>250</v>
      </c>
      <c r="F2304" s="7" t="n">
        <v>0.576923076923077</v>
      </c>
      <c r="G2304" s="9" t="n">
        <v>1.48</v>
      </c>
      <c r="H2304" s="7" t="n">
        <v>1.17</v>
      </c>
      <c r="I2304" s="7" t="n">
        <v>2.2</v>
      </c>
    </row>
    <row r="2305" customFormat="false" ht="15" hidden="false" customHeight="false" outlineLevel="0" collapsed="false">
      <c r="A2305" s="7" t="s">
        <v>222</v>
      </c>
      <c r="B2305" s="7" t="s">
        <v>223</v>
      </c>
      <c r="C2305" s="7" t="s">
        <v>225</v>
      </c>
      <c r="D2305" s="7" t="s">
        <v>2482</v>
      </c>
      <c r="E2305" s="8" t="n">
        <v>250</v>
      </c>
      <c r="F2305" s="7" t="n">
        <v>0.576923076923077</v>
      </c>
      <c r="G2305" s="9" t="n">
        <v>1.66</v>
      </c>
      <c r="H2305" s="7" t="n">
        <v>1.24</v>
      </c>
      <c r="I2305" s="7" t="n">
        <v>2.07</v>
      </c>
    </row>
    <row r="2306" customFormat="false" ht="15" hidden="false" customHeight="false" outlineLevel="0" collapsed="false">
      <c r="A2306" s="7" t="s">
        <v>222</v>
      </c>
      <c r="B2306" s="7" t="s">
        <v>223</v>
      </c>
      <c r="C2306" s="7" t="s">
        <v>225</v>
      </c>
      <c r="D2306" s="7" t="s">
        <v>3859</v>
      </c>
      <c r="E2306" s="8" t="n">
        <v>250</v>
      </c>
      <c r="F2306" s="7" t="n">
        <v>0.576923076923077</v>
      </c>
      <c r="G2306" s="9" t="n">
        <v>1.07</v>
      </c>
      <c r="H2306" s="7" t="n">
        <v>0.8</v>
      </c>
      <c r="I2306" s="7" t="n">
        <v>1.34</v>
      </c>
    </row>
    <row r="2307" customFormat="false" ht="15" hidden="false" customHeight="false" outlineLevel="0" collapsed="false">
      <c r="A2307" s="7" t="s">
        <v>222</v>
      </c>
      <c r="B2307" s="7" t="s">
        <v>223</v>
      </c>
      <c r="C2307" s="7" t="s">
        <v>225</v>
      </c>
      <c r="D2307" s="7" t="s">
        <v>2420</v>
      </c>
      <c r="E2307" s="8" t="n">
        <v>250</v>
      </c>
      <c r="F2307" s="7" t="n">
        <v>0.538461538461538</v>
      </c>
      <c r="G2307" s="9" t="n">
        <v>0.88</v>
      </c>
      <c r="H2307" s="7" t="n">
        <v>0.66</v>
      </c>
      <c r="I2307" s="7" t="n">
        <v>1.1</v>
      </c>
    </row>
    <row r="2308" customFormat="false" ht="15" hidden="false" customHeight="false" outlineLevel="0" collapsed="false">
      <c r="A2308" s="7" t="s">
        <v>222</v>
      </c>
      <c r="B2308" s="7" t="s">
        <v>223</v>
      </c>
      <c r="C2308" s="7" t="s">
        <v>225</v>
      </c>
      <c r="D2308" s="7" t="s">
        <v>2383</v>
      </c>
      <c r="E2308" s="8" t="n">
        <v>250</v>
      </c>
      <c r="F2308" s="7" t="n">
        <v>0.538461538461538</v>
      </c>
      <c r="G2308" s="9" t="n">
        <v>1.22</v>
      </c>
      <c r="H2308" s="7" t="n">
        <v>0.92</v>
      </c>
      <c r="I2308" s="7" t="n">
        <v>1.53</v>
      </c>
    </row>
    <row r="2309" customFormat="false" ht="15" hidden="false" customHeight="false" outlineLevel="0" collapsed="false">
      <c r="A2309" s="7" t="s">
        <v>222</v>
      </c>
      <c r="B2309" s="7" t="s">
        <v>223</v>
      </c>
      <c r="C2309" s="7" t="s">
        <v>225</v>
      </c>
      <c r="D2309" s="7" t="s">
        <v>3860</v>
      </c>
      <c r="E2309" s="8" t="n">
        <v>250</v>
      </c>
      <c r="F2309" s="7" t="n">
        <v>0.538461538461538</v>
      </c>
      <c r="G2309" s="9" t="n">
        <v>1.71</v>
      </c>
      <c r="H2309" s="7" t="n">
        <v>1.04</v>
      </c>
      <c r="I2309" s="7" t="n">
        <v>2.12</v>
      </c>
    </row>
    <row r="2310" customFormat="false" ht="15" hidden="false" customHeight="false" outlineLevel="0" collapsed="false">
      <c r="A2310" s="7" t="s">
        <v>222</v>
      </c>
      <c r="B2310" s="7" t="s">
        <v>223</v>
      </c>
      <c r="C2310" s="7" t="s">
        <v>225</v>
      </c>
      <c r="D2310" s="7" t="s">
        <v>2445</v>
      </c>
      <c r="E2310" s="8" t="n">
        <v>250</v>
      </c>
      <c r="F2310" s="7" t="n">
        <v>0.538461538461538</v>
      </c>
      <c r="G2310" s="9" t="n">
        <v>1.18</v>
      </c>
      <c r="H2310" s="7" t="n">
        <v>0.89</v>
      </c>
      <c r="I2310" s="7" t="n">
        <v>1.48</v>
      </c>
    </row>
    <row r="2311" customFormat="false" ht="15" hidden="false" customHeight="false" outlineLevel="0" collapsed="false">
      <c r="A2311" s="7" t="s">
        <v>222</v>
      </c>
      <c r="B2311" s="7" t="s">
        <v>223</v>
      </c>
      <c r="C2311" s="7" t="s">
        <v>225</v>
      </c>
      <c r="D2311" s="7" t="s">
        <v>3861</v>
      </c>
      <c r="E2311" s="8" t="n">
        <v>250</v>
      </c>
      <c r="F2311" s="7" t="n">
        <v>0.538461538461538</v>
      </c>
      <c r="G2311" s="9" t="n">
        <v>0.7</v>
      </c>
      <c r="H2311" s="7" t="n">
        <v>0.52</v>
      </c>
      <c r="I2311" s="7" t="n">
        <v>0.88</v>
      </c>
    </row>
    <row r="2312" customFormat="false" ht="15" hidden="false" customHeight="false" outlineLevel="0" collapsed="false">
      <c r="A2312" s="7" t="s">
        <v>222</v>
      </c>
      <c r="B2312" s="7" t="s">
        <v>223</v>
      </c>
      <c r="C2312" s="7" t="s">
        <v>225</v>
      </c>
      <c r="D2312" s="7" t="s">
        <v>2377</v>
      </c>
      <c r="E2312" s="8" t="n">
        <v>250</v>
      </c>
      <c r="F2312" s="7" t="n">
        <v>0.538461538461538</v>
      </c>
      <c r="G2312" s="9" t="n">
        <v>1.1</v>
      </c>
      <c r="H2312" s="7" t="n">
        <v>0.83</v>
      </c>
      <c r="I2312" s="7" t="n">
        <v>1.38</v>
      </c>
    </row>
    <row r="2313" customFormat="false" ht="15" hidden="false" customHeight="false" outlineLevel="0" collapsed="false">
      <c r="A2313" s="7" t="s">
        <v>222</v>
      </c>
      <c r="B2313" s="7" t="s">
        <v>223</v>
      </c>
      <c r="C2313" s="7" t="s">
        <v>225</v>
      </c>
      <c r="D2313" s="7" t="s">
        <v>2393</v>
      </c>
      <c r="E2313" s="8" t="n">
        <v>250</v>
      </c>
      <c r="F2313" s="7" t="n">
        <v>0.5</v>
      </c>
      <c r="G2313" s="9" t="n">
        <v>1.3</v>
      </c>
      <c r="H2313" s="7" t="n">
        <v>1.13</v>
      </c>
      <c r="I2313" s="7" t="n">
        <v>1.82</v>
      </c>
    </row>
    <row r="2314" customFormat="false" ht="15" hidden="false" customHeight="false" outlineLevel="0" collapsed="false">
      <c r="A2314" s="7" t="s">
        <v>222</v>
      </c>
      <c r="B2314" s="7" t="s">
        <v>223</v>
      </c>
      <c r="C2314" s="7" t="s">
        <v>225</v>
      </c>
      <c r="D2314" s="7" t="s">
        <v>3862</v>
      </c>
      <c r="E2314" s="8" t="n">
        <v>250</v>
      </c>
      <c r="F2314" s="7" t="n">
        <v>0.5</v>
      </c>
      <c r="G2314" s="9" t="n">
        <v>1.46</v>
      </c>
      <c r="H2314" s="7" t="n">
        <v>1.17</v>
      </c>
      <c r="I2314" s="7" t="n">
        <v>1.84</v>
      </c>
    </row>
    <row r="2315" customFormat="false" ht="15" hidden="false" customHeight="false" outlineLevel="0" collapsed="false">
      <c r="A2315" s="7" t="s">
        <v>222</v>
      </c>
      <c r="B2315" s="7" t="s">
        <v>223</v>
      </c>
      <c r="C2315" s="7" t="s">
        <v>225</v>
      </c>
      <c r="D2315" s="7" t="s">
        <v>2386</v>
      </c>
      <c r="E2315" s="8" t="n">
        <v>250</v>
      </c>
      <c r="F2315" s="7" t="n">
        <v>0.5</v>
      </c>
      <c r="G2315" s="9" t="n">
        <v>1.03</v>
      </c>
      <c r="H2315" s="7" t="n">
        <v>0.9</v>
      </c>
      <c r="I2315" s="7" t="n">
        <v>1.48</v>
      </c>
    </row>
    <row r="2316" customFormat="false" ht="15" hidden="false" customHeight="false" outlineLevel="0" collapsed="false">
      <c r="A2316" s="7" t="s">
        <v>222</v>
      </c>
      <c r="B2316" s="7" t="s">
        <v>223</v>
      </c>
      <c r="C2316" s="7" t="s">
        <v>225</v>
      </c>
      <c r="D2316" s="7" t="s">
        <v>2433</v>
      </c>
      <c r="E2316" s="8" t="n">
        <v>250</v>
      </c>
      <c r="F2316" s="7" t="n">
        <v>0.5</v>
      </c>
      <c r="G2316" s="9" t="n">
        <v>1.47</v>
      </c>
      <c r="H2316" s="7" t="n">
        <v>1.19</v>
      </c>
      <c r="I2316" s="7" t="n">
        <v>1.67</v>
      </c>
    </row>
    <row r="2317" customFormat="false" ht="15" hidden="false" customHeight="false" outlineLevel="0" collapsed="false">
      <c r="A2317" s="7" t="s">
        <v>222</v>
      </c>
      <c r="B2317" s="7" t="s">
        <v>223</v>
      </c>
      <c r="C2317" s="7" t="s">
        <v>225</v>
      </c>
      <c r="D2317" s="7" t="s">
        <v>2428</v>
      </c>
      <c r="E2317" s="8" t="n">
        <v>250</v>
      </c>
      <c r="F2317" s="7" t="n">
        <v>0.5</v>
      </c>
      <c r="G2317" s="9" t="n">
        <v>1.02</v>
      </c>
      <c r="H2317" s="7" t="n">
        <v>0.77</v>
      </c>
      <c r="I2317" s="7" t="n">
        <v>1.27</v>
      </c>
    </row>
    <row r="2318" customFormat="false" ht="15" hidden="false" customHeight="false" outlineLevel="0" collapsed="false">
      <c r="A2318" s="7" t="s">
        <v>222</v>
      </c>
      <c r="B2318" s="7" t="s">
        <v>223</v>
      </c>
      <c r="C2318" s="7" t="s">
        <v>225</v>
      </c>
      <c r="D2318" s="7" t="s">
        <v>3863</v>
      </c>
      <c r="E2318" s="8" t="n">
        <v>250</v>
      </c>
      <c r="F2318" s="7" t="n">
        <v>0.5</v>
      </c>
      <c r="G2318" s="9" t="n">
        <v>1.29</v>
      </c>
      <c r="H2318" s="7" t="n">
        <v>1.13</v>
      </c>
      <c r="I2318" s="7" t="n">
        <v>1.7</v>
      </c>
    </row>
    <row r="2319" customFormat="false" ht="15" hidden="false" customHeight="false" outlineLevel="0" collapsed="false">
      <c r="A2319" s="7" t="s">
        <v>222</v>
      </c>
      <c r="B2319" s="7" t="s">
        <v>223</v>
      </c>
      <c r="C2319" s="7" t="s">
        <v>225</v>
      </c>
      <c r="D2319" s="7" t="s">
        <v>2492</v>
      </c>
      <c r="E2319" s="8" t="n">
        <v>250</v>
      </c>
      <c r="F2319" s="7" t="n">
        <v>0.461538461538462</v>
      </c>
      <c r="G2319" s="9" t="n">
        <v>1.25</v>
      </c>
      <c r="H2319" s="7" t="n">
        <v>1.01</v>
      </c>
      <c r="I2319" s="7" t="n">
        <v>1.38</v>
      </c>
    </row>
    <row r="2320" customFormat="false" ht="15" hidden="false" customHeight="false" outlineLevel="0" collapsed="false">
      <c r="A2320" s="7" t="s">
        <v>228</v>
      </c>
      <c r="B2320" s="7" t="s">
        <v>223</v>
      </c>
      <c r="C2320" s="7" t="s">
        <v>230</v>
      </c>
      <c r="D2320" s="7" t="s">
        <v>231</v>
      </c>
      <c r="E2320" s="8" t="n">
        <v>33303</v>
      </c>
      <c r="F2320" s="7" t="n">
        <v>0.15</v>
      </c>
      <c r="G2320" s="9" t="n">
        <v>0.31</v>
      </c>
      <c r="H2320" s="7" t="n">
        <v>0.23</v>
      </c>
      <c r="I2320" s="7" t="n">
        <v>0.39</v>
      </c>
    </row>
    <row r="2321" customFormat="false" ht="15" hidden="false" customHeight="false" outlineLevel="0" collapsed="false">
      <c r="A2321" s="7" t="s">
        <v>228</v>
      </c>
      <c r="B2321" s="7" t="s">
        <v>223</v>
      </c>
      <c r="C2321" s="7" t="s">
        <v>230</v>
      </c>
      <c r="D2321" s="7" t="s">
        <v>2643</v>
      </c>
      <c r="E2321" s="8" t="n">
        <v>28709</v>
      </c>
      <c r="F2321" s="7" t="n">
        <v>0.1</v>
      </c>
      <c r="G2321" s="9" t="n">
        <v>0.44</v>
      </c>
      <c r="H2321" s="7" t="n">
        <v>0.36</v>
      </c>
      <c r="I2321" s="7" t="n">
        <v>0.55</v>
      </c>
    </row>
    <row r="2322" customFormat="false" ht="15" hidden="false" customHeight="false" outlineLevel="0" collapsed="false">
      <c r="A2322" s="7" t="s">
        <v>228</v>
      </c>
      <c r="B2322" s="7" t="s">
        <v>223</v>
      </c>
      <c r="C2322" s="7" t="s">
        <v>230</v>
      </c>
      <c r="D2322" s="7" t="s">
        <v>3768</v>
      </c>
      <c r="E2322" s="8" t="n">
        <v>13976</v>
      </c>
      <c r="F2322" s="7" t="n">
        <v>0.1</v>
      </c>
      <c r="G2322" s="9" t="n">
        <v>0.6</v>
      </c>
      <c r="H2322" s="7" t="n">
        <v>0.45</v>
      </c>
      <c r="I2322" s="7" t="n">
        <v>0.75</v>
      </c>
    </row>
    <row r="2323" customFormat="false" ht="15" hidden="false" customHeight="false" outlineLevel="0" collapsed="false">
      <c r="A2323" s="7" t="s">
        <v>228</v>
      </c>
      <c r="B2323" s="7" t="s">
        <v>223</v>
      </c>
      <c r="C2323" s="7" t="s">
        <v>230</v>
      </c>
      <c r="D2323" s="7" t="s">
        <v>168</v>
      </c>
      <c r="E2323" s="8" t="n">
        <v>12795</v>
      </c>
      <c r="F2323" s="7" t="n">
        <v>0.75</v>
      </c>
      <c r="G2323" s="9" t="n">
        <v>0.35</v>
      </c>
      <c r="H2323" s="7" t="n">
        <v>0.26</v>
      </c>
      <c r="I2323" s="7" t="n">
        <v>0.44</v>
      </c>
    </row>
    <row r="2324" customFormat="false" ht="15" hidden="false" customHeight="false" outlineLevel="0" collapsed="false">
      <c r="A2324" s="7" t="s">
        <v>228</v>
      </c>
      <c r="B2324" s="7" t="s">
        <v>223</v>
      </c>
      <c r="C2324" s="7" t="s">
        <v>230</v>
      </c>
      <c r="D2324" s="7" t="s">
        <v>2632</v>
      </c>
      <c r="E2324" s="8" t="n">
        <v>10891</v>
      </c>
      <c r="F2324" s="7" t="n">
        <v>0.15</v>
      </c>
      <c r="G2324" s="9" t="n">
        <v>0.35</v>
      </c>
      <c r="H2324" s="7" t="n">
        <v>0.29</v>
      </c>
      <c r="I2324" s="7" t="n">
        <v>0.44</v>
      </c>
    </row>
    <row r="2325" customFormat="false" ht="15" hidden="false" customHeight="false" outlineLevel="0" collapsed="false">
      <c r="A2325" s="7" t="s">
        <v>228</v>
      </c>
      <c r="B2325" s="7" t="s">
        <v>223</v>
      </c>
      <c r="C2325" s="7" t="s">
        <v>230</v>
      </c>
      <c r="D2325" s="7" t="s">
        <v>3864</v>
      </c>
      <c r="E2325" s="8" t="n">
        <v>9315</v>
      </c>
      <c r="F2325" s="7" t="n">
        <v>0.15</v>
      </c>
      <c r="G2325" s="9" t="n">
        <v>0.79</v>
      </c>
      <c r="H2325" s="7" t="n">
        <v>0.59</v>
      </c>
      <c r="I2325" s="7" t="n">
        <v>0.99</v>
      </c>
    </row>
    <row r="2326" customFormat="false" ht="15" hidden="false" customHeight="false" outlineLevel="0" collapsed="false">
      <c r="A2326" s="7" t="s">
        <v>228</v>
      </c>
      <c r="B2326" s="7" t="s">
        <v>223</v>
      </c>
      <c r="C2326" s="7" t="s">
        <v>230</v>
      </c>
      <c r="D2326" s="7" t="s">
        <v>3769</v>
      </c>
      <c r="E2326" s="8" t="n">
        <v>9243</v>
      </c>
      <c r="F2326" s="7" t="n">
        <v>0.1</v>
      </c>
      <c r="G2326" s="9" t="n">
        <v>0.86</v>
      </c>
      <c r="H2326" s="7" t="n">
        <v>0.52</v>
      </c>
      <c r="I2326" s="7" t="n">
        <v>0.96</v>
      </c>
    </row>
    <row r="2327" customFormat="false" ht="15" hidden="false" customHeight="false" outlineLevel="0" collapsed="false">
      <c r="A2327" s="7" t="s">
        <v>228</v>
      </c>
      <c r="B2327" s="7" t="s">
        <v>223</v>
      </c>
      <c r="C2327" s="7" t="s">
        <v>230</v>
      </c>
      <c r="D2327" s="7" t="s">
        <v>2631</v>
      </c>
      <c r="E2327" s="8" t="n">
        <v>7889</v>
      </c>
      <c r="F2327" s="7" t="n">
        <v>0.1</v>
      </c>
      <c r="G2327" s="9" t="n">
        <v>0.45</v>
      </c>
      <c r="H2327" s="7" t="n">
        <v>0.34</v>
      </c>
      <c r="I2327" s="7" t="n">
        <v>0.56</v>
      </c>
    </row>
    <row r="2328" customFormat="false" ht="15" hidden="false" customHeight="false" outlineLevel="0" collapsed="false">
      <c r="A2328" s="7" t="s">
        <v>228</v>
      </c>
      <c r="B2328" s="7" t="s">
        <v>223</v>
      </c>
      <c r="C2328" s="7" t="s">
        <v>230</v>
      </c>
      <c r="D2328" s="7" t="s">
        <v>239</v>
      </c>
      <c r="E2328" s="8" t="n">
        <v>7541</v>
      </c>
      <c r="F2328" s="7" t="n">
        <v>0.1</v>
      </c>
      <c r="G2328" s="9" t="n">
        <v>0.49</v>
      </c>
      <c r="H2328" s="7" t="n">
        <v>0.44</v>
      </c>
      <c r="I2328" s="7" t="n">
        <v>0.73</v>
      </c>
    </row>
    <row r="2329" customFormat="false" ht="15" hidden="false" customHeight="false" outlineLevel="0" collapsed="false">
      <c r="A2329" s="7" t="s">
        <v>228</v>
      </c>
      <c r="B2329" s="7" t="s">
        <v>223</v>
      </c>
      <c r="C2329" s="7" t="s">
        <v>230</v>
      </c>
      <c r="D2329" s="7" t="s">
        <v>2638</v>
      </c>
      <c r="E2329" s="8" t="n">
        <v>6786</v>
      </c>
      <c r="F2329" s="7" t="n">
        <v>0.15</v>
      </c>
      <c r="G2329" s="9" t="n">
        <v>0.88</v>
      </c>
      <c r="H2329" s="7" t="n">
        <v>0.66</v>
      </c>
      <c r="I2329" s="7" t="n">
        <v>1.05</v>
      </c>
    </row>
    <row r="2330" customFormat="false" ht="15" hidden="false" customHeight="false" outlineLevel="0" collapsed="false">
      <c r="A2330" s="7" t="s">
        <v>228</v>
      </c>
      <c r="B2330" s="7" t="s">
        <v>223</v>
      </c>
      <c r="C2330" s="7" t="s">
        <v>230</v>
      </c>
      <c r="D2330" s="7" t="s">
        <v>2634</v>
      </c>
      <c r="E2330" s="8" t="n">
        <v>6409</v>
      </c>
      <c r="F2330" s="7" t="n">
        <v>0.15</v>
      </c>
      <c r="G2330" s="9" t="n">
        <v>0.52</v>
      </c>
      <c r="H2330" s="7" t="n">
        <v>0.39</v>
      </c>
      <c r="I2330" s="7" t="n">
        <v>0.65</v>
      </c>
    </row>
    <row r="2331" customFormat="false" ht="15" hidden="false" customHeight="false" outlineLevel="0" collapsed="false">
      <c r="A2331" s="7" t="s">
        <v>228</v>
      </c>
      <c r="B2331" s="7" t="s">
        <v>223</v>
      </c>
      <c r="C2331" s="7" t="s">
        <v>230</v>
      </c>
      <c r="D2331" s="7" t="s">
        <v>3771</v>
      </c>
      <c r="E2331" s="8" t="n">
        <v>6087</v>
      </c>
      <c r="F2331" s="7" t="n">
        <v>0.05</v>
      </c>
      <c r="G2331" s="9" t="n">
        <v>0.39</v>
      </c>
      <c r="H2331" s="7" t="n">
        <v>0.33</v>
      </c>
      <c r="I2331" s="7" t="n">
        <v>0.49</v>
      </c>
    </row>
    <row r="2332" customFormat="false" ht="15" hidden="false" customHeight="false" outlineLevel="0" collapsed="false">
      <c r="A2332" s="7" t="s">
        <v>228</v>
      </c>
      <c r="B2332" s="7" t="s">
        <v>223</v>
      </c>
      <c r="C2332" s="7" t="s">
        <v>230</v>
      </c>
      <c r="D2332" s="7" t="s">
        <v>3865</v>
      </c>
      <c r="E2332" s="8" t="n">
        <v>5370</v>
      </c>
      <c r="F2332" s="7" t="n">
        <v>0.05</v>
      </c>
      <c r="G2332" s="9" t="n">
        <v>0.56</v>
      </c>
      <c r="H2332" s="7" t="n">
        <v>0.4</v>
      </c>
      <c r="I2332" s="7" t="n">
        <v>0.76</v>
      </c>
    </row>
    <row r="2333" customFormat="false" ht="15" hidden="false" customHeight="false" outlineLevel="0" collapsed="false">
      <c r="A2333" s="7" t="s">
        <v>228</v>
      </c>
      <c r="B2333" s="7" t="s">
        <v>223</v>
      </c>
      <c r="C2333" s="7" t="s">
        <v>230</v>
      </c>
      <c r="D2333" s="7" t="s">
        <v>3774</v>
      </c>
      <c r="E2333" s="8" t="n">
        <v>5188</v>
      </c>
      <c r="F2333" s="7" t="n">
        <v>0.1</v>
      </c>
      <c r="G2333" s="9" t="n">
        <v>0.23</v>
      </c>
      <c r="H2333" s="7" t="n">
        <v>0.17</v>
      </c>
      <c r="I2333" s="7" t="n">
        <v>0.29</v>
      </c>
    </row>
    <row r="2334" customFormat="false" ht="15" hidden="false" customHeight="false" outlineLevel="0" collapsed="false">
      <c r="A2334" s="7" t="s">
        <v>228</v>
      </c>
      <c r="B2334" s="7" t="s">
        <v>223</v>
      </c>
      <c r="C2334" s="7" t="s">
        <v>230</v>
      </c>
      <c r="D2334" s="7" t="s">
        <v>2644</v>
      </c>
      <c r="E2334" s="8" t="n">
        <v>4742</v>
      </c>
      <c r="F2334" s="7" t="n">
        <v>0.25</v>
      </c>
      <c r="G2334" s="9" t="n">
        <v>0.29</v>
      </c>
      <c r="H2334" s="7" t="n">
        <v>0.22</v>
      </c>
      <c r="I2334" s="7" t="n">
        <v>0.36</v>
      </c>
    </row>
    <row r="2335" customFormat="false" ht="15" hidden="false" customHeight="false" outlineLevel="0" collapsed="false">
      <c r="A2335" s="7" t="s">
        <v>228</v>
      </c>
      <c r="B2335" s="7" t="s">
        <v>223</v>
      </c>
      <c r="C2335" s="7" t="s">
        <v>230</v>
      </c>
      <c r="D2335" s="7" t="s">
        <v>3772</v>
      </c>
      <c r="E2335" s="8" t="n">
        <v>4567</v>
      </c>
      <c r="F2335" s="7" t="n">
        <v>0.1</v>
      </c>
      <c r="G2335" s="9" t="n">
        <v>0.52</v>
      </c>
      <c r="H2335" s="7" t="n">
        <v>0.39</v>
      </c>
      <c r="I2335" s="7" t="n">
        <v>0.65</v>
      </c>
    </row>
    <row r="2336" customFormat="false" ht="15" hidden="false" customHeight="false" outlineLevel="0" collapsed="false">
      <c r="A2336" s="7" t="s">
        <v>228</v>
      </c>
      <c r="B2336" s="7" t="s">
        <v>223</v>
      </c>
      <c r="C2336" s="7" t="s">
        <v>230</v>
      </c>
      <c r="D2336" s="7" t="s">
        <v>189</v>
      </c>
      <c r="E2336" s="8" t="n">
        <v>4328</v>
      </c>
      <c r="F2336" s="7" t="n">
        <v>0.55</v>
      </c>
      <c r="G2336" s="9" t="n">
        <v>0.34</v>
      </c>
      <c r="H2336" s="7" t="n">
        <v>0.26</v>
      </c>
      <c r="I2336" s="7" t="n">
        <v>0.43</v>
      </c>
    </row>
    <row r="2337" customFormat="false" ht="15" hidden="false" customHeight="false" outlineLevel="0" collapsed="false">
      <c r="A2337" s="7" t="s">
        <v>228</v>
      </c>
      <c r="B2337" s="7" t="s">
        <v>223</v>
      </c>
      <c r="C2337" s="7" t="s">
        <v>230</v>
      </c>
      <c r="D2337" s="7" t="s">
        <v>3773</v>
      </c>
      <c r="E2337" s="8" t="n">
        <v>4266</v>
      </c>
      <c r="F2337" s="7" t="n">
        <v>0.05</v>
      </c>
      <c r="G2337" s="9" t="n">
        <v>0.32</v>
      </c>
      <c r="H2337" s="7" t="n">
        <v>0.24</v>
      </c>
      <c r="I2337" s="7" t="n">
        <v>0.4</v>
      </c>
    </row>
    <row r="2338" customFormat="false" ht="15" hidden="false" customHeight="false" outlineLevel="0" collapsed="false">
      <c r="A2338" s="7" t="s">
        <v>228</v>
      </c>
      <c r="B2338" s="7" t="s">
        <v>223</v>
      </c>
      <c r="C2338" s="7" t="s">
        <v>230</v>
      </c>
      <c r="D2338" s="7" t="s">
        <v>174</v>
      </c>
      <c r="E2338" s="8" t="n">
        <v>4189</v>
      </c>
      <c r="F2338" s="7" t="n">
        <v>0.05</v>
      </c>
      <c r="G2338" s="9" t="n">
        <v>1.03</v>
      </c>
      <c r="H2338" s="7" t="n">
        <v>0.73</v>
      </c>
      <c r="I2338" s="7" t="n">
        <v>1.29</v>
      </c>
    </row>
    <row r="2339" customFormat="false" ht="15" hidden="false" customHeight="false" outlineLevel="0" collapsed="false">
      <c r="A2339" s="7" t="s">
        <v>228</v>
      </c>
      <c r="B2339" s="7" t="s">
        <v>223</v>
      </c>
      <c r="C2339" s="7" t="s">
        <v>230</v>
      </c>
      <c r="D2339" s="7" t="s">
        <v>3866</v>
      </c>
      <c r="E2339" s="8" t="n">
        <v>4095</v>
      </c>
      <c r="F2339" s="7" t="n">
        <v>0.1</v>
      </c>
      <c r="G2339" s="9" t="n">
        <v>0.6</v>
      </c>
      <c r="H2339" s="7" t="n">
        <v>0.47</v>
      </c>
      <c r="I2339" s="7" t="n">
        <v>0.75</v>
      </c>
    </row>
    <row r="2340" customFormat="false" ht="15" hidden="false" customHeight="false" outlineLevel="0" collapsed="false">
      <c r="A2340" s="7" t="s">
        <v>228</v>
      </c>
      <c r="B2340" s="7" t="s">
        <v>223</v>
      </c>
      <c r="C2340" s="7" t="s">
        <v>230</v>
      </c>
      <c r="D2340" s="7" t="s">
        <v>2637</v>
      </c>
      <c r="E2340" s="8" t="n">
        <v>3842</v>
      </c>
      <c r="F2340" s="7" t="n">
        <v>0.1</v>
      </c>
      <c r="G2340" s="9" t="n">
        <v>1.05</v>
      </c>
      <c r="H2340" s="7" t="n">
        <v>0.79</v>
      </c>
      <c r="I2340" s="7" t="n">
        <v>1.31</v>
      </c>
    </row>
    <row r="2341" customFormat="false" ht="15" hidden="false" customHeight="false" outlineLevel="0" collapsed="false">
      <c r="A2341" s="7" t="s">
        <v>228</v>
      </c>
      <c r="B2341" s="7" t="s">
        <v>223</v>
      </c>
      <c r="C2341" s="7" t="s">
        <v>230</v>
      </c>
      <c r="D2341" s="7" t="s">
        <v>3777</v>
      </c>
      <c r="E2341" s="8" t="n">
        <v>3469</v>
      </c>
      <c r="F2341" s="7" t="n">
        <v>0.05</v>
      </c>
      <c r="G2341" s="9" t="n">
        <v>0.51</v>
      </c>
      <c r="H2341" s="7" t="n">
        <v>0.4</v>
      </c>
      <c r="I2341" s="7" t="n">
        <v>0.64</v>
      </c>
    </row>
    <row r="2342" customFormat="false" ht="15" hidden="false" customHeight="false" outlineLevel="0" collapsed="false">
      <c r="A2342" s="7" t="s">
        <v>228</v>
      </c>
      <c r="B2342" s="7" t="s">
        <v>223</v>
      </c>
      <c r="C2342" s="7" t="s">
        <v>230</v>
      </c>
      <c r="D2342" s="7" t="s">
        <v>2378</v>
      </c>
      <c r="E2342" s="8" t="n">
        <v>3403</v>
      </c>
      <c r="F2342" s="7" t="n">
        <v>0.05</v>
      </c>
      <c r="G2342" s="9" t="n">
        <v>0.88</v>
      </c>
      <c r="H2342" s="7" t="n">
        <v>0.66</v>
      </c>
      <c r="I2342" s="7" t="n">
        <v>1.1</v>
      </c>
    </row>
    <row r="2343" customFormat="false" ht="15" hidden="false" customHeight="false" outlineLevel="0" collapsed="false">
      <c r="A2343" s="7" t="s">
        <v>228</v>
      </c>
      <c r="B2343" s="7" t="s">
        <v>223</v>
      </c>
      <c r="C2343" s="7" t="s">
        <v>230</v>
      </c>
      <c r="D2343" s="7" t="s">
        <v>3776</v>
      </c>
      <c r="E2343" s="8" t="n">
        <v>3395</v>
      </c>
      <c r="F2343" s="7" t="n">
        <v>0.05</v>
      </c>
      <c r="G2343" s="9" t="n">
        <v>0.53</v>
      </c>
      <c r="H2343" s="7" t="n">
        <v>0.4</v>
      </c>
      <c r="I2343" s="7" t="n">
        <v>0.66</v>
      </c>
    </row>
    <row r="2344" customFormat="false" ht="15" hidden="false" customHeight="false" outlineLevel="0" collapsed="false">
      <c r="A2344" s="7" t="s">
        <v>228</v>
      </c>
      <c r="B2344" s="7" t="s">
        <v>223</v>
      </c>
      <c r="C2344" s="7" t="s">
        <v>230</v>
      </c>
      <c r="D2344" s="7" t="s">
        <v>2639</v>
      </c>
      <c r="E2344" s="8" t="n">
        <v>3279</v>
      </c>
      <c r="F2344" s="7" t="n">
        <v>0.2</v>
      </c>
      <c r="G2344" s="9" t="n">
        <v>0.95</v>
      </c>
      <c r="H2344" s="7" t="n">
        <v>0.7</v>
      </c>
      <c r="I2344" s="7" t="n">
        <v>1.38</v>
      </c>
    </row>
    <row r="2345" customFormat="false" ht="15" hidden="false" customHeight="false" outlineLevel="0" collapsed="false">
      <c r="A2345" s="7" t="s">
        <v>228</v>
      </c>
      <c r="B2345" s="7" t="s">
        <v>223</v>
      </c>
      <c r="C2345" s="7" t="s">
        <v>230</v>
      </c>
      <c r="D2345" s="7" t="s">
        <v>2239</v>
      </c>
      <c r="E2345" s="8" t="n">
        <v>3071</v>
      </c>
      <c r="F2345" s="7" t="n">
        <v>0.7</v>
      </c>
      <c r="G2345" s="9" t="n">
        <v>0.35</v>
      </c>
      <c r="H2345" s="7" t="n">
        <v>0.26</v>
      </c>
      <c r="I2345" s="7" t="n">
        <v>0.44</v>
      </c>
    </row>
    <row r="2346" customFormat="false" ht="15" hidden="false" customHeight="false" outlineLevel="0" collapsed="false">
      <c r="A2346" s="7" t="s">
        <v>228</v>
      </c>
      <c r="B2346" s="7" t="s">
        <v>223</v>
      </c>
      <c r="C2346" s="7" t="s">
        <v>230</v>
      </c>
      <c r="D2346" s="7" t="s">
        <v>3867</v>
      </c>
      <c r="E2346" s="8" t="n">
        <v>2965</v>
      </c>
      <c r="F2346" s="7" t="n">
        <v>0.1</v>
      </c>
      <c r="G2346" s="9" t="n">
        <v>0.34</v>
      </c>
      <c r="H2346" s="7" t="n">
        <v>0.26</v>
      </c>
      <c r="I2346" s="7" t="n">
        <v>0.43</v>
      </c>
    </row>
    <row r="2347" customFormat="false" ht="15" hidden="false" customHeight="false" outlineLevel="0" collapsed="false">
      <c r="A2347" s="7" t="s">
        <v>228</v>
      </c>
      <c r="B2347" s="7" t="s">
        <v>223</v>
      </c>
      <c r="C2347" s="7" t="s">
        <v>230</v>
      </c>
      <c r="D2347" s="7" t="s">
        <v>2636</v>
      </c>
      <c r="E2347" s="8" t="n">
        <v>2904</v>
      </c>
      <c r="F2347" s="7" t="n">
        <v>0.15</v>
      </c>
      <c r="G2347" s="9" t="n">
        <v>0.86</v>
      </c>
      <c r="H2347" s="7" t="n">
        <v>0.61</v>
      </c>
      <c r="I2347" s="7" t="n">
        <v>0.96</v>
      </c>
    </row>
    <row r="2348" customFormat="false" ht="15" hidden="false" customHeight="false" outlineLevel="0" collapsed="false">
      <c r="A2348" s="7" t="s">
        <v>228</v>
      </c>
      <c r="B2348" s="7" t="s">
        <v>223</v>
      </c>
      <c r="C2348" s="7" t="s">
        <v>230</v>
      </c>
      <c r="D2348" s="7" t="s">
        <v>3868</v>
      </c>
      <c r="E2348" s="8" t="n">
        <v>2610</v>
      </c>
      <c r="F2348" s="7" t="n">
        <v>0.05</v>
      </c>
      <c r="G2348" s="9" t="n">
        <v>0.38</v>
      </c>
      <c r="H2348" s="7" t="n">
        <v>0.23</v>
      </c>
      <c r="I2348" s="7" t="n">
        <v>0.48</v>
      </c>
    </row>
    <row r="2349" customFormat="false" ht="15" hidden="false" customHeight="false" outlineLevel="0" collapsed="false">
      <c r="A2349" s="7" t="s">
        <v>228</v>
      </c>
      <c r="B2349" s="7" t="s">
        <v>223</v>
      </c>
      <c r="C2349" s="7" t="s">
        <v>230</v>
      </c>
      <c r="D2349" s="7" t="s">
        <v>3781</v>
      </c>
      <c r="E2349" s="8" t="n">
        <v>2299</v>
      </c>
      <c r="F2349" s="7" t="n">
        <v>0.1</v>
      </c>
      <c r="G2349" s="9" t="n">
        <v>0.57</v>
      </c>
      <c r="H2349" s="7" t="n">
        <v>0.43</v>
      </c>
      <c r="I2349" s="7" t="n">
        <v>0.71</v>
      </c>
    </row>
    <row r="2350" customFormat="false" ht="15" hidden="false" customHeight="false" outlineLevel="0" collapsed="false">
      <c r="A2350" s="7" t="s">
        <v>228</v>
      </c>
      <c r="B2350" s="7" t="s">
        <v>223</v>
      </c>
      <c r="C2350" s="7" t="s">
        <v>230</v>
      </c>
      <c r="D2350" s="7" t="s">
        <v>3788</v>
      </c>
      <c r="E2350" s="8" t="n">
        <v>2080</v>
      </c>
      <c r="F2350" s="7" t="n">
        <v>0.1</v>
      </c>
      <c r="G2350" s="9" t="n">
        <v>0.54</v>
      </c>
      <c r="H2350" s="7" t="n">
        <v>0.41</v>
      </c>
      <c r="I2350" s="7" t="n">
        <v>0.68</v>
      </c>
    </row>
    <row r="2351" customFormat="false" ht="15" hidden="false" customHeight="false" outlineLevel="0" collapsed="false">
      <c r="A2351" s="7" t="s">
        <v>228</v>
      </c>
      <c r="B2351" s="7" t="s">
        <v>223</v>
      </c>
      <c r="C2351" s="7" t="s">
        <v>230</v>
      </c>
      <c r="D2351" s="7" t="s">
        <v>3869</v>
      </c>
      <c r="E2351" s="8" t="n">
        <v>2059</v>
      </c>
      <c r="F2351" s="7" t="n">
        <v>0.05</v>
      </c>
      <c r="G2351" s="9" t="n">
        <v>0.84</v>
      </c>
      <c r="H2351" s="7" t="n">
        <v>0.63</v>
      </c>
      <c r="I2351" s="7" t="n">
        <v>1.05</v>
      </c>
    </row>
    <row r="2352" customFormat="false" ht="15" hidden="false" customHeight="false" outlineLevel="0" collapsed="false">
      <c r="A2352" s="7" t="s">
        <v>228</v>
      </c>
      <c r="B2352" s="7" t="s">
        <v>223</v>
      </c>
      <c r="C2352" s="7" t="s">
        <v>230</v>
      </c>
      <c r="D2352" s="7" t="s">
        <v>3799</v>
      </c>
      <c r="E2352" s="8" t="n">
        <v>2043</v>
      </c>
      <c r="F2352" s="7" t="n">
        <v>0.05</v>
      </c>
      <c r="G2352" s="9" t="n">
        <v>0.31</v>
      </c>
      <c r="H2352" s="7" t="n">
        <v>0.17</v>
      </c>
      <c r="I2352" s="7" t="n">
        <v>0.44</v>
      </c>
    </row>
    <row r="2353" customFormat="false" ht="15" hidden="false" customHeight="false" outlineLevel="0" collapsed="false">
      <c r="A2353" s="7" t="s">
        <v>228</v>
      </c>
      <c r="B2353" s="7" t="s">
        <v>223</v>
      </c>
      <c r="C2353" s="7" t="s">
        <v>230</v>
      </c>
      <c r="D2353" s="7" t="s">
        <v>2646</v>
      </c>
      <c r="E2353" s="8" t="n">
        <v>1957</v>
      </c>
      <c r="F2353" s="7" t="n">
        <v>0.1</v>
      </c>
      <c r="G2353" s="9" t="n">
        <v>0.69</v>
      </c>
      <c r="H2353" s="7" t="n">
        <v>0.45</v>
      </c>
      <c r="I2353" s="7" t="n">
        <v>0.9</v>
      </c>
    </row>
    <row r="2354" customFormat="false" ht="15" hidden="false" customHeight="false" outlineLevel="0" collapsed="false">
      <c r="A2354" s="7" t="s">
        <v>228</v>
      </c>
      <c r="B2354" s="7" t="s">
        <v>223</v>
      </c>
      <c r="C2354" s="7" t="s">
        <v>230</v>
      </c>
      <c r="D2354" s="7" t="s">
        <v>2641</v>
      </c>
      <c r="E2354" s="8" t="n">
        <v>1909</v>
      </c>
      <c r="F2354" s="7" t="n">
        <v>0.05</v>
      </c>
      <c r="G2354" s="9" t="n">
        <v>0.87</v>
      </c>
      <c r="H2354" s="7" t="n">
        <v>0.64</v>
      </c>
      <c r="I2354" s="7" t="n">
        <v>0.97</v>
      </c>
    </row>
    <row r="2355" customFormat="false" ht="15" hidden="false" customHeight="false" outlineLevel="0" collapsed="false">
      <c r="A2355" s="7" t="s">
        <v>228</v>
      </c>
      <c r="B2355" s="7" t="s">
        <v>223</v>
      </c>
      <c r="C2355" s="7" t="s">
        <v>230</v>
      </c>
      <c r="D2355" s="7" t="s">
        <v>3870</v>
      </c>
      <c r="E2355" s="8" t="n">
        <v>1902</v>
      </c>
      <c r="F2355" s="7" t="n">
        <v>0.05</v>
      </c>
      <c r="G2355" s="9" t="n">
        <v>0.98</v>
      </c>
      <c r="H2355" s="7" t="n">
        <v>0.74</v>
      </c>
      <c r="I2355" s="7" t="n">
        <v>1.23</v>
      </c>
    </row>
    <row r="2356" customFormat="false" ht="15" hidden="false" customHeight="false" outlineLevel="0" collapsed="false">
      <c r="A2356" s="7" t="s">
        <v>228</v>
      </c>
      <c r="B2356" s="7" t="s">
        <v>223</v>
      </c>
      <c r="C2356" s="7" t="s">
        <v>230</v>
      </c>
      <c r="D2356" s="7" t="s">
        <v>3785</v>
      </c>
      <c r="E2356" s="8" t="n">
        <v>1871</v>
      </c>
      <c r="F2356" s="7" t="n">
        <v>0.15</v>
      </c>
      <c r="G2356" s="9" t="n">
        <v>0.33</v>
      </c>
      <c r="H2356" s="7" t="n">
        <v>0.25</v>
      </c>
      <c r="I2356" s="7" t="n">
        <v>0.41</v>
      </c>
    </row>
    <row r="2357" customFormat="false" ht="15" hidden="false" customHeight="false" outlineLevel="0" collapsed="false">
      <c r="A2357" s="7" t="s">
        <v>228</v>
      </c>
      <c r="B2357" s="7" t="s">
        <v>223</v>
      </c>
      <c r="C2357" s="7" t="s">
        <v>230</v>
      </c>
      <c r="D2357" s="7" t="s">
        <v>2385</v>
      </c>
      <c r="E2357" s="8" t="n">
        <v>1822</v>
      </c>
      <c r="F2357" s="7" t="n">
        <v>0.05</v>
      </c>
      <c r="G2357" s="9" t="n">
        <v>0.88</v>
      </c>
      <c r="H2357" s="7" t="n">
        <v>0.66</v>
      </c>
      <c r="I2357" s="7" t="n">
        <v>1.1</v>
      </c>
    </row>
    <row r="2358" customFormat="false" ht="15" hidden="false" customHeight="false" outlineLevel="0" collapsed="false">
      <c r="A2358" s="7" t="s">
        <v>228</v>
      </c>
      <c r="B2358" s="7" t="s">
        <v>223</v>
      </c>
      <c r="C2358" s="7" t="s">
        <v>230</v>
      </c>
      <c r="D2358" s="7" t="s">
        <v>2232</v>
      </c>
      <c r="E2358" s="8" t="n">
        <v>1802</v>
      </c>
      <c r="F2358" s="7" t="n">
        <v>0.8</v>
      </c>
      <c r="G2358" s="9" t="n">
        <v>0.44</v>
      </c>
      <c r="H2358" s="7" t="n">
        <v>0.33</v>
      </c>
      <c r="I2358" s="7" t="n">
        <v>0.55</v>
      </c>
    </row>
    <row r="2359" customFormat="false" ht="15" hidden="false" customHeight="false" outlineLevel="0" collapsed="false">
      <c r="A2359" s="7" t="s">
        <v>228</v>
      </c>
      <c r="B2359" s="7" t="s">
        <v>223</v>
      </c>
      <c r="C2359" s="7" t="s">
        <v>230</v>
      </c>
      <c r="D2359" s="7" t="s">
        <v>3871</v>
      </c>
      <c r="E2359" s="8" t="n">
        <v>1791</v>
      </c>
      <c r="F2359" s="7" t="n">
        <v>0.1</v>
      </c>
      <c r="G2359" s="9" t="n">
        <v>0.32</v>
      </c>
      <c r="H2359" s="7" t="n">
        <v>0.24</v>
      </c>
      <c r="I2359" s="7" t="n">
        <v>0.4</v>
      </c>
    </row>
    <row r="2360" customFormat="false" ht="15" hidden="false" customHeight="false" outlineLevel="0" collapsed="false">
      <c r="A2360" s="7" t="s">
        <v>228</v>
      </c>
      <c r="B2360" s="7" t="s">
        <v>223</v>
      </c>
      <c r="C2360" s="7" t="s">
        <v>230</v>
      </c>
      <c r="D2360" s="7" t="s">
        <v>3793</v>
      </c>
      <c r="E2360" s="8" t="n">
        <v>1774</v>
      </c>
      <c r="F2360" s="7" t="n">
        <v>0.05</v>
      </c>
      <c r="G2360" s="9" t="n">
        <v>0.57</v>
      </c>
      <c r="H2360" s="7" t="n">
        <v>0.43</v>
      </c>
      <c r="I2360" s="7" t="n">
        <v>0.71</v>
      </c>
    </row>
    <row r="2361" customFormat="false" ht="15" hidden="false" customHeight="false" outlineLevel="0" collapsed="false">
      <c r="A2361" s="7" t="s">
        <v>228</v>
      </c>
      <c r="B2361" s="7" t="s">
        <v>223</v>
      </c>
      <c r="C2361" s="7" t="s">
        <v>230</v>
      </c>
      <c r="D2361" s="7" t="s">
        <v>2656</v>
      </c>
      <c r="E2361" s="8" t="n">
        <v>1759</v>
      </c>
      <c r="F2361" s="7" t="n">
        <v>0.15</v>
      </c>
      <c r="G2361" s="9" t="n">
        <v>0.47</v>
      </c>
      <c r="H2361" s="7" t="n">
        <v>0.35</v>
      </c>
      <c r="I2361" s="7" t="n">
        <v>0.59</v>
      </c>
    </row>
    <row r="2362" customFormat="false" ht="15" hidden="false" customHeight="false" outlineLevel="0" collapsed="false">
      <c r="A2362" s="7" t="s">
        <v>228</v>
      </c>
      <c r="B2362" s="7" t="s">
        <v>223</v>
      </c>
      <c r="C2362" s="7" t="s">
        <v>230</v>
      </c>
      <c r="D2362" s="7" t="s">
        <v>3782</v>
      </c>
      <c r="E2362" s="8" t="n">
        <v>1727</v>
      </c>
      <c r="F2362" s="7" t="n">
        <v>0.05</v>
      </c>
      <c r="G2362" s="9" t="n">
        <v>0.38</v>
      </c>
      <c r="H2362" s="7" t="n">
        <v>0.31</v>
      </c>
      <c r="I2362" s="7" t="n">
        <v>0.55</v>
      </c>
    </row>
    <row r="2363" customFormat="false" ht="15" hidden="false" customHeight="false" outlineLevel="0" collapsed="false">
      <c r="A2363" s="7" t="s">
        <v>228</v>
      </c>
      <c r="B2363" s="7" t="s">
        <v>223</v>
      </c>
      <c r="C2363" s="7" t="s">
        <v>230</v>
      </c>
      <c r="D2363" s="7" t="s">
        <v>3813</v>
      </c>
      <c r="E2363" s="8" t="n">
        <v>1711</v>
      </c>
      <c r="F2363" s="7" t="n">
        <v>0.05</v>
      </c>
      <c r="G2363" s="9" t="n">
        <v>0.38</v>
      </c>
      <c r="H2363" s="7" t="n">
        <v>0.26</v>
      </c>
      <c r="I2363" s="7" t="n">
        <v>0.45</v>
      </c>
    </row>
    <row r="2364" customFormat="false" ht="15" hidden="false" customHeight="false" outlineLevel="0" collapsed="false">
      <c r="A2364" s="7" t="s">
        <v>228</v>
      </c>
      <c r="B2364" s="7" t="s">
        <v>223</v>
      </c>
      <c r="C2364" s="7" t="s">
        <v>230</v>
      </c>
      <c r="D2364" s="7" t="s">
        <v>3872</v>
      </c>
      <c r="E2364" s="8" t="n">
        <v>1709</v>
      </c>
      <c r="F2364" s="7" t="n">
        <v>0.05</v>
      </c>
      <c r="G2364" s="9" t="n">
        <v>0.55</v>
      </c>
      <c r="H2364" s="7" t="n">
        <v>0.44</v>
      </c>
      <c r="I2364" s="7" t="n">
        <v>0.8</v>
      </c>
    </row>
    <row r="2365" customFormat="false" ht="15" hidden="false" customHeight="false" outlineLevel="0" collapsed="false">
      <c r="A2365" s="7" t="s">
        <v>228</v>
      </c>
      <c r="B2365" s="7" t="s">
        <v>223</v>
      </c>
      <c r="C2365" s="7" t="s">
        <v>230</v>
      </c>
      <c r="D2365" s="7" t="s">
        <v>3804</v>
      </c>
      <c r="E2365" s="8" t="n">
        <v>1569</v>
      </c>
      <c r="F2365" s="7" t="n">
        <v>0.15</v>
      </c>
      <c r="G2365" s="9" t="n">
        <v>0.48</v>
      </c>
      <c r="H2365" s="7" t="n">
        <v>0.4</v>
      </c>
      <c r="I2365" s="7" t="n">
        <v>0.6</v>
      </c>
    </row>
    <row r="2366" customFormat="false" ht="15" hidden="false" customHeight="false" outlineLevel="0" collapsed="false">
      <c r="A2366" s="7" t="s">
        <v>228</v>
      </c>
      <c r="B2366" s="7" t="s">
        <v>223</v>
      </c>
      <c r="C2366" s="7" t="s">
        <v>230</v>
      </c>
      <c r="D2366" s="7" t="s">
        <v>3873</v>
      </c>
      <c r="E2366" s="8" t="n">
        <v>1454</v>
      </c>
      <c r="F2366" s="7" t="n">
        <v>0.1</v>
      </c>
      <c r="G2366" s="9" t="n">
        <v>0.27</v>
      </c>
      <c r="H2366" s="7" t="n">
        <v>0.2</v>
      </c>
      <c r="I2366" s="7" t="n">
        <v>0.34</v>
      </c>
    </row>
    <row r="2367" customFormat="false" ht="15" hidden="false" customHeight="false" outlineLevel="0" collapsed="false">
      <c r="A2367" s="7" t="s">
        <v>228</v>
      </c>
      <c r="B2367" s="7" t="s">
        <v>223</v>
      </c>
      <c r="C2367" s="7" t="s">
        <v>230</v>
      </c>
      <c r="D2367" s="7" t="s">
        <v>3874</v>
      </c>
      <c r="E2367" s="8" t="n">
        <v>1423</v>
      </c>
      <c r="F2367" s="7" t="n">
        <v>0.05</v>
      </c>
      <c r="G2367" s="9" t="n">
        <v>0.47</v>
      </c>
      <c r="H2367" s="7" t="n">
        <v>0.26</v>
      </c>
      <c r="I2367" s="7" t="n">
        <v>0.59</v>
      </c>
    </row>
    <row r="2368" customFormat="false" ht="15" hidden="false" customHeight="false" outlineLevel="0" collapsed="false">
      <c r="A2368" s="7" t="s">
        <v>228</v>
      </c>
      <c r="B2368" s="7" t="s">
        <v>223</v>
      </c>
      <c r="C2368" s="7" t="s">
        <v>230</v>
      </c>
      <c r="D2368" s="7" t="s">
        <v>3803</v>
      </c>
      <c r="E2368" s="8" t="n">
        <v>1380</v>
      </c>
      <c r="F2368" s="7" t="n">
        <v>0.05</v>
      </c>
      <c r="G2368" s="9" t="n">
        <v>0.52</v>
      </c>
      <c r="H2368" s="7" t="n">
        <v>0.39</v>
      </c>
      <c r="I2368" s="7" t="n">
        <v>0.65</v>
      </c>
    </row>
    <row r="2369" customFormat="false" ht="15" hidden="false" customHeight="false" outlineLevel="0" collapsed="false">
      <c r="A2369" s="7" t="s">
        <v>228</v>
      </c>
      <c r="B2369" s="7" t="s">
        <v>223</v>
      </c>
      <c r="C2369" s="7" t="s">
        <v>230</v>
      </c>
      <c r="D2369" s="7" t="s">
        <v>2229</v>
      </c>
      <c r="E2369" s="8" t="n">
        <v>1353</v>
      </c>
      <c r="F2369" s="7" t="n">
        <v>0.55</v>
      </c>
      <c r="G2369" s="9" t="n">
        <v>0.45</v>
      </c>
      <c r="H2369" s="7" t="n">
        <v>0.4</v>
      </c>
      <c r="I2369" s="7" t="n">
        <v>0.56</v>
      </c>
    </row>
    <row r="2370" customFormat="false" ht="15" hidden="false" customHeight="false" outlineLevel="0" collapsed="false">
      <c r="A2370" s="7" t="s">
        <v>228</v>
      </c>
      <c r="B2370" s="7" t="s">
        <v>223</v>
      </c>
      <c r="C2370" s="7" t="s">
        <v>230</v>
      </c>
      <c r="D2370" s="7" t="s">
        <v>3814</v>
      </c>
      <c r="E2370" s="8" t="n">
        <v>1253</v>
      </c>
      <c r="F2370" s="7" t="n">
        <v>0.1</v>
      </c>
      <c r="G2370" s="9" t="n">
        <v>1.12</v>
      </c>
      <c r="H2370" s="7" t="n">
        <v>0.84</v>
      </c>
      <c r="I2370" s="7" t="n">
        <v>1.4</v>
      </c>
    </row>
    <row r="2371" customFormat="false" ht="15" hidden="false" customHeight="false" outlineLevel="0" collapsed="false">
      <c r="A2371" s="7" t="s">
        <v>228</v>
      </c>
      <c r="B2371" s="7" t="s">
        <v>223</v>
      </c>
      <c r="C2371" s="7" t="s">
        <v>230</v>
      </c>
      <c r="D2371" s="7" t="s">
        <v>3875</v>
      </c>
      <c r="E2371" s="8" t="n">
        <v>1244</v>
      </c>
      <c r="F2371" s="7" t="n">
        <v>0.05</v>
      </c>
      <c r="G2371" s="9" t="n">
        <v>0.37</v>
      </c>
      <c r="H2371" s="7" t="n">
        <v>0.24</v>
      </c>
      <c r="I2371" s="7" t="n">
        <v>0.46</v>
      </c>
    </row>
    <row r="2372" customFormat="false" ht="15" hidden="false" customHeight="false" outlineLevel="0" collapsed="false">
      <c r="A2372" s="7" t="s">
        <v>228</v>
      </c>
      <c r="B2372" s="7" t="s">
        <v>223</v>
      </c>
      <c r="C2372" s="7" t="s">
        <v>230</v>
      </c>
      <c r="D2372" s="7" t="s">
        <v>3876</v>
      </c>
      <c r="E2372" s="8" t="n">
        <v>1205</v>
      </c>
      <c r="F2372" s="7" t="n">
        <v>0.1</v>
      </c>
      <c r="G2372" s="9" t="n">
        <v>0.99</v>
      </c>
      <c r="H2372" s="7" t="n">
        <v>0.74</v>
      </c>
      <c r="I2372" s="7" t="n">
        <v>1.24</v>
      </c>
    </row>
    <row r="2373" customFormat="false" ht="15" hidden="false" customHeight="false" outlineLevel="0" collapsed="false">
      <c r="A2373" s="7" t="s">
        <v>228</v>
      </c>
      <c r="B2373" s="7" t="s">
        <v>223</v>
      </c>
      <c r="C2373" s="7" t="s">
        <v>230</v>
      </c>
      <c r="D2373" s="7" t="s">
        <v>2716</v>
      </c>
      <c r="E2373" s="8" t="n">
        <v>1196</v>
      </c>
      <c r="F2373" s="7" t="n">
        <v>0.05</v>
      </c>
      <c r="G2373" s="9" t="n">
        <v>0.33</v>
      </c>
      <c r="H2373" s="7" t="n">
        <v>0.22</v>
      </c>
      <c r="I2373" s="7" t="n">
        <v>0.41</v>
      </c>
    </row>
    <row r="2374" customFormat="false" ht="15" hidden="false" customHeight="false" outlineLevel="0" collapsed="false">
      <c r="A2374" s="7" t="s">
        <v>228</v>
      </c>
      <c r="B2374" s="7" t="s">
        <v>223</v>
      </c>
      <c r="C2374" s="7" t="s">
        <v>230</v>
      </c>
      <c r="D2374" s="7" t="s">
        <v>2685</v>
      </c>
      <c r="E2374" s="8" t="n">
        <v>1178</v>
      </c>
      <c r="F2374" s="7" t="n">
        <v>0.05</v>
      </c>
      <c r="G2374" s="9" t="n">
        <v>0.88</v>
      </c>
      <c r="H2374" s="7" t="n">
        <v>0.66</v>
      </c>
      <c r="I2374" s="7" t="n">
        <v>1.05</v>
      </c>
    </row>
    <row r="2375" customFormat="false" ht="15" hidden="false" customHeight="false" outlineLevel="0" collapsed="false">
      <c r="A2375" s="7" t="s">
        <v>228</v>
      </c>
      <c r="B2375" s="7" t="s">
        <v>223</v>
      </c>
      <c r="C2375" s="7" t="s">
        <v>230</v>
      </c>
      <c r="D2375" s="7" t="s">
        <v>3819</v>
      </c>
      <c r="E2375" s="8" t="n">
        <v>1174</v>
      </c>
      <c r="F2375" s="7" t="n">
        <v>0.1</v>
      </c>
      <c r="G2375" s="9" t="n">
        <v>0.38</v>
      </c>
      <c r="H2375" s="7" t="n">
        <v>0.29</v>
      </c>
      <c r="I2375" s="7" t="n">
        <v>0.48</v>
      </c>
    </row>
    <row r="2376" customFormat="false" ht="15" hidden="false" customHeight="false" outlineLevel="0" collapsed="false">
      <c r="A2376" s="7" t="s">
        <v>228</v>
      </c>
      <c r="B2376" s="7" t="s">
        <v>223</v>
      </c>
      <c r="C2376" s="7" t="s">
        <v>230</v>
      </c>
      <c r="D2376" s="7" t="s">
        <v>201</v>
      </c>
      <c r="E2376" s="8" t="n">
        <v>1160</v>
      </c>
      <c r="F2376" s="7" t="n">
        <v>0.05</v>
      </c>
      <c r="G2376" s="9" t="n">
        <v>0.28</v>
      </c>
      <c r="H2376" s="7" t="n">
        <v>0.21</v>
      </c>
      <c r="I2376" s="7" t="n">
        <v>0.35</v>
      </c>
    </row>
    <row r="2377" customFormat="false" ht="15" hidden="false" customHeight="false" outlineLevel="0" collapsed="false">
      <c r="A2377" s="7" t="s">
        <v>228</v>
      </c>
      <c r="B2377" s="7" t="s">
        <v>223</v>
      </c>
      <c r="C2377" s="7" t="s">
        <v>230</v>
      </c>
      <c r="D2377" s="7" t="s">
        <v>3840</v>
      </c>
      <c r="E2377" s="8" t="n">
        <v>1142</v>
      </c>
      <c r="F2377" s="7" t="n">
        <v>0.05</v>
      </c>
      <c r="G2377" s="9"/>
      <c r="H2377" s="7"/>
      <c r="I2377" s="7"/>
    </row>
    <row r="2378" customFormat="false" ht="15" hidden="false" customHeight="false" outlineLevel="0" collapsed="false">
      <c r="A2378" s="7" t="s">
        <v>228</v>
      </c>
      <c r="B2378" s="7" t="s">
        <v>223</v>
      </c>
      <c r="C2378" s="7" t="s">
        <v>230</v>
      </c>
      <c r="D2378" s="7" t="s">
        <v>3816</v>
      </c>
      <c r="E2378" s="8" t="n">
        <v>1115</v>
      </c>
      <c r="F2378" s="7" t="n">
        <v>0.15</v>
      </c>
      <c r="G2378" s="9" t="n">
        <v>0.79</v>
      </c>
      <c r="H2378" s="7" t="n">
        <v>0.59</v>
      </c>
      <c r="I2378" s="7" t="n">
        <v>0.99</v>
      </c>
    </row>
    <row r="2379" customFormat="false" ht="15" hidden="false" customHeight="false" outlineLevel="0" collapsed="false">
      <c r="A2379" s="7" t="s">
        <v>228</v>
      </c>
      <c r="B2379" s="7" t="s">
        <v>223</v>
      </c>
      <c r="C2379" s="7" t="s">
        <v>230</v>
      </c>
      <c r="D2379" s="7" t="s">
        <v>3877</v>
      </c>
      <c r="E2379" s="8" t="n">
        <v>1094</v>
      </c>
      <c r="F2379" s="7" t="n">
        <v>0.05</v>
      </c>
      <c r="G2379" s="9" t="n">
        <v>0.38</v>
      </c>
      <c r="H2379" s="7" t="n">
        <v>0.33</v>
      </c>
      <c r="I2379" s="7" t="n">
        <v>0.55</v>
      </c>
    </row>
    <row r="2380" customFormat="false" ht="15" hidden="false" customHeight="false" outlineLevel="0" collapsed="false">
      <c r="A2380" s="7" t="s">
        <v>228</v>
      </c>
      <c r="B2380" s="7" t="s">
        <v>223</v>
      </c>
      <c r="C2380" s="7" t="s">
        <v>230</v>
      </c>
      <c r="D2380" s="7" t="s">
        <v>3878</v>
      </c>
      <c r="E2380" s="8" t="n">
        <v>1061</v>
      </c>
      <c r="F2380" s="7" t="n">
        <v>0.05</v>
      </c>
      <c r="G2380" s="9" t="n">
        <v>0.38</v>
      </c>
      <c r="H2380" s="7" t="n">
        <v>0.29</v>
      </c>
      <c r="I2380" s="7" t="n">
        <v>0.48</v>
      </c>
    </row>
    <row r="2381" customFormat="false" ht="15" hidden="false" customHeight="false" outlineLevel="0" collapsed="false">
      <c r="A2381" s="7" t="s">
        <v>228</v>
      </c>
      <c r="B2381" s="7" t="s">
        <v>223</v>
      </c>
      <c r="C2381" s="7" t="s">
        <v>230</v>
      </c>
      <c r="D2381" s="7" t="s">
        <v>2382</v>
      </c>
      <c r="E2381" s="8" t="n">
        <v>1060</v>
      </c>
      <c r="F2381" s="7" t="n">
        <v>0.05</v>
      </c>
      <c r="G2381" s="9" t="n">
        <v>0.43</v>
      </c>
      <c r="H2381" s="7" t="n">
        <v>0.32</v>
      </c>
      <c r="I2381" s="7" t="n">
        <v>0.54</v>
      </c>
    </row>
    <row r="2382" customFormat="false" ht="15" hidden="false" customHeight="false" outlineLevel="0" collapsed="false">
      <c r="A2382" s="7" t="s">
        <v>228</v>
      </c>
      <c r="B2382" s="7" t="s">
        <v>223</v>
      </c>
      <c r="C2382" s="7" t="s">
        <v>230</v>
      </c>
      <c r="D2382" s="7" t="s">
        <v>3879</v>
      </c>
      <c r="E2382" s="8" t="n">
        <v>1055</v>
      </c>
      <c r="F2382" s="7" t="n">
        <v>0.05</v>
      </c>
      <c r="G2382" s="9" t="n">
        <v>0.41</v>
      </c>
      <c r="H2382" s="7" t="n">
        <v>0.27</v>
      </c>
      <c r="I2382" s="7" t="n">
        <v>0.52</v>
      </c>
    </row>
    <row r="2383" customFormat="false" ht="15" hidden="false" customHeight="false" outlineLevel="0" collapsed="false">
      <c r="A2383" s="7" t="s">
        <v>228</v>
      </c>
      <c r="B2383" s="7" t="s">
        <v>223</v>
      </c>
      <c r="C2383" s="7" t="s">
        <v>230</v>
      </c>
      <c r="D2383" s="7" t="s">
        <v>3880</v>
      </c>
      <c r="E2383" s="8" t="n">
        <v>1053</v>
      </c>
      <c r="F2383" s="7" t="n">
        <v>0.1</v>
      </c>
      <c r="G2383" s="9" t="n">
        <v>0.38</v>
      </c>
      <c r="H2383" s="7" t="n">
        <v>0.29</v>
      </c>
      <c r="I2383" s="7" t="n">
        <v>0.48</v>
      </c>
    </row>
    <row r="2384" customFormat="false" ht="15" hidden="false" customHeight="false" outlineLevel="0" collapsed="false">
      <c r="A2384" s="7" t="s">
        <v>228</v>
      </c>
      <c r="B2384" s="7" t="s">
        <v>223</v>
      </c>
      <c r="C2384" s="7" t="s">
        <v>230</v>
      </c>
      <c r="D2384" s="7" t="s">
        <v>3817</v>
      </c>
      <c r="E2384" s="8" t="n">
        <v>958</v>
      </c>
      <c r="F2384" s="7" t="n">
        <v>0.05</v>
      </c>
      <c r="G2384" s="9" t="n">
        <v>0.52</v>
      </c>
      <c r="H2384" s="7" t="n">
        <v>0.39</v>
      </c>
      <c r="I2384" s="7" t="n">
        <v>0.65</v>
      </c>
    </row>
    <row r="2385" customFormat="false" ht="15" hidden="false" customHeight="false" outlineLevel="0" collapsed="false">
      <c r="A2385" s="7" t="s">
        <v>228</v>
      </c>
      <c r="B2385" s="7" t="s">
        <v>223</v>
      </c>
      <c r="C2385" s="7" t="s">
        <v>230</v>
      </c>
      <c r="D2385" s="7" t="s">
        <v>2231</v>
      </c>
      <c r="E2385" s="8" t="n">
        <v>954</v>
      </c>
      <c r="F2385" s="7" t="n">
        <v>0.55</v>
      </c>
      <c r="G2385" s="9" t="n">
        <v>0.32</v>
      </c>
      <c r="H2385" s="7" t="n">
        <v>0.24</v>
      </c>
      <c r="I2385" s="7" t="n">
        <v>0.4</v>
      </c>
    </row>
    <row r="2386" customFormat="false" ht="15" hidden="false" customHeight="false" outlineLevel="0" collapsed="false">
      <c r="A2386" s="7" t="s">
        <v>228</v>
      </c>
      <c r="B2386" s="7" t="s">
        <v>223</v>
      </c>
      <c r="C2386" s="7" t="s">
        <v>230</v>
      </c>
      <c r="D2386" s="7" t="s">
        <v>2650</v>
      </c>
      <c r="E2386" s="8" t="n">
        <v>874</v>
      </c>
      <c r="F2386" s="7" t="n">
        <v>0.1</v>
      </c>
      <c r="G2386" s="9" t="n">
        <v>0.51</v>
      </c>
      <c r="H2386" s="7" t="n">
        <v>0.3</v>
      </c>
      <c r="I2386" s="7" t="n">
        <v>0.64</v>
      </c>
    </row>
    <row r="2387" customFormat="false" ht="15" hidden="false" customHeight="false" outlineLevel="0" collapsed="false">
      <c r="A2387" s="7" t="s">
        <v>228</v>
      </c>
      <c r="B2387" s="7" t="s">
        <v>223</v>
      </c>
      <c r="C2387" s="7" t="s">
        <v>230</v>
      </c>
      <c r="D2387" s="7" t="s">
        <v>3823</v>
      </c>
      <c r="E2387" s="8" t="n">
        <v>855</v>
      </c>
      <c r="F2387" s="7" t="n">
        <v>0.05</v>
      </c>
      <c r="G2387" s="9" t="n">
        <v>0.35</v>
      </c>
      <c r="H2387" s="7" t="n">
        <v>0.3</v>
      </c>
      <c r="I2387" s="7" t="n">
        <v>0.44</v>
      </c>
    </row>
    <row r="2388" customFormat="false" ht="15" hidden="false" customHeight="false" outlineLevel="0" collapsed="false">
      <c r="A2388" s="7" t="s">
        <v>228</v>
      </c>
      <c r="B2388" s="7" t="s">
        <v>223</v>
      </c>
      <c r="C2388" s="7" t="s">
        <v>230</v>
      </c>
      <c r="D2388" s="7" t="s">
        <v>3881</v>
      </c>
      <c r="E2388" s="8" t="n">
        <v>848</v>
      </c>
      <c r="F2388" s="7" t="n">
        <v>0.1</v>
      </c>
      <c r="G2388" s="9" t="n">
        <v>0.68</v>
      </c>
      <c r="H2388" s="7" t="n">
        <v>0.48</v>
      </c>
      <c r="I2388" s="7" t="n">
        <v>0.8</v>
      </c>
    </row>
    <row r="2389" customFormat="false" ht="15" hidden="false" customHeight="false" outlineLevel="0" collapsed="false">
      <c r="A2389" s="7" t="s">
        <v>228</v>
      </c>
      <c r="B2389" s="7" t="s">
        <v>223</v>
      </c>
      <c r="C2389" s="7" t="s">
        <v>230</v>
      </c>
      <c r="D2389" s="7" t="s">
        <v>3882</v>
      </c>
      <c r="E2389" s="8" t="n">
        <v>844</v>
      </c>
      <c r="F2389" s="7" t="n">
        <v>0.7</v>
      </c>
      <c r="G2389" s="9" t="n">
        <v>0.8</v>
      </c>
      <c r="H2389" s="7" t="n">
        <v>0.6</v>
      </c>
      <c r="I2389" s="7" t="n">
        <v>1</v>
      </c>
    </row>
    <row r="2390" customFormat="false" ht="15" hidden="false" customHeight="false" outlineLevel="0" collapsed="false">
      <c r="A2390" s="7" t="s">
        <v>228</v>
      </c>
      <c r="B2390" s="7" t="s">
        <v>223</v>
      </c>
      <c r="C2390" s="7" t="s">
        <v>230</v>
      </c>
      <c r="D2390" s="7" t="s">
        <v>3883</v>
      </c>
      <c r="E2390" s="8" t="n">
        <v>826</v>
      </c>
      <c r="F2390" s="7" t="n">
        <v>0.3</v>
      </c>
      <c r="G2390" s="9"/>
      <c r="H2390" s="7"/>
      <c r="I2390" s="7"/>
    </row>
    <row r="2391" customFormat="false" ht="15" hidden="false" customHeight="false" outlineLevel="0" collapsed="false">
      <c r="A2391" s="7" t="s">
        <v>228</v>
      </c>
      <c r="B2391" s="7" t="s">
        <v>223</v>
      </c>
      <c r="C2391" s="7" t="s">
        <v>230</v>
      </c>
      <c r="D2391" s="7" t="s">
        <v>3884</v>
      </c>
      <c r="E2391" s="8" t="n">
        <v>825</v>
      </c>
      <c r="F2391" s="7" t="n">
        <v>0.15</v>
      </c>
      <c r="G2391" s="9" t="n">
        <v>0.44</v>
      </c>
      <c r="H2391" s="7" t="n">
        <v>0.32</v>
      </c>
      <c r="I2391" s="7" t="n">
        <v>0.55</v>
      </c>
    </row>
    <row r="2392" customFormat="false" ht="15" hidden="false" customHeight="false" outlineLevel="0" collapsed="false">
      <c r="A2392" s="7" t="s">
        <v>228</v>
      </c>
      <c r="B2392" s="7" t="s">
        <v>223</v>
      </c>
      <c r="C2392" s="7" t="s">
        <v>230</v>
      </c>
      <c r="D2392" s="7" t="s">
        <v>3811</v>
      </c>
      <c r="E2392" s="8" t="n">
        <v>804</v>
      </c>
      <c r="F2392" s="7" t="n">
        <v>0.05</v>
      </c>
      <c r="G2392" s="9" t="n">
        <v>0.44</v>
      </c>
      <c r="H2392" s="7" t="n">
        <v>0.33</v>
      </c>
      <c r="I2392" s="7" t="n">
        <v>0.55</v>
      </c>
    </row>
    <row r="2393" customFormat="false" ht="15" hidden="false" customHeight="false" outlineLevel="0" collapsed="false">
      <c r="A2393" s="7" t="s">
        <v>228</v>
      </c>
      <c r="B2393" s="7" t="s">
        <v>223</v>
      </c>
      <c r="C2393" s="7" t="s">
        <v>230</v>
      </c>
      <c r="D2393" s="7" t="s">
        <v>3815</v>
      </c>
      <c r="E2393" s="8" t="n">
        <v>801</v>
      </c>
      <c r="F2393" s="7" t="n">
        <v>0.05</v>
      </c>
      <c r="G2393" s="9"/>
      <c r="H2393" s="7"/>
      <c r="I2393" s="7"/>
    </row>
    <row r="2394" customFormat="false" ht="15" hidden="false" customHeight="false" outlineLevel="0" collapsed="false">
      <c r="A2394" s="7" t="s">
        <v>228</v>
      </c>
      <c r="B2394" s="7" t="s">
        <v>223</v>
      </c>
      <c r="C2394" s="7" t="s">
        <v>230</v>
      </c>
      <c r="D2394" s="7" t="s">
        <v>2663</v>
      </c>
      <c r="E2394" s="8" t="n">
        <v>783</v>
      </c>
      <c r="F2394" s="7" t="n">
        <v>0.1</v>
      </c>
      <c r="G2394" s="9" t="n">
        <v>0.28</v>
      </c>
      <c r="H2394" s="7" t="n">
        <v>0.21</v>
      </c>
      <c r="I2394" s="7" t="n">
        <v>0.35</v>
      </c>
    </row>
    <row r="2395" customFormat="false" ht="15" hidden="false" customHeight="false" outlineLevel="0" collapsed="false">
      <c r="A2395" s="7" t="s">
        <v>228</v>
      </c>
      <c r="B2395" s="7" t="s">
        <v>223</v>
      </c>
      <c r="C2395" s="7" t="s">
        <v>230</v>
      </c>
      <c r="D2395" s="7" t="s">
        <v>3808</v>
      </c>
      <c r="E2395" s="8" t="n">
        <v>771</v>
      </c>
      <c r="F2395" s="7" t="n">
        <v>0.05</v>
      </c>
      <c r="G2395" s="9" t="n">
        <v>0.29</v>
      </c>
      <c r="H2395" s="7" t="n">
        <v>0.22</v>
      </c>
      <c r="I2395" s="7" t="n">
        <v>0.36</v>
      </c>
    </row>
    <row r="2396" customFormat="false" ht="15" hidden="false" customHeight="false" outlineLevel="0" collapsed="false">
      <c r="A2396" s="7" t="s">
        <v>228</v>
      </c>
      <c r="B2396" s="7" t="s">
        <v>223</v>
      </c>
      <c r="C2396" s="7" t="s">
        <v>230</v>
      </c>
      <c r="D2396" s="7" t="s">
        <v>3852</v>
      </c>
      <c r="E2396" s="8" t="n">
        <v>757</v>
      </c>
      <c r="F2396" s="7" t="n">
        <v>0.05</v>
      </c>
      <c r="G2396" s="9" t="n">
        <v>0.28</v>
      </c>
      <c r="H2396" s="7" t="n">
        <v>0.23</v>
      </c>
      <c r="I2396" s="7" t="n">
        <v>0.37</v>
      </c>
    </row>
    <row r="2397" customFormat="false" ht="15" hidden="false" customHeight="false" outlineLevel="0" collapsed="false">
      <c r="A2397" s="7" t="s">
        <v>228</v>
      </c>
      <c r="B2397" s="7" t="s">
        <v>223</v>
      </c>
      <c r="C2397" s="7" t="s">
        <v>230</v>
      </c>
      <c r="D2397" s="7" t="s">
        <v>3885</v>
      </c>
      <c r="E2397" s="8" t="n">
        <v>752</v>
      </c>
      <c r="F2397" s="7" t="n">
        <v>0.05</v>
      </c>
      <c r="G2397" s="9" t="n">
        <v>0.81</v>
      </c>
      <c r="H2397" s="7" t="n">
        <v>0.61</v>
      </c>
      <c r="I2397" s="7" t="n">
        <v>1.01</v>
      </c>
    </row>
    <row r="2398" customFormat="false" ht="15" hidden="false" customHeight="false" outlineLevel="0" collapsed="false">
      <c r="A2398" s="7" t="s">
        <v>228</v>
      </c>
      <c r="B2398" s="7" t="s">
        <v>223</v>
      </c>
      <c r="C2398" s="7" t="s">
        <v>230</v>
      </c>
      <c r="D2398" s="7" t="s">
        <v>2661</v>
      </c>
      <c r="E2398" s="8" t="n">
        <v>711</v>
      </c>
      <c r="F2398" s="7" t="n">
        <v>0.8</v>
      </c>
      <c r="G2398" s="9" t="n">
        <v>1.08</v>
      </c>
      <c r="H2398" s="7" t="n">
        <v>0.72</v>
      </c>
      <c r="I2398" s="7" t="n">
        <v>1.2</v>
      </c>
    </row>
    <row r="2399" customFormat="false" ht="15" hidden="false" customHeight="false" outlineLevel="0" collapsed="false">
      <c r="A2399" s="7" t="s">
        <v>228</v>
      </c>
      <c r="B2399" s="7" t="s">
        <v>223</v>
      </c>
      <c r="C2399" s="7" t="s">
        <v>230</v>
      </c>
      <c r="D2399" s="7" t="s">
        <v>3886</v>
      </c>
      <c r="E2399" s="8" t="n">
        <v>711</v>
      </c>
      <c r="F2399" s="7" t="n">
        <v>0.15</v>
      </c>
      <c r="G2399" s="9" t="n">
        <v>0.67</v>
      </c>
      <c r="H2399" s="7" t="n">
        <v>0.5</v>
      </c>
      <c r="I2399" s="7" t="n">
        <v>0.84</v>
      </c>
    </row>
    <row r="2400" customFormat="false" ht="15" hidden="false" customHeight="false" outlineLevel="0" collapsed="false">
      <c r="A2400" s="7" t="s">
        <v>228</v>
      </c>
      <c r="B2400" s="7" t="s">
        <v>223</v>
      </c>
      <c r="C2400" s="7" t="s">
        <v>230</v>
      </c>
      <c r="D2400" s="7" t="s">
        <v>3831</v>
      </c>
      <c r="E2400" s="8" t="n">
        <v>709</v>
      </c>
      <c r="F2400" s="7" t="n">
        <v>0.1</v>
      </c>
      <c r="G2400" s="9" t="n">
        <v>0.25</v>
      </c>
      <c r="H2400" s="7" t="n">
        <v>0.17</v>
      </c>
      <c r="I2400" s="7" t="n">
        <v>0.31</v>
      </c>
    </row>
    <row r="2401" customFormat="false" ht="15" hidden="false" customHeight="false" outlineLevel="0" collapsed="false">
      <c r="A2401" s="7" t="s">
        <v>228</v>
      </c>
      <c r="B2401" s="7" t="s">
        <v>223</v>
      </c>
      <c r="C2401" s="7" t="s">
        <v>230</v>
      </c>
      <c r="D2401" s="7" t="s">
        <v>3810</v>
      </c>
      <c r="E2401" s="8" t="n">
        <v>707</v>
      </c>
      <c r="F2401" s="7" t="n">
        <v>0.05</v>
      </c>
      <c r="G2401" s="9" t="n">
        <v>0.37</v>
      </c>
      <c r="H2401" s="7" t="n">
        <v>0.31</v>
      </c>
      <c r="I2401" s="7" t="n">
        <v>0.52</v>
      </c>
    </row>
    <row r="2402" customFormat="false" ht="15" hidden="false" customHeight="false" outlineLevel="0" collapsed="false">
      <c r="A2402" s="7" t="s">
        <v>228</v>
      </c>
      <c r="B2402" s="7" t="s">
        <v>223</v>
      </c>
      <c r="C2402" s="7" t="s">
        <v>230</v>
      </c>
      <c r="D2402" s="7" t="s">
        <v>3887</v>
      </c>
      <c r="E2402" s="8" t="n">
        <v>701</v>
      </c>
      <c r="F2402" s="7" t="n">
        <v>0.05</v>
      </c>
      <c r="G2402" s="9" t="n">
        <v>0.39</v>
      </c>
      <c r="H2402" s="7" t="n">
        <v>0.28</v>
      </c>
      <c r="I2402" s="7" t="n">
        <v>0.51</v>
      </c>
    </row>
    <row r="2403" customFormat="false" ht="15" hidden="false" customHeight="false" outlineLevel="0" collapsed="false">
      <c r="A2403" s="7" t="s">
        <v>228</v>
      </c>
      <c r="B2403" s="7" t="s">
        <v>223</v>
      </c>
      <c r="C2403" s="7" t="s">
        <v>230</v>
      </c>
      <c r="D2403" s="7" t="s">
        <v>2687</v>
      </c>
      <c r="E2403" s="8" t="n">
        <v>688</v>
      </c>
      <c r="F2403" s="7" t="n">
        <v>0.1</v>
      </c>
      <c r="G2403" s="9" t="n">
        <v>0.6</v>
      </c>
      <c r="H2403" s="7" t="n">
        <v>0.45</v>
      </c>
      <c r="I2403" s="7" t="n">
        <v>0.75</v>
      </c>
    </row>
    <row r="2404" customFormat="false" ht="15" hidden="false" customHeight="false" outlineLevel="0" collapsed="false">
      <c r="A2404" s="7" t="s">
        <v>228</v>
      </c>
      <c r="B2404" s="7" t="s">
        <v>223</v>
      </c>
      <c r="C2404" s="7" t="s">
        <v>230</v>
      </c>
      <c r="D2404" s="7" t="s">
        <v>2243</v>
      </c>
      <c r="E2404" s="8" t="n">
        <v>676</v>
      </c>
      <c r="F2404" s="7" t="n">
        <v>0.6</v>
      </c>
      <c r="G2404" s="9" t="n">
        <v>0.8</v>
      </c>
      <c r="H2404" s="7" t="n">
        <v>0.47</v>
      </c>
      <c r="I2404" s="7" t="n">
        <v>0.96</v>
      </c>
    </row>
    <row r="2405" customFormat="false" ht="15" hidden="false" customHeight="false" outlineLevel="0" collapsed="false">
      <c r="A2405" s="7" t="s">
        <v>228</v>
      </c>
      <c r="B2405" s="7" t="s">
        <v>223</v>
      </c>
      <c r="C2405" s="7" t="s">
        <v>230</v>
      </c>
      <c r="D2405" s="7" t="s">
        <v>2658</v>
      </c>
      <c r="E2405" s="8" t="n">
        <v>674</v>
      </c>
      <c r="F2405" s="7" t="n">
        <v>0.05</v>
      </c>
      <c r="G2405" s="9" t="n">
        <v>0.49</v>
      </c>
      <c r="H2405" s="7" t="n">
        <v>0.44</v>
      </c>
      <c r="I2405" s="7" t="n">
        <v>0.73</v>
      </c>
    </row>
    <row r="2406" customFormat="false" ht="15" hidden="false" customHeight="false" outlineLevel="0" collapsed="false">
      <c r="A2406" s="7" t="s">
        <v>228</v>
      </c>
      <c r="B2406" s="7" t="s">
        <v>223</v>
      </c>
      <c r="C2406" s="7" t="s">
        <v>230</v>
      </c>
      <c r="D2406" s="7" t="s">
        <v>3888</v>
      </c>
      <c r="E2406" s="8" t="n">
        <v>673</v>
      </c>
      <c r="F2406" s="7" t="n">
        <v>0.15</v>
      </c>
      <c r="G2406" s="9" t="n">
        <v>1.11</v>
      </c>
      <c r="H2406" s="7" t="n">
        <v>0.85</v>
      </c>
      <c r="I2406" s="7" t="n">
        <v>1.29</v>
      </c>
    </row>
    <row r="2407" customFormat="false" ht="15" hidden="false" customHeight="false" outlineLevel="0" collapsed="false">
      <c r="A2407" s="7" t="s">
        <v>228</v>
      </c>
      <c r="B2407" s="7" t="s">
        <v>223</v>
      </c>
      <c r="C2407" s="7" t="s">
        <v>230</v>
      </c>
      <c r="D2407" s="7" t="s">
        <v>3889</v>
      </c>
      <c r="E2407" s="8" t="n">
        <v>671</v>
      </c>
      <c r="F2407" s="7" t="n">
        <v>0.15</v>
      </c>
      <c r="G2407" s="9" t="n">
        <v>0.2</v>
      </c>
      <c r="H2407" s="7" t="n">
        <v>0.17</v>
      </c>
      <c r="I2407" s="7" t="n">
        <v>0.25</v>
      </c>
    </row>
    <row r="2408" customFormat="false" ht="15" hidden="false" customHeight="false" outlineLevel="0" collapsed="false">
      <c r="A2408" s="7" t="s">
        <v>228</v>
      </c>
      <c r="B2408" s="7" t="s">
        <v>223</v>
      </c>
      <c r="C2408" s="7" t="s">
        <v>230</v>
      </c>
      <c r="D2408" s="7" t="s">
        <v>3890</v>
      </c>
      <c r="E2408" s="8" t="n">
        <v>662</v>
      </c>
      <c r="F2408" s="7" t="n">
        <v>0.1</v>
      </c>
      <c r="G2408" s="9" t="n">
        <v>0.48</v>
      </c>
      <c r="H2408" s="7" t="n">
        <v>0.41</v>
      </c>
      <c r="I2408" s="7" t="n">
        <v>0.6</v>
      </c>
    </row>
    <row r="2409" customFormat="false" ht="15" hidden="false" customHeight="false" outlineLevel="0" collapsed="false">
      <c r="A2409" s="7" t="s">
        <v>228</v>
      </c>
      <c r="B2409" s="7" t="s">
        <v>223</v>
      </c>
      <c r="C2409" s="7" t="s">
        <v>230</v>
      </c>
      <c r="D2409" s="7" t="s">
        <v>3834</v>
      </c>
      <c r="E2409" s="8" t="n">
        <v>658</v>
      </c>
      <c r="F2409" s="7" t="n">
        <v>0.1</v>
      </c>
      <c r="G2409" s="9" t="n">
        <v>0.25</v>
      </c>
      <c r="H2409" s="7" t="n">
        <v>0.19</v>
      </c>
      <c r="I2409" s="7" t="n">
        <v>0.31</v>
      </c>
    </row>
    <row r="2410" customFormat="false" ht="15" hidden="false" customHeight="false" outlineLevel="0" collapsed="false">
      <c r="A2410" s="7" t="s">
        <v>228</v>
      </c>
      <c r="B2410" s="7" t="s">
        <v>223</v>
      </c>
      <c r="C2410" s="7" t="s">
        <v>230</v>
      </c>
      <c r="D2410" s="7" t="s">
        <v>3891</v>
      </c>
      <c r="E2410" s="8" t="n">
        <v>637</v>
      </c>
      <c r="F2410" s="7" t="n">
        <v>0.3</v>
      </c>
      <c r="G2410" s="9" t="n">
        <v>0.65</v>
      </c>
      <c r="H2410" s="7" t="n">
        <v>0.49</v>
      </c>
      <c r="I2410" s="7" t="n">
        <v>0.81</v>
      </c>
    </row>
    <row r="2411" customFormat="false" ht="15" hidden="false" customHeight="false" outlineLevel="0" collapsed="false">
      <c r="A2411" s="7" t="s">
        <v>228</v>
      </c>
      <c r="B2411" s="7" t="s">
        <v>223</v>
      </c>
      <c r="C2411" s="7" t="s">
        <v>230</v>
      </c>
      <c r="D2411" s="7" t="s">
        <v>3832</v>
      </c>
      <c r="E2411" s="8" t="n">
        <v>636</v>
      </c>
      <c r="F2411" s="7" t="n">
        <v>0.05</v>
      </c>
      <c r="G2411" s="9" t="n">
        <v>0.72</v>
      </c>
      <c r="H2411" s="7" t="n">
        <v>0.54</v>
      </c>
      <c r="I2411" s="7" t="n">
        <v>0.9</v>
      </c>
    </row>
    <row r="2412" customFormat="false" ht="15" hidden="false" customHeight="false" outlineLevel="0" collapsed="false">
      <c r="A2412" s="7" t="s">
        <v>228</v>
      </c>
      <c r="B2412" s="7" t="s">
        <v>223</v>
      </c>
      <c r="C2412" s="7" t="s">
        <v>230</v>
      </c>
      <c r="D2412" s="7" t="s">
        <v>3892</v>
      </c>
      <c r="E2412" s="8" t="n">
        <v>630</v>
      </c>
      <c r="F2412" s="7" t="n">
        <v>0.15</v>
      </c>
      <c r="G2412" s="9"/>
      <c r="H2412" s="7"/>
      <c r="I2412" s="7"/>
    </row>
    <row r="2413" customFormat="false" ht="15" hidden="false" customHeight="false" outlineLevel="0" collapsed="false">
      <c r="A2413" s="7" t="s">
        <v>228</v>
      </c>
      <c r="B2413" s="7" t="s">
        <v>223</v>
      </c>
      <c r="C2413" s="7" t="s">
        <v>230</v>
      </c>
      <c r="D2413" s="7" t="s">
        <v>3893</v>
      </c>
      <c r="E2413" s="8" t="n">
        <v>630</v>
      </c>
      <c r="F2413" s="7" t="n">
        <v>0.05</v>
      </c>
      <c r="G2413" s="9" t="n">
        <v>1</v>
      </c>
      <c r="H2413" s="7" t="n">
        <v>0.75</v>
      </c>
      <c r="I2413" s="7" t="n">
        <v>1.25</v>
      </c>
    </row>
    <row r="2414" customFormat="false" ht="15" hidden="false" customHeight="false" outlineLevel="0" collapsed="false">
      <c r="A2414" s="7" t="s">
        <v>228</v>
      </c>
      <c r="B2414" s="7" t="s">
        <v>223</v>
      </c>
      <c r="C2414" s="7" t="s">
        <v>230</v>
      </c>
      <c r="D2414" s="7" t="s">
        <v>3894</v>
      </c>
      <c r="E2414" s="8" t="n">
        <v>627</v>
      </c>
      <c r="F2414" s="7" t="n">
        <v>0.55</v>
      </c>
      <c r="G2414" s="9" t="n">
        <v>0.33</v>
      </c>
      <c r="H2414" s="7" t="n">
        <v>0.25</v>
      </c>
      <c r="I2414" s="7" t="n">
        <v>0.41</v>
      </c>
    </row>
    <row r="2415" customFormat="false" ht="15" hidden="false" customHeight="false" outlineLevel="0" collapsed="false">
      <c r="A2415" s="7" t="s">
        <v>228</v>
      </c>
      <c r="B2415" s="7" t="s">
        <v>223</v>
      </c>
      <c r="C2415" s="7" t="s">
        <v>230</v>
      </c>
      <c r="D2415" s="7" t="s">
        <v>2664</v>
      </c>
      <c r="E2415" s="8" t="n">
        <v>612</v>
      </c>
      <c r="F2415" s="7" t="n">
        <v>0.1</v>
      </c>
      <c r="G2415" s="9" t="n">
        <v>0.52</v>
      </c>
      <c r="H2415" s="7" t="n">
        <v>0.39</v>
      </c>
      <c r="I2415" s="7" t="n">
        <v>0.65</v>
      </c>
    </row>
    <row r="2416" customFormat="false" ht="15" hidden="false" customHeight="false" outlineLevel="0" collapsed="false">
      <c r="A2416" s="7" t="s">
        <v>228</v>
      </c>
      <c r="B2416" s="7" t="s">
        <v>223</v>
      </c>
      <c r="C2416" s="7" t="s">
        <v>230</v>
      </c>
      <c r="D2416" s="7" t="s">
        <v>3895</v>
      </c>
      <c r="E2416" s="8" t="n">
        <v>610</v>
      </c>
      <c r="F2416" s="7" t="n">
        <v>0.1</v>
      </c>
      <c r="G2416" s="9" t="n">
        <v>0.57</v>
      </c>
      <c r="H2416" s="7" t="n">
        <v>0.47</v>
      </c>
      <c r="I2416" s="7" t="n">
        <v>0.85</v>
      </c>
    </row>
    <row r="2417" customFormat="false" ht="15" hidden="false" customHeight="false" outlineLevel="0" collapsed="false">
      <c r="A2417" s="7" t="s">
        <v>228</v>
      </c>
      <c r="B2417" s="7" t="s">
        <v>223</v>
      </c>
      <c r="C2417" s="7" t="s">
        <v>230</v>
      </c>
      <c r="D2417" s="7" t="s">
        <v>3896</v>
      </c>
      <c r="E2417" s="8" t="n">
        <v>600</v>
      </c>
      <c r="F2417" s="7" t="n">
        <v>0.05</v>
      </c>
      <c r="G2417" s="9" t="n">
        <v>0.3</v>
      </c>
      <c r="H2417" s="7" t="n">
        <v>0.27</v>
      </c>
      <c r="I2417" s="7" t="n">
        <v>0.38</v>
      </c>
    </row>
    <row r="2418" customFormat="false" ht="15" hidden="false" customHeight="false" outlineLevel="0" collapsed="false">
      <c r="A2418" s="7" t="s">
        <v>228</v>
      </c>
      <c r="B2418" s="7" t="s">
        <v>223</v>
      </c>
      <c r="C2418" s="7" t="s">
        <v>230</v>
      </c>
      <c r="D2418" s="7" t="s">
        <v>3897</v>
      </c>
      <c r="E2418" s="8" t="n">
        <v>566</v>
      </c>
      <c r="F2418" s="7" t="n">
        <v>0.05</v>
      </c>
      <c r="G2418" s="9"/>
      <c r="H2418" s="7"/>
      <c r="I2418" s="7"/>
    </row>
    <row r="2419" customFormat="false" ht="15" hidden="false" customHeight="false" outlineLevel="0" collapsed="false">
      <c r="A2419" s="7" t="s">
        <v>228</v>
      </c>
      <c r="B2419" s="7" t="s">
        <v>223</v>
      </c>
      <c r="C2419" s="7" t="s">
        <v>230</v>
      </c>
      <c r="D2419" s="7" t="s">
        <v>3898</v>
      </c>
      <c r="E2419" s="8" t="n">
        <v>563</v>
      </c>
      <c r="F2419" s="7" t="n">
        <v>0.05</v>
      </c>
      <c r="G2419" s="9" t="n">
        <v>0.22</v>
      </c>
      <c r="H2419" s="7" t="n">
        <v>0.19</v>
      </c>
      <c r="I2419" s="7" t="n">
        <v>0.27</v>
      </c>
    </row>
    <row r="2420" customFormat="false" ht="15" hidden="false" customHeight="false" outlineLevel="0" collapsed="false">
      <c r="A2420" s="7" t="s">
        <v>228</v>
      </c>
      <c r="B2420" s="7" t="s">
        <v>223</v>
      </c>
      <c r="C2420" s="7" t="s">
        <v>230</v>
      </c>
      <c r="D2420" s="7" t="s">
        <v>2669</v>
      </c>
      <c r="E2420" s="8" t="n">
        <v>546</v>
      </c>
      <c r="F2420" s="7" t="n">
        <v>0.2</v>
      </c>
      <c r="G2420" s="9" t="n">
        <v>0.51</v>
      </c>
      <c r="H2420" s="7" t="n">
        <v>0.38</v>
      </c>
      <c r="I2420" s="7" t="n">
        <v>0.64</v>
      </c>
    </row>
    <row r="2421" customFormat="false" ht="15" hidden="false" customHeight="false" outlineLevel="0" collapsed="false">
      <c r="A2421" s="7" t="s">
        <v>228</v>
      </c>
      <c r="B2421" s="7" t="s">
        <v>223</v>
      </c>
      <c r="C2421" s="7" t="s">
        <v>230</v>
      </c>
      <c r="D2421" s="7" t="s">
        <v>3899</v>
      </c>
      <c r="E2421" s="8" t="n">
        <v>531</v>
      </c>
      <c r="F2421" s="7" t="n">
        <v>0.1</v>
      </c>
      <c r="G2421" s="9" t="n">
        <v>0.6</v>
      </c>
      <c r="H2421" s="7" t="n">
        <v>0.43</v>
      </c>
      <c r="I2421" s="7" t="n">
        <v>0.75</v>
      </c>
    </row>
    <row r="2422" customFormat="false" ht="15" hidden="false" customHeight="false" outlineLevel="0" collapsed="false">
      <c r="A2422" s="7" t="s">
        <v>228</v>
      </c>
      <c r="B2422" s="7" t="s">
        <v>223</v>
      </c>
      <c r="C2422" s="7" t="s">
        <v>230</v>
      </c>
      <c r="D2422" s="7" t="s">
        <v>3900</v>
      </c>
      <c r="E2422" s="8" t="n">
        <v>528</v>
      </c>
      <c r="F2422" s="7" t="n">
        <v>0.1</v>
      </c>
      <c r="G2422" s="9" t="n">
        <v>0.35</v>
      </c>
      <c r="H2422" s="7" t="n">
        <v>0.3</v>
      </c>
      <c r="I2422" s="7" t="n">
        <v>0.52</v>
      </c>
    </row>
    <row r="2423" customFormat="false" ht="15" hidden="false" customHeight="false" outlineLevel="0" collapsed="false">
      <c r="A2423" s="7" t="s">
        <v>228</v>
      </c>
      <c r="B2423" s="7" t="s">
        <v>223</v>
      </c>
      <c r="C2423" s="7" t="s">
        <v>230</v>
      </c>
      <c r="D2423" s="7" t="s">
        <v>2381</v>
      </c>
      <c r="E2423" s="8" t="n">
        <v>516</v>
      </c>
      <c r="F2423" s="7" t="n">
        <v>0.15</v>
      </c>
      <c r="G2423" s="9" t="n">
        <v>0.74</v>
      </c>
      <c r="H2423" s="7" t="n">
        <v>0.67</v>
      </c>
      <c r="I2423" s="7" t="n">
        <v>0.95</v>
      </c>
    </row>
    <row r="2424" customFormat="false" ht="15" hidden="false" customHeight="false" outlineLevel="0" collapsed="false">
      <c r="A2424" s="7" t="s">
        <v>228</v>
      </c>
      <c r="B2424" s="7" t="s">
        <v>223</v>
      </c>
      <c r="C2424" s="7" t="s">
        <v>230</v>
      </c>
      <c r="D2424" s="7" t="s">
        <v>3901</v>
      </c>
      <c r="E2424" s="8" t="n">
        <v>511</v>
      </c>
      <c r="F2424" s="7" t="n">
        <v>0.7</v>
      </c>
      <c r="G2424" s="9" t="n">
        <v>0.99</v>
      </c>
      <c r="H2424" s="7" t="n">
        <v>0.74</v>
      </c>
      <c r="I2424" s="7" t="n">
        <v>1.24</v>
      </c>
    </row>
    <row r="2425" customFormat="false" ht="15" hidden="false" customHeight="false" outlineLevel="0" collapsed="false">
      <c r="A2425" s="7" t="s">
        <v>228</v>
      </c>
      <c r="B2425" s="7" t="s">
        <v>223</v>
      </c>
      <c r="C2425" s="7" t="s">
        <v>230</v>
      </c>
      <c r="D2425" s="7" t="s">
        <v>3902</v>
      </c>
      <c r="E2425" s="8" t="n">
        <v>510</v>
      </c>
      <c r="F2425" s="7" t="n">
        <v>0.1</v>
      </c>
      <c r="G2425" s="9" t="n">
        <v>0.66</v>
      </c>
      <c r="H2425" s="7" t="n">
        <v>0.41</v>
      </c>
      <c r="I2425" s="7" t="n">
        <v>0.91</v>
      </c>
    </row>
    <row r="2426" customFormat="false" ht="15" hidden="false" customHeight="false" outlineLevel="0" collapsed="false">
      <c r="A2426" s="7" t="s">
        <v>228</v>
      </c>
      <c r="B2426" s="7" t="s">
        <v>223</v>
      </c>
      <c r="C2426" s="7" t="s">
        <v>230</v>
      </c>
      <c r="D2426" s="7" t="s">
        <v>3903</v>
      </c>
      <c r="E2426" s="8" t="n">
        <v>507</v>
      </c>
      <c r="F2426" s="7" t="n">
        <v>0.05</v>
      </c>
      <c r="G2426" s="9" t="n">
        <v>0.3</v>
      </c>
      <c r="H2426" s="7" t="n">
        <v>0.22</v>
      </c>
      <c r="I2426" s="7" t="n">
        <v>0.38</v>
      </c>
    </row>
    <row r="2427" customFormat="false" ht="15" hidden="false" customHeight="false" outlineLevel="0" collapsed="false">
      <c r="A2427" s="7" t="s">
        <v>228</v>
      </c>
      <c r="B2427" s="7" t="s">
        <v>223</v>
      </c>
      <c r="C2427" s="7" t="s">
        <v>230</v>
      </c>
      <c r="D2427" s="7" t="s">
        <v>3904</v>
      </c>
      <c r="E2427" s="8" t="n">
        <v>506</v>
      </c>
      <c r="F2427" s="7" t="n">
        <v>0.05</v>
      </c>
      <c r="G2427" s="9" t="n">
        <v>0.19</v>
      </c>
      <c r="H2427" s="7" t="n">
        <v>0.17</v>
      </c>
      <c r="I2427" s="7" t="n">
        <v>0.2</v>
      </c>
    </row>
    <row r="2428" customFormat="false" ht="15" hidden="false" customHeight="false" outlineLevel="0" collapsed="false">
      <c r="A2428" s="7" t="s">
        <v>228</v>
      </c>
      <c r="B2428" s="7" t="s">
        <v>223</v>
      </c>
      <c r="C2428" s="7" t="s">
        <v>230</v>
      </c>
      <c r="D2428" s="7" t="s">
        <v>2248</v>
      </c>
      <c r="E2428" s="8" t="n">
        <v>501</v>
      </c>
      <c r="F2428" s="7" t="n">
        <v>0.8</v>
      </c>
      <c r="G2428" s="9" t="n">
        <v>0.8</v>
      </c>
      <c r="H2428" s="7" t="n">
        <v>0.6</v>
      </c>
      <c r="I2428" s="7" t="n">
        <v>1</v>
      </c>
    </row>
    <row r="2429" customFormat="false" ht="15" hidden="false" customHeight="false" outlineLevel="0" collapsed="false">
      <c r="A2429" s="7" t="s">
        <v>228</v>
      </c>
      <c r="B2429" s="7" t="s">
        <v>223</v>
      </c>
      <c r="C2429" s="7" t="s">
        <v>230</v>
      </c>
      <c r="D2429" s="7" t="s">
        <v>2801</v>
      </c>
      <c r="E2429" s="8" t="n">
        <v>491</v>
      </c>
      <c r="F2429" s="7" t="n">
        <v>0.3</v>
      </c>
      <c r="G2429" s="9" t="n">
        <v>0.83</v>
      </c>
      <c r="H2429" s="7" t="n">
        <v>0.51</v>
      </c>
      <c r="I2429" s="7" t="n">
        <v>1.06</v>
      </c>
    </row>
    <row r="2430" customFormat="false" ht="15" hidden="false" customHeight="false" outlineLevel="0" collapsed="false">
      <c r="A2430" s="7" t="s">
        <v>228</v>
      </c>
      <c r="B2430" s="7" t="s">
        <v>223</v>
      </c>
      <c r="C2430" s="7" t="s">
        <v>230</v>
      </c>
      <c r="D2430" s="7" t="s">
        <v>3905</v>
      </c>
      <c r="E2430" s="8" t="n">
        <v>472</v>
      </c>
      <c r="F2430" s="7" t="n">
        <v>0.2</v>
      </c>
      <c r="G2430" s="9" t="n">
        <v>0.79</v>
      </c>
      <c r="H2430" s="7" t="n">
        <v>0.59</v>
      </c>
      <c r="I2430" s="7" t="n">
        <v>0.99</v>
      </c>
    </row>
    <row r="2431" customFormat="false" ht="15" hidden="false" customHeight="false" outlineLevel="0" collapsed="false">
      <c r="A2431" s="7" t="s">
        <v>228</v>
      </c>
      <c r="B2431" s="7" t="s">
        <v>223</v>
      </c>
      <c r="C2431" s="7" t="s">
        <v>230</v>
      </c>
      <c r="D2431" s="7" t="s">
        <v>3906</v>
      </c>
      <c r="E2431" s="8" t="n">
        <v>470</v>
      </c>
      <c r="F2431" s="7" t="n">
        <v>0.05</v>
      </c>
      <c r="G2431" s="9" t="n">
        <v>0.77</v>
      </c>
      <c r="H2431" s="7" t="n">
        <v>0.53</v>
      </c>
      <c r="I2431" s="7" t="n">
        <v>0.86</v>
      </c>
    </row>
    <row r="2432" customFormat="false" ht="15" hidden="false" customHeight="false" outlineLevel="0" collapsed="false">
      <c r="A2432" s="7" t="s">
        <v>228</v>
      </c>
      <c r="B2432" s="7" t="s">
        <v>223</v>
      </c>
      <c r="C2432" s="7" t="s">
        <v>230</v>
      </c>
      <c r="D2432" s="7" t="s">
        <v>3907</v>
      </c>
      <c r="E2432" s="8" t="n">
        <v>468</v>
      </c>
      <c r="F2432" s="7" t="n">
        <v>0.05</v>
      </c>
      <c r="G2432" s="9" t="n">
        <v>0.27</v>
      </c>
      <c r="H2432" s="7" t="n">
        <v>0.2</v>
      </c>
      <c r="I2432" s="7" t="n">
        <v>0.34</v>
      </c>
    </row>
    <row r="2433" customFormat="false" ht="15" hidden="false" customHeight="false" outlineLevel="0" collapsed="false">
      <c r="A2433" s="7" t="s">
        <v>228</v>
      </c>
      <c r="B2433" s="7" t="s">
        <v>223</v>
      </c>
      <c r="C2433" s="7" t="s">
        <v>230</v>
      </c>
      <c r="D2433" s="7" t="s">
        <v>3848</v>
      </c>
      <c r="E2433" s="8" t="n">
        <v>463</v>
      </c>
      <c r="F2433" s="7" t="n">
        <v>0.05</v>
      </c>
      <c r="G2433" s="9" t="n">
        <v>0.33</v>
      </c>
      <c r="H2433" s="7" t="n">
        <v>0.27</v>
      </c>
      <c r="I2433" s="7" t="n">
        <v>0.41</v>
      </c>
    </row>
    <row r="2434" customFormat="false" ht="15" hidden="false" customHeight="false" outlineLevel="0" collapsed="false">
      <c r="A2434" s="7" t="s">
        <v>228</v>
      </c>
      <c r="B2434" s="7" t="s">
        <v>223</v>
      </c>
      <c r="C2434" s="7" t="s">
        <v>230</v>
      </c>
      <c r="D2434" s="7" t="s">
        <v>3908</v>
      </c>
      <c r="E2434" s="8" t="n">
        <v>453</v>
      </c>
      <c r="F2434" s="7" t="n">
        <v>0.1</v>
      </c>
      <c r="G2434" s="9" t="n">
        <v>0.8</v>
      </c>
      <c r="H2434" s="7" t="n">
        <v>0.54</v>
      </c>
      <c r="I2434" s="7" t="n">
        <v>0.92</v>
      </c>
    </row>
    <row r="2435" customFormat="false" ht="15" hidden="false" customHeight="false" outlineLevel="0" collapsed="false">
      <c r="A2435" s="7" t="s">
        <v>228</v>
      </c>
      <c r="B2435" s="7" t="s">
        <v>223</v>
      </c>
      <c r="C2435" s="7" t="s">
        <v>230</v>
      </c>
      <c r="D2435" s="7" t="s">
        <v>2234</v>
      </c>
      <c r="E2435" s="8" t="n">
        <v>250</v>
      </c>
      <c r="F2435" s="7" t="n">
        <v>0.8</v>
      </c>
      <c r="G2435" s="9" t="n">
        <v>0.34</v>
      </c>
      <c r="H2435" s="7" t="n">
        <v>0.26</v>
      </c>
      <c r="I2435" s="7" t="n">
        <v>0.43</v>
      </c>
    </row>
    <row r="2436" customFormat="false" ht="15" hidden="false" customHeight="false" outlineLevel="0" collapsed="false">
      <c r="A2436" s="7" t="s">
        <v>228</v>
      </c>
      <c r="B2436" s="7" t="s">
        <v>223</v>
      </c>
      <c r="C2436" s="7" t="s">
        <v>230</v>
      </c>
      <c r="D2436" s="7" t="s">
        <v>2733</v>
      </c>
      <c r="E2436" s="8" t="n">
        <v>250</v>
      </c>
      <c r="F2436" s="7" t="n">
        <v>0.8</v>
      </c>
      <c r="G2436" s="9" t="n">
        <v>1.21</v>
      </c>
      <c r="H2436" s="7" t="n">
        <v>0.91</v>
      </c>
      <c r="I2436" s="7" t="n">
        <v>1.51</v>
      </c>
    </row>
    <row r="2437" customFormat="false" ht="15" hidden="false" customHeight="false" outlineLevel="0" collapsed="false">
      <c r="A2437" s="7" t="s">
        <v>228</v>
      </c>
      <c r="B2437" s="7" t="s">
        <v>223</v>
      </c>
      <c r="C2437" s="7" t="s">
        <v>230</v>
      </c>
      <c r="D2437" s="7" t="s">
        <v>2743</v>
      </c>
      <c r="E2437" s="8" t="n">
        <v>250</v>
      </c>
      <c r="F2437" s="7" t="n">
        <v>0.8</v>
      </c>
      <c r="G2437" s="9" t="n">
        <v>0.59</v>
      </c>
      <c r="H2437" s="7" t="n">
        <v>0.44</v>
      </c>
      <c r="I2437" s="7" t="n">
        <v>0.74</v>
      </c>
    </row>
    <row r="2438" customFormat="false" ht="15" hidden="false" customHeight="false" outlineLevel="0" collapsed="false">
      <c r="A2438" s="7" t="s">
        <v>228</v>
      </c>
      <c r="B2438" s="7" t="s">
        <v>223</v>
      </c>
      <c r="C2438" s="7" t="s">
        <v>230</v>
      </c>
      <c r="D2438" s="7" t="s">
        <v>3909</v>
      </c>
      <c r="E2438" s="8" t="n">
        <v>250</v>
      </c>
      <c r="F2438" s="7" t="n">
        <v>0.8</v>
      </c>
      <c r="G2438" s="9" t="n">
        <v>1.21</v>
      </c>
      <c r="H2438" s="7" t="n">
        <v>1.02</v>
      </c>
      <c r="I2438" s="7" t="n">
        <v>1.69</v>
      </c>
    </row>
    <row r="2439" customFormat="false" ht="15" hidden="false" customHeight="false" outlineLevel="0" collapsed="false">
      <c r="A2439" s="7" t="s">
        <v>228</v>
      </c>
      <c r="B2439" s="7" t="s">
        <v>223</v>
      </c>
      <c r="C2439" s="7" t="s">
        <v>230</v>
      </c>
      <c r="D2439" s="7" t="s">
        <v>3910</v>
      </c>
      <c r="E2439" s="8" t="n">
        <v>250</v>
      </c>
      <c r="F2439" s="7" t="n">
        <v>0.75</v>
      </c>
      <c r="G2439" s="9" t="n">
        <v>0.89</v>
      </c>
      <c r="H2439" s="7" t="n">
        <v>0.67</v>
      </c>
      <c r="I2439" s="7" t="n">
        <v>1.11</v>
      </c>
    </row>
    <row r="2440" customFormat="false" ht="15" hidden="false" customHeight="false" outlineLevel="0" collapsed="false">
      <c r="A2440" s="7" t="s">
        <v>228</v>
      </c>
      <c r="B2440" s="7" t="s">
        <v>223</v>
      </c>
      <c r="C2440" s="7" t="s">
        <v>230</v>
      </c>
      <c r="D2440" s="7" t="s">
        <v>2245</v>
      </c>
      <c r="E2440" s="8" t="n">
        <v>250</v>
      </c>
      <c r="F2440" s="7" t="n">
        <v>0.75</v>
      </c>
      <c r="G2440" s="9" t="n">
        <v>0.78</v>
      </c>
      <c r="H2440" s="7" t="n">
        <v>0.59</v>
      </c>
      <c r="I2440" s="7" t="n">
        <v>0.98</v>
      </c>
    </row>
    <row r="2441" customFormat="false" ht="15" hidden="false" customHeight="false" outlineLevel="0" collapsed="false">
      <c r="A2441" s="7" t="s">
        <v>228</v>
      </c>
      <c r="B2441" s="7" t="s">
        <v>223</v>
      </c>
      <c r="C2441" s="7" t="s">
        <v>230</v>
      </c>
      <c r="D2441" s="7" t="s">
        <v>2783</v>
      </c>
      <c r="E2441" s="8" t="n">
        <v>250</v>
      </c>
      <c r="F2441" s="7" t="n">
        <v>0.75</v>
      </c>
      <c r="G2441" s="9" t="n">
        <v>1.03</v>
      </c>
      <c r="H2441" s="7" t="n">
        <v>0.78</v>
      </c>
      <c r="I2441" s="7" t="n">
        <v>1.3</v>
      </c>
    </row>
    <row r="2442" customFormat="false" ht="15" hidden="false" customHeight="false" outlineLevel="0" collapsed="false">
      <c r="A2442" s="7" t="s">
        <v>228</v>
      </c>
      <c r="B2442" s="7" t="s">
        <v>223</v>
      </c>
      <c r="C2442" s="7" t="s">
        <v>230</v>
      </c>
      <c r="D2442" s="7" t="s">
        <v>3911</v>
      </c>
      <c r="E2442" s="8" t="n">
        <v>250</v>
      </c>
      <c r="F2442" s="7" t="n">
        <v>0.75</v>
      </c>
      <c r="G2442" s="9" t="n">
        <v>0.83</v>
      </c>
      <c r="H2442" s="7" t="n">
        <v>0.62</v>
      </c>
      <c r="I2442" s="7" t="n">
        <v>1.04</v>
      </c>
    </row>
    <row r="2443" customFormat="false" ht="15" hidden="false" customHeight="false" outlineLevel="0" collapsed="false">
      <c r="A2443" s="7" t="s">
        <v>228</v>
      </c>
      <c r="B2443" s="7" t="s">
        <v>223</v>
      </c>
      <c r="C2443" s="7" t="s">
        <v>230</v>
      </c>
      <c r="D2443" s="7" t="s">
        <v>3912</v>
      </c>
      <c r="E2443" s="8" t="n">
        <v>250</v>
      </c>
      <c r="F2443" s="7" t="n">
        <v>0.75</v>
      </c>
      <c r="G2443" s="9" t="n">
        <v>0.47</v>
      </c>
      <c r="H2443" s="7" t="n">
        <v>0.35</v>
      </c>
      <c r="I2443" s="7" t="n">
        <v>0.59</v>
      </c>
    </row>
    <row r="2444" customFormat="false" ht="15" hidden="false" customHeight="false" outlineLevel="0" collapsed="false">
      <c r="A2444" s="7" t="s">
        <v>228</v>
      </c>
      <c r="B2444" s="7" t="s">
        <v>223</v>
      </c>
      <c r="C2444" s="7" t="s">
        <v>230</v>
      </c>
      <c r="D2444" s="7" t="s">
        <v>3913</v>
      </c>
      <c r="E2444" s="8" t="n">
        <v>250</v>
      </c>
      <c r="F2444" s="7" t="n">
        <v>0.75</v>
      </c>
      <c r="G2444" s="9" t="n">
        <v>0.97</v>
      </c>
      <c r="H2444" s="7" t="n">
        <v>0.77</v>
      </c>
      <c r="I2444" s="7" t="n">
        <v>1.21</v>
      </c>
    </row>
    <row r="2445" customFormat="false" ht="15" hidden="false" customHeight="false" outlineLevel="0" collapsed="false">
      <c r="A2445" s="7" t="s">
        <v>228</v>
      </c>
      <c r="B2445" s="7" t="s">
        <v>223</v>
      </c>
      <c r="C2445" s="7" t="s">
        <v>230</v>
      </c>
      <c r="D2445" s="7" t="s">
        <v>3914</v>
      </c>
      <c r="E2445" s="8" t="n">
        <v>250</v>
      </c>
      <c r="F2445" s="7" t="n">
        <v>0.75</v>
      </c>
      <c r="G2445" s="9" t="n">
        <v>0.88</v>
      </c>
      <c r="H2445" s="7" t="n">
        <v>0.66</v>
      </c>
      <c r="I2445" s="7" t="n">
        <v>1.1</v>
      </c>
    </row>
    <row r="2446" customFormat="false" ht="15" hidden="false" customHeight="false" outlineLevel="0" collapsed="false">
      <c r="A2446" s="7" t="s">
        <v>228</v>
      </c>
      <c r="B2446" s="7" t="s">
        <v>223</v>
      </c>
      <c r="C2446" s="7" t="s">
        <v>230</v>
      </c>
      <c r="D2446" s="7" t="s">
        <v>3915</v>
      </c>
      <c r="E2446" s="8" t="n">
        <v>250</v>
      </c>
      <c r="F2446" s="7" t="n">
        <v>0.75</v>
      </c>
      <c r="G2446" s="9" t="n">
        <v>0.97</v>
      </c>
      <c r="H2446" s="7" t="n">
        <v>0.77</v>
      </c>
      <c r="I2446" s="7" t="n">
        <v>1.21</v>
      </c>
    </row>
    <row r="2447" customFormat="false" ht="15" hidden="false" customHeight="false" outlineLevel="0" collapsed="false">
      <c r="A2447" s="7" t="s">
        <v>228</v>
      </c>
      <c r="B2447" s="7" t="s">
        <v>223</v>
      </c>
      <c r="C2447" s="7" t="s">
        <v>230</v>
      </c>
      <c r="D2447" s="7" t="s">
        <v>3916</v>
      </c>
      <c r="E2447" s="8" t="n">
        <v>250</v>
      </c>
      <c r="F2447" s="7" t="n">
        <v>0.75</v>
      </c>
      <c r="G2447" s="9" t="n">
        <v>0.92</v>
      </c>
      <c r="H2447" s="7" t="n">
        <v>0.53</v>
      </c>
      <c r="I2447" s="7" t="n">
        <v>1.15</v>
      </c>
    </row>
    <row r="2448" customFormat="false" ht="15" hidden="false" customHeight="false" outlineLevel="0" collapsed="false">
      <c r="A2448" s="7" t="s">
        <v>228</v>
      </c>
      <c r="B2448" s="7" t="s">
        <v>223</v>
      </c>
      <c r="C2448" s="7" t="s">
        <v>230</v>
      </c>
      <c r="D2448" s="7" t="s">
        <v>2261</v>
      </c>
      <c r="E2448" s="8" t="n">
        <v>250</v>
      </c>
      <c r="F2448" s="7" t="n">
        <v>0.75</v>
      </c>
      <c r="G2448" s="9" t="n">
        <v>0.77</v>
      </c>
      <c r="H2448" s="7" t="n">
        <v>0.58</v>
      </c>
      <c r="I2448" s="7" t="n">
        <v>0.96</v>
      </c>
    </row>
    <row r="2449" customFormat="false" ht="15" hidden="false" customHeight="false" outlineLevel="0" collapsed="false">
      <c r="A2449" s="7" t="s">
        <v>228</v>
      </c>
      <c r="B2449" s="7" t="s">
        <v>223</v>
      </c>
      <c r="C2449" s="7" t="s">
        <v>230</v>
      </c>
      <c r="D2449" s="7" t="s">
        <v>2668</v>
      </c>
      <c r="E2449" s="8" t="n">
        <v>250</v>
      </c>
      <c r="F2449" s="7" t="n">
        <v>0.75</v>
      </c>
      <c r="G2449" s="9" t="n">
        <v>0.72</v>
      </c>
      <c r="H2449" s="7" t="n">
        <v>0.54</v>
      </c>
      <c r="I2449" s="7" t="n">
        <v>0.9</v>
      </c>
    </row>
    <row r="2450" customFormat="false" ht="15" hidden="false" customHeight="false" outlineLevel="0" collapsed="false">
      <c r="A2450" s="7" t="s">
        <v>228</v>
      </c>
      <c r="B2450" s="7" t="s">
        <v>223</v>
      </c>
      <c r="C2450" s="7" t="s">
        <v>230</v>
      </c>
      <c r="D2450" s="7" t="s">
        <v>2249</v>
      </c>
      <c r="E2450" s="8" t="n">
        <v>250</v>
      </c>
      <c r="F2450" s="7" t="n">
        <v>0.7</v>
      </c>
      <c r="G2450" s="9" t="n">
        <v>0.77</v>
      </c>
      <c r="H2450" s="7" t="n">
        <v>0.58</v>
      </c>
      <c r="I2450" s="7" t="n">
        <v>0.96</v>
      </c>
    </row>
    <row r="2451" customFormat="false" ht="15" hidden="false" customHeight="false" outlineLevel="0" collapsed="false">
      <c r="A2451" s="7" t="s">
        <v>228</v>
      </c>
      <c r="B2451" s="7" t="s">
        <v>223</v>
      </c>
      <c r="C2451" s="7" t="s">
        <v>230</v>
      </c>
      <c r="D2451" s="7" t="s">
        <v>2240</v>
      </c>
      <c r="E2451" s="8" t="n">
        <v>250</v>
      </c>
      <c r="F2451" s="7" t="n">
        <v>0.7</v>
      </c>
      <c r="G2451" s="9" t="n">
        <v>1.04</v>
      </c>
      <c r="H2451" s="7" t="n">
        <v>0.67</v>
      </c>
      <c r="I2451" s="7" t="n">
        <v>1.19</v>
      </c>
    </row>
    <row r="2452" customFormat="false" ht="15" hidden="false" customHeight="false" outlineLevel="0" collapsed="false">
      <c r="A2452" s="7" t="s">
        <v>228</v>
      </c>
      <c r="B2452" s="7" t="s">
        <v>223</v>
      </c>
      <c r="C2452" s="7" t="s">
        <v>230</v>
      </c>
      <c r="D2452" s="7" t="s">
        <v>3917</v>
      </c>
      <c r="E2452" s="8" t="n">
        <v>250</v>
      </c>
      <c r="F2452" s="7" t="n">
        <v>0.7</v>
      </c>
      <c r="G2452" s="9" t="n">
        <v>1.08</v>
      </c>
      <c r="H2452" s="7" t="n">
        <v>0.75</v>
      </c>
      <c r="I2452" s="7" t="n">
        <v>1.35</v>
      </c>
    </row>
    <row r="2453" customFormat="false" ht="15" hidden="false" customHeight="false" outlineLevel="0" collapsed="false">
      <c r="A2453" s="7" t="s">
        <v>228</v>
      </c>
      <c r="B2453" s="7" t="s">
        <v>223</v>
      </c>
      <c r="C2453" s="7" t="s">
        <v>230</v>
      </c>
      <c r="D2453" s="7" t="s">
        <v>3918</v>
      </c>
      <c r="E2453" s="8" t="n">
        <v>250</v>
      </c>
      <c r="F2453" s="7" t="n">
        <v>0.7</v>
      </c>
      <c r="G2453" s="9" t="n">
        <v>0.62</v>
      </c>
      <c r="H2453" s="7" t="n">
        <v>0.45</v>
      </c>
      <c r="I2453" s="7" t="n">
        <v>0.78</v>
      </c>
    </row>
    <row r="2454" customFormat="false" ht="15" hidden="false" customHeight="false" outlineLevel="0" collapsed="false">
      <c r="A2454" s="7" t="s">
        <v>228</v>
      </c>
      <c r="B2454" s="7" t="s">
        <v>223</v>
      </c>
      <c r="C2454" s="7" t="s">
        <v>230</v>
      </c>
      <c r="D2454" s="7" t="s">
        <v>3919</v>
      </c>
      <c r="E2454" s="8" t="n">
        <v>250</v>
      </c>
      <c r="F2454" s="7" t="n">
        <v>0.7</v>
      </c>
      <c r="G2454" s="9" t="n">
        <v>1.08</v>
      </c>
      <c r="H2454" s="7" t="n">
        <v>0.75</v>
      </c>
      <c r="I2454" s="7" t="n">
        <v>1.35</v>
      </c>
    </row>
    <row r="2455" customFormat="false" ht="15" hidden="false" customHeight="false" outlineLevel="0" collapsed="false">
      <c r="A2455" s="7" t="s">
        <v>228</v>
      </c>
      <c r="B2455" s="7" t="s">
        <v>223</v>
      </c>
      <c r="C2455" s="7" t="s">
        <v>230</v>
      </c>
      <c r="D2455" s="7" t="s">
        <v>3920</v>
      </c>
      <c r="E2455" s="8" t="n">
        <v>250</v>
      </c>
      <c r="F2455" s="7" t="n">
        <v>0.7</v>
      </c>
      <c r="G2455" s="9" t="n">
        <v>1.09</v>
      </c>
      <c r="H2455" s="7" t="n">
        <v>0.89</v>
      </c>
      <c r="I2455" s="7" t="n">
        <v>1.5</v>
      </c>
    </row>
    <row r="2456" customFormat="false" ht="15" hidden="false" customHeight="false" outlineLevel="0" collapsed="false">
      <c r="A2456" s="7" t="s">
        <v>228</v>
      </c>
      <c r="B2456" s="7" t="s">
        <v>223</v>
      </c>
      <c r="C2456" s="7" t="s">
        <v>230</v>
      </c>
      <c r="D2456" s="7" t="s">
        <v>2319</v>
      </c>
      <c r="E2456" s="8" t="n">
        <v>250</v>
      </c>
      <c r="F2456" s="7" t="n">
        <v>0.7</v>
      </c>
      <c r="G2456" s="9" t="n">
        <v>1.19</v>
      </c>
      <c r="H2456" s="7" t="n">
        <v>0.87</v>
      </c>
      <c r="I2456" s="7" t="n">
        <v>1.47</v>
      </c>
    </row>
    <row r="2457" customFormat="false" ht="15" hidden="false" customHeight="false" outlineLevel="0" collapsed="false">
      <c r="A2457" s="7" t="s">
        <v>228</v>
      </c>
      <c r="B2457" s="7" t="s">
        <v>223</v>
      </c>
      <c r="C2457" s="7" t="s">
        <v>230</v>
      </c>
      <c r="D2457" s="7" t="s">
        <v>2679</v>
      </c>
      <c r="E2457" s="8" t="n">
        <v>250</v>
      </c>
      <c r="F2457" s="7" t="n">
        <v>0.7</v>
      </c>
      <c r="G2457" s="9" t="n">
        <v>0.99</v>
      </c>
      <c r="H2457" s="7" t="n">
        <v>0.89</v>
      </c>
      <c r="I2457" s="7" t="n">
        <v>1.34</v>
      </c>
    </row>
    <row r="2458" customFormat="false" ht="15" hidden="false" customHeight="false" outlineLevel="0" collapsed="false">
      <c r="A2458" s="7" t="s">
        <v>228</v>
      </c>
      <c r="B2458" s="7" t="s">
        <v>223</v>
      </c>
      <c r="C2458" s="7" t="s">
        <v>230</v>
      </c>
      <c r="D2458" s="7" t="s">
        <v>2255</v>
      </c>
      <c r="E2458" s="8" t="n">
        <v>250</v>
      </c>
      <c r="F2458" s="7" t="n">
        <v>0.7</v>
      </c>
      <c r="G2458" s="9" t="n">
        <v>1.11</v>
      </c>
      <c r="H2458" s="7" t="n">
        <v>0.86</v>
      </c>
      <c r="I2458" s="7" t="n">
        <v>1.42</v>
      </c>
    </row>
    <row r="2459" customFormat="false" ht="15" hidden="false" customHeight="false" outlineLevel="0" collapsed="false">
      <c r="A2459" s="7" t="s">
        <v>228</v>
      </c>
      <c r="B2459" s="7" t="s">
        <v>223</v>
      </c>
      <c r="C2459" s="7" t="s">
        <v>230</v>
      </c>
      <c r="D2459" s="7" t="s">
        <v>2247</v>
      </c>
      <c r="E2459" s="8" t="n">
        <v>250</v>
      </c>
      <c r="F2459" s="7" t="n">
        <v>0.7</v>
      </c>
      <c r="G2459" s="9" t="n">
        <v>1.13</v>
      </c>
      <c r="H2459" s="7" t="n">
        <v>0.6</v>
      </c>
      <c r="I2459" s="7" t="n">
        <v>1.61</v>
      </c>
    </row>
    <row r="2460" customFormat="false" ht="15" hidden="false" customHeight="false" outlineLevel="0" collapsed="false">
      <c r="A2460" s="7" t="s">
        <v>228</v>
      </c>
      <c r="B2460" s="7" t="s">
        <v>223</v>
      </c>
      <c r="C2460" s="7" t="s">
        <v>230</v>
      </c>
      <c r="D2460" s="7" t="s">
        <v>2271</v>
      </c>
      <c r="E2460" s="8" t="n">
        <v>250</v>
      </c>
      <c r="F2460" s="7" t="n">
        <v>0.65</v>
      </c>
      <c r="G2460" s="9" t="n">
        <v>0.79</v>
      </c>
      <c r="H2460" s="7" t="n">
        <v>0.69</v>
      </c>
      <c r="I2460" s="7" t="n">
        <v>1.01</v>
      </c>
    </row>
    <row r="2461" customFormat="false" ht="15" hidden="false" customHeight="false" outlineLevel="0" collapsed="false">
      <c r="A2461" s="7" t="s">
        <v>228</v>
      </c>
      <c r="B2461" s="7" t="s">
        <v>223</v>
      </c>
      <c r="C2461" s="7" t="s">
        <v>230</v>
      </c>
      <c r="D2461" s="7" t="s">
        <v>183</v>
      </c>
      <c r="E2461" s="8" t="n">
        <v>250</v>
      </c>
      <c r="F2461" s="7" t="n">
        <v>0.65</v>
      </c>
      <c r="G2461" s="9" t="n">
        <v>0.94</v>
      </c>
      <c r="H2461" s="7" t="n">
        <v>0.61</v>
      </c>
      <c r="I2461" s="7" t="n">
        <v>1.33</v>
      </c>
    </row>
    <row r="2462" customFormat="false" ht="15" hidden="false" customHeight="false" outlineLevel="0" collapsed="false">
      <c r="A2462" s="7" t="s">
        <v>228</v>
      </c>
      <c r="B2462" s="7" t="s">
        <v>223</v>
      </c>
      <c r="C2462" s="7" t="s">
        <v>230</v>
      </c>
      <c r="D2462" s="7" t="s">
        <v>2246</v>
      </c>
      <c r="E2462" s="8" t="n">
        <v>250</v>
      </c>
      <c r="F2462" s="7" t="n">
        <v>0.65</v>
      </c>
      <c r="G2462" s="9" t="n">
        <v>0.52</v>
      </c>
      <c r="H2462" s="7" t="n">
        <v>0.39</v>
      </c>
      <c r="I2462" s="7" t="n">
        <v>0.65</v>
      </c>
    </row>
    <row r="2463" customFormat="false" ht="15" hidden="false" customHeight="false" outlineLevel="0" collapsed="false">
      <c r="A2463" s="7" t="s">
        <v>228</v>
      </c>
      <c r="B2463" s="7" t="s">
        <v>223</v>
      </c>
      <c r="C2463" s="7" t="s">
        <v>230</v>
      </c>
      <c r="D2463" s="7" t="s">
        <v>2236</v>
      </c>
      <c r="E2463" s="8" t="n">
        <v>250</v>
      </c>
      <c r="F2463" s="7" t="n">
        <v>0.65</v>
      </c>
      <c r="G2463" s="9" t="n">
        <v>1.04</v>
      </c>
      <c r="H2463" s="7" t="n">
        <v>0.59</v>
      </c>
      <c r="I2463" s="7" t="n">
        <v>1.48</v>
      </c>
    </row>
    <row r="2464" customFormat="false" ht="15" hidden="false" customHeight="false" outlineLevel="0" collapsed="false">
      <c r="A2464" s="7" t="s">
        <v>228</v>
      </c>
      <c r="B2464" s="7" t="s">
        <v>223</v>
      </c>
      <c r="C2464" s="7" t="s">
        <v>230</v>
      </c>
      <c r="D2464" s="7" t="s">
        <v>3921</v>
      </c>
      <c r="E2464" s="8" t="n">
        <v>250</v>
      </c>
      <c r="F2464" s="7" t="n">
        <v>0.65</v>
      </c>
      <c r="G2464" s="9"/>
      <c r="H2464" s="7"/>
      <c r="I2464" s="7"/>
    </row>
    <row r="2465" customFormat="false" ht="15" hidden="false" customHeight="false" outlineLevel="0" collapsed="false">
      <c r="A2465" s="7" t="s">
        <v>228</v>
      </c>
      <c r="B2465" s="7" t="s">
        <v>223</v>
      </c>
      <c r="C2465" s="7" t="s">
        <v>230</v>
      </c>
      <c r="D2465" s="7" t="s">
        <v>3922</v>
      </c>
      <c r="E2465" s="8" t="n">
        <v>250</v>
      </c>
      <c r="F2465" s="7" t="n">
        <v>0.65</v>
      </c>
      <c r="G2465" s="9" t="n">
        <v>1.2</v>
      </c>
      <c r="H2465" s="7" t="n">
        <v>0.79</v>
      </c>
      <c r="I2465" s="7" t="n">
        <v>1.58</v>
      </c>
    </row>
    <row r="2466" customFormat="false" ht="15" hidden="false" customHeight="false" outlineLevel="0" collapsed="false">
      <c r="A2466" s="7" t="s">
        <v>228</v>
      </c>
      <c r="B2466" s="7" t="s">
        <v>223</v>
      </c>
      <c r="C2466" s="7" t="s">
        <v>230</v>
      </c>
      <c r="D2466" s="7" t="s">
        <v>2258</v>
      </c>
      <c r="E2466" s="8" t="n">
        <v>250</v>
      </c>
      <c r="F2466" s="7" t="n">
        <v>0.65</v>
      </c>
      <c r="G2466" s="9" t="n">
        <v>0.54</v>
      </c>
      <c r="H2466" s="7" t="n">
        <v>0.41</v>
      </c>
      <c r="I2466" s="7" t="n">
        <v>0.69</v>
      </c>
    </row>
    <row r="2467" customFormat="false" ht="15" hidden="false" customHeight="false" outlineLevel="0" collapsed="false">
      <c r="A2467" s="7" t="s">
        <v>228</v>
      </c>
      <c r="B2467" s="7" t="s">
        <v>223</v>
      </c>
      <c r="C2467" s="7" t="s">
        <v>230</v>
      </c>
      <c r="D2467" s="7" t="s">
        <v>2235</v>
      </c>
      <c r="E2467" s="8" t="n">
        <v>250</v>
      </c>
      <c r="F2467" s="7" t="n">
        <v>0.6</v>
      </c>
      <c r="G2467" s="9" t="n">
        <v>1.03</v>
      </c>
      <c r="H2467" s="7" t="n">
        <v>0.77</v>
      </c>
      <c r="I2467" s="7" t="n">
        <v>1.29</v>
      </c>
    </row>
    <row r="2468" customFormat="false" ht="15" hidden="false" customHeight="false" outlineLevel="0" collapsed="false">
      <c r="A2468" s="7" t="s">
        <v>228</v>
      </c>
      <c r="B2468" s="7" t="s">
        <v>223</v>
      </c>
      <c r="C2468" s="7" t="s">
        <v>230</v>
      </c>
      <c r="D2468" s="7" t="s">
        <v>2293</v>
      </c>
      <c r="E2468" s="8" t="n">
        <v>250</v>
      </c>
      <c r="F2468" s="7" t="n">
        <v>0.6</v>
      </c>
      <c r="G2468" s="9" t="n">
        <v>1.21</v>
      </c>
      <c r="H2468" s="7" t="n">
        <v>0.73</v>
      </c>
      <c r="I2468" s="7" t="n">
        <v>1.54</v>
      </c>
    </row>
    <row r="2469" customFormat="false" ht="15" hidden="false" customHeight="false" outlineLevel="0" collapsed="false">
      <c r="A2469" s="7" t="s">
        <v>228</v>
      </c>
      <c r="B2469" s="7" t="s">
        <v>223</v>
      </c>
      <c r="C2469" s="7" t="s">
        <v>230</v>
      </c>
      <c r="D2469" s="7" t="s">
        <v>3923</v>
      </c>
      <c r="E2469" s="8" t="n">
        <v>250</v>
      </c>
      <c r="F2469" s="7" t="n">
        <v>0.6</v>
      </c>
      <c r="G2469" s="9" t="n">
        <v>0.79</v>
      </c>
      <c r="H2469" s="7" t="n">
        <v>0.5</v>
      </c>
      <c r="I2469" s="7" t="n">
        <v>1.15</v>
      </c>
    </row>
    <row r="2470" customFormat="false" ht="15" hidden="false" customHeight="false" outlineLevel="0" collapsed="false">
      <c r="A2470" s="7" t="s">
        <v>232</v>
      </c>
      <c r="B2470" s="7" t="s">
        <v>167</v>
      </c>
      <c r="C2470" s="7" t="s">
        <v>234</v>
      </c>
      <c r="D2470" s="7" t="s">
        <v>226</v>
      </c>
      <c r="E2470" s="8" t="n">
        <v>624090</v>
      </c>
      <c r="F2470" s="7" t="n">
        <v>0.55</v>
      </c>
      <c r="G2470" s="9" t="n">
        <v>2.97</v>
      </c>
      <c r="H2470" s="7" t="n">
        <v>2.21</v>
      </c>
      <c r="I2470" s="7" t="n">
        <v>3.47</v>
      </c>
    </row>
    <row r="2471" customFormat="false" ht="15" hidden="false" customHeight="false" outlineLevel="0" collapsed="false">
      <c r="A2471" s="7" t="s">
        <v>232</v>
      </c>
      <c r="B2471" s="7" t="s">
        <v>167</v>
      </c>
      <c r="C2471" s="7" t="s">
        <v>234</v>
      </c>
      <c r="D2471" s="7" t="s">
        <v>3924</v>
      </c>
      <c r="E2471" s="8" t="n">
        <v>120175</v>
      </c>
      <c r="F2471" s="7" t="n">
        <v>0.8</v>
      </c>
      <c r="G2471" s="9" t="n">
        <v>3.05</v>
      </c>
      <c r="H2471" s="7" t="n">
        <v>2.23</v>
      </c>
      <c r="I2471" s="7" t="n">
        <v>3.48</v>
      </c>
    </row>
    <row r="2472" customFormat="false" ht="15" hidden="false" customHeight="false" outlineLevel="0" collapsed="false">
      <c r="A2472" s="7" t="s">
        <v>232</v>
      </c>
      <c r="B2472" s="7" t="s">
        <v>167</v>
      </c>
      <c r="C2472" s="7" t="s">
        <v>234</v>
      </c>
      <c r="D2472" s="7" t="s">
        <v>3925</v>
      </c>
      <c r="E2472" s="8" t="n">
        <v>46685</v>
      </c>
      <c r="F2472" s="7" t="n">
        <v>0.75</v>
      </c>
      <c r="G2472" s="9" t="n">
        <v>2.74</v>
      </c>
      <c r="H2472" s="7" t="n">
        <v>1.56</v>
      </c>
      <c r="I2472" s="7" t="n">
        <v>3.21</v>
      </c>
    </row>
    <row r="2473" customFormat="false" ht="15" hidden="false" customHeight="false" outlineLevel="0" collapsed="false">
      <c r="A2473" s="7" t="s">
        <v>232</v>
      </c>
      <c r="B2473" s="7" t="s">
        <v>167</v>
      </c>
      <c r="C2473" s="7" t="s">
        <v>234</v>
      </c>
      <c r="D2473" s="7" t="s">
        <v>3926</v>
      </c>
      <c r="E2473" s="8" t="n">
        <v>27697</v>
      </c>
      <c r="F2473" s="7" t="n">
        <v>0.7</v>
      </c>
      <c r="G2473" s="9" t="n">
        <v>2.79</v>
      </c>
      <c r="H2473" s="7" t="n">
        <v>2.35</v>
      </c>
      <c r="I2473" s="7" t="n">
        <v>3.15</v>
      </c>
    </row>
    <row r="2474" customFormat="false" ht="15" hidden="false" customHeight="false" outlineLevel="0" collapsed="false">
      <c r="A2474" s="7" t="s">
        <v>232</v>
      </c>
      <c r="B2474" s="7" t="s">
        <v>167</v>
      </c>
      <c r="C2474" s="7" t="s">
        <v>234</v>
      </c>
      <c r="D2474" s="7" t="s">
        <v>3927</v>
      </c>
      <c r="E2474" s="8" t="n">
        <v>18197</v>
      </c>
      <c r="F2474" s="7" t="n">
        <v>0.35</v>
      </c>
      <c r="G2474" s="9" t="n">
        <v>2.1</v>
      </c>
      <c r="H2474" s="7" t="n">
        <v>1.58</v>
      </c>
      <c r="I2474" s="7" t="n">
        <v>2.63</v>
      </c>
    </row>
    <row r="2475" customFormat="false" ht="15" hidden="false" customHeight="false" outlineLevel="0" collapsed="false">
      <c r="A2475" s="7" t="s">
        <v>232</v>
      </c>
      <c r="B2475" s="7" t="s">
        <v>167</v>
      </c>
      <c r="C2475" s="7" t="s">
        <v>234</v>
      </c>
      <c r="D2475" s="7" t="s">
        <v>3928</v>
      </c>
      <c r="E2475" s="8" t="n">
        <v>17805</v>
      </c>
      <c r="F2475" s="7" t="n">
        <v>0.75</v>
      </c>
      <c r="G2475" s="9" t="n">
        <v>2.64</v>
      </c>
      <c r="H2475" s="7" t="n">
        <v>1.6</v>
      </c>
      <c r="I2475" s="7" t="n">
        <v>3.14</v>
      </c>
    </row>
    <row r="2476" customFormat="false" ht="15" hidden="false" customHeight="false" outlineLevel="0" collapsed="false">
      <c r="A2476" s="7" t="s">
        <v>232</v>
      </c>
      <c r="B2476" s="7" t="s">
        <v>167</v>
      </c>
      <c r="C2476" s="7" t="s">
        <v>234</v>
      </c>
      <c r="D2476" s="7" t="s">
        <v>3929</v>
      </c>
      <c r="E2476" s="8" t="n">
        <v>15758</v>
      </c>
      <c r="F2476" s="7" t="n">
        <v>0.3</v>
      </c>
      <c r="G2476" s="9" t="n">
        <v>2.11</v>
      </c>
      <c r="H2476" s="7" t="n">
        <v>1.36</v>
      </c>
      <c r="I2476" s="7" t="n">
        <v>2.37</v>
      </c>
    </row>
    <row r="2477" customFormat="false" ht="15" hidden="false" customHeight="false" outlineLevel="0" collapsed="false">
      <c r="A2477" s="7" t="s">
        <v>232</v>
      </c>
      <c r="B2477" s="7" t="s">
        <v>167</v>
      </c>
      <c r="C2477" s="7" t="s">
        <v>234</v>
      </c>
      <c r="D2477" s="7" t="s">
        <v>3930</v>
      </c>
      <c r="E2477" s="8" t="n">
        <v>12896</v>
      </c>
      <c r="F2477" s="7" t="n">
        <v>0.5</v>
      </c>
      <c r="G2477" s="9" t="n">
        <v>1.4</v>
      </c>
      <c r="H2477" s="7" t="n">
        <v>1.05</v>
      </c>
      <c r="I2477" s="7" t="n">
        <v>1.75</v>
      </c>
    </row>
    <row r="2478" customFormat="false" ht="15" hidden="false" customHeight="false" outlineLevel="0" collapsed="false">
      <c r="A2478" s="7" t="s">
        <v>232</v>
      </c>
      <c r="B2478" s="7" t="s">
        <v>167</v>
      </c>
      <c r="C2478" s="7" t="s">
        <v>234</v>
      </c>
      <c r="D2478" s="7" t="s">
        <v>3931</v>
      </c>
      <c r="E2478" s="8" t="n">
        <v>10869</v>
      </c>
      <c r="F2478" s="7" t="n">
        <v>0.35</v>
      </c>
      <c r="G2478" s="9" t="n">
        <v>1.71</v>
      </c>
      <c r="H2478" s="7" t="n">
        <v>1.28</v>
      </c>
      <c r="I2478" s="7" t="n">
        <v>2.14</v>
      </c>
    </row>
    <row r="2479" customFormat="false" ht="15" hidden="false" customHeight="false" outlineLevel="0" collapsed="false">
      <c r="A2479" s="7" t="s">
        <v>232</v>
      </c>
      <c r="B2479" s="7" t="s">
        <v>167</v>
      </c>
      <c r="C2479" s="7" t="s">
        <v>234</v>
      </c>
      <c r="D2479" s="7" t="s">
        <v>3932</v>
      </c>
      <c r="E2479" s="8" t="n">
        <v>10690</v>
      </c>
      <c r="F2479" s="7" t="n">
        <v>0.8</v>
      </c>
      <c r="G2479" s="9" t="n">
        <v>2.92</v>
      </c>
      <c r="H2479" s="7" t="n">
        <v>2.19</v>
      </c>
      <c r="I2479" s="7" t="n">
        <v>3.65</v>
      </c>
    </row>
    <row r="2480" customFormat="false" ht="15" hidden="false" customHeight="false" outlineLevel="0" collapsed="false">
      <c r="A2480" s="7" t="s">
        <v>232</v>
      </c>
      <c r="B2480" s="7" t="s">
        <v>167</v>
      </c>
      <c r="C2480" s="7" t="s">
        <v>234</v>
      </c>
      <c r="D2480" s="7" t="s">
        <v>3933</v>
      </c>
      <c r="E2480" s="8" t="n">
        <v>10158</v>
      </c>
      <c r="F2480" s="7" t="n">
        <v>0.4</v>
      </c>
      <c r="G2480" s="9" t="n">
        <v>1.92</v>
      </c>
      <c r="H2480" s="7" t="n">
        <v>1.2</v>
      </c>
      <c r="I2480" s="7" t="n">
        <v>2.46</v>
      </c>
    </row>
    <row r="2481" customFormat="false" ht="15" hidden="false" customHeight="false" outlineLevel="0" collapsed="false">
      <c r="A2481" s="7" t="s">
        <v>232</v>
      </c>
      <c r="B2481" s="7" t="s">
        <v>167</v>
      </c>
      <c r="C2481" s="7" t="s">
        <v>234</v>
      </c>
      <c r="D2481" s="7" t="s">
        <v>3934</v>
      </c>
      <c r="E2481" s="8" t="n">
        <v>9056</v>
      </c>
      <c r="F2481" s="7" t="n">
        <v>0.3</v>
      </c>
      <c r="G2481" s="9" t="n">
        <v>1.78</v>
      </c>
      <c r="H2481" s="7" t="n">
        <v>1.42</v>
      </c>
      <c r="I2481" s="7" t="n">
        <v>2.13</v>
      </c>
    </row>
    <row r="2482" customFormat="false" ht="15" hidden="false" customHeight="false" outlineLevel="0" collapsed="false">
      <c r="A2482" s="7" t="s">
        <v>232</v>
      </c>
      <c r="B2482" s="7" t="s">
        <v>167</v>
      </c>
      <c r="C2482" s="7" t="s">
        <v>234</v>
      </c>
      <c r="D2482" s="7" t="s">
        <v>3935</v>
      </c>
      <c r="E2482" s="8" t="n">
        <v>8875</v>
      </c>
      <c r="F2482" s="7" t="n">
        <v>0.45</v>
      </c>
      <c r="G2482" s="9" t="n">
        <v>2.42</v>
      </c>
      <c r="H2482" s="7" t="n">
        <v>1.82</v>
      </c>
      <c r="I2482" s="7" t="n">
        <v>3.03</v>
      </c>
    </row>
    <row r="2483" customFormat="false" ht="15" hidden="false" customHeight="false" outlineLevel="0" collapsed="false">
      <c r="A2483" s="7" t="s">
        <v>232</v>
      </c>
      <c r="B2483" s="7" t="s">
        <v>167</v>
      </c>
      <c r="C2483" s="7" t="s">
        <v>234</v>
      </c>
      <c r="D2483" s="7" t="s">
        <v>3936</v>
      </c>
      <c r="E2483" s="8" t="n">
        <v>8012</v>
      </c>
      <c r="F2483" s="7" t="n">
        <v>0.3</v>
      </c>
      <c r="G2483" s="9" t="n">
        <v>3.06</v>
      </c>
      <c r="H2483" s="7" t="n">
        <v>2.74</v>
      </c>
      <c r="I2483" s="7" t="n">
        <v>3.66</v>
      </c>
    </row>
    <row r="2484" customFormat="false" ht="15" hidden="false" customHeight="false" outlineLevel="0" collapsed="false">
      <c r="A2484" s="7" t="s">
        <v>232</v>
      </c>
      <c r="B2484" s="7" t="s">
        <v>167</v>
      </c>
      <c r="C2484" s="7" t="s">
        <v>234</v>
      </c>
      <c r="D2484" s="7" t="s">
        <v>3937</v>
      </c>
      <c r="E2484" s="8" t="n">
        <v>7807</v>
      </c>
      <c r="F2484" s="7" t="n">
        <v>0.65</v>
      </c>
      <c r="G2484" s="9" t="n">
        <v>0.97</v>
      </c>
      <c r="H2484" s="7" t="n">
        <v>0.73</v>
      </c>
      <c r="I2484" s="7" t="n">
        <v>1.21</v>
      </c>
    </row>
    <row r="2485" customFormat="false" ht="15" hidden="false" customHeight="false" outlineLevel="0" collapsed="false">
      <c r="A2485" s="7" t="s">
        <v>232</v>
      </c>
      <c r="B2485" s="7" t="s">
        <v>167</v>
      </c>
      <c r="C2485" s="7" t="s">
        <v>234</v>
      </c>
      <c r="D2485" s="7" t="s">
        <v>3938</v>
      </c>
      <c r="E2485" s="8" t="n">
        <v>7705</v>
      </c>
      <c r="F2485" s="7" t="n">
        <v>0.65</v>
      </c>
      <c r="G2485" s="9" t="n">
        <v>2.12</v>
      </c>
      <c r="H2485" s="7" t="n">
        <v>1.59</v>
      </c>
      <c r="I2485" s="7" t="n">
        <v>2.65</v>
      </c>
    </row>
    <row r="2486" customFormat="false" ht="15" hidden="false" customHeight="false" outlineLevel="0" collapsed="false">
      <c r="A2486" s="7" t="s">
        <v>232</v>
      </c>
      <c r="B2486" s="7" t="s">
        <v>167</v>
      </c>
      <c r="C2486" s="7" t="s">
        <v>234</v>
      </c>
      <c r="D2486" s="7" t="s">
        <v>3939</v>
      </c>
      <c r="E2486" s="8" t="n">
        <v>6740</v>
      </c>
      <c r="F2486" s="7" t="n">
        <v>0.65</v>
      </c>
      <c r="G2486" s="9" t="n">
        <v>2.65</v>
      </c>
      <c r="H2486" s="7" t="n">
        <v>1.99</v>
      </c>
      <c r="I2486" s="7" t="n">
        <v>3.31</v>
      </c>
    </row>
    <row r="2487" customFormat="false" ht="15" hidden="false" customHeight="false" outlineLevel="0" collapsed="false">
      <c r="A2487" s="7" t="s">
        <v>232</v>
      </c>
      <c r="B2487" s="7" t="s">
        <v>167</v>
      </c>
      <c r="C2487" s="7" t="s">
        <v>234</v>
      </c>
      <c r="D2487" s="7" t="s">
        <v>3940</v>
      </c>
      <c r="E2487" s="8" t="n">
        <v>6624</v>
      </c>
      <c r="F2487" s="7" t="n">
        <v>0.3</v>
      </c>
      <c r="G2487" s="9" t="n">
        <v>3.46</v>
      </c>
      <c r="H2487" s="7" t="n">
        <v>2.45</v>
      </c>
      <c r="I2487" s="7" t="n">
        <v>4.12</v>
      </c>
    </row>
    <row r="2488" customFormat="false" ht="15" hidden="false" customHeight="false" outlineLevel="0" collapsed="false">
      <c r="A2488" s="7" t="s">
        <v>232</v>
      </c>
      <c r="B2488" s="7" t="s">
        <v>167</v>
      </c>
      <c r="C2488" s="7" t="s">
        <v>234</v>
      </c>
      <c r="D2488" s="7" t="s">
        <v>3941</v>
      </c>
      <c r="E2488" s="8" t="n">
        <v>5405</v>
      </c>
      <c r="F2488" s="7" t="n">
        <v>0.8</v>
      </c>
      <c r="G2488" s="9" t="n">
        <v>0.98</v>
      </c>
      <c r="H2488" s="7" t="n">
        <v>0.74</v>
      </c>
      <c r="I2488" s="7" t="n">
        <v>1.23</v>
      </c>
    </row>
    <row r="2489" customFormat="false" ht="15" hidden="false" customHeight="false" outlineLevel="0" collapsed="false">
      <c r="A2489" s="7" t="s">
        <v>232</v>
      </c>
      <c r="B2489" s="7" t="s">
        <v>167</v>
      </c>
      <c r="C2489" s="7" t="s">
        <v>234</v>
      </c>
      <c r="D2489" s="7" t="s">
        <v>3942</v>
      </c>
      <c r="E2489" s="8" t="n">
        <v>4848</v>
      </c>
      <c r="F2489" s="7" t="n">
        <v>0.8</v>
      </c>
      <c r="G2489" s="9" t="n">
        <v>0.97</v>
      </c>
      <c r="H2489" s="7" t="n">
        <v>0.73</v>
      </c>
      <c r="I2489" s="7" t="n">
        <v>1.21</v>
      </c>
    </row>
    <row r="2490" customFormat="false" ht="15" hidden="false" customHeight="false" outlineLevel="0" collapsed="false">
      <c r="A2490" s="7" t="s">
        <v>232</v>
      </c>
      <c r="B2490" s="7" t="s">
        <v>167</v>
      </c>
      <c r="C2490" s="7" t="s">
        <v>234</v>
      </c>
      <c r="D2490" s="7" t="s">
        <v>3943</v>
      </c>
      <c r="E2490" s="8" t="n">
        <v>4184</v>
      </c>
      <c r="F2490" s="7" t="n">
        <v>0.5</v>
      </c>
      <c r="G2490" s="9" t="n">
        <v>3.66</v>
      </c>
      <c r="H2490" s="7" t="n">
        <v>2.75</v>
      </c>
      <c r="I2490" s="7" t="n">
        <v>4.58</v>
      </c>
    </row>
    <row r="2491" customFormat="false" ht="15" hidden="false" customHeight="false" outlineLevel="0" collapsed="false">
      <c r="A2491" s="7" t="s">
        <v>232</v>
      </c>
      <c r="B2491" s="7" t="s">
        <v>167</v>
      </c>
      <c r="C2491" s="7" t="s">
        <v>234</v>
      </c>
      <c r="D2491" s="7" t="s">
        <v>3944</v>
      </c>
      <c r="E2491" s="8" t="n">
        <v>4103</v>
      </c>
      <c r="F2491" s="7" t="n">
        <v>0.55</v>
      </c>
      <c r="G2491" s="9" t="n">
        <v>2.42</v>
      </c>
      <c r="H2491" s="7" t="n">
        <v>1.82</v>
      </c>
      <c r="I2491" s="7" t="n">
        <v>3.03</v>
      </c>
    </row>
    <row r="2492" customFormat="false" ht="15" hidden="false" customHeight="false" outlineLevel="0" collapsed="false">
      <c r="A2492" s="7" t="s">
        <v>232</v>
      </c>
      <c r="B2492" s="7" t="s">
        <v>167</v>
      </c>
      <c r="C2492" s="7" t="s">
        <v>234</v>
      </c>
      <c r="D2492" s="7" t="s">
        <v>3945</v>
      </c>
      <c r="E2492" s="8" t="n">
        <v>4092</v>
      </c>
      <c r="F2492" s="7" t="n">
        <v>0.6</v>
      </c>
      <c r="G2492" s="9" t="n">
        <v>1.49</v>
      </c>
      <c r="H2492" s="7" t="n">
        <v>1.12</v>
      </c>
      <c r="I2492" s="7" t="n">
        <v>1.86</v>
      </c>
    </row>
    <row r="2493" customFormat="false" ht="15" hidden="false" customHeight="false" outlineLevel="0" collapsed="false">
      <c r="A2493" s="7" t="s">
        <v>232</v>
      </c>
      <c r="B2493" s="7" t="s">
        <v>167</v>
      </c>
      <c r="C2493" s="7" t="s">
        <v>234</v>
      </c>
      <c r="D2493" s="7" t="s">
        <v>3946</v>
      </c>
      <c r="E2493" s="8" t="n">
        <v>3906</v>
      </c>
      <c r="F2493" s="7" t="n">
        <v>0.6</v>
      </c>
      <c r="G2493" s="9" t="n">
        <v>3</v>
      </c>
      <c r="H2493" s="7" t="n">
        <v>2.25</v>
      </c>
      <c r="I2493" s="7" t="n">
        <v>3.75</v>
      </c>
    </row>
    <row r="2494" customFormat="false" ht="15" hidden="false" customHeight="false" outlineLevel="0" collapsed="false">
      <c r="A2494" s="7" t="s">
        <v>232</v>
      </c>
      <c r="B2494" s="7" t="s">
        <v>167</v>
      </c>
      <c r="C2494" s="7" t="s">
        <v>234</v>
      </c>
      <c r="D2494" s="7" t="s">
        <v>3947</v>
      </c>
      <c r="E2494" s="8" t="n">
        <v>3701</v>
      </c>
      <c r="F2494" s="7" t="n">
        <v>0.5</v>
      </c>
      <c r="G2494" s="9" t="n">
        <v>1.95</v>
      </c>
      <c r="H2494" s="7" t="n">
        <v>1.46</v>
      </c>
      <c r="I2494" s="7" t="n">
        <v>2.44</v>
      </c>
    </row>
    <row r="2495" customFormat="false" ht="15" hidden="false" customHeight="false" outlineLevel="0" collapsed="false">
      <c r="A2495" s="7" t="s">
        <v>232</v>
      </c>
      <c r="B2495" s="7" t="s">
        <v>167</v>
      </c>
      <c r="C2495" s="7" t="s">
        <v>234</v>
      </c>
      <c r="D2495" s="7" t="s">
        <v>3948</v>
      </c>
      <c r="E2495" s="8" t="n">
        <v>3108</v>
      </c>
      <c r="F2495" s="7" t="n">
        <v>0.6</v>
      </c>
      <c r="G2495" s="9" t="n">
        <v>1.82</v>
      </c>
      <c r="H2495" s="7" t="n">
        <v>1.21</v>
      </c>
      <c r="I2495" s="7" t="n">
        <v>2.23</v>
      </c>
    </row>
    <row r="2496" customFormat="false" ht="15" hidden="false" customHeight="false" outlineLevel="0" collapsed="false">
      <c r="A2496" s="7" t="s">
        <v>232</v>
      </c>
      <c r="B2496" s="7" t="s">
        <v>167</v>
      </c>
      <c r="C2496" s="7" t="s">
        <v>234</v>
      </c>
      <c r="D2496" s="7" t="s">
        <v>3949</v>
      </c>
      <c r="E2496" s="8" t="n">
        <v>2703</v>
      </c>
      <c r="F2496" s="7" t="n">
        <v>0.6</v>
      </c>
      <c r="G2496" s="9" t="n">
        <v>1.79</v>
      </c>
      <c r="H2496" s="7" t="n">
        <v>1.25</v>
      </c>
      <c r="I2496" s="7" t="n">
        <v>2.2</v>
      </c>
    </row>
    <row r="2497" customFormat="false" ht="15" hidden="false" customHeight="false" outlineLevel="0" collapsed="false">
      <c r="A2497" s="7" t="s">
        <v>232</v>
      </c>
      <c r="B2497" s="7" t="s">
        <v>167</v>
      </c>
      <c r="C2497" s="7" t="s">
        <v>234</v>
      </c>
      <c r="D2497" s="7" t="s">
        <v>3950</v>
      </c>
      <c r="E2497" s="8" t="n">
        <v>2627</v>
      </c>
      <c r="F2497" s="7" t="n">
        <v>0.8</v>
      </c>
      <c r="G2497" s="9" t="n">
        <v>1.05</v>
      </c>
      <c r="H2497" s="7" t="n">
        <v>0.79</v>
      </c>
      <c r="I2497" s="7" t="n">
        <v>1.31</v>
      </c>
    </row>
    <row r="2498" customFormat="false" ht="15" hidden="false" customHeight="false" outlineLevel="0" collapsed="false">
      <c r="A2498" s="7" t="s">
        <v>232</v>
      </c>
      <c r="B2498" s="7" t="s">
        <v>167</v>
      </c>
      <c r="C2498" s="7" t="s">
        <v>234</v>
      </c>
      <c r="D2498" s="7" t="s">
        <v>3951</v>
      </c>
      <c r="E2498" s="8" t="n">
        <v>2615</v>
      </c>
      <c r="F2498" s="7" t="n">
        <v>0.6</v>
      </c>
      <c r="G2498" s="9" t="n">
        <v>2.59</v>
      </c>
      <c r="H2498" s="7" t="n">
        <v>1.5</v>
      </c>
      <c r="I2498" s="7" t="n">
        <v>2.99</v>
      </c>
    </row>
    <row r="2499" customFormat="false" ht="15" hidden="false" customHeight="false" outlineLevel="0" collapsed="false">
      <c r="A2499" s="7" t="s">
        <v>232</v>
      </c>
      <c r="B2499" s="7" t="s">
        <v>167</v>
      </c>
      <c r="C2499" s="7" t="s">
        <v>234</v>
      </c>
      <c r="D2499" s="7" t="s">
        <v>3952</v>
      </c>
      <c r="E2499" s="8" t="n">
        <v>2608</v>
      </c>
      <c r="F2499" s="7" t="n">
        <v>0.35</v>
      </c>
      <c r="G2499" s="9" t="n">
        <v>2.33</v>
      </c>
      <c r="H2499" s="7" t="n">
        <v>1.75</v>
      </c>
      <c r="I2499" s="7" t="n">
        <v>2.91</v>
      </c>
    </row>
    <row r="2500" customFormat="false" ht="15" hidden="false" customHeight="false" outlineLevel="0" collapsed="false">
      <c r="A2500" s="7" t="s">
        <v>232</v>
      </c>
      <c r="B2500" s="7" t="s">
        <v>167</v>
      </c>
      <c r="C2500" s="7" t="s">
        <v>234</v>
      </c>
      <c r="D2500" s="7" t="s">
        <v>3953</v>
      </c>
      <c r="E2500" s="8" t="n">
        <v>2506</v>
      </c>
      <c r="F2500" s="7" t="n">
        <v>0.4</v>
      </c>
      <c r="G2500" s="9" t="n">
        <v>3.18</v>
      </c>
      <c r="H2500" s="7" t="n">
        <v>2.39</v>
      </c>
      <c r="I2500" s="7" t="n">
        <v>3.98</v>
      </c>
    </row>
    <row r="2501" customFormat="false" ht="15" hidden="false" customHeight="false" outlineLevel="0" collapsed="false">
      <c r="A2501" s="7" t="s">
        <v>232</v>
      </c>
      <c r="B2501" s="7" t="s">
        <v>167</v>
      </c>
      <c r="C2501" s="7" t="s">
        <v>234</v>
      </c>
      <c r="D2501" s="7" t="s">
        <v>3954</v>
      </c>
      <c r="E2501" s="8" t="n">
        <v>2406</v>
      </c>
      <c r="F2501" s="7" t="n">
        <v>0.55</v>
      </c>
      <c r="G2501" s="9" t="n">
        <v>1.43</v>
      </c>
      <c r="H2501" s="7" t="n">
        <v>1.07</v>
      </c>
      <c r="I2501" s="7" t="n">
        <v>1.79</v>
      </c>
    </row>
    <row r="2502" customFormat="false" ht="15" hidden="false" customHeight="false" outlineLevel="0" collapsed="false">
      <c r="A2502" s="7" t="s">
        <v>232</v>
      </c>
      <c r="B2502" s="7" t="s">
        <v>167</v>
      </c>
      <c r="C2502" s="7" t="s">
        <v>234</v>
      </c>
      <c r="D2502" s="7" t="s">
        <v>3955</v>
      </c>
      <c r="E2502" s="8" t="n">
        <v>2350</v>
      </c>
      <c r="F2502" s="7" t="n">
        <v>0.8</v>
      </c>
      <c r="G2502" s="9" t="n">
        <v>2.79</v>
      </c>
      <c r="H2502" s="7" t="n">
        <v>2.35</v>
      </c>
      <c r="I2502" s="7" t="n">
        <v>3.15</v>
      </c>
    </row>
    <row r="2503" customFormat="false" ht="15" hidden="false" customHeight="false" outlineLevel="0" collapsed="false">
      <c r="A2503" s="7" t="s">
        <v>232</v>
      </c>
      <c r="B2503" s="7" t="s">
        <v>167</v>
      </c>
      <c r="C2503" s="7" t="s">
        <v>234</v>
      </c>
      <c r="D2503" s="7" t="s">
        <v>3956</v>
      </c>
      <c r="E2503" s="8" t="n">
        <v>2227</v>
      </c>
      <c r="F2503" s="7" t="n">
        <v>0.35</v>
      </c>
      <c r="G2503" s="9" t="n">
        <v>2.22</v>
      </c>
      <c r="H2503" s="7" t="n">
        <v>1.8</v>
      </c>
      <c r="I2503" s="7" t="n">
        <v>3</v>
      </c>
    </row>
    <row r="2504" customFormat="false" ht="15" hidden="false" customHeight="false" outlineLevel="0" collapsed="false">
      <c r="A2504" s="7" t="s">
        <v>232</v>
      </c>
      <c r="B2504" s="7" t="s">
        <v>167</v>
      </c>
      <c r="C2504" s="7" t="s">
        <v>234</v>
      </c>
      <c r="D2504" s="7" t="s">
        <v>3957</v>
      </c>
      <c r="E2504" s="8" t="n">
        <v>2183</v>
      </c>
      <c r="F2504" s="7" t="n">
        <v>0.6</v>
      </c>
      <c r="G2504" s="9" t="n">
        <v>2.12</v>
      </c>
      <c r="H2504" s="7" t="n">
        <v>1.59</v>
      </c>
      <c r="I2504" s="7" t="n">
        <v>2.65</v>
      </c>
    </row>
    <row r="2505" customFormat="false" ht="15" hidden="false" customHeight="false" outlineLevel="0" collapsed="false">
      <c r="A2505" s="7" t="s">
        <v>232</v>
      </c>
      <c r="B2505" s="7" t="s">
        <v>167</v>
      </c>
      <c r="C2505" s="7" t="s">
        <v>234</v>
      </c>
      <c r="D2505" s="7" t="s">
        <v>3958</v>
      </c>
      <c r="E2505" s="8" t="n">
        <v>2101</v>
      </c>
      <c r="F2505" s="7" t="n">
        <v>0.8</v>
      </c>
      <c r="G2505" s="9" t="n">
        <v>2.06</v>
      </c>
      <c r="H2505" s="7" t="n">
        <v>1.68</v>
      </c>
      <c r="I2505" s="7" t="n">
        <v>2.6</v>
      </c>
    </row>
    <row r="2506" customFormat="false" ht="15" hidden="false" customHeight="false" outlineLevel="0" collapsed="false">
      <c r="A2506" s="7" t="s">
        <v>232</v>
      </c>
      <c r="B2506" s="7" t="s">
        <v>167</v>
      </c>
      <c r="C2506" s="7" t="s">
        <v>234</v>
      </c>
      <c r="D2506" s="7" t="s">
        <v>3959</v>
      </c>
      <c r="E2506" s="8" t="n">
        <v>2039</v>
      </c>
      <c r="F2506" s="7" t="n">
        <v>0.4</v>
      </c>
      <c r="G2506" s="9" t="n">
        <v>1.92</v>
      </c>
      <c r="H2506" s="7" t="n">
        <v>1.2</v>
      </c>
      <c r="I2506" s="7" t="n">
        <v>2.46</v>
      </c>
    </row>
    <row r="2507" customFormat="false" ht="15" hidden="false" customHeight="false" outlineLevel="0" collapsed="false">
      <c r="A2507" s="7" t="s">
        <v>232</v>
      </c>
      <c r="B2507" s="7" t="s">
        <v>167</v>
      </c>
      <c r="C2507" s="7" t="s">
        <v>234</v>
      </c>
      <c r="D2507" s="7" t="s">
        <v>3960</v>
      </c>
      <c r="E2507" s="8" t="n">
        <v>1988</v>
      </c>
      <c r="F2507" s="7" t="n">
        <v>0.4</v>
      </c>
      <c r="G2507" s="9" t="n">
        <v>1.17</v>
      </c>
      <c r="H2507" s="7" t="n">
        <v>0.88</v>
      </c>
      <c r="I2507" s="7" t="n">
        <v>1.46</v>
      </c>
    </row>
    <row r="2508" customFormat="false" ht="15" hidden="false" customHeight="false" outlineLevel="0" collapsed="false">
      <c r="A2508" s="7" t="s">
        <v>232</v>
      </c>
      <c r="B2508" s="7" t="s">
        <v>167</v>
      </c>
      <c r="C2508" s="7" t="s">
        <v>234</v>
      </c>
      <c r="D2508" s="7" t="s">
        <v>3961</v>
      </c>
      <c r="E2508" s="8" t="n">
        <v>1889</v>
      </c>
      <c r="F2508" s="7" t="n">
        <v>0.3</v>
      </c>
      <c r="G2508" s="9" t="n">
        <v>2.48</v>
      </c>
      <c r="H2508" s="7" t="n">
        <v>1.85</v>
      </c>
      <c r="I2508" s="7" t="n">
        <v>2.99</v>
      </c>
    </row>
    <row r="2509" customFormat="false" ht="15" hidden="false" customHeight="false" outlineLevel="0" collapsed="false">
      <c r="A2509" s="7" t="s">
        <v>232</v>
      </c>
      <c r="B2509" s="7" t="s">
        <v>167</v>
      </c>
      <c r="C2509" s="7" t="s">
        <v>234</v>
      </c>
      <c r="D2509" s="7" t="s">
        <v>3962</v>
      </c>
      <c r="E2509" s="8" t="n">
        <v>1872</v>
      </c>
      <c r="F2509" s="7" t="n">
        <v>0.35</v>
      </c>
      <c r="G2509" s="9" t="n">
        <v>2.77</v>
      </c>
      <c r="H2509" s="7" t="n">
        <v>1.97</v>
      </c>
      <c r="I2509" s="7" t="n">
        <v>3.59</v>
      </c>
    </row>
    <row r="2510" customFormat="false" ht="15" hidden="false" customHeight="false" outlineLevel="0" collapsed="false">
      <c r="A2510" s="7" t="s">
        <v>232</v>
      </c>
      <c r="B2510" s="7" t="s">
        <v>167</v>
      </c>
      <c r="C2510" s="7" t="s">
        <v>234</v>
      </c>
      <c r="D2510" s="7" t="s">
        <v>3963</v>
      </c>
      <c r="E2510" s="8" t="n">
        <v>1871</v>
      </c>
      <c r="F2510" s="7" t="n">
        <v>0.35</v>
      </c>
      <c r="G2510" s="9" t="n">
        <v>1.7</v>
      </c>
      <c r="H2510" s="7" t="n">
        <v>1.27</v>
      </c>
      <c r="I2510" s="7" t="n">
        <v>2.13</v>
      </c>
    </row>
    <row r="2511" customFormat="false" ht="15" hidden="false" customHeight="false" outlineLevel="0" collapsed="false">
      <c r="A2511" s="7" t="s">
        <v>232</v>
      </c>
      <c r="B2511" s="7" t="s">
        <v>167</v>
      </c>
      <c r="C2511" s="7" t="s">
        <v>234</v>
      </c>
      <c r="D2511" s="7" t="s">
        <v>3964</v>
      </c>
      <c r="E2511" s="8" t="n">
        <v>1862</v>
      </c>
      <c r="F2511" s="7" t="n">
        <v>0.45</v>
      </c>
      <c r="G2511" s="9" t="n">
        <v>2.71</v>
      </c>
      <c r="H2511" s="7" t="n">
        <v>1.48</v>
      </c>
      <c r="I2511" s="7" t="n">
        <v>3.61</v>
      </c>
    </row>
    <row r="2512" customFormat="false" ht="15" hidden="false" customHeight="false" outlineLevel="0" collapsed="false">
      <c r="A2512" s="7" t="s">
        <v>232</v>
      </c>
      <c r="B2512" s="7" t="s">
        <v>167</v>
      </c>
      <c r="C2512" s="7" t="s">
        <v>234</v>
      </c>
      <c r="D2512" s="7" t="s">
        <v>3965</v>
      </c>
      <c r="E2512" s="8" t="n">
        <v>1823</v>
      </c>
      <c r="F2512" s="7" t="n">
        <v>0.4</v>
      </c>
      <c r="G2512" s="9" t="n">
        <v>1.23</v>
      </c>
      <c r="H2512" s="7" t="n">
        <v>0.92</v>
      </c>
      <c r="I2512" s="7" t="n">
        <v>1.54</v>
      </c>
    </row>
    <row r="2513" customFormat="false" ht="15" hidden="false" customHeight="false" outlineLevel="0" collapsed="false">
      <c r="A2513" s="7" t="s">
        <v>232</v>
      </c>
      <c r="B2513" s="7" t="s">
        <v>167</v>
      </c>
      <c r="C2513" s="7" t="s">
        <v>234</v>
      </c>
      <c r="D2513" s="7" t="s">
        <v>3966</v>
      </c>
      <c r="E2513" s="8" t="n">
        <v>1769</v>
      </c>
      <c r="F2513" s="7" t="n">
        <v>0.7</v>
      </c>
      <c r="G2513" s="9" t="n">
        <v>1.26</v>
      </c>
      <c r="H2513" s="7" t="n">
        <v>0.95</v>
      </c>
      <c r="I2513" s="7" t="n">
        <v>1.58</v>
      </c>
    </row>
    <row r="2514" customFormat="false" ht="15" hidden="false" customHeight="false" outlineLevel="0" collapsed="false">
      <c r="A2514" s="7" t="s">
        <v>232</v>
      </c>
      <c r="B2514" s="7" t="s">
        <v>167</v>
      </c>
      <c r="C2514" s="7" t="s">
        <v>234</v>
      </c>
      <c r="D2514" s="7" t="s">
        <v>3967</v>
      </c>
      <c r="E2514" s="8" t="n">
        <v>1766</v>
      </c>
      <c r="F2514" s="7" t="n">
        <v>0.5</v>
      </c>
      <c r="G2514" s="9" t="n">
        <v>1.71</v>
      </c>
      <c r="H2514" s="7" t="n">
        <v>1.46</v>
      </c>
      <c r="I2514" s="7" t="n">
        <v>1.94</v>
      </c>
    </row>
    <row r="2515" customFormat="false" ht="15" hidden="false" customHeight="false" outlineLevel="0" collapsed="false">
      <c r="A2515" s="7" t="s">
        <v>232</v>
      </c>
      <c r="B2515" s="7" t="s">
        <v>167</v>
      </c>
      <c r="C2515" s="7" t="s">
        <v>234</v>
      </c>
      <c r="D2515" s="7" t="s">
        <v>3968</v>
      </c>
      <c r="E2515" s="8" t="n">
        <v>1703</v>
      </c>
      <c r="F2515" s="7" t="n">
        <v>0.3</v>
      </c>
      <c r="G2515" s="9" t="n">
        <v>0.69</v>
      </c>
      <c r="H2515" s="7" t="n">
        <v>0.52</v>
      </c>
      <c r="I2515" s="7" t="n">
        <v>0.86</v>
      </c>
    </row>
    <row r="2516" customFormat="false" ht="15" hidden="false" customHeight="false" outlineLevel="0" collapsed="false">
      <c r="A2516" s="7" t="s">
        <v>232</v>
      </c>
      <c r="B2516" s="7" t="s">
        <v>167</v>
      </c>
      <c r="C2516" s="7" t="s">
        <v>234</v>
      </c>
      <c r="D2516" s="7" t="s">
        <v>3969</v>
      </c>
      <c r="E2516" s="8" t="n">
        <v>1700</v>
      </c>
      <c r="F2516" s="7" t="n">
        <v>0.4</v>
      </c>
      <c r="G2516" s="9" t="n">
        <v>2.82</v>
      </c>
      <c r="H2516" s="7" t="n">
        <v>2.11</v>
      </c>
      <c r="I2516" s="7" t="n">
        <v>3.71</v>
      </c>
    </row>
    <row r="2517" customFormat="false" ht="15" hidden="false" customHeight="false" outlineLevel="0" collapsed="false">
      <c r="A2517" s="7" t="s">
        <v>232</v>
      </c>
      <c r="B2517" s="7" t="s">
        <v>167</v>
      </c>
      <c r="C2517" s="7" t="s">
        <v>234</v>
      </c>
      <c r="D2517" s="7" t="s">
        <v>3970</v>
      </c>
      <c r="E2517" s="8" t="n">
        <v>1647</v>
      </c>
      <c r="F2517" s="7" t="n">
        <v>0.45</v>
      </c>
      <c r="G2517" s="9" t="n">
        <v>3.68</v>
      </c>
      <c r="H2517" s="7" t="n">
        <v>2.51</v>
      </c>
      <c r="I2517" s="7" t="n">
        <v>4.34</v>
      </c>
    </row>
    <row r="2518" customFormat="false" ht="15" hidden="false" customHeight="false" outlineLevel="0" collapsed="false">
      <c r="A2518" s="7" t="s">
        <v>232</v>
      </c>
      <c r="B2518" s="7" t="s">
        <v>167</v>
      </c>
      <c r="C2518" s="7" t="s">
        <v>234</v>
      </c>
      <c r="D2518" s="7" t="s">
        <v>3971</v>
      </c>
      <c r="E2518" s="8" t="n">
        <v>1615</v>
      </c>
      <c r="F2518" s="7" t="n">
        <v>0.6</v>
      </c>
      <c r="G2518" s="9" t="n">
        <v>2.46</v>
      </c>
      <c r="H2518" s="7" t="n">
        <v>1.84</v>
      </c>
      <c r="I2518" s="7" t="n">
        <v>2.88</v>
      </c>
    </row>
    <row r="2519" customFormat="false" ht="15" hidden="false" customHeight="false" outlineLevel="0" collapsed="false">
      <c r="A2519" s="7" t="s">
        <v>232</v>
      </c>
      <c r="B2519" s="7" t="s">
        <v>167</v>
      </c>
      <c r="C2519" s="7" t="s">
        <v>234</v>
      </c>
      <c r="D2519" s="7" t="s">
        <v>3972</v>
      </c>
      <c r="E2519" s="8" t="n">
        <v>1611</v>
      </c>
      <c r="F2519" s="7" t="n">
        <v>0.35</v>
      </c>
      <c r="G2519" s="9" t="n">
        <v>2.41</v>
      </c>
      <c r="H2519" s="7" t="n">
        <v>1.78</v>
      </c>
      <c r="I2519" s="7" t="n">
        <v>3.15</v>
      </c>
    </row>
    <row r="2520" customFormat="false" ht="15" hidden="false" customHeight="false" outlineLevel="0" collapsed="false">
      <c r="A2520" s="7" t="s">
        <v>232</v>
      </c>
      <c r="B2520" s="7" t="s">
        <v>167</v>
      </c>
      <c r="C2520" s="7" t="s">
        <v>234</v>
      </c>
      <c r="D2520" s="7" t="s">
        <v>3973</v>
      </c>
      <c r="E2520" s="8" t="n">
        <v>1576</v>
      </c>
      <c r="F2520" s="7" t="n">
        <v>0.75</v>
      </c>
      <c r="G2520" s="9" t="n">
        <v>2.12</v>
      </c>
      <c r="H2520" s="7" t="n">
        <v>1.59</v>
      </c>
      <c r="I2520" s="7" t="n">
        <v>2.65</v>
      </c>
    </row>
    <row r="2521" customFormat="false" ht="15" hidden="false" customHeight="false" outlineLevel="0" collapsed="false">
      <c r="A2521" s="7" t="s">
        <v>232</v>
      </c>
      <c r="B2521" s="7" t="s">
        <v>167</v>
      </c>
      <c r="C2521" s="7" t="s">
        <v>234</v>
      </c>
      <c r="D2521" s="7" t="s">
        <v>3974</v>
      </c>
      <c r="E2521" s="8" t="n">
        <v>1576</v>
      </c>
      <c r="F2521" s="7" t="n">
        <v>0.55</v>
      </c>
      <c r="G2521" s="9" t="n">
        <v>1.25</v>
      </c>
      <c r="H2521" s="7" t="n">
        <v>0.75</v>
      </c>
      <c r="I2521" s="7" t="n">
        <v>1.44</v>
      </c>
    </row>
    <row r="2522" customFormat="false" ht="15" hidden="false" customHeight="false" outlineLevel="0" collapsed="false">
      <c r="A2522" s="7" t="s">
        <v>232</v>
      </c>
      <c r="B2522" s="7" t="s">
        <v>167</v>
      </c>
      <c r="C2522" s="7" t="s">
        <v>234</v>
      </c>
      <c r="D2522" s="7" t="s">
        <v>3975</v>
      </c>
      <c r="E2522" s="8" t="n">
        <v>1439</v>
      </c>
      <c r="F2522" s="7" t="n">
        <v>0.5</v>
      </c>
      <c r="G2522" s="9" t="n">
        <v>2.83</v>
      </c>
      <c r="H2522" s="7" t="n">
        <v>1.93</v>
      </c>
      <c r="I2522" s="7" t="n">
        <v>3.83</v>
      </c>
    </row>
    <row r="2523" customFormat="false" ht="15" hidden="false" customHeight="false" outlineLevel="0" collapsed="false">
      <c r="A2523" s="7" t="s">
        <v>232</v>
      </c>
      <c r="B2523" s="7" t="s">
        <v>167</v>
      </c>
      <c r="C2523" s="7" t="s">
        <v>234</v>
      </c>
      <c r="D2523" s="7" t="s">
        <v>3976</v>
      </c>
      <c r="E2523" s="8" t="n">
        <v>1423</v>
      </c>
      <c r="F2523" s="7" t="n">
        <v>0.6</v>
      </c>
      <c r="G2523" s="9" t="n">
        <v>2.17</v>
      </c>
      <c r="H2523" s="7" t="n">
        <v>1.63</v>
      </c>
      <c r="I2523" s="7" t="n">
        <v>2.71</v>
      </c>
    </row>
    <row r="2524" customFormat="false" ht="15" hidden="false" customHeight="false" outlineLevel="0" collapsed="false">
      <c r="A2524" s="7" t="s">
        <v>232</v>
      </c>
      <c r="B2524" s="7" t="s">
        <v>167</v>
      </c>
      <c r="C2524" s="7" t="s">
        <v>234</v>
      </c>
      <c r="D2524" s="7" t="s">
        <v>3977</v>
      </c>
      <c r="E2524" s="8" t="n">
        <v>1420</v>
      </c>
      <c r="F2524" s="7" t="n">
        <v>0.45</v>
      </c>
      <c r="G2524" s="9" t="n">
        <v>1.67</v>
      </c>
      <c r="H2524" s="7" t="n">
        <v>1.45</v>
      </c>
      <c r="I2524" s="7" t="n">
        <v>1.85</v>
      </c>
    </row>
    <row r="2525" customFormat="false" ht="15" hidden="false" customHeight="false" outlineLevel="0" collapsed="false">
      <c r="A2525" s="7" t="s">
        <v>232</v>
      </c>
      <c r="B2525" s="7" t="s">
        <v>167</v>
      </c>
      <c r="C2525" s="7" t="s">
        <v>234</v>
      </c>
      <c r="D2525" s="7" t="s">
        <v>3978</v>
      </c>
      <c r="E2525" s="8" t="n">
        <v>1345</v>
      </c>
      <c r="F2525" s="7" t="n">
        <v>0.45</v>
      </c>
      <c r="G2525" s="9" t="n">
        <v>2.03</v>
      </c>
      <c r="H2525" s="7" t="n">
        <v>1.4</v>
      </c>
      <c r="I2525" s="7" t="n">
        <v>2.83</v>
      </c>
    </row>
    <row r="2526" customFormat="false" ht="15" hidden="false" customHeight="false" outlineLevel="0" collapsed="false">
      <c r="A2526" s="7" t="s">
        <v>232</v>
      </c>
      <c r="B2526" s="7" t="s">
        <v>167</v>
      </c>
      <c r="C2526" s="7" t="s">
        <v>234</v>
      </c>
      <c r="D2526" s="7" t="s">
        <v>3979</v>
      </c>
      <c r="E2526" s="8" t="n">
        <v>1344</v>
      </c>
      <c r="F2526" s="7" t="n">
        <v>0.45</v>
      </c>
      <c r="G2526" s="9" t="n">
        <v>1.12</v>
      </c>
      <c r="H2526" s="7" t="n">
        <v>0.91</v>
      </c>
      <c r="I2526" s="7" t="n">
        <v>1.38</v>
      </c>
    </row>
    <row r="2527" customFormat="false" ht="15" hidden="false" customHeight="false" outlineLevel="0" collapsed="false">
      <c r="A2527" s="7" t="s">
        <v>232</v>
      </c>
      <c r="B2527" s="7" t="s">
        <v>167</v>
      </c>
      <c r="C2527" s="7" t="s">
        <v>234</v>
      </c>
      <c r="D2527" s="7" t="s">
        <v>3980</v>
      </c>
      <c r="E2527" s="8" t="n">
        <v>1311</v>
      </c>
      <c r="F2527" s="7" t="n">
        <v>0.65</v>
      </c>
      <c r="G2527" s="9" t="n">
        <v>1.76</v>
      </c>
      <c r="H2527" s="7" t="n">
        <v>1.53</v>
      </c>
      <c r="I2527" s="7" t="n">
        <v>2.27</v>
      </c>
    </row>
    <row r="2528" customFormat="false" ht="15" hidden="false" customHeight="false" outlineLevel="0" collapsed="false">
      <c r="A2528" s="7" t="s">
        <v>232</v>
      </c>
      <c r="B2528" s="7" t="s">
        <v>167</v>
      </c>
      <c r="C2528" s="7" t="s">
        <v>234</v>
      </c>
      <c r="D2528" s="7" t="s">
        <v>3981</v>
      </c>
      <c r="E2528" s="8" t="n">
        <v>1294</v>
      </c>
      <c r="F2528" s="7" t="n">
        <v>0.35</v>
      </c>
      <c r="G2528" s="9" t="n">
        <v>1.23</v>
      </c>
      <c r="H2528" s="7" t="n">
        <v>0.92</v>
      </c>
      <c r="I2528" s="7" t="n">
        <v>1.54</v>
      </c>
    </row>
    <row r="2529" customFormat="false" ht="15" hidden="false" customHeight="false" outlineLevel="0" collapsed="false">
      <c r="A2529" s="7" t="s">
        <v>232</v>
      </c>
      <c r="B2529" s="7" t="s">
        <v>167</v>
      </c>
      <c r="C2529" s="7" t="s">
        <v>234</v>
      </c>
      <c r="D2529" s="7" t="s">
        <v>3982</v>
      </c>
      <c r="E2529" s="8" t="n">
        <v>1293</v>
      </c>
      <c r="F2529" s="7" t="n">
        <v>0.7</v>
      </c>
      <c r="G2529" s="9" t="n">
        <v>3.05</v>
      </c>
      <c r="H2529" s="7" t="n">
        <v>2.23</v>
      </c>
      <c r="I2529" s="7" t="n">
        <v>3.48</v>
      </c>
    </row>
    <row r="2530" customFormat="false" ht="15" hidden="false" customHeight="false" outlineLevel="0" collapsed="false">
      <c r="A2530" s="7" t="s">
        <v>232</v>
      </c>
      <c r="B2530" s="7" t="s">
        <v>167</v>
      </c>
      <c r="C2530" s="7" t="s">
        <v>234</v>
      </c>
      <c r="D2530" s="7" t="s">
        <v>3983</v>
      </c>
      <c r="E2530" s="8" t="n">
        <v>1242</v>
      </c>
      <c r="F2530" s="7" t="n">
        <v>0.4</v>
      </c>
      <c r="G2530" s="9" t="n">
        <v>2.97</v>
      </c>
      <c r="H2530" s="7" t="n">
        <v>2.31</v>
      </c>
      <c r="I2530" s="7" t="n">
        <v>3.63</v>
      </c>
    </row>
    <row r="2531" customFormat="false" ht="15" hidden="false" customHeight="false" outlineLevel="0" collapsed="false">
      <c r="A2531" s="7" t="s">
        <v>232</v>
      </c>
      <c r="B2531" s="7" t="s">
        <v>167</v>
      </c>
      <c r="C2531" s="7" t="s">
        <v>234</v>
      </c>
      <c r="D2531" s="7" t="s">
        <v>3984</v>
      </c>
      <c r="E2531" s="8" t="n">
        <v>1176</v>
      </c>
      <c r="F2531" s="7" t="n">
        <v>0.4</v>
      </c>
      <c r="G2531" s="9" t="n">
        <v>1.31</v>
      </c>
      <c r="H2531" s="7" t="n">
        <v>0.98</v>
      </c>
      <c r="I2531" s="7" t="n">
        <v>1.64</v>
      </c>
    </row>
    <row r="2532" customFormat="false" ht="15" hidden="false" customHeight="false" outlineLevel="0" collapsed="false">
      <c r="A2532" s="7" t="s">
        <v>232</v>
      </c>
      <c r="B2532" s="7" t="s">
        <v>167</v>
      </c>
      <c r="C2532" s="7" t="s">
        <v>234</v>
      </c>
      <c r="D2532" s="7" t="s">
        <v>3985</v>
      </c>
      <c r="E2532" s="8" t="n">
        <v>1165</v>
      </c>
      <c r="F2532" s="7" t="n">
        <v>0.45</v>
      </c>
      <c r="G2532" s="9" t="n">
        <v>2.07</v>
      </c>
      <c r="H2532" s="7" t="n">
        <v>1.55</v>
      </c>
      <c r="I2532" s="7" t="n">
        <v>2.59</v>
      </c>
    </row>
    <row r="2533" customFormat="false" ht="15" hidden="false" customHeight="false" outlineLevel="0" collapsed="false">
      <c r="A2533" s="7" t="s">
        <v>232</v>
      </c>
      <c r="B2533" s="7" t="s">
        <v>167</v>
      </c>
      <c r="C2533" s="7" t="s">
        <v>234</v>
      </c>
      <c r="D2533" s="7" t="s">
        <v>3986</v>
      </c>
      <c r="E2533" s="8" t="n">
        <v>1143</v>
      </c>
      <c r="F2533" s="7" t="n">
        <v>0.45</v>
      </c>
      <c r="G2533" s="9" t="n">
        <v>1.47</v>
      </c>
      <c r="H2533" s="7" t="n">
        <v>1.1</v>
      </c>
      <c r="I2533" s="7" t="n">
        <v>1.84</v>
      </c>
    </row>
    <row r="2534" customFormat="false" ht="15" hidden="false" customHeight="false" outlineLevel="0" collapsed="false">
      <c r="A2534" s="7" t="s">
        <v>232</v>
      </c>
      <c r="B2534" s="7" t="s">
        <v>167</v>
      </c>
      <c r="C2534" s="7" t="s">
        <v>234</v>
      </c>
      <c r="D2534" s="7" t="s">
        <v>3987</v>
      </c>
      <c r="E2534" s="8" t="n">
        <v>1089</v>
      </c>
      <c r="F2534" s="7" t="n">
        <v>0.65</v>
      </c>
      <c r="G2534" s="9" t="n">
        <v>1.31</v>
      </c>
      <c r="H2534" s="7" t="n">
        <v>0.98</v>
      </c>
      <c r="I2534" s="7" t="n">
        <v>1.64</v>
      </c>
    </row>
    <row r="2535" customFormat="false" ht="15" hidden="false" customHeight="false" outlineLevel="0" collapsed="false">
      <c r="A2535" s="7" t="s">
        <v>232</v>
      </c>
      <c r="B2535" s="7" t="s">
        <v>167</v>
      </c>
      <c r="C2535" s="7" t="s">
        <v>234</v>
      </c>
      <c r="D2535" s="7" t="s">
        <v>3988</v>
      </c>
      <c r="E2535" s="8" t="n">
        <v>1087</v>
      </c>
      <c r="F2535" s="7" t="n">
        <v>0.5</v>
      </c>
      <c r="G2535" s="9" t="n">
        <v>3.58</v>
      </c>
      <c r="H2535" s="7" t="n">
        <v>3.04</v>
      </c>
      <c r="I2535" s="7" t="n">
        <v>4.11</v>
      </c>
    </row>
    <row r="2536" customFormat="false" ht="15" hidden="false" customHeight="false" outlineLevel="0" collapsed="false">
      <c r="A2536" s="7" t="s">
        <v>232</v>
      </c>
      <c r="B2536" s="7" t="s">
        <v>167</v>
      </c>
      <c r="C2536" s="7" t="s">
        <v>234</v>
      </c>
      <c r="D2536" s="7" t="s">
        <v>3989</v>
      </c>
      <c r="E2536" s="8" t="n">
        <v>1048</v>
      </c>
      <c r="F2536" s="7" t="n">
        <v>0.3</v>
      </c>
      <c r="G2536" s="9" t="n">
        <v>2.77</v>
      </c>
      <c r="H2536" s="7" t="n">
        <v>1.97</v>
      </c>
      <c r="I2536" s="7" t="n">
        <v>3.59</v>
      </c>
    </row>
    <row r="2537" customFormat="false" ht="15" hidden="false" customHeight="false" outlineLevel="0" collapsed="false">
      <c r="A2537" s="7" t="s">
        <v>232</v>
      </c>
      <c r="B2537" s="7" t="s">
        <v>167</v>
      </c>
      <c r="C2537" s="7" t="s">
        <v>234</v>
      </c>
      <c r="D2537" s="7" t="s">
        <v>3990</v>
      </c>
      <c r="E2537" s="8" t="n">
        <v>1039</v>
      </c>
      <c r="F2537" s="7" t="n">
        <v>0.6</v>
      </c>
      <c r="G2537" s="9" t="n">
        <v>2.69</v>
      </c>
      <c r="H2537" s="7" t="n">
        <v>2.25</v>
      </c>
      <c r="I2537" s="7" t="n">
        <v>3.41</v>
      </c>
    </row>
    <row r="2538" customFormat="false" ht="15" hidden="false" customHeight="false" outlineLevel="0" collapsed="false">
      <c r="A2538" s="7" t="s">
        <v>232</v>
      </c>
      <c r="B2538" s="7" t="s">
        <v>167</v>
      </c>
      <c r="C2538" s="7" t="s">
        <v>234</v>
      </c>
      <c r="D2538" s="7" t="s">
        <v>3991</v>
      </c>
      <c r="E2538" s="8" t="n">
        <v>1033</v>
      </c>
      <c r="F2538" s="7" t="n">
        <v>0.4</v>
      </c>
      <c r="G2538" s="9" t="n">
        <v>2.81</v>
      </c>
      <c r="H2538" s="7" t="n">
        <v>2.11</v>
      </c>
      <c r="I2538" s="7" t="n">
        <v>3.51</v>
      </c>
    </row>
    <row r="2539" customFormat="false" ht="15" hidden="false" customHeight="false" outlineLevel="0" collapsed="false">
      <c r="A2539" s="7" t="s">
        <v>232</v>
      </c>
      <c r="B2539" s="7" t="s">
        <v>167</v>
      </c>
      <c r="C2539" s="7" t="s">
        <v>234</v>
      </c>
      <c r="D2539" s="7" t="s">
        <v>3992</v>
      </c>
      <c r="E2539" s="8" t="n">
        <v>1017</v>
      </c>
      <c r="F2539" s="7" t="n">
        <v>0.5</v>
      </c>
      <c r="G2539" s="9" t="n">
        <v>1.76</v>
      </c>
      <c r="H2539" s="7" t="n">
        <v>1.32</v>
      </c>
      <c r="I2539" s="7" t="n">
        <v>2.2</v>
      </c>
    </row>
    <row r="2540" customFormat="false" ht="15" hidden="false" customHeight="false" outlineLevel="0" collapsed="false">
      <c r="A2540" s="7" t="s">
        <v>232</v>
      </c>
      <c r="B2540" s="7" t="s">
        <v>167</v>
      </c>
      <c r="C2540" s="7" t="s">
        <v>234</v>
      </c>
      <c r="D2540" s="7" t="s">
        <v>3993</v>
      </c>
      <c r="E2540" s="8" t="n">
        <v>1009</v>
      </c>
      <c r="F2540" s="7" t="n">
        <v>0.45</v>
      </c>
      <c r="G2540" s="9" t="n">
        <v>2.92</v>
      </c>
      <c r="H2540" s="7" t="n">
        <v>1.67</v>
      </c>
      <c r="I2540" s="7" t="n">
        <v>3.46</v>
      </c>
    </row>
    <row r="2541" customFormat="false" ht="15" hidden="false" customHeight="false" outlineLevel="0" collapsed="false">
      <c r="A2541" s="7" t="s">
        <v>232</v>
      </c>
      <c r="B2541" s="7" t="s">
        <v>167</v>
      </c>
      <c r="C2541" s="7" t="s">
        <v>234</v>
      </c>
      <c r="D2541" s="7" t="s">
        <v>3994</v>
      </c>
      <c r="E2541" s="8" t="n">
        <v>1001</v>
      </c>
      <c r="F2541" s="7" t="n">
        <v>0.5</v>
      </c>
      <c r="G2541" s="9" t="n">
        <v>2.68</v>
      </c>
      <c r="H2541" s="7" t="n">
        <v>2.26</v>
      </c>
      <c r="I2541" s="7" t="n">
        <v>3.31</v>
      </c>
    </row>
    <row r="2542" customFormat="false" ht="15" hidden="false" customHeight="false" outlineLevel="0" collapsed="false">
      <c r="A2542" s="7" t="s">
        <v>232</v>
      </c>
      <c r="B2542" s="7" t="s">
        <v>167</v>
      </c>
      <c r="C2542" s="7" t="s">
        <v>234</v>
      </c>
      <c r="D2542" s="7" t="s">
        <v>3995</v>
      </c>
      <c r="E2542" s="8" t="n">
        <v>986</v>
      </c>
      <c r="F2542" s="7" t="n">
        <v>0.45</v>
      </c>
      <c r="G2542" s="9" t="n">
        <v>2.95</v>
      </c>
      <c r="H2542" s="7" t="n">
        <v>1.84</v>
      </c>
      <c r="I2542" s="7" t="n">
        <v>3.92</v>
      </c>
    </row>
    <row r="2543" customFormat="false" ht="15" hidden="false" customHeight="false" outlineLevel="0" collapsed="false">
      <c r="A2543" s="7" t="s">
        <v>232</v>
      </c>
      <c r="B2543" s="7" t="s">
        <v>167</v>
      </c>
      <c r="C2543" s="7" t="s">
        <v>234</v>
      </c>
      <c r="D2543" s="7" t="s">
        <v>3996</v>
      </c>
      <c r="E2543" s="8" t="n">
        <v>978</v>
      </c>
      <c r="F2543" s="7" t="n">
        <v>0.55</v>
      </c>
      <c r="G2543" s="9" t="n">
        <v>2.86</v>
      </c>
      <c r="H2543" s="7" t="n">
        <v>2.15</v>
      </c>
      <c r="I2543" s="7" t="n">
        <v>3.58</v>
      </c>
    </row>
    <row r="2544" customFormat="false" ht="15" hidden="false" customHeight="false" outlineLevel="0" collapsed="false">
      <c r="A2544" s="7" t="s">
        <v>232</v>
      </c>
      <c r="B2544" s="7" t="s">
        <v>167</v>
      </c>
      <c r="C2544" s="7" t="s">
        <v>234</v>
      </c>
      <c r="D2544" s="7" t="s">
        <v>3997</v>
      </c>
      <c r="E2544" s="8" t="n">
        <v>967</v>
      </c>
      <c r="F2544" s="7" t="n">
        <v>0.4</v>
      </c>
      <c r="G2544" s="9" t="n">
        <v>1.59</v>
      </c>
      <c r="H2544" s="7" t="n">
        <v>1.18</v>
      </c>
      <c r="I2544" s="7" t="n">
        <v>2.29</v>
      </c>
    </row>
    <row r="2545" customFormat="false" ht="15" hidden="false" customHeight="false" outlineLevel="0" collapsed="false">
      <c r="A2545" s="7" t="s">
        <v>232</v>
      </c>
      <c r="B2545" s="7" t="s">
        <v>167</v>
      </c>
      <c r="C2545" s="7" t="s">
        <v>234</v>
      </c>
      <c r="D2545" s="7" t="s">
        <v>3998</v>
      </c>
      <c r="E2545" s="8" t="n">
        <v>963</v>
      </c>
      <c r="F2545" s="7" t="n">
        <v>0.95</v>
      </c>
      <c r="G2545" s="9" t="n">
        <v>2.73</v>
      </c>
      <c r="H2545" s="7" t="n">
        <v>2.05</v>
      </c>
      <c r="I2545" s="7" t="n">
        <v>3.41</v>
      </c>
    </row>
    <row r="2546" customFormat="false" ht="15" hidden="false" customHeight="false" outlineLevel="0" collapsed="false">
      <c r="A2546" s="7" t="s">
        <v>232</v>
      </c>
      <c r="B2546" s="7" t="s">
        <v>167</v>
      </c>
      <c r="C2546" s="7" t="s">
        <v>234</v>
      </c>
      <c r="D2546" s="7" t="s">
        <v>3999</v>
      </c>
      <c r="E2546" s="8" t="n">
        <v>948</v>
      </c>
      <c r="F2546" s="7" t="n">
        <v>0.45</v>
      </c>
      <c r="G2546" s="9" t="n">
        <v>2.07</v>
      </c>
      <c r="H2546" s="7" t="n">
        <v>1.55</v>
      </c>
      <c r="I2546" s="7" t="n">
        <v>2.59</v>
      </c>
    </row>
    <row r="2547" customFormat="false" ht="15" hidden="false" customHeight="false" outlineLevel="0" collapsed="false">
      <c r="A2547" s="7" t="s">
        <v>232</v>
      </c>
      <c r="B2547" s="7" t="s">
        <v>167</v>
      </c>
      <c r="C2547" s="7" t="s">
        <v>234</v>
      </c>
      <c r="D2547" s="7" t="s">
        <v>4000</v>
      </c>
      <c r="E2547" s="8" t="n">
        <v>935</v>
      </c>
      <c r="F2547" s="7" t="n">
        <v>0.3</v>
      </c>
      <c r="G2547" s="9" t="n">
        <v>1.45</v>
      </c>
      <c r="H2547" s="7" t="n">
        <v>1.09</v>
      </c>
      <c r="I2547" s="7" t="n">
        <v>1.81</v>
      </c>
    </row>
    <row r="2548" customFormat="false" ht="15" hidden="false" customHeight="false" outlineLevel="0" collapsed="false">
      <c r="A2548" s="7" t="s">
        <v>232</v>
      </c>
      <c r="B2548" s="7" t="s">
        <v>167</v>
      </c>
      <c r="C2548" s="7" t="s">
        <v>234</v>
      </c>
      <c r="D2548" s="7" t="s">
        <v>4001</v>
      </c>
      <c r="E2548" s="8" t="n">
        <v>930</v>
      </c>
      <c r="F2548" s="7" t="n">
        <v>0.65</v>
      </c>
      <c r="G2548" s="9" t="n">
        <v>3.28</v>
      </c>
      <c r="H2548" s="7" t="n">
        <v>2.46</v>
      </c>
      <c r="I2548" s="7" t="n">
        <v>4.1</v>
      </c>
    </row>
    <row r="2549" customFormat="false" ht="15" hidden="false" customHeight="false" outlineLevel="0" collapsed="false">
      <c r="A2549" s="7" t="s">
        <v>232</v>
      </c>
      <c r="B2549" s="7" t="s">
        <v>167</v>
      </c>
      <c r="C2549" s="7" t="s">
        <v>234</v>
      </c>
      <c r="D2549" s="7" t="s">
        <v>4002</v>
      </c>
      <c r="E2549" s="8" t="n">
        <v>926</v>
      </c>
      <c r="F2549" s="7" t="n">
        <v>0.5</v>
      </c>
      <c r="G2549" s="9" t="n">
        <v>2.97</v>
      </c>
      <c r="H2549" s="7" t="n">
        <v>2.57</v>
      </c>
      <c r="I2549" s="7" t="n">
        <v>3.31</v>
      </c>
    </row>
    <row r="2550" customFormat="false" ht="15" hidden="false" customHeight="false" outlineLevel="0" collapsed="false">
      <c r="A2550" s="7" t="s">
        <v>232</v>
      </c>
      <c r="B2550" s="7" t="s">
        <v>167</v>
      </c>
      <c r="C2550" s="7" t="s">
        <v>234</v>
      </c>
      <c r="D2550" s="7" t="s">
        <v>4003</v>
      </c>
      <c r="E2550" s="8" t="n">
        <v>920</v>
      </c>
      <c r="F2550" s="7" t="n">
        <v>0.35</v>
      </c>
      <c r="G2550" s="9" t="n">
        <v>2.12</v>
      </c>
      <c r="H2550" s="7" t="n">
        <v>1.23</v>
      </c>
      <c r="I2550" s="7" t="n">
        <v>2.35</v>
      </c>
    </row>
    <row r="2551" customFormat="false" ht="15" hidden="false" customHeight="false" outlineLevel="0" collapsed="false">
      <c r="A2551" s="7" t="s">
        <v>232</v>
      </c>
      <c r="B2551" s="7" t="s">
        <v>167</v>
      </c>
      <c r="C2551" s="7" t="s">
        <v>234</v>
      </c>
      <c r="D2551" s="7" t="s">
        <v>4004</v>
      </c>
      <c r="E2551" s="8" t="n">
        <v>904</v>
      </c>
      <c r="F2551" s="7" t="n">
        <v>0.55</v>
      </c>
      <c r="G2551" s="9" t="n">
        <v>2.2</v>
      </c>
      <c r="H2551" s="7" t="n">
        <v>1.46</v>
      </c>
      <c r="I2551" s="7" t="n">
        <v>2.5</v>
      </c>
    </row>
    <row r="2552" customFormat="false" ht="15" hidden="false" customHeight="false" outlineLevel="0" collapsed="false">
      <c r="A2552" s="7" t="s">
        <v>232</v>
      </c>
      <c r="B2552" s="7" t="s">
        <v>167</v>
      </c>
      <c r="C2552" s="7" t="s">
        <v>234</v>
      </c>
      <c r="D2552" s="7" t="s">
        <v>4005</v>
      </c>
      <c r="E2552" s="8" t="n">
        <v>898</v>
      </c>
      <c r="F2552" s="7" t="n">
        <v>0.5</v>
      </c>
      <c r="G2552" s="9" t="n">
        <v>1.79</v>
      </c>
      <c r="H2552" s="7" t="n">
        <v>1.41</v>
      </c>
      <c r="I2552" s="7" t="n">
        <v>2.38</v>
      </c>
    </row>
    <row r="2553" customFormat="false" ht="15" hidden="false" customHeight="false" outlineLevel="0" collapsed="false">
      <c r="A2553" s="7" t="s">
        <v>232</v>
      </c>
      <c r="B2553" s="7" t="s">
        <v>167</v>
      </c>
      <c r="C2553" s="7" t="s">
        <v>234</v>
      </c>
      <c r="D2553" s="7" t="s">
        <v>4006</v>
      </c>
      <c r="E2553" s="8" t="n">
        <v>890</v>
      </c>
      <c r="F2553" s="7" t="n">
        <v>0.75</v>
      </c>
      <c r="G2553" s="9" t="n">
        <v>2.68</v>
      </c>
      <c r="H2553" s="7" t="n">
        <v>2.01</v>
      </c>
      <c r="I2553" s="7" t="n">
        <v>3.35</v>
      </c>
    </row>
    <row r="2554" customFormat="false" ht="15" hidden="false" customHeight="false" outlineLevel="0" collapsed="false">
      <c r="A2554" s="7" t="s">
        <v>232</v>
      </c>
      <c r="B2554" s="7" t="s">
        <v>167</v>
      </c>
      <c r="C2554" s="7" t="s">
        <v>234</v>
      </c>
      <c r="D2554" s="7" t="s">
        <v>4007</v>
      </c>
      <c r="E2554" s="8" t="n">
        <v>890</v>
      </c>
      <c r="F2554" s="7" t="n">
        <v>0.35</v>
      </c>
      <c r="G2554" s="9" t="n">
        <v>1.59</v>
      </c>
      <c r="H2554" s="7" t="n">
        <v>1.1</v>
      </c>
      <c r="I2554" s="7" t="n">
        <v>1.95</v>
      </c>
    </row>
    <row r="2555" customFormat="false" ht="15" hidden="false" customHeight="false" outlineLevel="0" collapsed="false">
      <c r="A2555" s="7" t="s">
        <v>232</v>
      </c>
      <c r="B2555" s="7" t="s">
        <v>167</v>
      </c>
      <c r="C2555" s="7" t="s">
        <v>234</v>
      </c>
      <c r="D2555" s="7" t="s">
        <v>4008</v>
      </c>
      <c r="E2555" s="8" t="n">
        <v>857</v>
      </c>
      <c r="F2555" s="7" t="n">
        <v>0.55</v>
      </c>
      <c r="G2555" s="9" t="n">
        <v>1.07</v>
      </c>
      <c r="H2555" s="7" t="n">
        <v>0.97</v>
      </c>
      <c r="I2555" s="7" t="n">
        <v>1.27</v>
      </c>
    </row>
    <row r="2556" customFormat="false" ht="15" hidden="false" customHeight="false" outlineLevel="0" collapsed="false">
      <c r="A2556" s="7" t="s">
        <v>232</v>
      </c>
      <c r="B2556" s="7" t="s">
        <v>167</v>
      </c>
      <c r="C2556" s="7" t="s">
        <v>234</v>
      </c>
      <c r="D2556" s="7" t="s">
        <v>4009</v>
      </c>
      <c r="E2556" s="8" t="n">
        <v>838</v>
      </c>
      <c r="F2556" s="7" t="n">
        <v>0.85</v>
      </c>
      <c r="G2556" s="9" t="n">
        <v>2.92</v>
      </c>
      <c r="H2556" s="7" t="n">
        <v>2.19</v>
      </c>
      <c r="I2556" s="7" t="n">
        <v>3.65</v>
      </c>
    </row>
    <row r="2557" customFormat="false" ht="15" hidden="false" customHeight="false" outlineLevel="0" collapsed="false">
      <c r="A2557" s="7" t="s">
        <v>232</v>
      </c>
      <c r="B2557" s="7" t="s">
        <v>167</v>
      </c>
      <c r="C2557" s="7" t="s">
        <v>234</v>
      </c>
      <c r="D2557" s="7" t="s">
        <v>4010</v>
      </c>
      <c r="E2557" s="8" t="n">
        <v>831</v>
      </c>
      <c r="F2557" s="7" t="n">
        <v>0.5</v>
      </c>
      <c r="G2557" s="9" t="n">
        <v>2.83</v>
      </c>
      <c r="H2557" s="7" t="n">
        <v>2.18</v>
      </c>
      <c r="I2557" s="7" t="n">
        <v>3.39</v>
      </c>
    </row>
    <row r="2558" customFormat="false" ht="15" hidden="false" customHeight="false" outlineLevel="0" collapsed="false">
      <c r="A2558" s="7" t="s">
        <v>232</v>
      </c>
      <c r="B2558" s="7" t="s">
        <v>167</v>
      </c>
      <c r="C2558" s="7" t="s">
        <v>234</v>
      </c>
      <c r="D2558" s="7" t="s">
        <v>4011</v>
      </c>
      <c r="E2558" s="8" t="n">
        <v>812</v>
      </c>
      <c r="F2558" s="7" t="n">
        <v>0.65</v>
      </c>
      <c r="G2558" s="9" t="n">
        <v>1.59</v>
      </c>
      <c r="H2558" s="7" t="n">
        <v>1.07</v>
      </c>
      <c r="I2558" s="7" t="n">
        <v>2.11</v>
      </c>
    </row>
    <row r="2559" customFormat="false" ht="15" hidden="false" customHeight="false" outlineLevel="0" collapsed="false">
      <c r="A2559" s="7" t="s">
        <v>232</v>
      </c>
      <c r="B2559" s="7" t="s">
        <v>167</v>
      </c>
      <c r="C2559" s="7" t="s">
        <v>234</v>
      </c>
      <c r="D2559" s="7" t="s">
        <v>4012</v>
      </c>
      <c r="E2559" s="8" t="n">
        <v>786</v>
      </c>
      <c r="F2559" s="7" t="n">
        <v>0.8</v>
      </c>
      <c r="G2559" s="9" t="n">
        <v>1.68</v>
      </c>
      <c r="H2559" s="7" t="n">
        <v>1.29</v>
      </c>
      <c r="I2559" s="7" t="n">
        <v>2.1</v>
      </c>
    </row>
    <row r="2560" customFormat="false" ht="15" hidden="false" customHeight="false" outlineLevel="0" collapsed="false">
      <c r="A2560" s="7" t="s">
        <v>232</v>
      </c>
      <c r="B2560" s="7" t="s">
        <v>167</v>
      </c>
      <c r="C2560" s="7" t="s">
        <v>234</v>
      </c>
      <c r="D2560" s="7" t="s">
        <v>4013</v>
      </c>
      <c r="E2560" s="8" t="n">
        <v>775</v>
      </c>
      <c r="F2560" s="7" t="n">
        <v>0.5</v>
      </c>
      <c r="G2560" s="9" t="n">
        <v>2.29</v>
      </c>
      <c r="H2560" s="7" t="n">
        <v>1.72</v>
      </c>
      <c r="I2560" s="7" t="n">
        <v>2.86</v>
      </c>
    </row>
    <row r="2561" customFormat="false" ht="15" hidden="false" customHeight="false" outlineLevel="0" collapsed="false">
      <c r="A2561" s="7" t="s">
        <v>232</v>
      </c>
      <c r="B2561" s="7" t="s">
        <v>167</v>
      </c>
      <c r="C2561" s="7" t="s">
        <v>234</v>
      </c>
      <c r="D2561" s="7" t="s">
        <v>4014</v>
      </c>
      <c r="E2561" s="8" t="n">
        <v>768</v>
      </c>
      <c r="F2561" s="7" t="n">
        <v>0.55</v>
      </c>
      <c r="G2561" s="9" t="n">
        <v>2.24</v>
      </c>
      <c r="H2561" s="7" t="n">
        <v>2</v>
      </c>
      <c r="I2561" s="7" t="n">
        <v>2.75</v>
      </c>
    </row>
    <row r="2562" customFormat="false" ht="15" hidden="false" customHeight="false" outlineLevel="0" collapsed="false">
      <c r="A2562" s="7" t="s">
        <v>232</v>
      </c>
      <c r="B2562" s="7" t="s">
        <v>167</v>
      </c>
      <c r="C2562" s="7" t="s">
        <v>234</v>
      </c>
      <c r="D2562" s="7" t="s">
        <v>4015</v>
      </c>
      <c r="E2562" s="8" t="n">
        <v>753</v>
      </c>
      <c r="F2562" s="7" t="n">
        <v>0.4</v>
      </c>
      <c r="G2562" s="9" t="n">
        <v>1.47</v>
      </c>
      <c r="H2562" s="7" t="n">
        <v>1.1</v>
      </c>
      <c r="I2562" s="7" t="n">
        <v>1.84</v>
      </c>
    </row>
    <row r="2563" customFormat="false" ht="15" hidden="false" customHeight="false" outlineLevel="0" collapsed="false">
      <c r="A2563" s="7" t="s">
        <v>232</v>
      </c>
      <c r="B2563" s="7" t="s">
        <v>167</v>
      </c>
      <c r="C2563" s="7" t="s">
        <v>234</v>
      </c>
      <c r="D2563" s="7" t="s">
        <v>4016</v>
      </c>
      <c r="E2563" s="8" t="n">
        <v>739</v>
      </c>
      <c r="F2563" s="7" t="n">
        <v>0.35</v>
      </c>
      <c r="G2563" s="9" t="n">
        <v>1.25</v>
      </c>
      <c r="H2563" s="7" t="n">
        <v>1.13</v>
      </c>
      <c r="I2563" s="7" t="n">
        <v>1.56</v>
      </c>
    </row>
    <row r="2564" customFormat="false" ht="15" hidden="false" customHeight="false" outlineLevel="0" collapsed="false">
      <c r="A2564" s="7" t="s">
        <v>232</v>
      </c>
      <c r="B2564" s="7" t="s">
        <v>167</v>
      </c>
      <c r="C2564" s="7" t="s">
        <v>234</v>
      </c>
      <c r="D2564" s="7" t="s">
        <v>4017</v>
      </c>
      <c r="E2564" s="8" t="n">
        <v>735</v>
      </c>
      <c r="F2564" s="7" t="n">
        <v>0.45</v>
      </c>
      <c r="G2564" s="9" t="n">
        <v>1.57</v>
      </c>
      <c r="H2564" s="7" t="n">
        <v>1.09</v>
      </c>
      <c r="I2564" s="7" t="n">
        <v>1.94</v>
      </c>
    </row>
    <row r="2565" customFormat="false" ht="15" hidden="false" customHeight="false" outlineLevel="0" collapsed="false">
      <c r="A2565" s="7" t="s">
        <v>232</v>
      </c>
      <c r="B2565" s="7" t="s">
        <v>167</v>
      </c>
      <c r="C2565" s="7" t="s">
        <v>234</v>
      </c>
      <c r="D2565" s="7" t="s">
        <v>4018</v>
      </c>
      <c r="E2565" s="8" t="n">
        <v>731</v>
      </c>
      <c r="F2565" s="7" t="n">
        <v>0.6</v>
      </c>
      <c r="G2565" s="9" t="n">
        <v>2.42</v>
      </c>
      <c r="H2565" s="7" t="n">
        <v>1.82</v>
      </c>
      <c r="I2565" s="7" t="n">
        <v>3.03</v>
      </c>
    </row>
    <row r="2566" customFormat="false" ht="15" hidden="false" customHeight="false" outlineLevel="0" collapsed="false">
      <c r="A2566" s="7" t="s">
        <v>232</v>
      </c>
      <c r="B2566" s="7" t="s">
        <v>167</v>
      </c>
      <c r="C2566" s="7" t="s">
        <v>234</v>
      </c>
      <c r="D2566" s="7" t="s">
        <v>4019</v>
      </c>
      <c r="E2566" s="8" t="n">
        <v>731</v>
      </c>
      <c r="F2566" s="7" t="n">
        <v>0.4</v>
      </c>
      <c r="G2566" s="9" t="n">
        <v>2.54</v>
      </c>
      <c r="H2566" s="7" t="n">
        <v>2.14</v>
      </c>
      <c r="I2566" s="7" t="n">
        <v>3.05</v>
      </c>
    </row>
    <row r="2567" customFormat="false" ht="15" hidden="false" customHeight="false" outlineLevel="0" collapsed="false">
      <c r="A2567" s="7" t="s">
        <v>232</v>
      </c>
      <c r="B2567" s="7" t="s">
        <v>167</v>
      </c>
      <c r="C2567" s="7" t="s">
        <v>234</v>
      </c>
      <c r="D2567" s="7" t="s">
        <v>4020</v>
      </c>
      <c r="E2567" s="8" t="n">
        <v>721</v>
      </c>
      <c r="F2567" s="7" t="n">
        <v>0.35</v>
      </c>
      <c r="G2567" s="9" t="n">
        <v>2.68</v>
      </c>
      <c r="H2567" s="7" t="n">
        <v>2.32</v>
      </c>
      <c r="I2567" s="7" t="n">
        <v>3.2</v>
      </c>
    </row>
    <row r="2568" customFormat="false" ht="15" hidden="false" customHeight="false" outlineLevel="0" collapsed="false">
      <c r="A2568" s="7" t="s">
        <v>232</v>
      </c>
      <c r="B2568" s="7" t="s">
        <v>167</v>
      </c>
      <c r="C2568" s="7" t="s">
        <v>234</v>
      </c>
      <c r="D2568" s="7" t="s">
        <v>4021</v>
      </c>
      <c r="E2568" s="8" t="n">
        <v>709</v>
      </c>
      <c r="F2568" s="7" t="n">
        <v>0.45</v>
      </c>
      <c r="G2568" s="9" t="n">
        <v>1.38</v>
      </c>
      <c r="H2568" s="7" t="n">
        <v>1.03</v>
      </c>
      <c r="I2568" s="7" t="n">
        <v>1.73</v>
      </c>
    </row>
    <row r="2569" customFormat="false" ht="15" hidden="false" customHeight="false" outlineLevel="0" collapsed="false">
      <c r="A2569" s="7" t="s">
        <v>232</v>
      </c>
      <c r="B2569" s="7" t="s">
        <v>167</v>
      </c>
      <c r="C2569" s="7" t="s">
        <v>234</v>
      </c>
      <c r="D2569" s="7" t="s">
        <v>4022</v>
      </c>
      <c r="E2569" s="8" t="n">
        <v>703</v>
      </c>
      <c r="F2569" s="7" t="n">
        <v>0.75</v>
      </c>
      <c r="G2569" s="9" t="n">
        <v>2.99</v>
      </c>
      <c r="H2569" s="7" t="n">
        <v>2.23</v>
      </c>
      <c r="I2569" s="7" t="n">
        <v>3.78</v>
      </c>
    </row>
    <row r="2570" customFormat="false" ht="15" hidden="false" customHeight="false" outlineLevel="0" collapsed="false">
      <c r="A2570" s="7" t="s">
        <v>232</v>
      </c>
      <c r="B2570" s="7" t="s">
        <v>167</v>
      </c>
      <c r="C2570" s="7" t="s">
        <v>234</v>
      </c>
      <c r="D2570" s="7" t="s">
        <v>4023</v>
      </c>
      <c r="E2570" s="8" t="n">
        <v>700</v>
      </c>
      <c r="F2570" s="7" t="n">
        <v>0.5</v>
      </c>
      <c r="G2570" s="9" t="n">
        <v>1.3</v>
      </c>
      <c r="H2570" s="7" t="n">
        <v>1.01</v>
      </c>
      <c r="I2570" s="7" t="n">
        <v>1.56</v>
      </c>
    </row>
    <row r="2571" customFormat="false" ht="15" hidden="false" customHeight="false" outlineLevel="0" collapsed="false">
      <c r="A2571" s="7" t="s">
        <v>232</v>
      </c>
      <c r="B2571" s="7" t="s">
        <v>167</v>
      </c>
      <c r="C2571" s="7" t="s">
        <v>234</v>
      </c>
      <c r="D2571" s="7" t="s">
        <v>4024</v>
      </c>
      <c r="E2571" s="8" t="n">
        <v>699</v>
      </c>
      <c r="F2571" s="7" t="n">
        <v>0.7</v>
      </c>
      <c r="G2571" s="9" t="n">
        <v>2.47</v>
      </c>
      <c r="H2571" s="7" t="n">
        <v>1.88</v>
      </c>
      <c r="I2571" s="7" t="n">
        <v>2.94</v>
      </c>
    </row>
    <row r="2572" customFormat="false" ht="15" hidden="false" customHeight="false" outlineLevel="0" collapsed="false">
      <c r="A2572" s="7" t="s">
        <v>232</v>
      </c>
      <c r="B2572" s="7" t="s">
        <v>167</v>
      </c>
      <c r="C2572" s="7" t="s">
        <v>234</v>
      </c>
      <c r="D2572" s="7" t="s">
        <v>4025</v>
      </c>
      <c r="E2572" s="8" t="n">
        <v>698</v>
      </c>
      <c r="F2572" s="7" t="n">
        <v>0.35</v>
      </c>
      <c r="G2572" s="9" t="n">
        <v>1.42</v>
      </c>
      <c r="H2572" s="7" t="n">
        <v>1.07</v>
      </c>
      <c r="I2572" s="7" t="n">
        <v>1.78</v>
      </c>
    </row>
    <row r="2573" customFormat="false" ht="15" hidden="false" customHeight="false" outlineLevel="0" collapsed="false">
      <c r="A2573" s="7" t="s">
        <v>232</v>
      </c>
      <c r="B2573" s="7" t="s">
        <v>167</v>
      </c>
      <c r="C2573" s="7" t="s">
        <v>234</v>
      </c>
      <c r="D2573" s="7" t="s">
        <v>4026</v>
      </c>
      <c r="E2573" s="8" t="n">
        <v>680</v>
      </c>
      <c r="F2573" s="7" t="n">
        <v>0.65</v>
      </c>
      <c r="G2573" s="9" t="n">
        <v>3.76</v>
      </c>
      <c r="H2573" s="7" t="n">
        <v>2.82</v>
      </c>
      <c r="I2573" s="7" t="n">
        <v>4.2</v>
      </c>
    </row>
    <row r="2574" customFormat="false" ht="15" hidden="false" customHeight="false" outlineLevel="0" collapsed="false">
      <c r="A2574" s="7" t="s">
        <v>232</v>
      </c>
      <c r="B2574" s="7" t="s">
        <v>167</v>
      </c>
      <c r="C2574" s="7" t="s">
        <v>234</v>
      </c>
      <c r="D2574" s="7" t="s">
        <v>4027</v>
      </c>
      <c r="E2574" s="8" t="n">
        <v>677</v>
      </c>
      <c r="F2574" s="7" t="n">
        <v>0.45</v>
      </c>
      <c r="G2574" s="9" t="n">
        <v>2.54</v>
      </c>
      <c r="H2574" s="7" t="n">
        <v>1.92</v>
      </c>
      <c r="I2574" s="7" t="n">
        <v>3.26</v>
      </c>
    </row>
    <row r="2575" customFormat="false" ht="15" hidden="false" customHeight="false" outlineLevel="0" collapsed="false">
      <c r="A2575" s="7" t="s">
        <v>232</v>
      </c>
      <c r="B2575" s="7" t="s">
        <v>167</v>
      </c>
      <c r="C2575" s="7" t="s">
        <v>234</v>
      </c>
      <c r="D2575" s="7" t="s">
        <v>4028</v>
      </c>
      <c r="E2575" s="8" t="n">
        <v>676</v>
      </c>
      <c r="F2575" s="7" t="n">
        <v>0.75</v>
      </c>
      <c r="G2575" s="9" t="n">
        <v>2.72</v>
      </c>
      <c r="H2575" s="7" t="n">
        <v>2.04</v>
      </c>
      <c r="I2575" s="7" t="n">
        <v>3.4</v>
      </c>
    </row>
    <row r="2576" customFormat="false" ht="15" hidden="false" customHeight="false" outlineLevel="0" collapsed="false">
      <c r="A2576" s="7" t="s">
        <v>232</v>
      </c>
      <c r="B2576" s="7" t="s">
        <v>167</v>
      </c>
      <c r="C2576" s="7" t="s">
        <v>234</v>
      </c>
      <c r="D2576" s="7" t="s">
        <v>4029</v>
      </c>
      <c r="E2576" s="8" t="n">
        <v>671</v>
      </c>
      <c r="F2576" s="7" t="n">
        <v>0.5</v>
      </c>
      <c r="G2576" s="9" t="n">
        <v>2.75</v>
      </c>
      <c r="H2576" s="7" t="n">
        <v>1.85</v>
      </c>
      <c r="I2576" s="7" t="n">
        <v>3.47</v>
      </c>
    </row>
    <row r="2577" customFormat="false" ht="15" hidden="false" customHeight="false" outlineLevel="0" collapsed="false">
      <c r="A2577" s="7" t="s">
        <v>232</v>
      </c>
      <c r="B2577" s="7" t="s">
        <v>167</v>
      </c>
      <c r="C2577" s="7" t="s">
        <v>234</v>
      </c>
      <c r="D2577" s="7" t="s">
        <v>4030</v>
      </c>
      <c r="E2577" s="8" t="n">
        <v>669</v>
      </c>
      <c r="F2577" s="7" t="n">
        <v>0.45</v>
      </c>
      <c r="G2577" s="9" t="n">
        <v>2.12</v>
      </c>
      <c r="H2577" s="7" t="n">
        <v>1.37</v>
      </c>
      <c r="I2577" s="7" t="n">
        <v>2.63</v>
      </c>
    </row>
    <row r="2578" customFormat="false" ht="15" hidden="false" customHeight="false" outlineLevel="0" collapsed="false">
      <c r="A2578" s="7" t="s">
        <v>232</v>
      </c>
      <c r="B2578" s="7" t="s">
        <v>167</v>
      </c>
      <c r="C2578" s="7" t="s">
        <v>234</v>
      </c>
      <c r="D2578" s="7" t="s">
        <v>4031</v>
      </c>
      <c r="E2578" s="8" t="n">
        <v>660</v>
      </c>
      <c r="F2578" s="7" t="n">
        <v>0.45</v>
      </c>
      <c r="G2578" s="9" t="n">
        <v>1.17</v>
      </c>
      <c r="H2578" s="7" t="n">
        <v>0.88</v>
      </c>
      <c r="I2578" s="7" t="n">
        <v>1.46</v>
      </c>
    </row>
    <row r="2579" customFormat="false" ht="15" hidden="false" customHeight="false" outlineLevel="0" collapsed="false">
      <c r="A2579" s="7" t="s">
        <v>232</v>
      </c>
      <c r="B2579" s="7" t="s">
        <v>167</v>
      </c>
      <c r="C2579" s="7" t="s">
        <v>234</v>
      </c>
      <c r="D2579" s="7" t="s">
        <v>4032</v>
      </c>
      <c r="E2579" s="8" t="n">
        <v>659</v>
      </c>
      <c r="F2579" s="7" t="n">
        <v>0.55</v>
      </c>
      <c r="G2579" s="9" t="n">
        <v>1.37</v>
      </c>
      <c r="H2579" s="7" t="n">
        <v>0.96</v>
      </c>
      <c r="I2579" s="7" t="n">
        <v>1.71</v>
      </c>
    </row>
    <row r="2580" customFormat="false" ht="15" hidden="false" customHeight="false" outlineLevel="0" collapsed="false">
      <c r="A2580" s="7" t="s">
        <v>232</v>
      </c>
      <c r="B2580" s="7" t="s">
        <v>167</v>
      </c>
      <c r="C2580" s="7" t="s">
        <v>234</v>
      </c>
      <c r="D2580" s="7" t="s">
        <v>4033</v>
      </c>
      <c r="E2580" s="8" t="n">
        <v>656</v>
      </c>
      <c r="F2580" s="7" t="n">
        <v>0.4</v>
      </c>
      <c r="G2580" s="9" t="n">
        <v>2.78</v>
      </c>
      <c r="H2580" s="7" t="n">
        <v>2.17</v>
      </c>
      <c r="I2580" s="7" t="n">
        <v>3.61</v>
      </c>
    </row>
    <row r="2581" customFormat="false" ht="15" hidden="false" customHeight="false" outlineLevel="0" collapsed="false">
      <c r="A2581" s="7" t="s">
        <v>232</v>
      </c>
      <c r="B2581" s="7" t="s">
        <v>167</v>
      </c>
      <c r="C2581" s="7" t="s">
        <v>234</v>
      </c>
      <c r="D2581" s="7" t="s">
        <v>4034</v>
      </c>
      <c r="E2581" s="8" t="n">
        <v>655</v>
      </c>
      <c r="F2581" s="7" t="n">
        <v>0.35</v>
      </c>
      <c r="G2581" s="9" t="n">
        <v>1.76</v>
      </c>
      <c r="H2581" s="7" t="n">
        <v>1.2</v>
      </c>
      <c r="I2581" s="7" t="n">
        <v>2.2</v>
      </c>
    </row>
    <row r="2582" customFormat="false" ht="15" hidden="false" customHeight="false" outlineLevel="0" collapsed="false">
      <c r="A2582" s="7" t="s">
        <v>232</v>
      </c>
      <c r="B2582" s="7" t="s">
        <v>167</v>
      </c>
      <c r="C2582" s="7" t="s">
        <v>234</v>
      </c>
      <c r="D2582" s="7" t="s">
        <v>4035</v>
      </c>
      <c r="E2582" s="8" t="n">
        <v>654</v>
      </c>
      <c r="F2582" s="7" t="n">
        <v>0.6</v>
      </c>
      <c r="G2582" s="9" t="n">
        <v>2.2</v>
      </c>
      <c r="H2582" s="7" t="n">
        <v>1.94</v>
      </c>
      <c r="I2582" s="7" t="n">
        <v>2.45</v>
      </c>
    </row>
    <row r="2583" customFormat="false" ht="15" hidden="false" customHeight="false" outlineLevel="0" collapsed="false">
      <c r="A2583" s="7" t="s">
        <v>232</v>
      </c>
      <c r="B2583" s="7" t="s">
        <v>167</v>
      </c>
      <c r="C2583" s="7" t="s">
        <v>234</v>
      </c>
      <c r="D2583" s="7" t="s">
        <v>4036</v>
      </c>
      <c r="E2583" s="8" t="n">
        <v>652</v>
      </c>
      <c r="F2583" s="7" t="n">
        <v>0.6</v>
      </c>
      <c r="G2583" s="9" t="n">
        <v>1.01</v>
      </c>
      <c r="H2583" s="7" t="n">
        <v>0.76</v>
      </c>
      <c r="I2583" s="7" t="n">
        <v>1.26</v>
      </c>
    </row>
    <row r="2584" customFormat="false" ht="15" hidden="false" customHeight="false" outlineLevel="0" collapsed="false">
      <c r="A2584" s="7" t="s">
        <v>232</v>
      </c>
      <c r="B2584" s="7" t="s">
        <v>167</v>
      </c>
      <c r="C2584" s="7" t="s">
        <v>234</v>
      </c>
      <c r="D2584" s="7" t="s">
        <v>4037</v>
      </c>
      <c r="E2584" s="8" t="n">
        <v>648</v>
      </c>
      <c r="F2584" s="7" t="n">
        <v>0.65</v>
      </c>
      <c r="G2584" s="9" t="n">
        <v>3.05</v>
      </c>
      <c r="H2584" s="7" t="n">
        <v>2.23</v>
      </c>
      <c r="I2584" s="7" t="n">
        <v>3.48</v>
      </c>
    </row>
    <row r="2585" customFormat="false" ht="15" hidden="false" customHeight="false" outlineLevel="0" collapsed="false">
      <c r="A2585" s="7" t="s">
        <v>232</v>
      </c>
      <c r="B2585" s="7" t="s">
        <v>167</v>
      </c>
      <c r="C2585" s="7" t="s">
        <v>234</v>
      </c>
      <c r="D2585" s="7" t="s">
        <v>4038</v>
      </c>
      <c r="E2585" s="8" t="n">
        <v>644</v>
      </c>
      <c r="F2585" s="7" t="n">
        <v>0.4</v>
      </c>
      <c r="G2585" s="9" t="n">
        <v>1.16</v>
      </c>
      <c r="H2585" s="7" t="n">
        <v>0.78</v>
      </c>
      <c r="I2585" s="7" t="n">
        <v>1.35</v>
      </c>
    </row>
    <row r="2586" customFormat="false" ht="15" hidden="false" customHeight="false" outlineLevel="0" collapsed="false">
      <c r="A2586" s="7" t="s">
        <v>232</v>
      </c>
      <c r="B2586" s="7" t="s">
        <v>167</v>
      </c>
      <c r="C2586" s="7" t="s">
        <v>234</v>
      </c>
      <c r="D2586" s="7" t="s">
        <v>4039</v>
      </c>
      <c r="E2586" s="8" t="n">
        <v>641</v>
      </c>
      <c r="F2586" s="7" t="n">
        <v>0.55</v>
      </c>
      <c r="G2586" s="9" t="n">
        <v>2.05</v>
      </c>
      <c r="H2586" s="7" t="n">
        <v>1.38</v>
      </c>
      <c r="I2586" s="7" t="n">
        <v>2.53</v>
      </c>
    </row>
    <row r="2587" customFormat="false" ht="15" hidden="false" customHeight="false" outlineLevel="0" collapsed="false">
      <c r="A2587" s="7" t="s">
        <v>232</v>
      </c>
      <c r="B2587" s="7" t="s">
        <v>167</v>
      </c>
      <c r="C2587" s="7" t="s">
        <v>234</v>
      </c>
      <c r="D2587" s="7" t="s">
        <v>4040</v>
      </c>
      <c r="E2587" s="8" t="n">
        <v>637</v>
      </c>
      <c r="F2587" s="7" t="n">
        <v>0.5</v>
      </c>
      <c r="G2587" s="9" t="n">
        <v>1.92</v>
      </c>
      <c r="H2587" s="7" t="n">
        <v>1.44</v>
      </c>
      <c r="I2587" s="7" t="n">
        <v>2.4</v>
      </c>
    </row>
    <row r="2588" customFormat="false" ht="15" hidden="false" customHeight="false" outlineLevel="0" collapsed="false">
      <c r="A2588" s="7" t="s">
        <v>232</v>
      </c>
      <c r="B2588" s="7" t="s">
        <v>167</v>
      </c>
      <c r="C2588" s="7" t="s">
        <v>234</v>
      </c>
      <c r="D2588" s="7" t="s">
        <v>4041</v>
      </c>
      <c r="E2588" s="8" t="n">
        <v>622</v>
      </c>
      <c r="F2588" s="7" t="n">
        <v>0.85</v>
      </c>
      <c r="G2588" s="9" t="n">
        <v>1.56</v>
      </c>
      <c r="H2588" s="7" t="n">
        <v>1.18</v>
      </c>
      <c r="I2588" s="7" t="n">
        <v>1.98</v>
      </c>
    </row>
    <row r="2589" customFormat="false" ht="15" hidden="false" customHeight="false" outlineLevel="0" collapsed="false">
      <c r="A2589" s="7" t="s">
        <v>232</v>
      </c>
      <c r="B2589" s="7" t="s">
        <v>167</v>
      </c>
      <c r="C2589" s="7" t="s">
        <v>234</v>
      </c>
      <c r="D2589" s="7" t="s">
        <v>4042</v>
      </c>
      <c r="E2589" s="8" t="n">
        <v>622</v>
      </c>
      <c r="F2589" s="7" t="n">
        <v>0.6</v>
      </c>
      <c r="G2589" s="9" t="n">
        <v>2.5</v>
      </c>
      <c r="H2589" s="7" t="n">
        <v>2.11</v>
      </c>
      <c r="I2589" s="7" t="n">
        <v>3.4</v>
      </c>
    </row>
    <row r="2590" customFormat="false" ht="15" hidden="false" customHeight="false" outlineLevel="0" collapsed="false">
      <c r="A2590" s="7" t="s">
        <v>232</v>
      </c>
      <c r="B2590" s="7" t="s">
        <v>167</v>
      </c>
      <c r="C2590" s="7" t="s">
        <v>234</v>
      </c>
      <c r="D2590" s="7" t="s">
        <v>4043</v>
      </c>
      <c r="E2590" s="8" t="n">
        <v>621</v>
      </c>
      <c r="F2590" s="7" t="n">
        <v>0.6</v>
      </c>
      <c r="G2590" s="9" t="n">
        <v>2.48</v>
      </c>
      <c r="H2590" s="7" t="n">
        <v>1.86</v>
      </c>
      <c r="I2590" s="7" t="n">
        <v>3.1</v>
      </c>
    </row>
    <row r="2591" customFormat="false" ht="15" hidden="false" customHeight="false" outlineLevel="0" collapsed="false">
      <c r="A2591" s="7" t="s">
        <v>232</v>
      </c>
      <c r="B2591" s="7" t="s">
        <v>167</v>
      </c>
      <c r="C2591" s="7" t="s">
        <v>234</v>
      </c>
      <c r="D2591" s="7" t="s">
        <v>4044</v>
      </c>
      <c r="E2591" s="8" t="n">
        <v>617</v>
      </c>
      <c r="F2591" s="7" t="n">
        <v>0.45</v>
      </c>
      <c r="G2591" s="9" t="n">
        <v>2.74</v>
      </c>
      <c r="H2591" s="7" t="n">
        <v>2.06</v>
      </c>
      <c r="I2591" s="7" t="n">
        <v>4.08</v>
      </c>
    </row>
    <row r="2592" customFormat="false" ht="15" hidden="false" customHeight="false" outlineLevel="0" collapsed="false">
      <c r="A2592" s="7" t="s">
        <v>232</v>
      </c>
      <c r="B2592" s="7" t="s">
        <v>167</v>
      </c>
      <c r="C2592" s="7" t="s">
        <v>234</v>
      </c>
      <c r="D2592" s="7" t="s">
        <v>4045</v>
      </c>
      <c r="E2592" s="8" t="n">
        <v>614</v>
      </c>
      <c r="F2592" s="7" t="n">
        <v>0.35</v>
      </c>
      <c r="G2592" s="9" t="n">
        <v>2.48</v>
      </c>
      <c r="H2592" s="7" t="n">
        <v>1.85</v>
      </c>
      <c r="I2592" s="7" t="n">
        <v>2.99</v>
      </c>
    </row>
    <row r="2593" customFormat="false" ht="15" hidden="false" customHeight="false" outlineLevel="0" collapsed="false">
      <c r="A2593" s="7" t="s">
        <v>232</v>
      </c>
      <c r="B2593" s="7" t="s">
        <v>167</v>
      </c>
      <c r="C2593" s="7" t="s">
        <v>234</v>
      </c>
      <c r="D2593" s="7" t="s">
        <v>4046</v>
      </c>
      <c r="E2593" s="8" t="n">
        <v>607</v>
      </c>
      <c r="F2593" s="7" t="n">
        <v>0.35</v>
      </c>
      <c r="G2593" s="9" t="n">
        <v>2.97</v>
      </c>
      <c r="H2593" s="7" t="n">
        <v>1.84</v>
      </c>
      <c r="I2593" s="7" t="n">
        <v>3.42</v>
      </c>
    </row>
    <row r="2594" customFormat="false" ht="15" hidden="false" customHeight="false" outlineLevel="0" collapsed="false">
      <c r="A2594" s="7" t="s">
        <v>232</v>
      </c>
      <c r="B2594" s="7" t="s">
        <v>167</v>
      </c>
      <c r="C2594" s="7" t="s">
        <v>234</v>
      </c>
      <c r="D2594" s="7" t="s">
        <v>4047</v>
      </c>
      <c r="E2594" s="8" t="n">
        <v>604</v>
      </c>
      <c r="F2594" s="7" t="n">
        <v>0.35</v>
      </c>
      <c r="G2594" s="9" t="n">
        <v>1.62</v>
      </c>
      <c r="H2594" s="7" t="n">
        <v>1.43</v>
      </c>
      <c r="I2594" s="7" t="n">
        <v>2.1</v>
      </c>
    </row>
    <row r="2595" customFormat="false" ht="15" hidden="false" customHeight="false" outlineLevel="0" collapsed="false">
      <c r="A2595" s="7" t="s">
        <v>232</v>
      </c>
      <c r="B2595" s="7" t="s">
        <v>167</v>
      </c>
      <c r="C2595" s="7" t="s">
        <v>234</v>
      </c>
      <c r="D2595" s="7" t="s">
        <v>4048</v>
      </c>
      <c r="E2595" s="8" t="n">
        <v>599</v>
      </c>
      <c r="F2595" s="7" t="n">
        <v>0.85</v>
      </c>
      <c r="G2595" s="9" t="n">
        <v>2.06</v>
      </c>
      <c r="H2595" s="7" t="n">
        <v>1.68</v>
      </c>
      <c r="I2595" s="7" t="n">
        <v>2.6</v>
      </c>
    </row>
    <row r="2596" customFormat="false" ht="15" hidden="false" customHeight="false" outlineLevel="0" collapsed="false">
      <c r="A2596" s="7" t="s">
        <v>232</v>
      </c>
      <c r="B2596" s="7" t="s">
        <v>167</v>
      </c>
      <c r="C2596" s="7" t="s">
        <v>234</v>
      </c>
      <c r="D2596" s="7" t="s">
        <v>4049</v>
      </c>
      <c r="E2596" s="8" t="n">
        <v>591</v>
      </c>
      <c r="F2596" s="7" t="n">
        <v>0.7</v>
      </c>
      <c r="G2596" s="9" t="n">
        <v>1.04</v>
      </c>
      <c r="H2596" s="7" t="n">
        <v>0.78</v>
      </c>
      <c r="I2596" s="7" t="n">
        <v>1.3</v>
      </c>
    </row>
    <row r="2597" customFormat="false" ht="15" hidden="false" customHeight="false" outlineLevel="0" collapsed="false">
      <c r="A2597" s="7" t="s">
        <v>232</v>
      </c>
      <c r="B2597" s="7" t="s">
        <v>167</v>
      </c>
      <c r="C2597" s="7" t="s">
        <v>234</v>
      </c>
      <c r="D2597" s="7" t="s">
        <v>4050</v>
      </c>
      <c r="E2597" s="8" t="n">
        <v>591</v>
      </c>
      <c r="F2597" s="7" t="n">
        <v>0.65</v>
      </c>
      <c r="G2597" s="9" t="n">
        <v>2.4</v>
      </c>
      <c r="H2597" s="7" t="n">
        <v>1.54</v>
      </c>
      <c r="I2597" s="7" t="n">
        <v>3.16</v>
      </c>
    </row>
    <row r="2598" customFormat="false" ht="15" hidden="false" customHeight="false" outlineLevel="0" collapsed="false">
      <c r="A2598" s="7" t="s">
        <v>232</v>
      </c>
      <c r="B2598" s="7" t="s">
        <v>167</v>
      </c>
      <c r="C2598" s="7" t="s">
        <v>234</v>
      </c>
      <c r="D2598" s="7" t="s">
        <v>4051</v>
      </c>
      <c r="E2598" s="8" t="n">
        <v>590</v>
      </c>
      <c r="F2598" s="7" t="n">
        <v>0.45</v>
      </c>
      <c r="G2598" s="9" t="n">
        <v>3.46</v>
      </c>
      <c r="H2598" s="7" t="n">
        <v>2.45</v>
      </c>
      <c r="I2598" s="7" t="n">
        <v>4.12</v>
      </c>
    </row>
    <row r="2599" customFormat="false" ht="15" hidden="false" customHeight="false" outlineLevel="0" collapsed="false">
      <c r="A2599" s="7" t="s">
        <v>232</v>
      </c>
      <c r="B2599" s="7" t="s">
        <v>167</v>
      </c>
      <c r="C2599" s="7" t="s">
        <v>234</v>
      </c>
      <c r="D2599" s="7" t="s">
        <v>4052</v>
      </c>
      <c r="E2599" s="8" t="n">
        <v>584</v>
      </c>
      <c r="F2599" s="7" t="n">
        <v>0.65</v>
      </c>
      <c r="G2599" s="9" t="n">
        <v>2.98</v>
      </c>
      <c r="H2599" s="7" t="n">
        <v>2.24</v>
      </c>
      <c r="I2599" s="7" t="n">
        <v>3.45</v>
      </c>
    </row>
    <row r="2600" customFormat="false" ht="15" hidden="false" customHeight="false" outlineLevel="0" collapsed="false">
      <c r="A2600" s="7" t="s">
        <v>232</v>
      </c>
      <c r="B2600" s="7" t="s">
        <v>167</v>
      </c>
      <c r="C2600" s="7" t="s">
        <v>234</v>
      </c>
      <c r="D2600" s="7" t="s">
        <v>4053</v>
      </c>
      <c r="E2600" s="8" t="n">
        <v>578</v>
      </c>
      <c r="F2600" s="7" t="n">
        <v>0.65</v>
      </c>
      <c r="G2600" s="9" t="n">
        <v>1.46</v>
      </c>
      <c r="H2600" s="7" t="n">
        <v>1.1</v>
      </c>
      <c r="I2600" s="7" t="n">
        <v>1.83</v>
      </c>
    </row>
    <row r="2601" customFormat="false" ht="15" hidden="false" customHeight="false" outlineLevel="0" collapsed="false">
      <c r="A2601" s="7" t="s">
        <v>232</v>
      </c>
      <c r="B2601" s="7" t="s">
        <v>167</v>
      </c>
      <c r="C2601" s="7" t="s">
        <v>234</v>
      </c>
      <c r="D2601" s="7" t="s">
        <v>4054</v>
      </c>
      <c r="E2601" s="8" t="n">
        <v>557</v>
      </c>
      <c r="F2601" s="7" t="n">
        <v>0.45</v>
      </c>
      <c r="G2601" s="9" t="n">
        <v>2.34</v>
      </c>
      <c r="H2601" s="7" t="n">
        <v>1.76</v>
      </c>
      <c r="I2601" s="7" t="n">
        <v>2.93</v>
      </c>
    </row>
    <row r="2602" customFormat="false" ht="15" hidden="false" customHeight="false" outlineLevel="0" collapsed="false">
      <c r="A2602" s="7" t="s">
        <v>232</v>
      </c>
      <c r="B2602" s="7" t="s">
        <v>167</v>
      </c>
      <c r="C2602" s="7" t="s">
        <v>234</v>
      </c>
      <c r="D2602" s="7" t="s">
        <v>4055</v>
      </c>
      <c r="E2602" s="8" t="n">
        <v>551</v>
      </c>
      <c r="F2602" s="7" t="n">
        <v>0.45</v>
      </c>
      <c r="G2602" s="9" t="n">
        <v>1.36</v>
      </c>
      <c r="H2602" s="7" t="n">
        <v>1.02</v>
      </c>
      <c r="I2602" s="7" t="n">
        <v>1.7</v>
      </c>
    </row>
    <row r="2603" customFormat="false" ht="15" hidden="false" customHeight="false" outlineLevel="0" collapsed="false">
      <c r="A2603" s="7" t="s">
        <v>232</v>
      </c>
      <c r="B2603" s="7" t="s">
        <v>167</v>
      </c>
      <c r="C2603" s="7" t="s">
        <v>234</v>
      </c>
      <c r="D2603" s="7" t="s">
        <v>4056</v>
      </c>
      <c r="E2603" s="8" t="n">
        <v>543</v>
      </c>
      <c r="F2603" s="7" t="n">
        <v>0.35</v>
      </c>
      <c r="G2603" s="9" t="n">
        <v>0.99</v>
      </c>
      <c r="H2603" s="7" t="n">
        <v>0.74</v>
      </c>
      <c r="I2603" s="7" t="n">
        <v>1.24</v>
      </c>
    </row>
    <row r="2604" customFormat="false" ht="15" hidden="false" customHeight="false" outlineLevel="0" collapsed="false">
      <c r="A2604" s="7" t="s">
        <v>232</v>
      </c>
      <c r="B2604" s="7" t="s">
        <v>167</v>
      </c>
      <c r="C2604" s="7" t="s">
        <v>234</v>
      </c>
      <c r="D2604" s="7" t="s">
        <v>4057</v>
      </c>
      <c r="E2604" s="8" t="n">
        <v>538</v>
      </c>
      <c r="F2604" s="7" t="n">
        <v>0.4</v>
      </c>
      <c r="G2604" s="9" t="n">
        <v>1.95</v>
      </c>
      <c r="H2604" s="7" t="n">
        <v>1.34</v>
      </c>
      <c r="I2604" s="7" t="n">
        <v>2.44</v>
      </c>
    </row>
    <row r="2605" customFormat="false" ht="15" hidden="false" customHeight="false" outlineLevel="0" collapsed="false">
      <c r="A2605" s="7" t="s">
        <v>232</v>
      </c>
      <c r="B2605" s="7" t="s">
        <v>167</v>
      </c>
      <c r="C2605" s="7" t="s">
        <v>234</v>
      </c>
      <c r="D2605" s="7" t="s">
        <v>4058</v>
      </c>
      <c r="E2605" s="8" t="n">
        <v>532</v>
      </c>
      <c r="F2605" s="7" t="n">
        <v>0.35</v>
      </c>
      <c r="G2605" s="9" t="n">
        <v>1.31</v>
      </c>
      <c r="H2605" s="7" t="n">
        <v>0.98</v>
      </c>
      <c r="I2605" s="7" t="n">
        <v>1.64</v>
      </c>
    </row>
    <row r="2606" customFormat="false" ht="15" hidden="false" customHeight="false" outlineLevel="0" collapsed="false">
      <c r="A2606" s="7" t="s">
        <v>232</v>
      </c>
      <c r="B2606" s="7" t="s">
        <v>167</v>
      </c>
      <c r="C2606" s="7" t="s">
        <v>234</v>
      </c>
      <c r="D2606" s="7" t="s">
        <v>4059</v>
      </c>
      <c r="E2606" s="8" t="n">
        <v>527</v>
      </c>
      <c r="F2606" s="7" t="n">
        <v>0.6</v>
      </c>
      <c r="G2606" s="9" t="n">
        <v>2.72</v>
      </c>
      <c r="H2606" s="7" t="n">
        <v>2.04</v>
      </c>
      <c r="I2606" s="7" t="n">
        <v>3.4</v>
      </c>
    </row>
    <row r="2607" customFormat="false" ht="15" hidden="false" customHeight="false" outlineLevel="0" collapsed="false">
      <c r="A2607" s="7" t="s">
        <v>232</v>
      </c>
      <c r="B2607" s="7" t="s">
        <v>167</v>
      </c>
      <c r="C2607" s="7" t="s">
        <v>234</v>
      </c>
      <c r="D2607" s="7" t="s">
        <v>4060</v>
      </c>
      <c r="E2607" s="8" t="n">
        <v>520</v>
      </c>
      <c r="F2607" s="7" t="n">
        <v>0.45</v>
      </c>
      <c r="G2607" s="9" t="n">
        <v>2.3</v>
      </c>
      <c r="H2607" s="7" t="n">
        <v>1.73</v>
      </c>
      <c r="I2607" s="7" t="n">
        <v>2.88</v>
      </c>
    </row>
    <row r="2608" customFormat="false" ht="15" hidden="false" customHeight="false" outlineLevel="0" collapsed="false">
      <c r="A2608" s="7" t="s">
        <v>232</v>
      </c>
      <c r="B2608" s="7" t="s">
        <v>167</v>
      </c>
      <c r="C2608" s="7" t="s">
        <v>234</v>
      </c>
      <c r="D2608" s="7" t="s">
        <v>4061</v>
      </c>
      <c r="E2608" s="8" t="n">
        <v>509</v>
      </c>
      <c r="F2608" s="7" t="n">
        <v>0.65</v>
      </c>
      <c r="G2608" s="9" t="n">
        <v>2.83</v>
      </c>
      <c r="H2608" s="7" t="n">
        <v>2.12</v>
      </c>
      <c r="I2608" s="7" t="n">
        <v>3.54</v>
      </c>
    </row>
    <row r="2609" customFormat="false" ht="15" hidden="false" customHeight="false" outlineLevel="0" collapsed="false">
      <c r="A2609" s="7" t="s">
        <v>232</v>
      </c>
      <c r="B2609" s="7" t="s">
        <v>167</v>
      </c>
      <c r="C2609" s="7" t="s">
        <v>234</v>
      </c>
      <c r="D2609" s="7" t="s">
        <v>4062</v>
      </c>
      <c r="E2609" s="8" t="n">
        <v>509</v>
      </c>
      <c r="F2609" s="7" t="n">
        <v>0.6</v>
      </c>
      <c r="G2609" s="9" t="n">
        <v>2.21</v>
      </c>
      <c r="H2609" s="7" t="n">
        <v>1.85</v>
      </c>
      <c r="I2609" s="7" t="n">
        <v>2.64</v>
      </c>
    </row>
    <row r="2610" customFormat="false" ht="15" hidden="false" customHeight="false" outlineLevel="0" collapsed="false">
      <c r="A2610" s="7" t="s">
        <v>232</v>
      </c>
      <c r="B2610" s="7" t="s">
        <v>167</v>
      </c>
      <c r="C2610" s="7" t="s">
        <v>234</v>
      </c>
      <c r="D2610" s="7" t="s">
        <v>4063</v>
      </c>
      <c r="E2610" s="8" t="n">
        <v>509</v>
      </c>
      <c r="F2610" s="7" t="n">
        <v>0.55</v>
      </c>
      <c r="G2610" s="9" t="n">
        <v>1.14</v>
      </c>
      <c r="H2610" s="7" t="n">
        <v>0.86</v>
      </c>
      <c r="I2610" s="7" t="n">
        <v>1.42</v>
      </c>
    </row>
    <row r="2611" customFormat="false" ht="15" hidden="false" customHeight="false" outlineLevel="0" collapsed="false">
      <c r="A2611" s="7" t="s">
        <v>232</v>
      </c>
      <c r="B2611" s="7" t="s">
        <v>167</v>
      </c>
      <c r="C2611" s="7" t="s">
        <v>234</v>
      </c>
      <c r="D2611" s="7" t="s">
        <v>4064</v>
      </c>
      <c r="E2611" s="8" t="n">
        <v>503</v>
      </c>
      <c r="F2611" s="7" t="n">
        <v>0.5</v>
      </c>
      <c r="G2611" s="9" t="n">
        <v>1.42</v>
      </c>
      <c r="H2611" s="7" t="n">
        <v>1.07</v>
      </c>
      <c r="I2611" s="7" t="n">
        <v>1.78</v>
      </c>
    </row>
    <row r="2612" customFormat="false" ht="15" hidden="false" customHeight="false" outlineLevel="0" collapsed="false">
      <c r="A2612" s="7" t="s">
        <v>232</v>
      </c>
      <c r="B2612" s="7" t="s">
        <v>167</v>
      </c>
      <c r="C2612" s="7" t="s">
        <v>234</v>
      </c>
      <c r="D2612" s="7" t="s">
        <v>4065</v>
      </c>
      <c r="E2612" s="8" t="n">
        <v>486</v>
      </c>
      <c r="F2612" s="7" t="n">
        <v>0.5</v>
      </c>
      <c r="G2612" s="9" t="n">
        <v>2.68</v>
      </c>
      <c r="H2612" s="7" t="n">
        <v>2.12</v>
      </c>
      <c r="I2612" s="7" t="n">
        <v>3.4</v>
      </c>
    </row>
    <row r="2613" customFormat="false" ht="15" hidden="false" customHeight="false" outlineLevel="0" collapsed="false">
      <c r="A2613" s="7" t="s">
        <v>232</v>
      </c>
      <c r="B2613" s="7" t="s">
        <v>167</v>
      </c>
      <c r="C2613" s="7" t="s">
        <v>234</v>
      </c>
      <c r="D2613" s="7" t="s">
        <v>4066</v>
      </c>
      <c r="E2613" s="8" t="n">
        <v>480</v>
      </c>
      <c r="F2613" s="7" t="n">
        <v>0.45</v>
      </c>
      <c r="G2613" s="9" t="n">
        <v>3.32</v>
      </c>
      <c r="H2613" s="7" t="n">
        <v>2.15</v>
      </c>
      <c r="I2613" s="7" t="n">
        <v>3.81</v>
      </c>
    </row>
    <row r="2614" customFormat="false" ht="15" hidden="false" customHeight="false" outlineLevel="0" collapsed="false">
      <c r="A2614" s="7" t="s">
        <v>232</v>
      </c>
      <c r="B2614" s="7" t="s">
        <v>167</v>
      </c>
      <c r="C2614" s="7" t="s">
        <v>234</v>
      </c>
      <c r="D2614" s="7" t="s">
        <v>4067</v>
      </c>
      <c r="E2614" s="8" t="n">
        <v>467</v>
      </c>
      <c r="F2614" s="7" t="n">
        <v>0.8</v>
      </c>
      <c r="G2614" s="9" t="n">
        <v>2.64</v>
      </c>
      <c r="H2614" s="7" t="n">
        <v>2.03</v>
      </c>
      <c r="I2614" s="7" t="n">
        <v>3.17</v>
      </c>
    </row>
    <row r="2615" customFormat="false" ht="15" hidden="false" customHeight="false" outlineLevel="0" collapsed="false">
      <c r="A2615" s="7" t="s">
        <v>232</v>
      </c>
      <c r="B2615" s="7" t="s">
        <v>167</v>
      </c>
      <c r="C2615" s="7" t="s">
        <v>234</v>
      </c>
      <c r="D2615" s="7" t="s">
        <v>4068</v>
      </c>
      <c r="E2615" s="8" t="n">
        <v>250</v>
      </c>
      <c r="F2615" s="7" t="n">
        <v>0.85</v>
      </c>
      <c r="G2615" s="9" t="n">
        <v>2.82</v>
      </c>
      <c r="H2615" s="7" t="n">
        <v>2.23</v>
      </c>
      <c r="I2615" s="7" t="n">
        <v>3.2</v>
      </c>
    </row>
    <row r="2616" customFormat="false" ht="15" hidden="false" customHeight="false" outlineLevel="0" collapsed="false">
      <c r="A2616" s="7" t="s">
        <v>232</v>
      </c>
      <c r="B2616" s="7" t="s">
        <v>167</v>
      </c>
      <c r="C2616" s="7" t="s">
        <v>234</v>
      </c>
      <c r="D2616" s="7" t="s">
        <v>4069</v>
      </c>
      <c r="E2616" s="8" t="n">
        <v>250</v>
      </c>
      <c r="F2616" s="7" t="n">
        <v>0.85</v>
      </c>
      <c r="G2616" s="9" t="n">
        <v>1.33</v>
      </c>
      <c r="H2616" s="7" t="n">
        <v>1</v>
      </c>
      <c r="I2616" s="7" t="n">
        <v>1.66</v>
      </c>
    </row>
    <row r="2617" customFormat="false" ht="15" hidden="false" customHeight="false" outlineLevel="0" collapsed="false">
      <c r="A2617" s="7" t="s">
        <v>232</v>
      </c>
      <c r="B2617" s="7" t="s">
        <v>167</v>
      </c>
      <c r="C2617" s="7" t="s">
        <v>234</v>
      </c>
      <c r="D2617" s="7" t="s">
        <v>4070</v>
      </c>
      <c r="E2617" s="8" t="n">
        <v>250</v>
      </c>
      <c r="F2617" s="7" t="n">
        <v>0.85</v>
      </c>
      <c r="G2617" s="9" t="n">
        <v>1.12</v>
      </c>
      <c r="H2617" s="7" t="n">
        <v>0.94</v>
      </c>
      <c r="I2617" s="7" t="n">
        <v>1.38</v>
      </c>
    </row>
    <row r="2618" customFormat="false" ht="15" hidden="false" customHeight="false" outlineLevel="0" collapsed="false">
      <c r="A2618" s="7" t="s">
        <v>232</v>
      </c>
      <c r="B2618" s="7" t="s">
        <v>167</v>
      </c>
      <c r="C2618" s="7" t="s">
        <v>234</v>
      </c>
      <c r="D2618" s="7" t="s">
        <v>4071</v>
      </c>
      <c r="E2618" s="8" t="n">
        <v>250</v>
      </c>
      <c r="F2618" s="7" t="n">
        <v>0.8</v>
      </c>
      <c r="G2618" s="9" t="n">
        <v>2.92</v>
      </c>
      <c r="H2618" s="7" t="n">
        <v>2.19</v>
      </c>
      <c r="I2618" s="7" t="n">
        <v>3.65</v>
      </c>
    </row>
    <row r="2619" customFormat="false" ht="15" hidden="false" customHeight="false" outlineLevel="0" collapsed="false">
      <c r="A2619" s="7" t="s">
        <v>232</v>
      </c>
      <c r="B2619" s="7" t="s">
        <v>167</v>
      </c>
      <c r="C2619" s="7" t="s">
        <v>234</v>
      </c>
      <c r="D2619" s="7" t="s">
        <v>4072</v>
      </c>
      <c r="E2619" s="8" t="n">
        <v>250</v>
      </c>
      <c r="F2619" s="7" t="n">
        <v>0.8</v>
      </c>
      <c r="G2619" s="9" t="n">
        <v>1.39</v>
      </c>
      <c r="H2619" s="7" t="n">
        <v>1.04</v>
      </c>
      <c r="I2619" s="7" t="n">
        <v>1.74</v>
      </c>
    </row>
    <row r="2620" customFormat="false" ht="15" hidden="false" customHeight="false" outlineLevel="0" collapsed="false">
      <c r="A2620" s="7" t="s">
        <v>189</v>
      </c>
      <c r="B2620" s="7" t="s">
        <v>167</v>
      </c>
      <c r="C2620" s="7" t="s">
        <v>235</v>
      </c>
      <c r="D2620" s="7" t="s">
        <v>168</v>
      </c>
      <c r="E2620" s="8" t="n">
        <v>231661</v>
      </c>
      <c r="F2620" s="7" t="n">
        <v>1.1</v>
      </c>
      <c r="G2620" s="9" t="n">
        <v>1</v>
      </c>
      <c r="H2620" s="7" t="n">
        <v>0.75</v>
      </c>
      <c r="I2620" s="7" t="n">
        <v>1.25</v>
      </c>
    </row>
    <row r="2621" customFormat="false" ht="15" hidden="false" customHeight="false" outlineLevel="0" collapsed="false">
      <c r="A2621" s="7" t="s">
        <v>189</v>
      </c>
      <c r="B2621" s="7" t="s">
        <v>167</v>
      </c>
      <c r="C2621" s="7" t="s">
        <v>235</v>
      </c>
      <c r="D2621" s="7" t="s">
        <v>189</v>
      </c>
      <c r="E2621" s="8" t="n">
        <v>112398</v>
      </c>
      <c r="F2621" s="7" t="n">
        <v>0.8</v>
      </c>
      <c r="G2621" s="9" t="n">
        <v>1.64</v>
      </c>
      <c r="H2621" s="7" t="n">
        <v>1.23</v>
      </c>
      <c r="I2621" s="7" t="n">
        <v>2.05</v>
      </c>
    </row>
    <row r="2622" customFormat="false" ht="15" hidden="false" customHeight="false" outlineLevel="0" collapsed="false">
      <c r="A2622" s="7" t="s">
        <v>189</v>
      </c>
      <c r="B2622" s="7" t="s">
        <v>167</v>
      </c>
      <c r="C2622" s="7" t="s">
        <v>235</v>
      </c>
      <c r="D2622" s="7" t="s">
        <v>183</v>
      </c>
      <c r="E2622" s="8" t="n">
        <v>54946</v>
      </c>
      <c r="F2622" s="7" t="n">
        <v>1.05</v>
      </c>
      <c r="G2622" s="9" t="n">
        <v>1.46</v>
      </c>
      <c r="H2622" s="7" t="n">
        <v>1.1</v>
      </c>
      <c r="I2622" s="7" t="n">
        <v>1.83</v>
      </c>
    </row>
    <row r="2623" customFormat="false" ht="15" hidden="false" customHeight="false" outlineLevel="0" collapsed="false">
      <c r="A2623" s="7" t="s">
        <v>189</v>
      </c>
      <c r="B2623" s="7" t="s">
        <v>167</v>
      </c>
      <c r="C2623" s="7" t="s">
        <v>235</v>
      </c>
      <c r="D2623" s="7" t="s">
        <v>170</v>
      </c>
      <c r="E2623" s="8" t="n">
        <v>54467</v>
      </c>
      <c r="F2623" s="7" t="n">
        <v>1.25</v>
      </c>
      <c r="G2623" s="9" t="n">
        <v>0.35</v>
      </c>
      <c r="H2623" s="7" t="n">
        <v>0.32</v>
      </c>
      <c r="I2623" s="7" t="n">
        <v>0.38</v>
      </c>
    </row>
    <row r="2624" customFormat="false" ht="15" hidden="false" customHeight="false" outlineLevel="0" collapsed="false">
      <c r="A2624" s="7" t="s">
        <v>189</v>
      </c>
      <c r="B2624" s="7" t="s">
        <v>167</v>
      </c>
      <c r="C2624" s="7" t="s">
        <v>235</v>
      </c>
      <c r="D2624" s="7" t="s">
        <v>2229</v>
      </c>
      <c r="E2624" s="8" t="n">
        <v>42339</v>
      </c>
      <c r="F2624" s="7" t="n">
        <v>1</v>
      </c>
      <c r="G2624" s="9" t="n">
        <v>2.04</v>
      </c>
      <c r="H2624" s="7" t="n">
        <v>1.53</v>
      </c>
      <c r="I2624" s="7" t="n">
        <v>2.55</v>
      </c>
    </row>
    <row r="2625" customFormat="false" ht="15" hidden="false" customHeight="false" outlineLevel="0" collapsed="false">
      <c r="A2625" s="7" t="s">
        <v>189</v>
      </c>
      <c r="B2625" s="7" t="s">
        <v>167</v>
      </c>
      <c r="C2625" s="7" t="s">
        <v>235</v>
      </c>
      <c r="D2625" s="7" t="s">
        <v>2230</v>
      </c>
      <c r="E2625" s="8" t="n">
        <v>28338</v>
      </c>
      <c r="F2625" s="7" t="n">
        <v>0.8</v>
      </c>
      <c r="G2625" s="9" t="n">
        <v>1.98</v>
      </c>
      <c r="H2625" s="7" t="n">
        <v>1.49</v>
      </c>
      <c r="I2625" s="7" t="n">
        <v>2.48</v>
      </c>
    </row>
    <row r="2626" customFormat="false" ht="15" hidden="false" customHeight="false" outlineLevel="0" collapsed="false">
      <c r="A2626" s="7" t="s">
        <v>189</v>
      </c>
      <c r="B2626" s="7" t="s">
        <v>167</v>
      </c>
      <c r="C2626" s="7" t="s">
        <v>235</v>
      </c>
      <c r="D2626" s="7" t="s">
        <v>2234</v>
      </c>
      <c r="E2626" s="8" t="n">
        <v>15341</v>
      </c>
      <c r="F2626" s="7" t="n">
        <v>1.4</v>
      </c>
      <c r="G2626" s="9" t="n">
        <v>2.06</v>
      </c>
      <c r="H2626" s="7" t="n">
        <v>1.55</v>
      </c>
      <c r="I2626" s="7" t="n">
        <v>2.58</v>
      </c>
    </row>
    <row r="2627" customFormat="false" ht="15" hidden="false" customHeight="false" outlineLevel="0" collapsed="false">
      <c r="A2627" s="7" t="s">
        <v>189</v>
      </c>
      <c r="B2627" s="7" t="s">
        <v>167</v>
      </c>
      <c r="C2627" s="7" t="s">
        <v>235</v>
      </c>
      <c r="D2627" s="7" t="s">
        <v>2231</v>
      </c>
      <c r="E2627" s="8" t="n">
        <v>14913</v>
      </c>
      <c r="F2627" s="7" t="n">
        <v>0.9</v>
      </c>
      <c r="G2627" s="9" t="n">
        <v>1.63</v>
      </c>
      <c r="H2627" s="7" t="n">
        <v>1.22</v>
      </c>
      <c r="I2627" s="7" t="n">
        <v>2.04</v>
      </c>
    </row>
    <row r="2628" customFormat="false" ht="15" hidden="false" customHeight="false" outlineLevel="0" collapsed="false">
      <c r="A2628" s="7" t="s">
        <v>189</v>
      </c>
      <c r="B2628" s="7" t="s">
        <v>167</v>
      </c>
      <c r="C2628" s="7" t="s">
        <v>235</v>
      </c>
      <c r="D2628" s="7" t="s">
        <v>2661</v>
      </c>
      <c r="E2628" s="8" t="n">
        <v>10138</v>
      </c>
      <c r="F2628" s="7" t="n">
        <v>1.4</v>
      </c>
      <c r="G2628" s="9" t="n">
        <v>1.21</v>
      </c>
      <c r="H2628" s="7" t="n">
        <v>0.91</v>
      </c>
      <c r="I2628" s="7" t="n">
        <v>1.51</v>
      </c>
    </row>
    <row r="2629" customFormat="false" ht="15" hidden="false" customHeight="false" outlineLevel="0" collapsed="false">
      <c r="A2629" s="7" t="s">
        <v>189</v>
      </c>
      <c r="B2629" s="7" t="s">
        <v>167</v>
      </c>
      <c r="C2629" s="7" t="s">
        <v>235</v>
      </c>
      <c r="D2629" s="7" t="s">
        <v>2232</v>
      </c>
      <c r="E2629" s="8" t="n">
        <v>9541</v>
      </c>
      <c r="F2629" s="7" t="n">
        <v>1.1</v>
      </c>
      <c r="G2629" s="9" t="n">
        <v>1.58</v>
      </c>
      <c r="H2629" s="7" t="n">
        <v>1.19</v>
      </c>
      <c r="I2629" s="7" t="n">
        <v>1.98</v>
      </c>
    </row>
    <row r="2630" customFormat="false" ht="15" hidden="false" customHeight="false" outlineLevel="0" collapsed="false">
      <c r="A2630" s="7" t="s">
        <v>189</v>
      </c>
      <c r="B2630" s="7" t="s">
        <v>167</v>
      </c>
      <c r="C2630" s="7" t="s">
        <v>235</v>
      </c>
      <c r="D2630" s="7" t="s">
        <v>4073</v>
      </c>
      <c r="E2630" s="8" t="n">
        <v>9199</v>
      </c>
      <c r="F2630" s="7" t="n">
        <v>1.1</v>
      </c>
      <c r="G2630" s="9" t="n">
        <v>1.84</v>
      </c>
      <c r="H2630" s="7" t="n">
        <v>1.38</v>
      </c>
      <c r="I2630" s="7" t="n">
        <v>2.3</v>
      </c>
    </row>
    <row r="2631" customFormat="false" ht="15" hidden="false" customHeight="false" outlineLevel="0" collapsed="false">
      <c r="A2631" s="7" t="s">
        <v>189</v>
      </c>
      <c r="B2631" s="7" t="s">
        <v>167</v>
      </c>
      <c r="C2631" s="7" t="s">
        <v>235</v>
      </c>
      <c r="D2631" s="7" t="s">
        <v>2741</v>
      </c>
      <c r="E2631" s="8" t="n">
        <v>8184</v>
      </c>
      <c r="F2631" s="7" t="n">
        <v>0.8</v>
      </c>
      <c r="G2631" s="9" t="n">
        <v>1.19</v>
      </c>
      <c r="H2631" s="7" t="n">
        <v>0.89</v>
      </c>
      <c r="I2631" s="7" t="n">
        <v>1.49</v>
      </c>
    </row>
    <row r="2632" customFormat="false" ht="15" hidden="false" customHeight="false" outlineLevel="0" collapsed="false">
      <c r="A2632" s="7" t="s">
        <v>189</v>
      </c>
      <c r="B2632" s="7" t="s">
        <v>167</v>
      </c>
      <c r="C2632" s="7" t="s">
        <v>235</v>
      </c>
      <c r="D2632" s="7" t="s">
        <v>2240</v>
      </c>
      <c r="E2632" s="8" t="n">
        <v>8135</v>
      </c>
      <c r="F2632" s="7" t="n">
        <v>0.95</v>
      </c>
      <c r="G2632" s="9" t="n">
        <v>1.45</v>
      </c>
      <c r="H2632" s="7" t="n">
        <v>1.09</v>
      </c>
      <c r="I2632" s="7" t="n">
        <v>1.81</v>
      </c>
    </row>
    <row r="2633" customFormat="false" ht="15" hidden="false" customHeight="false" outlineLevel="0" collapsed="false">
      <c r="A2633" s="7" t="s">
        <v>189</v>
      </c>
      <c r="B2633" s="7" t="s">
        <v>167</v>
      </c>
      <c r="C2633" s="7" t="s">
        <v>235</v>
      </c>
      <c r="D2633" s="7" t="s">
        <v>2668</v>
      </c>
      <c r="E2633" s="8" t="n">
        <v>7796</v>
      </c>
      <c r="F2633" s="7" t="n">
        <v>1.35</v>
      </c>
      <c r="G2633" s="9" t="n">
        <v>1.17</v>
      </c>
      <c r="H2633" s="7" t="n">
        <v>0.88</v>
      </c>
      <c r="I2633" s="7" t="n">
        <v>1.46</v>
      </c>
    </row>
    <row r="2634" customFormat="false" ht="15" hidden="false" customHeight="false" outlineLevel="0" collapsed="false">
      <c r="A2634" s="7" t="s">
        <v>189</v>
      </c>
      <c r="B2634" s="7" t="s">
        <v>167</v>
      </c>
      <c r="C2634" s="7" t="s">
        <v>235</v>
      </c>
      <c r="D2634" s="7" t="s">
        <v>2239</v>
      </c>
      <c r="E2634" s="8" t="n">
        <v>7738</v>
      </c>
      <c r="F2634" s="7" t="n">
        <v>1.35</v>
      </c>
      <c r="G2634" s="9" t="n">
        <v>1.36</v>
      </c>
      <c r="H2634" s="7" t="n">
        <v>1.02</v>
      </c>
      <c r="I2634" s="7" t="n">
        <v>1.7</v>
      </c>
    </row>
    <row r="2635" customFormat="false" ht="15" hidden="false" customHeight="false" outlineLevel="0" collapsed="false">
      <c r="A2635" s="7" t="s">
        <v>189</v>
      </c>
      <c r="B2635" s="7" t="s">
        <v>167</v>
      </c>
      <c r="C2635" s="7" t="s">
        <v>235</v>
      </c>
      <c r="D2635" s="7" t="s">
        <v>2739</v>
      </c>
      <c r="E2635" s="8" t="n">
        <v>7643</v>
      </c>
      <c r="F2635" s="7" t="n">
        <v>1</v>
      </c>
      <c r="G2635" s="9" t="n">
        <v>1.19</v>
      </c>
      <c r="H2635" s="7" t="n">
        <v>0.89</v>
      </c>
      <c r="I2635" s="7" t="n">
        <v>1.49</v>
      </c>
    </row>
    <row r="2636" customFormat="false" ht="15" hidden="false" customHeight="false" outlineLevel="0" collapsed="false">
      <c r="A2636" s="7" t="s">
        <v>189</v>
      </c>
      <c r="B2636" s="7" t="s">
        <v>167</v>
      </c>
      <c r="C2636" s="7" t="s">
        <v>235</v>
      </c>
      <c r="D2636" s="7" t="s">
        <v>2237</v>
      </c>
      <c r="E2636" s="8" t="n">
        <v>7164</v>
      </c>
      <c r="F2636" s="7" t="n">
        <v>1.15</v>
      </c>
      <c r="G2636" s="9" t="n">
        <v>1.13</v>
      </c>
      <c r="H2636" s="7" t="n">
        <v>0.85</v>
      </c>
      <c r="I2636" s="7" t="n">
        <v>1.41</v>
      </c>
    </row>
    <row r="2637" customFormat="false" ht="15" hidden="false" customHeight="false" outlineLevel="0" collapsed="false">
      <c r="A2637" s="7" t="s">
        <v>189</v>
      </c>
      <c r="B2637" s="7" t="s">
        <v>167</v>
      </c>
      <c r="C2637" s="7" t="s">
        <v>235</v>
      </c>
      <c r="D2637" s="7" t="s">
        <v>2241</v>
      </c>
      <c r="E2637" s="8" t="n">
        <v>6715</v>
      </c>
      <c r="F2637" s="7" t="n">
        <v>0.85</v>
      </c>
      <c r="G2637" s="9" t="n">
        <v>3.22</v>
      </c>
      <c r="H2637" s="7" t="n">
        <v>2.42</v>
      </c>
      <c r="I2637" s="7" t="n">
        <v>4.03</v>
      </c>
    </row>
    <row r="2638" customFormat="false" ht="15" hidden="false" customHeight="false" outlineLevel="0" collapsed="false">
      <c r="A2638" s="7" t="s">
        <v>189</v>
      </c>
      <c r="B2638" s="7" t="s">
        <v>167</v>
      </c>
      <c r="C2638" s="7" t="s">
        <v>235</v>
      </c>
      <c r="D2638" s="7" t="s">
        <v>2242</v>
      </c>
      <c r="E2638" s="8" t="n">
        <v>6672</v>
      </c>
      <c r="F2638" s="7" t="n">
        <v>0.75</v>
      </c>
      <c r="G2638" s="9" t="n">
        <v>2.67</v>
      </c>
      <c r="H2638" s="7" t="n">
        <v>2</v>
      </c>
      <c r="I2638" s="7" t="n">
        <v>3.34</v>
      </c>
    </row>
    <row r="2639" customFormat="false" ht="15" hidden="false" customHeight="false" outlineLevel="0" collapsed="false">
      <c r="A2639" s="7" t="s">
        <v>189</v>
      </c>
      <c r="B2639" s="7" t="s">
        <v>167</v>
      </c>
      <c r="C2639" s="7" t="s">
        <v>235</v>
      </c>
      <c r="D2639" s="7" t="s">
        <v>2265</v>
      </c>
      <c r="E2639" s="8" t="n">
        <v>6266</v>
      </c>
      <c r="F2639" s="7" t="n">
        <v>1.3</v>
      </c>
      <c r="G2639" s="9" t="n">
        <v>1.36</v>
      </c>
      <c r="H2639" s="7" t="n">
        <v>1.02</v>
      </c>
      <c r="I2639" s="7" t="n">
        <v>1.7</v>
      </c>
    </row>
    <row r="2640" customFormat="false" ht="15" hidden="false" customHeight="false" outlineLevel="0" collapsed="false">
      <c r="A2640" s="7" t="s">
        <v>189</v>
      </c>
      <c r="B2640" s="7" t="s">
        <v>167</v>
      </c>
      <c r="C2640" s="7" t="s">
        <v>235</v>
      </c>
      <c r="D2640" s="7" t="s">
        <v>2665</v>
      </c>
      <c r="E2640" s="8" t="n">
        <v>6256</v>
      </c>
      <c r="F2640" s="7" t="n">
        <v>0.75</v>
      </c>
      <c r="G2640" s="9" t="n">
        <v>3.13</v>
      </c>
      <c r="H2640" s="7" t="n">
        <v>2.35</v>
      </c>
      <c r="I2640" s="7" t="n">
        <v>3.91</v>
      </c>
    </row>
    <row r="2641" customFormat="false" ht="15" hidden="false" customHeight="false" outlineLevel="0" collapsed="false">
      <c r="A2641" s="7" t="s">
        <v>189</v>
      </c>
      <c r="B2641" s="7" t="s">
        <v>167</v>
      </c>
      <c r="C2641" s="7" t="s">
        <v>235</v>
      </c>
      <c r="D2641" s="7" t="s">
        <v>4074</v>
      </c>
      <c r="E2641" s="8" t="n">
        <v>6121</v>
      </c>
      <c r="F2641" s="7" t="n">
        <v>0.8</v>
      </c>
      <c r="G2641" s="9" t="n">
        <v>0.8</v>
      </c>
      <c r="H2641" s="7" t="n">
        <v>0.55</v>
      </c>
      <c r="I2641" s="7" t="n">
        <v>0.9</v>
      </c>
    </row>
    <row r="2642" customFormat="false" ht="15" hidden="false" customHeight="false" outlineLevel="0" collapsed="false">
      <c r="A2642" s="7" t="s">
        <v>189</v>
      </c>
      <c r="B2642" s="7" t="s">
        <v>167</v>
      </c>
      <c r="C2642" s="7" t="s">
        <v>235</v>
      </c>
      <c r="D2642" s="7" t="s">
        <v>2682</v>
      </c>
      <c r="E2642" s="8" t="n">
        <v>5359</v>
      </c>
      <c r="F2642" s="7" t="n">
        <v>0.75</v>
      </c>
      <c r="G2642" s="9" t="n">
        <v>3.15</v>
      </c>
      <c r="H2642" s="7" t="n">
        <v>2.36</v>
      </c>
      <c r="I2642" s="7" t="n">
        <v>3.94</v>
      </c>
    </row>
    <row r="2643" customFormat="false" ht="15" hidden="false" customHeight="false" outlineLevel="0" collapsed="false">
      <c r="A2643" s="7" t="s">
        <v>189</v>
      </c>
      <c r="B2643" s="7" t="s">
        <v>167</v>
      </c>
      <c r="C2643" s="7" t="s">
        <v>235</v>
      </c>
      <c r="D2643" s="7" t="s">
        <v>2245</v>
      </c>
      <c r="E2643" s="8" t="n">
        <v>5343</v>
      </c>
      <c r="F2643" s="7" t="n">
        <v>0.75</v>
      </c>
      <c r="G2643" s="9" t="n">
        <v>1.11</v>
      </c>
      <c r="H2643" s="7" t="n">
        <v>0.83</v>
      </c>
      <c r="I2643" s="7" t="n">
        <v>1.39</v>
      </c>
    </row>
    <row r="2644" customFormat="false" ht="15" hidden="false" customHeight="false" outlineLevel="0" collapsed="false">
      <c r="A2644" s="7" t="s">
        <v>189</v>
      </c>
      <c r="B2644" s="7" t="s">
        <v>167</v>
      </c>
      <c r="C2644" s="7" t="s">
        <v>235</v>
      </c>
      <c r="D2644" s="7" t="s">
        <v>4075</v>
      </c>
      <c r="E2644" s="8" t="n">
        <v>5087</v>
      </c>
      <c r="F2644" s="7" t="n">
        <v>0.7</v>
      </c>
      <c r="G2644" s="9" t="n">
        <v>1.18</v>
      </c>
      <c r="H2644" s="7" t="n">
        <v>0.89</v>
      </c>
      <c r="I2644" s="7" t="n">
        <v>1.48</v>
      </c>
    </row>
    <row r="2645" customFormat="false" ht="15" hidden="false" customHeight="false" outlineLevel="0" collapsed="false">
      <c r="A2645" s="7" t="s">
        <v>189</v>
      </c>
      <c r="B2645" s="7" t="s">
        <v>167</v>
      </c>
      <c r="C2645" s="7" t="s">
        <v>235</v>
      </c>
      <c r="D2645" s="7" t="s">
        <v>2740</v>
      </c>
      <c r="E2645" s="8" t="n">
        <v>4977</v>
      </c>
      <c r="F2645" s="7" t="n">
        <v>0.95</v>
      </c>
      <c r="G2645" s="9" t="n">
        <v>1.18</v>
      </c>
      <c r="H2645" s="7" t="n">
        <v>0.89</v>
      </c>
      <c r="I2645" s="7" t="n">
        <v>1.48</v>
      </c>
    </row>
    <row r="2646" customFormat="false" ht="15" hidden="false" customHeight="false" outlineLevel="0" collapsed="false">
      <c r="A2646" s="7" t="s">
        <v>189</v>
      </c>
      <c r="B2646" s="7" t="s">
        <v>167</v>
      </c>
      <c r="C2646" s="7" t="s">
        <v>235</v>
      </c>
      <c r="D2646" s="7" t="s">
        <v>2235</v>
      </c>
      <c r="E2646" s="8" t="n">
        <v>4944</v>
      </c>
      <c r="F2646" s="7" t="n">
        <v>1.2</v>
      </c>
      <c r="G2646" s="9" t="n">
        <v>1.19</v>
      </c>
      <c r="H2646" s="7" t="n">
        <v>0.89</v>
      </c>
      <c r="I2646" s="7" t="n">
        <v>1.49</v>
      </c>
    </row>
    <row r="2647" customFormat="false" ht="15" hidden="false" customHeight="false" outlineLevel="0" collapsed="false">
      <c r="A2647" s="7" t="s">
        <v>189</v>
      </c>
      <c r="B2647" s="7" t="s">
        <v>167</v>
      </c>
      <c r="C2647" s="7" t="s">
        <v>235</v>
      </c>
      <c r="D2647" s="7" t="s">
        <v>2679</v>
      </c>
      <c r="E2647" s="8" t="n">
        <v>4775</v>
      </c>
      <c r="F2647" s="7" t="n">
        <v>1.25</v>
      </c>
      <c r="G2647" s="9" t="n">
        <v>1.12</v>
      </c>
      <c r="H2647" s="7" t="n">
        <v>0.84</v>
      </c>
      <c r="I2647" s="7" t="n">
        <v>1.4</v>
      </c>
    </row>
    <row r="2648" customFormat="false" ht="15" hidden="false" customHeight="false" outlineLevel="0" collapsed="false">
      <c r="A2648" s="7" t="s">
        <v>189</v>
      </c>
      <c r="B2648" s="7" t="s">
        <v>167</v>
      </c>
      <c r="C2648" s="7" t="s">
        <v>235</v>
      </c>
      <c r="D2648" s="7" t="s">
        <v>2279</v>
      </c>
      <c r="E2648" s="8" t="n">
        <v>4717</v>
      </c>
      <c r="F2648" s="7" t="n">
        <v>1.3</v>
      </c>
      <c r="G2648" s="9" t="n">
        <v>1.13</v>
      </c>
      <c r="H2648" s="7" t="n">
        <v>0.85</v>
      </c>
      <c r="I2648" s="7" t="n">
        <v>1.41</v>
      </c>
    </row>
    <row r="2649" customFormat="false" ht="15" hidden="false" customHeight="false" outlineLevel="0" collapsed="false">
      <c r="A2649" s="7" t="s">
        <v>189</v>
      </c>
      <c r="B2649" s="7" t="s">
        <v>167</v>
      </c>
      <c r="C2649" s="7" t="s">
        <v>235</v>
      </c>
      <c r="D2649" s="7" t="s">
        <v>2243</v>
      </c>
      <c r="E2649" s="8" t="n">
        <v>4688</v>
      </c>
      <c r="F2649" s="7" t="n">
        <v>0.8</v>
      </c>
      <c r="G2649" s="9" t="n">
        <v>2.06</v>
      </c>
      <c r="H2649" s="7" t="n">
        <v>1.55</v>
      </c>
      <c r="I2649" s="7" t="n">
        <v>2.58</v>
      </c>
    </row>
    <row r="2650" customFormat="false" ht="15" hidden="false" customHeight="false" outlineLevel="0" collapsed="false">
      <c r="A2650" s="7" t="s">
        <v>189</v>
      </c>
      <c r="B2650" s="7" t="s">
        <v>167</v>
      </c>
      <c r="C2650" s="7" t="s">
        <v>235</v>
      </c>
      <c r="D2650" s="7" t="s">
        <v>4076</v>
      </c>
      <c r="E2650" s="8" t="n">
        <v>4563</v>
      </c>
      <c r="F2650" s="7" t="n">
        <v>0.75</v>
      </c>
      <c r="G2650" s="9" t="n">
        <v>1.06</v>
      </c>
      <c r="H2650" s="7" t="n">
        <v>0.8</v>
      </c>
      <c r="I2650" s="7" t="n">
        <v>1.33</v>
      </c>
    </row>
    <row r="2651" customFormat="false" ht="15" hidden="false" customHeight="false" outlineLevel="0" collapsed="false">
      <c r="A2651" s="7" t="s">
        <v>189</v>
      </c>
      <c r="B2651" s="7" t="s">
        <v>167</v>
      </c>
      <c r="C2651" s="7" t="s">
        <v>235</v>
      </c>
      <c r="D2651" s="7" t="s">
        <v>2705</v>
      </c>
      <c r="E2651" s="8" t="n">
        <v>4481</v>
      </c>
      <c r="F2651" s="7" t="n">
        <v>1.25</v>
      </c>
      <c r="G2651" s="9" t="n">
        <v>1.84</v>
      </c>
      <c r="H2651" s="7" t="n">
        <v>1.38</v>
      </c>
      <c r="I2651" s="7" t="n">
        <v>2.3</v>
      </c>
    </row>
    <row r="2652" customFormat="false" ht="15" hidden="false" customHeight="false" outlineLevel="0" collapsed="false">
      <c r="A2652" s="7" t="s">
        <v>189</v>
      </c>
      <c r="B2652" s="7" t="s">
        <v>167</v>
      </c>
      <c r="C2652" s="7" t="s">
        <v>235</v>
      </c>
      <c r="D2652" s="7" t="s">
        <v>2264</v>
      </c>
      <c r="E2652" s="8" t="n">
        <v>4478</v>
      </c>
      <c r="F2652" s="7" t="n">
        <v>0.95</v>
      </c>
      <c r="G2652" s="9" t="n">
        <v>2.12</v>
      </c>
      <c r="H2652" s="7" t="n">
        <v>1.59</v>
      </c>
      <c r="I2652" s="7" t="n">
        <v>2.65</v>
      </c>
    </row>
    <row r="2653" customFormat="false" ht="15" hidden="false" customHeight="false" outlineLevel="0" collapsed="false">
      <c r="A2653" s="7" t="s">
        <v>189</v>
      </c>
      <c r="B2653" s="7" t="s">
        <v>167</v>
      </c>
      <c r="C2653" s="7" t="s">
        <v>235</v>
      </c>
      <c r="D2653" s="7" t="s">
        <v>2236</v>
      </c>
      <c r="E2653" s="8" t="n">
        <v>4440</v>
      </c>
      <c r="F2653" s="7" t="n">
        <v>1.25</v>
      </c>
      <c r="G2653" s="9" t="n">
        <v>1.21</v>
      </c>
      <c r="H2653" s="7" t="n">
        <v>0.91</v>
      </c>
      <c r="I2653" s="7" t="n">
        <v>1.51</v>
      </c>
    </row>
    <row r="2654" customFormat="false" ht="15" hidden="false" customHeight="false" outlineLevel="0" collapsed="false">
      <c r="A2654" s="7" t="s">
        <v>189</v>
      </c>
      <c r="B2654" s="7" t="s">
        <v>167</v>
      </c>
      <c r="C2654" s="7" t="s">
        <v>235</v>
      </c>
      <c r="D2654" s="7" t="s">
        <v>2248</v>
      </c>
      <c r="E2654" s="8" t="n">
        <v>4398</v>
      </c>
      <c r="F2654" s="7" t="n">
        <v>1.25</v>
      </c>
      <c r="G2654" s="9" t="n">
        <v>1.56</v>
      </c>
      <c r="H2654" s="7" t="n">
        <v>1.18</v>
      </c>
      <c r="I2654" s="7" t="n">
        <v>2.24</v>
      </c>
    </row>
    <row r="2655" customFormat="false" ht="15" hidden="false" customHeight="false" outlineLevel="0" collapsed="false">
      <c r="A2655" s="7" t="s">
        <v>189</v>
      </c>
      <c r="B2655" s="7" t="s">
        <v>167</v>
      </c>
      <c r="C2655" s="7" t="s">
        <v>235</v>
      </c>
      <c r="D2655" s="7" t="s">
        <v>2249</v>
      </c>
      <c r="E2655" s="8" t="n">
        <v>4340</v>
      </c>
      <c r="F2655" s="7" t="n">
        <v>1.45</v>
      </c>
      <c r="G2655" s="9" t="n">
        <v>1.2</v>
      </c>
      <c r="H2655" s="7" t="n">
        <v>0.9</v>
      </c>
      <c r="I2655" s="7" t="n">
        <v>1.5</v>
      </c>
    </row>
    <row r="2656" customFormat="false" ht="15" hidden="false" customHeight="false" outlineLevel="0" collapsed="false">
      <c r="A2656" s="7" t="s">
        <v>189</v>
      </c>
      <c r="B2656" s="7" t="s">
        <v>167</v>
      </c>
      <c r="C2656" s="7" t="s">
        <v>235</v>
      </c>
      <c r="D2656" s="7" t="s">
        <v>2247</v>
      </c>
      <c r="E2656" s="8" t="n">
        <v>4170</v>
      </c>
      <c r="F2656" s="7" t="n">
        <v>1.25</v>
      </c>
      <c r="G2656" s="9" t="n">
        <v>1.18</v>
      </c>
      <c r="H2656" s="7" t="n">
        <v>0.89</v>
      </c>
      <c r="I2656" s="7" t="n">
        <v>1.48</v>
      </c>
    </row>
    <row r="2657" customFormat="false" ht="15" hidden="false" customHeight="false" outlineLevel="0" collapsed="false">
      <c r="A2657" s="7" t="s">
        <v>189</v>
      </c>
      <c r="B2657" s="7" t="s">
        <v>167</v>
      </c>
      <c r="C2657" s="7" t="s">
        <v>235</v>
      </c>
      <c r="D2657" s="7" t="s">
        <v>2258</v>
      </c>
      <c r="E2657" s="8" t="n">
        <v>4123</v>
      </c>
      <c r="F2657" s="7" t="n">
        <v>1.35</v>
      </c>
      <c r="G2657" s="9" t="n">
        <v>3.13</v>
      </c>
      <c r="H2657" s="7" t="n">
        <v>2.35</v>
      </c>
      <c r="I2657" s="7" t="n">
        <v>3.91</v>
      </c>
    </row>
    <row r="2658" customFormat="false" ht="15" hidden="false" customHeight="false" outlineLevel="0" collapsed="false">
      <c r="A2658" s="7" t="s">
        <v>189</v>
      </c>
      <c r="B2658" s="7" t="s">
        <v>167</v>
      </c>
      <c r="C2658" s="7" t="s">
        <v>235</v>
      </c>
      <c r="D2658" s="7" t="s">
        <v>2332</v>
      </c>
      <c r="E2658" s="8" t="n">
        <v>4107</v>
      </c>
      <c r="F2658" s="7" t="n">
        <v>0.85</v>
      </c>
      <c r="G2658" s="9" t="n">
        <v>1.63</v>
      </c>
      <c r="H2658" s="7" t="n">
        <v>1.22</v>
      </c>
      <c r="I2658" s="7" t="n">
        <v>2.04</v>
      </c>
    </row>
    <row r="2659" customFormat="false" ht="15" hidden="false" customHeight="false" outlineLevel="0" collapsed="false">
      <c r="A2659" s="7" t="s">
        <v>189</v>
      </c>
      <c r="B2659" s="7" t="s">
        <v>167</v>
      </c>
      <c r="C2659" s="7" t="s">
        <v>235</v>
      </c>
      <c r="D2659" s="7" t="s">
        <v>2261</v>
      </c>
      <c r="E2659" s="8" t="n">
        <v>4032</v>
      </c>
      <c r="F2659" s="7" t="n">
        <v>1.25</v>
      </c>
      <c r="G2659" s="9" t="n">
        <v>1.13</v>
      </c>
      <c r="H2659" s="7" t="n">
        <v>0.85</v>
      </c>
      <c r="I2659" s="7" t="n">
        <v>1.41</v>
      </c>
    </row>
    <row r="2660" customFormat="false" ht="15" hidden="false" customHeight="false" outlineLevel="0" collapsed="false">
      <c r="A2660" s="7" t="s">
        <v>189</v>
      </c>
      <c r="B2660" s="7" t="s">
        <v>167</v>
      </c>
      <c r="C2660" s="7" t="s">
        <v>235</v>
      </c>
      <c r="D2660" s="7" t="s">
        <v>2696</v>
      </c>
      <c r="E2660" s="8" t="n">
        <v>3732</v>
      </c>
      <c r="F2660" s="7" t="n">
        <v>0.75</v>
      </c>
      <c r="G2660" s="9" t="n">
        <v>2.65</v>
      </c>
      <c r="H2660" s="7" t="n">
        <v>1.99</v>
      </c>
      <c r="I2660" s="7" t="n">
        <v>3.31</v>
      </c>
    </row>
    <row r="2661" customFormat="false" ht="15" hidden="false" customHeight="false" outlineLevel="0" collapsed="false">
      <c r="A2661" s="7" t="s">
        <v>189</v>
      </c>
      <c r="B2661" s="7" t="s">
        <v>167</v>
      </c>
      <c r="C2661" s="7" t="s">
        <v>235</v>
      </c>
      <c r="D2661" s="7" t="s">
        <v>2742</v>
      </c>
      <c r="E2661" s="8" t="n">
        <v>3693</v>
      </c>
      <c r="F2661" s="7" t="n">
        <v>1.05</v>
      </c>
      <c r="G2661" s="9" t="n">
        <v>1.18</v>
      </c>
      <c r="H2661" s="7" t="n">
        <v>0.89</v>
      </c>
      <c r="I2661" s="7" t="n">
        <v>1.48</v>
      </c>
    </row>
    <row r="2662" customFormat="false" ht="15" hidden="false" customHeight="false" outlineLevel="0" collapsed="false">
      <c r="A2662" s="7" t="s">
        <v>189</v>
      </c>
      <c r="B2662" s="7" t="s">
        <v>167</v>
      </c>
      <c r="C2662" s="7" t="s">
        <v>235</v>
      </c>
      <c r="D2662" s="7" t="s">
        <v>2260</v>
      </c>
      <c r="E2662" s="8" t="n">
        <v>3659</v>
      </c>
      <c r="F2662" s="7" t="n">
        <v>0.75</v>
      </c>
      <c r="G2662" s="9" t="n">
        <v>1.91</v>
      </c>
      <c r="H2662" s="7" t="n">
        <v>1.43</v>
      </c>
      <c r="I2662" s="7" t="n">
        <v>2.39</v>
      </c>
    </row>
    <row r="2663" customFormat="false" ht="15" hidden="false" customHeight="false" outlineLevel="0" collapsed="false">
      <c r="A2663" s="7" t="s">
        <v>189</v>
      </c>
      <c r="B2663" s="7" t="s">
        <v>167</v>
      </c>
      <c r="C2663" s="7" t="s">
        <v>235</v>
      </c>
      <c r="D2663" s="7" t="s">
        <v>2255</v>
      </c>
      <c r="E2663" s="8" t="n">
        <v>3642</v>
      </c>
      <c r="F2663" s="7" t="n">
        <v>1.45</v>
      </c>
      <c r="G2663" s="9" t="n">
        <v>1.19</v>
      </c>
      <c r="H2663" s="7" t="n">
        <v>0.89</v>
      </c>
      <c r="I2663" s="7" t="n">
        <v>1.49</v>
      </c>
    </row>
    <row r="2664" customFormat="false" ht="15" hidden="false" customHeight="false" outlineLevel="0" collapsed="false">
      <c r="A2664" s="7" t="s">
        <v>189</v>
      </c>
      <c r="B2664" s="7" t="s">
        <v>167</v>
      </c>
      <c r="C2664" s="7" t="s">
        <v>235</v>
      </c>
      <c r="D2664" s="7" t="s">
        <v>2271</v>
      </c>
      <c r="E2664" s="8" t="n">
        <v>3464</v>
      </c>
      <c r="F2664" s="7" t="n">
        <v>1.35</v>
      </c>
      <c r="G2664" s="9" t="n">
        <v>1.27</v>
      </c>
      <c r="H2664" s="7" t="n">
        <v>0.95</v>
      </c>
      <c r="I2664" s="7" t="n">
        <v>1.59</v>
      </c>
    </row>
    <row r="2665" customFormat="false" ht="15" hidden="false" customHeight="false" outlineLevel="0" collapsed="false">
      <c r="A2665" s="7" t="s">
        <v>189</v>
      </c>
      <c r="B2665" s="7" t="s">
        <v>167</v>
      </c>
      <c r="C2665" s="7" t="s">
        <v>235</v>
      </c>
      <c r="D2665" s="7" t="s">
        <v>2256</v>
      </c>
      <c r="E2665" s="8" t="n">
        <v>3433</v>
      </c>
      <c r="F2665" s="7" t="n">
        <v>1</v>
      </c>
      <c r="G2665" s="9" t="n">
        <v>1.51</v>
      </c>
      <c r="H2665" s="7" t="n">
        <v>1.13</v>
      </c>
      <c r="I2665" s="7" t="n">
        <v>1.89</v>
      </c>
    </row>
    <row r="2666" customFormat="false" ht="15" hidden="false" customHeight="false" outlineLevel="0" collapsed="false">
      <c r="A2666" s="7" t="s">
        <v>189</v>
      </c>
      <c r="B2666" s="7" t="s">
        <v>167</v>
      </c>
      <c r="C2666" s="7" t="s">
        <v>235</v>
      </c>
      <c r="D2666" s="7" t="s">
        <v>2743</v>
      </c>
      <c r="E2666" s="8" t="n">
        <v>3382</v>
      </c>
      <c r="F2666" s="7" t="n">
        <v>1.4</v>
      </c>
      <c r="G2666" s="9" t="n">
        <v>1.2</v>
      </c>
      <c r="H2666" s="7" t="n">
        <v>0.9</v>
      </c>
      <c r="I2666" s="7" t="n">
        <v>1.5</v>
      </c>
    </row>
    <row r="2667" customFormat="false" ht="15" hidden="false" customHeight="false" outlineLevel="0" collapsed="false">
      <c r="A2667" s="7" t="s">
        <v>189</v>
      </c>
      <c r="B2667" s="7" t="s">
        <v>167</v>
      </c>
      <c r="C2667" s="7" t="s">
        <v>235</v>
      </c>
      <c r="D2667" s="7" t="s">
        <v>2262</v>
      </c>
      <c r="E2667" s="8" t="n">
        <v>3244</v>
      </c>
      <c r="F2667" s="7" t="n">
        <v>0.85</v>
      </c>
      <c r="G2667" s="9" t="n">
        <v>1.97</v>
      </c>
      <c r="H2667" s="7" t="n">
        <v>1.48</v>
      </c>
      <c r="I2667" s="7" t="n">
        <v>2.46</v>
      </c>
    </row>
    <row r="2668" customFormat="false" ht="15" hidden="false" customHeight="false" outlineLevel="0" collapsed="false">
      <c r="A2668" s="7" t="s">
        <v>189</v>
      </c>
      <c r="B2668" s="7" t="s">
        <v>167</v>
      </c>
      <c r="C2668" s="7" t="s">
        <v>235</v>
      </c>
      <c r="D2668" s="7" t="s">
        <v>2277</v>
      </c>
      <c r="E2668" s="8" t="n">
        <v>3207</v>
      </c>
      <c r="F2668" s="7" t="n">
        <v>1.35</v>
      </c>
      <c r="G2668" s="9" t="n">
        <v>1.79</v>
      </c>
      <c r="H2668" s="7" t="n">
        <v>1.19</v>
      </c>
      <c r="I2668" s="7" t="n">
        <v>2.35</v>
      </c>
    </row>
    <row r="2669" customFormat="false" ht="15" hidden="false" customHeight="false" outlineLevel="0" collapsed="false">
      <c r="A2669" s="7" t="s">
        <v>189</v>
      </c>
      <c r="B2669" s="7" t="s">
        <v>167</v>
      </c>
      <c r="C2669" s="7" t="s">
        <v>235</v>
      </c>
      <c r="D2669" s="7" t="s">
        <v>2292</v>
      </c>
      <c r="E2669" s="8" t="n">
        <v>3154</v>
      </c>
      <c r="F2669" s="7" t="n">
        <v>1</v>
      </c>
      <c r="G2669" s="9" t="n">
        <v>1.5</v>
      </c>
      <c r="H2669" s="7" t="n">
        <v>1.13</v>
      </c>
      <c r="I2669" s="7" t="n">
        <v>1.88</v>
      </c>
    </row>
    <row r="2670" customFormat="false" ht="15" hidden="false" customHeight="false" outlineLevel="0" collapsed="false">
      <c r="A2670" s="7" t="s">
        <v>189</v>
      </c>
      <c r="B2670" s="7" t="s">
        <v>167</v>
      </c>
      <c r="C2670" s="7" t="s">
        <v>235</v>
      </c>
      <c r="D2670" s="7" t="s">
        <v>2278</v>
      </c>
      <c r="E2670" s="8" t="n">
        <v>3125</v>
      </c>
      <c r="F2670" s="7" t="n">
        <v>1.1</v>
      </c>
      <c r="G2670" s="9" t="n">
        <v>1.32</v>
      </c>
      <c r="H2670" s="7" t="n">
        <v>0.92</v>
      </c>
      <c r="I2670" s="7" t="n">
        <v>1.48</v>
      </c>
    </row>
    <row r="2671" customFormat="false" ht="15" hidden="false" customHeight="false" outlineLevel="0" collapsed="false">
      <c r="A2671" s="7" t="s">
        <v>189</v>
      </c>
      <c r="B2671" s="7" t="s">
        <v>167</v>
      </c>
      <c r="C2671" s="7" t="s">
        <v>235</v>
      </c>
      <c r="D2671" s="7" t="s">
        <v>2801</v>
      </c>
      <c r="E2671" s="8" t="n">
        <v>3114</v>
      </c>
      <c r="F2671" s="7" t="n">
        <v>0.65</v>
      </c>
      <c r="G2671" s="9" t="n">
        <v>1.19</v>
      </c>
      <c r="H2671" s="7" t="n">
        <v>0.89</v>
      </c>
      <c r="I2671" s="7" t="n">
        <v>1.49</v>
      </c>
    </row>
    <row r="2672" customFormat="false" ht="15" hidden="false" customHeight="false" outlineLevel="0" collapsed="false">
      <c r="A2672" s="7" t="s">
        <v>189</v>
      </c>
      <c r="B2672" s="7" t="s">
        <v>167</v>
      </c>
      <c r="C2672" s="7" t="s">
        <v>235</v>
      </c>
      <c r="D2672" s="7" t="s">
        <v>4077</v>
      </c>
      <c r="E2672" s="8" t="n">
        <v>3099</v>
      </c>
      <c r="F2672" s="7" t="n">
        <v>0.8</v>
      </c>
      <c r="G2672" s="9" t="n">
        <v>2.83</v>
      </c>
      <c r="H2672" s="7" t="n">
        <v>2.12</v>
      </c>
      <c r="I2672" s="7" t="n">
        <v>3.54</v>
      </c>
    </row>
    <row r="2673" customFormat="false" ht="15" hidden="false" customHeight="false" outlineLevel="0" collapsed="false">
      <c r="A2673" s="7" t="s">
        <v>189</v>
      </c>
      <c r="B2673" s="7" t="s">
        <v>167</v>
      </c>
      <c r="C2673" s="7" t="s">
        <v>235</v>
      </c>
      <c r="D2673" s="7" t="s">
        <v>4078</v>
      </c>
      <c r="E2673" s="8" t="n">
        <v>3066</v>
      </c>
      <c r="F2673" s="7" t="n">
        <v>1.25</v>
      </c>
      <c r="G2673" s="9" t="n">
        <v>1.19</v>
      </c>
      <c r="H2673" s="7" t="n">
        <v>0.89</v>
      </c>
      <c r="I2673" s="7" t="n">
        <v>1.49</v>
      </c>
    </row>
    <row r="2674" customFormat="false" ht="15" hidden="false" customHeight="false" outlineLevel="0" collapsed="false">
      <c r="A2674" s="7" t="s">
        <v>189</v>
      </c>
      <c r="B2674" s="7" t="s">
        <v>167</v>
      </c>
      <c r="C2674" s="7" t="s">
        <v>235</v>
      </c>
      <c r="D2674" s="7" t="s">
        <v>4079</v>
      </c>
      <c r="E2674" s="8" t="n">
        <v>3004</v>
      </c>
      <c r="F2674" s="7" t="n">
        <v>1.2</v>
      </c>
      <c r="G2674" s="9" t="n">
        <v>1.14</v>
      </c>
      <c r="H2674" s="7" t="n">
        <v>0.86</v>
      </c>
      <c r="I2674" s="7" t="n">
        <v>1.42</v>
      </c>
    </row>
    <row r="2675" customFormat="false" ht="15" hidden="false" customHeight="false" outlineLevel="0" collapsed="false">
      <c r="A2675" s="7" t="s">
        <v>189</v>
      </c>
      <c r="B2675" s="7" t="s">
        <v>167</v>
      </c>
      <c r="C2675" s="7" t="s">
        <v>235</v>
      </c>
      <c r="D2675" s="7" t="s">
        <v>2273</v>
      </c>
      <c r="E2675" s="8" t="n">
        <v>2822</v>
      </c>
      <c r="F2675" s="7" t="n">
        <v>1.2</v>
      </c>
      <c r="G2675" s="9" t="n">
        <v>1.29</v>
      </c>
      <c r="H2675" s="7" t="n">
        <v>0.97</v>
      </c>
      <c r="I2675" s="7" t="n">
        <v>1.61</v>
      </c>
    </row>
    <row r="2676" customFormat="false" ht="15" hidden="false" customHeight="false" outlineLevel="0" collapsed="false">
      <c r="A2676" s="7" t="s">
        <v>189</v>
      </c>
      <c r="B2676" s="7" t="s">
        <v>167</v>
      </c>
      <c r="C2676" s="7" t="s">
        <v>235</v>
      </c>
      <c r="D2676" s="7" t="s">
        <v>2326</v>
      </c>
      <c r="E2676" s="8" t="n">
        <v>2792</v>
      </c>
      <c r="F2676" s="7" t="n">
        <v>1</v>
      </c>
      <c r="G2676" s="9" t="n">
        <v>1.63</v>
      </c>
      <c r="H2676" s="7" t="n">
        <v>1.22</v>
      </c>
      <c r="I2676" s="7" t="n">
        <v>2.04</v>
      </c>
    </row>
    <row r="2677" customFormat="false" ht="15" hidden="false" customHeight="false" outlineLevel="0" collapsed="false">
      <c r="A2677" s="7" t="s">
        <v>189</v>
      </c>
      <c r="B2677" s="7" t="s">
        <v>167</v>
      </c>
      <c r="C2677" s="7" t="s">
        <v>235</v>
      </c>
      <c r="D2677" s="7" t="s">
        <v>2360</v>
      </c>
      <c r="E2677" s="8" t="n">
        <v>2727</v>
      </c>
      <c r="F2677" s="7" t="n">
        <v>1.4</v>
      </c>
      <c r="G2677" s="9" t="n">
        <v>1.2</v>
      </c>
      <c r="H2677" s="7" t="n">
        <v>0.9</v>
      </c>
      <c r="I2677" s="7" t="n">
        <v>1.5</v>
      </c>
    </row>
    <row r="2678" customFormat="false" ht="15" hidden="false" customHeight="false" outlineLevel="0" collapsed="false">
      <c r="A2678" s="7" t="s">
        <v>189</v>
      </c>
      <c r="B2678" s="7" t="s">
        <v>167</v>
      </c>
      <c r="C2678" s="7" t="s">
        <v>235</v>
      </c>
      <c r="D2678" s="7" t="s">
        <v>2270</v>
      </c>
      <c r="E2678" s="8" t="n">
        <v>2687</v>
      </c>
      <c r="F2678" s="7" t="n">
        <v>0.8</v>
      </c>
      <c r="G2678" s="9" t="n">
        <v>1.17</v>
      </c>
      <c r="H2678" s="7" t="n">
        <v>0.88</v>
      </c>
      <c r="I2678" s="7" t="n">
        <v>1.46</v>
      </c>
    </row>
    <row r="2679" customFormat="false" ht="15" hidden="false" customHeight="false" outlineLevel="0" collapsed="false">
      <c r="A2679" s="7" t="s">
        <v>189</v>
      </c>
      <c r="B2679" s="7" t="s">
        <v>167</v>
      </c>
      <c r="C2679" s="7" t="s">
        <v>235</v>
      </c>
      <c r="D2679" s="7" t="s">
        <v>2284</v>
      </c>
      <c r="E2679" s="8" t="n">
        <v>2624</v>
      </c>
      <c r="F2679" s="7" t="n">
        <v>1.4</v>
      </c>
      <c r="G2679" s="9" t="n">
        <v>1.17</v>
      </c>
      <c r="H2679" s="7" t="n">
        <v>0.88</v>
      </c>
      <c r="I2679" s="7" t="n">
        <v>1.46</v>
      </c>
    </row>
    <row r="2680" customFormat="false" ht="15" hidden="false" customHeight="false" outlineLevel="0" collapsed="false">
      <c r="A2680" s="7" t="s">
        <v>189</v>
      </c>
      <c r="B2680" s="7" t="s">
        <v>167</v>
      </c>
      <c r="C2680" s="7" t="s">
        <v>235</v>
      </c>
      <c r="D2680" s="7" t="s">
        <v>2267</v>
      </c>
      <c r="E2680" s="8" t="n">
        <v>2620</v>
      </c>
      <c r="F2680" s="7" t="n">
        <v>0.95</v>
      </c>
      <c r="G2680" s="9" t="n">
        <v>3.99</v>
      </c>
      <c r="H2680" s="7" t="n">
        <v>2.99</v>
      </c>
      <c r="I2680" s="7" t="n">
        <v>4.99</v>
      </c>
    </row>
    <row r="2681" customFormat="false" ht="15" hidden="false" customHeight="false" outlineLevel="0" collapsed="false">
      <c r="A2681" s="7" t="s">
        <v>189</v>
      </c>
      <c r="B2681" s="7" t="s">
        <v>167</v>
      </c>
      <c r="C2681" s="7" t="s">
        <v>235</v>
      </c>
      <c r="D2681" s="7" t="s">
        <v>2695</v>
      </c>
      <c r="E2681" s="8" t="n">
        <v>2584</v>
      </c>
      <c r="F2681" s="7" t="n">
        <v>0.75</v>
      </c>
      <c r="G2681" s="9" t="n">
        <v>1.25</v>
      </c>
      <c r="H2681" s="7" t="n">
        <v>0.94</v>
      </c>
      <c r="I2681" s="7" t="n">
        <v>1.56</v>
      </c>
    </row>
    <row r="2682" customFormat="false" ht="15" hidden="false" customHeight="false" outlineLevel="0" collapsed="false">
      <c r="A2682" s="7" t="s">
        <v>189</v>
      </c>
      <c r="B2682" s="7" t="s">
        <v>167</v>
      </c>
      <c r="C2682" s="7" t="s">
        <v>235</v>
      </c>
      <c r="D2682" s="7" t="s">
        <v>2275</v>
      </c>
      <c r="E2682" s="8" t="n">
        <v>2383</v>
      </c>
      <c r="F2682" s="7" t="n">
        <v>0.85</v>
      </c>
      <c r="G2682" s="9" t="n">
        <v>1.87</v>
      </c>
      <c r="H2682" s="7" t="n">
        <v>1.4</v>
      </c>
      <c r="I2682" s="7" t="n">
        <v>2.34</v>
      </c>
    </row>
    <row r="2683" customFormat="false" ht="15" hidden="false" customHeight="false" outlineLevel="0" collapsed="false">
      <c r="A2683" s="7" t="s">
        <v>189</v>
      </c>
      <c r="B2683" s="7" t="s">
        <v>167</v>
      </c>
      <c r="C2683" s="7" t="s">
        <v>235</v>
      </c>
      <c r="D2683" s="7" t="s">
        <v>4080</v>
      </c>
      <c r="E2683" s="8" t="n">
        <v>2381</v>
      </c>
      <c r="F2683" s="7" t="n">
        <v>1.3</v>
      </c>
      <c r="G2683" s="9" t="n">
        <v>3.49</v>
      </c>
      <c r="H2683" s="7" t="n">
        <v>1.98</v>
      </c>
      <c r="I2683" s="7" t="n">
        <v>5.16</v>
      </c>
    </row>
    <row r="2684" customFormat="false" ht="15" hidden="false" customHeight="false" outlineLevel="0" collapsed="false">
      <c r="A2684" s="7" t="s">
        <v>189</v>
      </c>
      <c r="B2684" s="7" t="s">
        <v>167</v>
      </c>
      <c r="C2684" s="7" t="s">
        <v>235</v>
      </c>
      <c r="D2684" s="7" t="s">
        <v>2289</v>
      </c>
      <c r="E2684" s="8" t="n">
        <v>2361</v>
      </c>
      <c r="F2684" s="7" t="n">
        <v>1.15</v>
      </c>
      <c r="G2684" s="9" t="n">
        <v>1.12</v>
      </c>
      <c r="H2684" s="7" t="n">
        <v>0.84</v>
      </c>
      <c r="I2684" s="7" t="n">
        <v>1.4</v>
      </c>
    </row>
    <row r="2685" customFormat="false" ht="15" hidden="false" customHeight="false" outlineLevel="0" collapsed="false">
      <c r="A2685" s="7" t="s">
        <v>189</v>
      </c>
      <c r="B2685" s="7" t="s">
        <v>167</v>
      </c>
      <c r="C2685" s="7" t="s">
        <v>235</v>
      </c>
      <c r="D2685" s="7" t="s">
        <v>2233</v>
      </c>
      <c r="E2685" s="8" t="n">
        <v>2357</v>
      </c>
      <c r="F2685" s="7" t="n">
        <v>1.2</v>
      </c>
      <c r="G2685" s="9" t="n">
        <v>1.46</v>
      </c>
      <c r="H2685" s="7" t="n">
        <v>1.1</v>
      </c>
      <c r="I2685" s="7" t="n">
        <v>1.83</v>
      </c>
    </row>
    <row r="2686" customFormat="false" ht="15" hidden="false" customHeight="false" outlineLevel="0" collapsed="false">
      <c r="A2686" s="7" t="s">
        <v>189</v>
      </c>
      <c r="B2686" s="7" t="s">
        <v>167</v>
      </c>
      <c r="C2686" s="7" t="s">
        <v>235</v>
      </c>
      <c r="D2686" s="7" t="s">
        <v>2272</v>
      </c>
      <c r="E2686" s="8" t="n">
        <v>2330</v>
      </c>
      <c r="F2686" s="7" t="n">
        <v>0.95</v>
      </c>
      <c r="G2686" s="9" t="n">
        <v>1.64</v>
      </c>
      <c r="H2686" s="7" t="n">
        <v>1.23</v>
      </c>
      <c r="I2686" s="7" t="n">
        <v>2.05</v>
      </c>
    </row>
    <row r="2687" customFormat="false" ht="15" hidden="false" customHeight="false" outlineLevel="0" collapsed="false">
      <c r="A2687" s="7" t="s">
        <v>189</v>
      </c>
      <c r="B2687" s="7" t="s">
        <v>167</v>
      </c>
      <c r="C2687" s="7" t="s">
        <v>235</v>
      </c>
      <c r="D2687" s="7" t="s">
        <v>2761</v>
      </c>
      <c r="E2687" s="8" t="n">
        <v>2327</v>
      </c>
      <c r="F2687" s="7" t="n">
        <v>1</v>
      </c>
      <c r="G2687" s="9" t="n">
        <v>0.98</v>
      </c>
      <c r="H2687" s="7" t="n">
        <v>0.74</v>
      </c>
      <c r="I2687" s="7" t="n">
        <v>1.23</v>
      </c>
    </row>
    <row r="2688" customFormat="false" ht="15" hidden="false" customHeight="false" outlineLevel="0" collapsed="false">
      <c r="A2688" s="7" t="s">
        <v>189</v>
      </c>
      <c r="B2688" s="7" t="s">
        <v>167</v>
      </c>
      <c r="C2688" s="7" t="s">
        <v>235</v>
      </c>
      <c r="D2688" s="7" t="s">
        <v>2694</v>
      </c>
      <c r="E2688" s="8" t="n">
        <v>2302</v>
      </c>
      <c r="F2688" s="7" t="n">
        <v>0.65</v>
      </c>
      <c r="G2688" s="9" t="n">
        <v>0.93</v>
      </c>
      <c r="H2688" s="7" t="n">
        <v>0.7</v>
      </c>
      <c r="I2688" s="7" t="n">
        <v>1.16</v>
      </c>
    </row>
    <row r="2689" customFormat="false" ht="15" hidden="false" customHeight="false" outlineLevel="0" collapsed="false">
      <c r="A2689" s="7" t="s">
        <v>189</v>
      </c>
      <c r="B2689" s="7" t="s">
        <v>167</v>
      </c>
      <c r="C2689" s="7" t="s">
        <v>235</v>
      </c>
      <c r="D2689" s="7" t="s">
        <v>2744</v>
      </c>
      <c r="E2689" s="8" t="n">
        <v>2272</v>
      </c>
      <c r="F2689" s="7" t="n">
        <v>1.1</v>
      </c>
      <c r="G2689" s="9" t="n">
        <v>1.18</v>
      </c>
      <c r="H2689" s="7" t="n">
        <v>0.89</v>
      </c>
      <c r="I2689" s="7" t="n">
        <v>1.48</v>
      </c>
    </row>
    <row r="2690" customFormat="false" ht="15" hidden="false" customHeight="false" outlineLevel="0" collapsed="false">
      <c r="A2690" s="7" t="s">
        <v>189</v>
      </c>
      <c r="B2690" s="7" t="s">
        <v>167</v>
      </c>
      <c r="C2690" s="7" t="s">
        <v>235</v>
      </c>
      <c r="D2690" s="7" t="s">
        <v>2750</v>
      </c>
      <c r="E2690" s="8" t="n">
        <v>2260</v>
      </c>
      <c r="F2690" s="7" t="n">
        <v>1.3</v>
      </c>
      <c r="G2690" s="9" t="n">
        <v>1.18</v>
      </c>
      <c r="H2690" s="7" t="n">
        <v>0.89</v>
      </c>
      <c r="I2690" s="7" t="n">
        <v>1.48</v>
      </c>
    </row>
    <row r="2691" customFormat="false" ht="15" hidden="false" customHeight="false" outlineLevel="0" collapsed="false">
      <c r="A2691" s="7" t="s">
        <v>189</v>
      </c>
      <c r="B2691" s="7" t="s">
        <v>167</v>
      </c>
      <c r="C2691" s="7" t="s">
        <v>235</v>
      </c>
      <c r="D2691" s="7" t="s">
        <v>4081</v>
      </c>
      <c r="E2691" s="8" t="n">
        <v>2225</v>
      </c>
      <c r="F2691" s="7" t="n">
        <v>0.85</v>
      </c>
      <c r="G2691" s="9" t="n">
        <v>2.31</v>
      </c>
      <c r="H2691" s="7" t="n">
        <v>1.73</v>
      </c>
      <c r="I2691" s="7" t="n">
        <v>2.89</v>
      </c>
    </row>
    <row r="2692" customFormat="false" ht="15" hidden="false" customHeight="false" outlineLevel="0" collapsed="false">
      <c r="A2692" s="7" t="s">
        <v>189</v>
      </c>
      <c r="B2692" s="7" t="s">
        <v>167</v>
      </c>
      <c r="C2692" s="7" t="s">
        <v>235</v>
      </c>
      <c r="D2692" s="7" t="s">
        <v>2314</v>
      </c>
      <c r="E2692" s="8" t="n">
        <v>2208</v>
      </c>
      <c r="F2692" s="7" t="n">
        <v>0.7</v>
      </c>
      <c r="G2692" s="9" t="n">
        <v>1.27</v>
      </c>
      <c r="H2692" s="7" t="n">
        <v>0.95</v>
      </c>
      <c r="I2692" s="7" t="n">
        <v>1.59</v>
      </c>
    </row>
    <row r="2693" customFormat="false" ht="15" hidden="false" customHeight="false" outlineLevel="0" collapsed="false">
      <c r="A2693" s="7" t="s">
        <v>189</v>
      </c>
      <c r="B2693" s="7" t="s">
        <v>167</v>
      </c>
      <c r="C2693" s="7" t="s">
        <v>235</v>
      </c>
      <c r="D2693" s="7" t="s">
        <v>2357</v>
      </c>
      <c r="E2693" s="8" t="n">
        <v>2170</v>
      </c>
      <c r="F2693" s="7" t="n">
        <v>0.95</v>
      </c>
      <c r="G2693" s="9" t="n">
        <v>2.11</v>
      </c>
      <c r="H2693" s="7" t="n">
        <v>1.58</v>
      </c>
      <c r="I2693" s="7" t="n">
        <v>2.64</v>
      </c>
    </row>
    <row r="2694" customFormat="false" ht="15" hidden="false" customHeight="false" outlineLevel="0" collapsed="false">
      <c r="A2694" s="7" t="s">
        <v>189</v>
      </c>
      <c r="B2694" s="7" t="s">
        <v>167</v>
      </c>
      <c r="C2694" s="7" t="s">
        <v>235</v>
      </c>
      <c r="D2694" s="7" t="s">
        <v>2684</v>
      </c>
      <c r="E2694" s="8" t="n">
        <v>2051</v>
      </c>
      <c r="F2694" s="7" t="n">
        <v>0.85</v>
      </c>
      <c r="G2694" s="9" t="n">
        <v>3.15</v>
      </c>
      <c r="H2694" s="7" t="n">
        <v>2.36</v>
      </c>
      <c r="I2694" s="7" t="n">
        <v>3.94</v>
      </c>
    </row>
    <row r="2695" customFormat="false" ht="15" hidden="false" customHeight="false" outlineLevel="0" collapsed="false">
      <c r="A2695" s="7" t="s">
        <v>189</v>
      </c>
      <c r="B2695" s="7" t="s">
        <v>167</v>
      </c>
      <c r="C2695" s="7" t="s">
        <v>235</v>
      </c>
      <c r="D2695" s="7" t="s">
        <v>2291</v>
      </c>
      <c r="E2695" s="8" t="n">
        <v>2043</v>
      </c>
      <c r="F2695" s="7" t="n">
        <v>1.2</v>
      </c>
      <c r="G2695" s="9" t="n">
        <v>1.2</v>
      </c>
      <c r="H2695" s="7" t="n">
        <v>0.9</v>
      </c>
      <c r="I2695" s="7" t="n">
        <v>1.5</v>
      </c>
    </row>
    <row r="2696" customFormat="false" ht="15" hidden="false" customHeight="false" outlineLevel="0" collapsed="false">
      <c r="A2696" s="7" t="s">
        <v>189</v>
      </c>
      <c r="B2696" s="7" t="s">
        <v>167</v>
      </c>
      <c r="C2696" s="7" t="s">
        <v>235</v>
      </c>
      <c r="D2696" s="7" t="s">
        <v>2294</v>
      </c>
      <c r="E2696" s="8" t="n">
        <v>2032</v>
      </c>
      <c r="F2696" s="7" t="n">
        <v>0.85</v>
      </c>
      <c r="G2696" s="9" t="n">
        <v>3.2</v>
      </c>
      <c r="H2696" s="7" t="n">
        <v>2.4</v>
      </c>
      <c r="I2696" s="7" t="n">
        <v>4</v>
      </c>
    </row>
    <row r="2697" customFormat="false" ht="15" hidden="false" customHeight="false" outlineLevel="0" collapsed="false">
      <c r="A2697" s="7" t="s">
        <v>189</v>
      </c>
      <c r="B2697" s="7" t="s">
        <v>167</v>
      </c>
      <c r="C2697" s="7" t="s">
        <v>235</v>
      </c>
      <c r="D2697" s="7" t="s">
        <v>4082</v>
      </c>
      <c r="E2697" s="8" t="n">
        <v>2021</v>
      </c>
      <c r="F2697" s="7" t="n">
        <v>1.1</v>
      </c>
      <c r="G2697" s="9" t="n">
        <v>1.21</v>
      </c>
      <c r="H2697" s="7" t="n">
        <v>0.91</v>
      </c>
      <c r="I2697" s="7" t="n">
        <v>1.51</v>
      </c>
    </row>
    <row r="2698" customFormat="false" ht="15" hidden="false" customHeight="false" outlineLevel="0" collapsed="false">
      <c r="A2698" s="7" t="s">
        <v>189</v>
      </c>
      <c r="B2698" s="7" t="s">
        <v>167</v>
      </c>
      <c r="C2698" s="7" t="s">
        <v>235</v>
      </c>
      <c r="D2698" s="7" t="s">
        <v>2274</v>
      </c>
      <c r="E2698" s="8" t="n">
        <v>2007</v>
      </c>
      <c r="F2698" s="7" t="n">
        <v>1.05</v>
      </c>
      <c r="G2698" s="9" t="n">
        <v>1.29</v>
      </c>
      <c r="H2698" s="7" t="n">
        <v>0.97</v>
      </c>
      <c r="I2698" s="7" t="n">
        <v>1.61</v>
      </c>
    </row>
    <row r="2699" customFormat="false" ht="15" hidden="false" customHeight="false" outlineLevel="0" collapsed="false">
      <c r="A2699" s="7" t="s">
        <v>189</v>
      </c>
      <c r="B2699" s="7" t="s">
        <v>167</v>
      </c>
      <c r="C2699" s="7" t="s">
        <v>235</v>
      </c>
      <c r="D2699" s="7" t="s">
        <v>4083</v>
      </c>
      <c r="E2699" s="8" t="n">
        <v>2005</v>
      </c>
      <c r="F2699" s="7" t="n">
        <v>0.95</v>
      </c>
      <c r="G2699" s="9" t="n">
        <v>2</v>
      </c>
      <c r="H2699" s="7" t="n">
        <v>1.5</v>
      </c>
      <c r="I2699" s="7" t="n">
        <v>2.5</v>
      </c>
    </row>
    <row r="2700" customFormat="false" ht="15" hidden="false" customHeight="false" outlineLevel="0" collapsed="false">
      <c r="A2700" s="7" t="s">
        <v>189</v>
      </c>
      <c r="B2700" s="7" t="s">
        <v>167</v>
      </c>
      <c r="C2700" s="7" t="s">
        <v>235</v>
      </c>
      <c r="D2700" s="7" t="s">
        <v>4084</v>
      </c>
      <c r="E2700" s="8" t="n">
        <v>2004</v>
      </c>
      <c r="F2700" s="7" t="n">
        <v>1.3</v>
      </c>
      <c r="G2700" s="9" t="n">
        <v>1.21</v>
      </c>
      <c r="H2700" s="7" t="n">
        <v>0.91</v>
      </c>
      <c r="I2700" s="7" t="n">
        <v>1.51</v>
      </c>
    </row>
    <row r="2701" customFormat="false" ht="15" hidden="false" customHeight="false" outlineLevel="0" collapsed="false">
      <c r="A2701" s="7" t="s">
        <v>189</v>
      </c>
      <c r="B2701" s="7" t="s">
        <v>167</v>
      </c>
      <c r="C2701" s="7" t="s">
        <v>235</v>
      </c>
      <c r="D2701" s="7" t="s">
        <v>2276</v>
      </c>
      <c r="E2701" s="8" t="n">
        <v>1982</v>
      </c>
      <c r="F2701" s="7" t="n">
        <v>0.7</v>
      </c>
      <c r="G2701" s="9" t="n">
        <v>1.09</v>
      </c>
      <c r="H2701" s="7" t="n">
        <v>0.82</v>
      </c>
      <c r="I2701" s="7" t="n">
        <v>1.36</v>
      </c>
    </row>
    <row r="2702" customFormat="false" ht="15" hidden="false" customHeight="false" outlineLevel="0" collapsed="false">
      <c r="A2702" s="7" t="s">
        <v>189</v>
      </c>
      <c r="B2702" s="7" t="s">
        <v>167</v>
      </c>
      <c r="C2702" s="7" t="s">
        <v>235</v>
      </c>
      <c r="D2702" s="7" t="s">
        <v>2280</v>
      </c>
      <c r="E2702" s="8" t="n">
        <v>1938</v>
      </c>
      <c r="F2702" s="7" t="n">
        <v>0.95</v>
      </c>
      <c r="G2702" s="9" t="n">
        <v>1.21</v>
      </c>
      <c r="H2702" s="7" t="n">
        <v>0.91</v>
      </c>
      <c r="I2702" s="7" t="n">
        <v>1.51</v>
      </c>
    </row>
    <row r="2703" customFormat="false" ht="15" hidden="false" customHeight="false" outlineLevel="0" collapsed="false">
      <c r="A2703" s="7" t="s">
        <v>189</v>
      </c>
      <c r="B2703" s="7" t="s">
        <v>167</v>
      </c>
      <c r="C2703" s="7" t="s">
        <v>235</v>
      </c>
      <c r="D2703" s="7" t="s">
        <v>2368</v>
      </c>
      <c r="E2703" s="8" t="n">
        <v>1873</v>
      </c>
      <c r="F2703" s="7" t="n">
        <v>1</v>
      </c>
      <c r="G2703" s="9" t="n">
        <v>1.06</v>
      </c>
      <c r="H2703" s="7" t="n">
        <v>0.76</v>
      </c>
      <c r="I2703" s="7" t="n">
        <v>1.18</v>
      </c>
    </row>
    <row r="2704" customFormat="false" ht="15" hidden="false" customHeight="false" outlineLevel="0" collapsed="false">
      <c r="A2704" s="7" t="s">
        <v>189</v>
      </c>
      <c r="B2704" s="7" t="s">
        <v>167</v>
      </c>
      <c r="C2704" s="7" t="s">
        <v>235</v>
      </c>
      <c r="D2704" s="7" t="s">
        <v>2301</v>
      </c>
      <c r="E2704" s="8" t="n">
        <v>1862</v>
      </c>
      <c r="F2704" s="7" t="n">
        <v>0.85</v>
      </c>
      <c r="G2704" s="9" t="n">
        <v>1.2</v>
      </c>
      <c r="H2704" s="7" t="n">
        <v>0.9</v>
      </c>
      <c r="I2704" s="7" t="n">
        <v>1.5</v>
      </c>
    </row>
    <row r="2705" customFormat="false" ht="15" hidden="false" customHeight="false" outlineLevel="0" collapsed="false">
      <c r="A2705" s="7" t="s">
        <v>189</v>
      </c>
      <c r="B2705" s="7" t="s">
        <v>167</v>
      </c>
      <c r="C2705" s="7" t="s">
        <v>235</v>
      </c>
      <c r="D2705" s="7" t="s">
        <v>2302</v>
      </c>
      <c r="E2705" s="8" t="n">
        <v>1846</v>
      </c>
      <c r="F2705" s="7" t="n">
        <v>0.7</v>
      </c>
      <c r="G2705" s="9" t="n">
        <v>1.41</v>
      </c>
      <c r="H2705" s="7" t="n">
        <v>1.06</v>
      </c>
      <c r="I2705" s="7" t="n">
        <v>1.76</v>
      </c>
    </row>
    <row r="2706" customFormat="false" ht="15" hidden="false" customHeight="false" outlineLevel="0" collapsed="false">
      <c r="A2706" s="7" t="s">
        <v>189</v>
      </c>
      <c r="B2706" s="7" t="s">
        <v>167</v>
      </c>
      <c r="C2706" s="7" t="s">
        <v>235</v>
      </c>
      <c r="D2706" s="7" t="s">
        <v>2322</v>
      </c>
      <c r="E2706" s="8" t="n">
        <v>1781</v>
      </c>
      <c r="F2706" s="7" t="n">
        <v>1.2</v>
      </c>
      <c r="G2706" s="9" t="n">
        <v>1.87</v>
      </c>
      <c r="H2706" s="7" t="n">
        <v>1.4</v>
      </c>
      <c r="I2706" s="7" t="n">
        <v>2.34</v>
      </c>
    </row>
    <row r="2707" customFormat="false" ht="15" hidden="false" customHeight="false" outlineLevel="0" collapsed="false">
      <c r="A2707" s="7" t="s">
        <v>189</v>
      </c>
      <c r="B2707" s="7" t="s">
        <v>167</v>
      </c>
      <c r="C2707" s="7" t="s">
        <v>235</v>
      </c>
      <c r="D2707" s="7" t="s">
        <v>2293</v>
      </c>
      <c r="E2707" s="8" t="n">
        <v>1758</v>
      </c>
      <c r="F2707" s="7" t="n">
        <v>1.45</v>
      </c>
      <c r="G2707" s="9" t="n">
        <v>1.19</v>
      </c>
      <c r="H2707" s="7" t="n">
        <v>0.89</v>
      </c>
      <c r="I2707" s="7" t="n">
        <v>1.49</v>
      </c>
    </row>
    <row r="2708" customFormat="false" ht="15" hidden="false" customHeight="false" outlineLevel="0" collapsed="false">
      <c r="A2708" s="7" t="s">
        <v>189</v>
      </c>
      <c r="B2708" s="7" t="s">
        <v>167</v>
      </c>
      <c r="C2708" s="7" t="s">
        <v>235</v>
      </c>
      <c r="D2708" s="7" t="s">
        <v>4085</v>
      </c>
      <c r="E2708" s="8" t="n">
        <v>1724</v>
      </c>
      <c r="F2708" s="7" t="n">
        <v>0.75</v>
      </c>
      <c r="G2708" s="9" t="n">
        <v>1.19</v>
      </c>
      <c r="H2708" s="7" t="n">
        <v>0.89</v>
      </c>
      <c r="I2708" s="7" t="n">
        <v>1.49</v>
      </c>
    </row>
    <row r="2709" customFormat="false" ht="15" hidden="false" customHeight="false" outlineLevel="0" collapsed="false">
      <c r="A2709" s="7" t="s">
        <v>189</v>
      </c>
      <c r="B2709" s="7" t="s">
        <v>167</v>
      </c>
      <c r="C2709" s="7" t="s">
        <v>235</v>
      </c>
      <c r="D2709" s="7" t="s">
        <v>2749</v>
      </c>
      <c r="E2709" s="8" t="n">
        <v>1685</v>
      </c>
      <c r="F2709" s="7" t="n">
        <v>1</v>
      </c>
      <c r="G2709" s="9" t="n">
        <v>0.94</v>
      </c>
      <c r="H2709" s="7" t="n">
        <v>0.71</v>
      </c>
      <c r="I2709" s="7" t="n">
        <v>1.17</v>
      </c>
    </row>
    <row r="2710" customFormat="false" ht="15" hidden="false" customHeight="false" outlineLevel="0" collapsed="false">
      <c r="A2710" s="7" t="s">
        <v>189</v>
      </c>
      <c r="B2710" s="7" t="s">
        <v>167</v>
      </c>
      <c r="C2710" s="7" t="s">
        <v>235</v>
      </c>
      <c r="D2710" s="7" t="s">
        <v>2697</v>
      </c>
      <c r="E2710" s="8" t="n">
        <v>1679</v>
      </c>
      <c r="F2710" s="7" t="n">
        <v>0.65</v>
      </c>
      <c r="G2710" s="9" t="n">
        <v>3.3</v>
      </c>
      <c r="H2710" s="7" t="n">
        <v>2.47</v>
      </c>
      <c r="I2710" s="7" t="n">
        <v>4.13</v>
      </c>
    </row>
    <row r="2711" customFormat="false" ht="15" hidden="false" customHeight="false" outlineLevel="0" collapsed="false">
      <c r="A2711" s="7" t="s">
        <v>189</v>
      </c>
      <c r="B2711" s="7" t="s">
        <v>167</v>
      </c>
      <c r="C2711" s="7" t="s">
        <v>235</v>
      </c>
      <c r="D2711" s="7" t="s">
        <v>2700</v>
      </c>
      <c r="E2711" s="8" t="n">
        <v>1673</v>
      </c>
      <c r="F2711" s="7" t="n">
        <v>0.8</v>
      </c>
      <c r="G2711" s="9" t="n">
        <v>0.98</v>
      </c>
      <c r="H2711" s="7" t="n">
        <v>0.74</v>
      </c>
      <c r="I2711" s="7" t="n">
        <v>1.23</v>
      </c>
    </row>
    <row r="2712" customFormat="false" ht="15" hidden="false" customHeight="false" outlineLevel="0" collapsed="false">
      <c r="A2712" s="7" t="s">
        <v>189</v>
      </c>
      <c r="B2712" s="7" t="s">
        <v>167</v>
      </c>
      <c r="C2712" s="7" t="s">
        <v>235</v>
      </c>
      <c r="D2712" s="7" t="s">
        <v>2370</v>
      </c>
      <c r="E2712" s="8" t="n">
        <v>1622</v>
      </c>
      <c r="F2712" s="7" t="n">
        <v>1.3</v>
      </c>
      <c r="G2712" s="9" t="n">
        <v>1</v>
      </c>
      <c r="H2712" s="7" t="n">
        <v>0.75</v>
      </c>
      <c r="I2712" s="7" t="n">
        <v>1.25</v>
      </c>
    </row>
    <row r="2713" customFormat="false" ht="15" hidden="false" customHeight="false" outlineLevel="0" collapsed="false">
      <c r="A2713" s="7" t="s">
        <v>189</v>
      </c>
      <c r="B2713" s="7" t="s">
        <v>167</v>
      </c>
      <c r="C2713" s="7" t="s">
        <v>235</v>
      </c>
      <c r="D2713" s="7" t="s">
        <v>2346</v>
      </c>
      <c r="E2713" s="8" t="n">
        <v>1590</v>
      </c>
      <c r="F2713" s="7" t="n">
        <v>1.2</v>
      </c>
      <c r="G2713" s="9" t="n">
        <v>1.21</v>
      </c>
      <c r="H2713" s="7" t="n">
        <v>0.91</v>
      </c>
      <c r="I2713" s="7" t="n">
        <v>1.51</v>
      </c>
    </row>
    <row r="2714" customFormat="false" ht="15" hidden="false" customHeight="false" outlineLevel="0" collapsed="false">
      <c r="A2714" s="7" t="s">
        <v>189</v>
      </c>
      <c r="B2714" s="7" t="s">
        <v>167</v>
      </c>
      <c r="C2714" s="7" t="s">
        <v>235</v>
      </c>
      <c r="D2714" s="7" t="s">
        <v>2296</v>
      </c>
      <c r="E2714" s="8" t="n">
        <v>1577</v>
      </c>
      <c r="F2714" s="7" t="n">
        <v>0.75</v>
      </c>
      <c r="G2714" s="9" t="n">
        <v>1.27</v>
      </c>
      <c r="H2714" s="7" t="n">
        <v>0.95</v>
      </c>
      <c r="I2714" s="7" t="n">
        <v>1.59</v>
      </c>
    </row>
    <row r="2715" customFormat="false" ht="15" hidden="false" customHeight="false" outlineLevel="0" collapsed="false">
      <c r="A2715" s="7" t="s">
        <v>189</v>
      </c>
      <c r="B2715" s="7" t="s">
        <v>167</v>
      </c>
      <c r="C2715" s="7" t="s">
        <v>235</v>
      </c>
      <c r="D2715" s="7" t="s">
        <v>2282</v>
      </c>
      <c r="E2715" s="8" t="n">
        <v>1562</v>
      </c>
      <c r="F2715" s="7" t="n">
        <v>1.2</v>
      </c>
      <c r="G2715" s="9" t="n">
        <v>1.13</v>
      </c>
      <c r="H2715" s="7" t="n">
        <v>0.85</v>
      </c>
      <c r="I2715" s="7" t="n">
        <v>1.41</v>
      </c>
    </row>
    <row r="2716" customFormat="false" ht="15" hidden="false" customHeight="false" outlineLevel="0" collapsed="false">
      <c r="A2716" s="7" t="s">
        <v>189</v>
      </c>
      <c r="B2716" s="7" t="s">
        <v>167</v>
      </c>
      <c r="C2716" s="7" t="s">
        <v>235</v>
      </c>
      <c r="D2716" s="7" t="s">
        <v>2718</v>
      </c>
      <c r="E2716" s="8" t="n">
        <v>1562</v>
      </c>
      <c r="F2716" s="7" t="n">
        <v>1.05</v>
      </c>
      <c r="G2716" s="9" t="n">
        <v>1.5</v>
      </c>
      <c r="H2716" s="7" t="n">
        <v>1.13</v>
      </c>
      <c r="I2716" s="7" t="n">
        <v>1.88</v>
      </c>
    </row>
    <row r="2717" customFormat="false" ht="15" hidden="false" customHeight="false" outlineLevel="0" collapsed="false">
      <c r="A2717" s="7" t="s">
        <v>189</v>
      </c>
      <c r="B2717" s="7" t="s">
        <v>167</v>
      </c>
      <c r="C2717" s="7" t="s">
        <v>235</v>
      </c>
      <c r="D2717" s="7" t="s">
        <v>4086</v>
      </c>
      <c r="E2717" s="8" t="n">
        <v>1554</v>
      </c>
      <c r="F2717" s="7" t="n">
        <v>0.85</v>
      </c>
      <c r="G2717" s="9" t="n">
        <v>2.99</v>
      </c>
      <c r="H2717" s="7" t="n">
        <v>2.24</v>
      </c>
      <c r="I2717" s="7" t="n">
        <v>3.74</v>
      </c>
    </row>
    <row r="2718" customFormat="false" ht="15" hidden="false" customHeight="false" outlineLevel="0" collapsed="false">
      <c r="A2718" s="7" t="s">
        <v>189</v>
      </c>
      <c r="B2718" s="7" t="s">
        <v>167</v>
      </c>
      <c r="C2718" s="7" t="s">
        <v>235</v>
      </c>
      <c r="D2718" s="7" t="s">
        <v>2336</v>
      </c>
      <c r="E2718" s="8" t="n">
        <v>1545</v>
      </c>
      <c r="F2718" s="7" t="n">
        <v>0.85</v>
      </c>
      <c r="G2718" s="9" t="n">
        <v>3.55</v>
      </c>
      <c r="H2718" s="7" t="n">
        <v>2.66</v>
      </c>
      <c r="I2718" s="7" t="n">
        <v>4.44</v>
      </c>
    </row>
    <row r="2719" customFormat="false" ht="15" hidden="false" customHeight="false" outlineLevel="0" collapsed="false">
      <c r="A2719" s="7" t="s">
        <v>189</v>
      </c>
      <c r="B2719" s="7" t="s">
        <v>167</v>
      </c>
      <c r="C2719" s="7" t="s">
        <v>235</v>
      </c>
      <c r="D2719" s="7" t="s">
        <v>2354</v>
      </c>
      <c r="E2719" s="8" t="n">
        <v>1536</v>
      </c>
      <c r="F2719" s="7" t="n">
        <v>0.8</v>
      </c>
      <c r="G2719" s="9" t="n">
        <v>3.08</v>
      </c>
      <c r="H2719" s="7" t="n">
        <v>2.31</v>
      </c>
      <c r="I2719" s="7" t="n">
        <v>3.85</v>
      </c>
    </row>
    <row r="2720" customFormat="false" ht="15" hidden="false" customHeight="false" outlineLevel="0" collapsed="false">
      <c r="A2720" s="7" t="s">
        <v>189</v>
      </c>
      <c r="B2720" s="7" t="s">
        <v>167</v>
      </c>
      <c r="C2720" s="7" t="s">
        <v>235</v>
      </c>
      <c r="D2720" s="7" t="s">
        <v>4087</v>
      </c>
      <c r="E2720" s="8" t="n">
        <v>1519</v>
      </c>
      <c r="F2720" s="7" t="n">
        <v>0.85</v>
      </c>
      <c r="G2720" s="9" t="n">
        <v>2.02</v>
      </c>
      <c r="H2720" s="7" t="n">
        <v>1.52</v>
      </c>
      <c r="I2720" s="7" t="n">
        <v>2.53</v>
      </c>
    </row>
    <row r="2721" customFormat="false" ht="15" hidden="false" customHeight="false" outlineLevel="0" collapsed="false">
      <c r="A2721" s="7" t="s">
        <v>189</v>
      </c>
      <c r="B2721" s="7" t="s">
        <v>167</v>
      </c>
      <c r="C2721" s="7" t="s">
        <v>235</v>
      </c>
      <c r="D2721" s="7" t="s">
        <v>2339</v>
      </c>
      <c r="E2721" s="8" t="n">
        <v>1519</v>
      </c>
      <c r="F2721" s="7" t="n">
        <v>0.7</v>
      </c>
      <c r="G2721" s="9" t="n">
        <v>1.63</v>
      </c>
      <c r="H2721" s="7" t="n">
        <v>1.22</v>
      </c>
      <c r="I2721" s="7" t="n">
        <v>2.04</v>
      </c>
    </row>
    <row r="2722" customFormat="false" ht="15" hidden="false" customHeight="false" outlineLevel="0" collapsed="false">
      <c r="A2722" s="7" t="s">
        <v>189</v>
      </c>
      <c r="B2722" s="7" t="s">
        <v>167</v>
      </c>
      <c r="C2722" s="7" t="s">
        <v>235</v>
      </c>
      <c r="D2722" s="7" t="s">
        <v>4088</v>
      </c>
      <c r="E2722" s="8" t="n">
        <v>1510</v>
      </c>
      <c r="F2722" s="7" t="n">
        <v>1.1</v>
      </c>
      <c r="G2722" s="9" t="n">
        <v>1.63</v>
      </c>
      <c r="H2722" s="7" t="n">
        <v>1.22</v>
      </c>
      <c r="I2722" s="7" t="n">
        <v>2.04</v>
      </c>
    </row>
    <row r="2723" customFormat="false" ht="15" hidden="false" customHeight="false" outlineLevel="0" collapsed="false">
      <c r="A2723" s="7" t="s">
        <v>189</v>
      </c>
      <c r="B2723" s="7" t="s">
        <v>167</v>
      </c>
      <c r="C2723" s="7" t="s">
        <v>235</v>
      </c>
      <c r="D2723" s="7" t="s">
        <v>2257</v>
      </c>
      <c r="E2723" s="8" t="n">
        <v>1509</v>
      </c>
      <c r="F2723" s="7" t="n">
        <v>0.85</v>
      </c>
      <c r="G2723" s="9" t="n">
        <v>3.25</v>
      </c>
      <c r="H2723" s="7" t="n">
        <v>2.13</v>
      </c>
      <c r="I2723" s="7" t="n">
        <v>3.66</v>
      </c>
    </row>
    <row r="2724" customFormat="false" ht="15" hidden="false" customHeight="false" outlineLevel="0" collapsed="false">
      <c r="A2724" s="7" t="s">
        <v>189</v>
      </c>
      <c r="B2724" s="7" t="s">
        <v>167</v>
      </c>
      <c r="C2724" s="7" t="s">
        <v>235</v>
      </c>
      <c r="D2724" s="7" t="s">
        <v>2325</v>
      </c>
      <c r="E2724" s="8" t="n">
        <v>1497</v>
      </c>
      <c r="F2724" s="7" t="n">
        <v>1.15</v>
      </c>
      <c r="G2724" s="9" t="n">
        <v>1.19</v>
      </c>
      <c r="H2724" s="7" t="n">
        <v>0.89</v>
      </c>
      <c r="I2724" s="7" t="n">
        <v>1.49</v>
      </c>
    </row>
    <row r="2725" customFormat="false" ht="15" hidden="false" customHeight="false" outlineLevel="0" collapsed="false">
      <c r="A2725" s="7" t="s">
        <v>189</v>
      </c>
      <c r="B2725" s="7" t="s">
        <v>167</v>
      </c>
      <c r="C2725" s="7" t="s">
        <v>235</v>
      </c>
      <c r="D2725" s="7" t="s">
        <v>4089</v>
      </c>
      <c r="E2725" s="8" t="n">
        <v>1497</v>
      </c>
      <c r="F2725" s="7" t="n">
        <v>0.9</v>
      </c>
      <c r="G2725" s="9" t="n">
        <v>1.53</v>
      </c>
      <c r="H2725" s="7" t="n">
        <v>1.15</v>
      </c>
      <c r="I2725" s="7" t="n">
        <v>1.91</v>
      </c>
    </row>
    <row r="2726" customFormat="false" ht="15" hidden="false" customHeight="false" outlineLevel="0" collapsed="false">
      <c r="A2726" s="7" t="s">
        <v>189</v>
      </c>
      <c r="B2726" s="7" t="s">
        <v>167</v>
      </c>
      <c r="C2726" s="7" t="s">
        <v>235</v>
      </c>
      <c r="D2726" s="7" t="s">
        <v>4090</v>
      </c>
      <c r="E2726" s="8" t="n">
        <v>1497</v>
      </c>
      <c r="F2726" s="7" t="n">
        <v>0.8</v>
      </c>
      <c r="G2726" s="9" t="n">
        <v>2.69</v>
      </c>
      <c r="H2726" s="7" t="n">
        <v>2.02</v>
      </c>
      <c r="I2726" s="7" t="n">
        <v>3.36</v>
      </c>
    </row>
    <row r="2727" customFormat="false" ht="15" hidden="false" customHeight="false" outlineLevel="0" collapsed="false">
      <c r="A2727" s="7" t="s">
        <v>189</v>
      </c>
      <c r="B2727" s="7" t="s">
        <v>167</v>
      </c>
      <c r="C2727" s="7" t="s">
        <v>235</v>
      </c>
      <c r="D2727" s="7" t="s">
        <v>2733</v>
      </c>
      <c r="E2727" s="8" t="n">
        <v>1491</v>
      </c>
      <c r="F2727" s="7" t="n">
        <v>1.4</v>
      </c>
      <c r="G2727" s="9" t="n">
        <v>1.21</v>
      </c>
      <c r="H2727" s="7" t="n">
        <v>0.91</v>
      </c>
      <c r="I2727" s="7" t="n">
        <v>1.51</v>
      </c>
    </row>
    <row r="2728" customFormat="false" ht="15" hidden="false" customHeight="false" outlineLevel="0" collapsed="false">
      <c r="A2728" s="7" t="s">
        <v>189</v>
      </c>
      <c r="B2728" s="7" t="s">
        <v>167</v>
      </c>
      <c r="C2728" s="7" t="s">
        <v>235</v>
      </c>
      <c r="D2728" s="7" t="s">
        <v>2320</v>
      </c>
      <c r="E2728" s="8" t="n">
        <v>1490</v>
      </c>
      <c r="F2728" s="7" t="n">
        <v>0.65</v>
      </c>
      <c r="G2728" s="9" t="n">
        <v>1.49</v>
      </c>
      <c r="H2728" s="7" t="n">
        <v>1.12</v>
      </c>
      <c r="I2728" s="7" t="n">
        <v>1.86</v>
      </c>
    </row>
    <row r="2729" customFormat="false" ht="15" hidden="false" customHeight="false" outlineLevel="0" collapsed="false">
      <c r="A2729" s="7" t="s">
        <v>189</v>
      </c>
      <c r="B2729" s="7" t="s">
        <v>167</v>
      </c>
      <c r="C2729" s="7" t="s">
        <v>235</v>
      </c>
      <c r="D2729" s="7" t="s">
        <v>2333</v>
      </c>
      <c r="E2729" s="8" t="n">
        <v>1487</v>
      </c>
      <c r="F2729" s="7" t="n">
        <v>1.25</v>
      </c>
      <c r="G2729" s="9" t="n">
        <v>1.21</v>
      </c>
      <c r="H2729" s="7" t="n">
        <v>0.91</v>
      </c>
      <c r="I2729" s="7" t="n">
        <v>1.51</v>
      </c>
    </row>
    <row r="2730" customFormat="false" ht="15" hidden="false" customHeight="false" outlineLevel="0" collapsed="false">
      <c r="A2730" s="7" t="s">
        <v>189</v>
      </c>
      <c r="B2730" s="7" t="s">
        <v>167</v>
      </c>
      <c r="C2730" s="7" t="s">
        <v>235</v>
      </c>
      <c r="D2730" s="7" t="s">
        <v>4091</v>
      </c>
      <c r="E2730" s="8" t="n">
        <v>1487</v>
      </c>
      <c r="F2730" s="7" t="n">
        <v>0.65</v>
      </c>
      <c r="G2730" s="9" t="n">
        <v>1.94</v>
      </c>
      <c r="H2730" s="7" t="n">
        <v>1.46</v>
      </c>
      <c r="I2730" s="7" t="n">
        <v>2.42</v>
      </c>
    </row>
    <row r="2731" customFormat="false" ht="15" hidden="false" customHeight="false" outlineLevel="0" collapsed="false">
      <c r="A2731" s="7" t="s">
        <v>189</v>
      </c>
      <c r="B2731" s="7" t="s">
        <v>167</v>
      </c>
      <c r="C2731" s="7" t="s">
        <v>235</v>
      </c>
      <c r="D2731" s="7" t="s">
        <v>4092</v>
      </c>
      <c r="E2731" s="8" t="n">
        <v>1486</v>
      </c>
      <c r="F2731" s="7" t="n">
        <v>1.4</v>
      </c>
      <c r="G2731" s="9" t="n">
        <v>1.2</v>
      </c>
      <c r="H2731" s="7" t="n">
        <v>0.9</v>
      </c>
      <c r="I2731" s="7" t="n">
        <v>1.5</v>
      </c>
    </row>
    <row r="2732" customFormat="false" ht="15" hidden="false" customHeight="false" outlineLevel="0" collapsed="false">
      <c r="A2732" s="7" t="s">
        <v>189</v>
      </c>
      <c r="B2732" s="7" t="s">
        <v>167</v>
      </c>
      <c r="C2732" s="7" t="s">
        <v>235</v>
      </c>
      <c r="D2732" s="7" t="s">
        <v>4093</v>
      </c>
      <c r="E2732" s="8" t="n">
        <v>1462</v>
      </c>
      <c r="F2732" s="7" t="n">
        <v>0.75</v>
      </c>
      <c r="G2732" s="9" t="n">
        <v>1.88</v>
      </c>
      <c r="H2732" s="7" t="n">
        <v>1.41</v>
      </c>
      <c r="I2732" s="7" t="n">
        <v>2.35</v>
      </c>
    </row>
    <row r="2733" customFormat="false" ht="15" hidden="false" customHeight="false" outlineLevel="0" collapsed="false">
      <c r="A2733" s="7" t="s">
        <v>189</v>
      </c>
      <c r="B2733" s="7" t="s">
        <v>167</v>
      </c>
      <c r="C2733" s="7" t="s">
        <v>235</v>
      </c>
      <c r="D2733" s="7" t="s">
        <v>2725</v>
      </c>
      <c r="E2733" s="8" t="n">
        <v>1461</v>
      </c>
      <c r="F2733" s="7" t="n">
        <v>0.9</v>
      </c>
      <c r="G2733" s="9" t="n">
        <v>1.14</v>
      </c>
      <c r="H2733" s="7" t="n">
        <v>0.86</v>
      </c>
      <c r="I2733" s="7" t="n">
        <v>1.42</v>
      </c>
    </row>
    <row r="2734" customFormat="false" ht="15" hidden="false" customHeight="false" outlineLevel="0" collapsed="false">
      <c r="A2734" s="7" t="s">
        <v>189</v>
      </c>
      <c r="B2734" s="7" t="s">
        <v>167</v>
      </c>
      <c r="C2734" s="7" t="s">
        <v>235</v>
      </c>
      <c r="D2734" s="7" t="s">
        <v>4094</v>
      </c>
      <c r="E2734" s="8" t="n">
        <v>1450</v>
      </c>
      <c r="F2734" s="7" t="n">
        <v>0.85</v>
      </c>
      <c r="G2734" s="9" t="n">
        <v>1.1</v>
      </c>
      <c r="H2734" s="7" t="n">
        <v>0.83</v>
      </c>
      <c r="I2734" s="7" t="n">
        <v>1.38</v>
      </c>
    </row>
    <row r="2735" customFormat="false" ht="15" hidden="false" customHeight="false" outlineLevel="0" collapsed="false">
      <c r="A2735" s="7" t="s">
        <v>189</v>
      </c>
      <c r="B2735" s="7" t="s">
        <v>167</v>
      </c>
      <c r="C2735" s="7" t="s">
        <v>235</v>
      </c>
      <c r="D2735" s="7" t="s">
        <v>2310</v>
      </c>
      <c r="E2735" s="8" t="n">
        <v>1441</v>
      </c>
      <c r="F2735" s="7" t="n">
        <v>0.7</v>
      </c>
      <c r="G2735" s="9" t="n">
        <v>1.3</v>
      </c>
      <c r="H2735" s="7" t="n">
        <v>0.98</v>
      </c>
      <c r="I2735" s="7" t="n">
        <v>1.63</v>
      </c>
    </row>
    <row r="2736" customFormat="false" ht="15" hidden="false" customHeight="false" outlineLevel="0" collapsed="false">
      <c r="A2736" s="7" t="s">
        <v>189</v>
      </c>
      <c r="B2736" s="7" t="s">
        <v>167</v>
      </c>
      <c r="C2736" s="7" t="s">
        <v>235</v>
      </c>
      <c r="D2736" s="7" t="s">
        <v>2753</v>
      </c>
      <c r="E2736" s="8" t="n">
        <v>1395</v>
      </c>
      <c r="F2736" s="7" t="n">
        <v>1.1</v>
      </c>
      <c r="G2736" s="9" t="n">
        <v>1.17</v>
      </c>
      <c r="H2736" s="7" t="n">
        <v>0.88</v>
      </c>
      <c r="I2736" s="7" t="n">
        <v>1.46</v>
      </c>
    </row>
    <row r="2737" customFormat="false" ht="15" hidden="false" customHeight="false" outlineLevel="0" collapsed="false">
      <c r="A2737" s="7" t="s">
        <v>189</v>
      </c>
      <c r="B2737" s="7" t="s">
        <v>167</v>
      </c>
      <c r="C2737" s="7" t="s">
        <v>235</v>
      </c>
      <c r="D2737" s="7" t="s">
        <v>4095</v>
      </c>
      <c r="E2737" s="8" t="n">
        <v>1372</v>
      </c>
      <c r="F2737" s="7" t="n">
        <v>1.35</v>
      </c>
      <c r="G2737" s="9" t="n">
        <v>1.12</v>
      </c>
      <c r="H2737" s="7" t="n">
        <v>0.84</v>
      </c>
      <c r="I2737" s="7" t="n">
        <v>1.4</v>
      </c>
    </row>
    <row r="2738" customFormat="false" ht="15" hidden="false" customHeight="false" outlineLevel="0" collapsed="false">
      <c r="A2738" s="7" t="s">
        <v>189</v>
      </c>
      <c r="B2738" s="7" t="s">
        <v>167</v>
      </c>
      <c r="C2738" s="7" t="s">
        <v>235</v>
      </c>
      <c r="D2738" s="7" t="s">
        <v>2251</v>
      </c>
      <c r="E2738" s="8" t="n">
        <v>1371</v>
      </c>
      <c r="F2738" s="7" t="n">
        <v>1.2</v>
      </c>
      <c r="G2738" s="9" t="n">
        <v>1.38</v>
      </c>
      <c r="H2738" s="7" t="n">
        <v>1.03</v>
      </c>
      <c r="I2738" s="7" t="n">
        <v>1.73</v>
      </c>
    </row>
    <row r="2739" customFormat="false" ht="15" hidden="false" customHeight="false" outlineLevel="0" collapsed="false">
      <c r="A2739" s="7" t="s">
        <v>189</v>
      </c>
      <c r="B2739" s="7" t="s">
        <v>167</v>
      </c>
      <c r="C2739" s="7" t="s">
        <v>235</v>
      </c>
      <c r="D2739" s="7" t="s">
        <v>2315</v>
      </c>
      <c r="E2739" s="8" t="n">
        <v>1360</v>
      </c>
      <c r="F2739" s="7" t="n">
        <v>1.3</v>
      </c>
      <c r="G2739" s="9" t="n">
        <v>1.12</v>
      </c>
      <c r="H2739" s="7" t="n">
        <v>0.84</v>
      </c>
      <c r="I2739" s="7" t="n">
        <v>1.4</v>
      </c>
    </row>
    <row r="2740" customFormat="false" ht="15" hidden="false" customHeight="false" outlineLevel="0" collapsed="false">
      <c r="A2740" s="7" t="s">
        <v>189</v>
      </c>
      <c r="B2740" s="7" t="s">
        <v>167</v>
      </c>
      <c r="C2740" s="7" t="s">
        <v>235</v>
      </c>
      <c r="D2740" s="7" t="s">
        <v>2321</v>
      </c>
      <c r="E2740" s="8" t="n">
        <v>1359</v>
      </c>
      <c r="F2740" s="7" t="n">
        <v>1.35</v>
      </c>
      <c r="G2740" s="9" t="n">
        <v>1.17</v>
      </c>
      <c r="H2740" s="7" t="n">
        <v>0.88</v>
      </c>
      <c r="I2740" s="7" t="n">
        <v>1.46</v>
      </c>
    </row>
    <row r="2741" customFormat="false" ht="15" hidden="false" customHeight="false" outlineLevel="0" collapsed="false">
      <c r="A2741" s="7" t="s">
        <v>189</v>
      </c>
      <c r="B2741" s="7" t="s">
        <v>167</v>
      </c>
      <c r="C2741" s="7" t="s">
        <v>235</v>
      </c>
      <c r="D2741" s="7" t="s">
        <v>2816</v>
      </c>
      <c r="E2741" s="8" t="n">
        <v>1306</v>
      </c>
      <c r="F2741" s="7" t="n">
        <v>1.35</v>
      </c>
      <c r="G2741" s="9" t="n">
        <v>1.17</v>
      </c>
      <c r="H2741" s="7" t="n">
        <v>0.88</v>
      </c>
      <c r="I2741" s="7" t="n">
        <v>1.46</v>
      </c>
    </row>
    <row r="2742" customFormat="false" ht="15" hidden="false" customHeight="false" outlineLevel="0" collapsed="false">
      <c r="A2742" s="7" t="s">
        <v>189</v>
      </c>
      <c r="B2742" s="7" t="s">
        <v>167</v>
      </c>
      <c r="C2742" s="7" t="s">
        <v>235</v>
      </c>
      <c r="D2742" s="7" t="s">
        <v>2324</v>
      </c>
      <c r="E2742" s="8" t="n">
        <v>1292</v>
      </c>
      <c r="F2742" s="7" t="n">
        <v>1.2</v>
      </c>
      <c r="G2742" s="9" t="n">
        <v>3.55</v>
      </c>
      <c r="H2742" s="7" t="n">
        <v>2.66</v>
      </c>
      <c r="I2742" s="7" t="n">
        <v>4.44</v>
      </c>
    </row>
    <row r="2743" customFormat="false" ht="15" hidden="false" customHeight="false" outlineLevel="0" collapsed="false">
      <c r="A2743" s="7" t="s">
        <v>189</v>
      </c>
      <c r="B2743" s="7" t="s">
        <v>167</v>
      </c>
      <c r="C2743" s="7" t="s">
        <v>235</v>
      </c>
      <c r="D2743" s="7" t="s">
        <v>2298</v>
      </c>
      <c r="E2743" s="8" t="n">
        <v>1273</v>
      </c>
      <c r="F2743" s="7" t="n">
        <v>0.8</v>
      </c>
      <c r="G2743" s="9" t="n">
        <v>1.9</v>
      </c>
      <c r="H2743" s="7" t="n">
        <v>1.42</v>
      </c>
      <c r="I2743" s="7" t="n">
        <v>2.38</v>
      </c>
    </row>
    <row r="2744" customFormat="false" ht="15" hidden="false" customHeight="false" outlineLevel="0" collapsed="false">
      <c r="A2744" s="7" t="s">
        <v>189</v>
      </c>
      <c r="B2744" s="7" t="s">
        <v>167</v>
      </c>
      <c r="C2744" s="7" t="s">
        <v>235</v>
      </c>
      <c r="D2744" s="7" t="s">
        <v>2300</v>
      </c>
      <c r="E2744" s="8" t="n">
        <v>1266</v>
      </c>
      <c r="F2744" s="7" t="n">
        <v>1.1</v>
      </c>
      <c r="G2744" s="9" t="n">
        <v>2.06</v>
      </c>
      <c r="H2744" s="7" t="n">
        <v>1.55</v>
      </c>
      <c r="I2744" s="7" t="n">
        <v>2.58</v>
      </c>
    </row>
    <row r="2745" customFormat="false" ht="15" hidden="false" customHeight="false" outlineLevel="0" collapsed="false">
      <c r="A2745" s="7" t="s">
        <v>189</v>
      </c>
      <c r="B2745" s="7" t="s">
        <v>167</v>
      </c>
      <c r="C2745" s="7" t="s">
        <v>235</v>
      </c>
      <c r="D2745" s="7" t="s">
        <v>2347</v>
      </c>
      <c r="E2745" s="8" t="n">
        <v>1259</v>
      </c>
      <c r="F2745" s="7" t="n">
        <v>0.75</v>
      </c>
      <c r="G2745" s="9" t="n">
        <v>0.98</v>
      </c>
      <c r="H2745" s="7" t="n">
        <v>0.74</v>
      </c>
      <c r="I2745" s="7" t="n">
        <v>1.23</v>
      </c>
    </row>
    <row r="2746" customFormat="false" ht="15" hidden="false" customHeight="false" outlineLevel="0" collapsed="false">
      <c r="A2746" s="7" t="s">
        <v>189</v>
      </c>
      <c r="B2746" s="7" t="s">
        <v>167</v>
      </c>
      <c r="C2746" s="7" t="s">
        <v>235</v>
      </c>
      <c r="D2746" s="7" t="s">
        <v>2342</v>
      </c>
      <c r="E2746" s="8" t="n">
        <v>1243</v>
      </c>
      <c r="F2746" s="7" t="n">
        <v>1.25</v>
      </c>
      <c r="G2746" s="9" t="n">
        <v>1.08</v>
      </c>
      <c r="H2746" s="7" t="n">
        <v>0.81</v>
      </c>
      <c r="I2746" s="7" t="n">
        <v>1.35</v>
      </c>
    </row>
    <row r="2747" customFormat="false" ht="15" hidden="false" customHeight="false" outlineLevel="0" collapsed="false">
      <c r="A2747" s="7" t="s">
        <v>189</v>
      </c>
      <c r="B2747" s="7" t="s">
        <v>167</v>
      </c>
      <c r="C2747" s="7" t="s">
        <v>235</v>
      </c>
      <c r="D2747" s="7" t="s">
        <v>2287</v>
      </c>
      <c r="E2747" s="8" t="n">
        <v>1227</v>
      </c>
      <c r="F2747" s="7" t="n">
        <v>0.7</v>
      </c>
      <c r="G2747" s="9" t="n">
        <v>1.84</v>
      </c>
      <c r="H2747" s="7" t="n">
        <v>1.38</v>
      </c>
      <c r="I2747" s="7" t="n">
        <v>2.3</v>
      </c>
    </row>
    <row r="2748" customFormat="false" ht="15" hidden="false" customHeight="false" outlineLevel="0" collapsed="false">
      <c r="A2748" s="7" t="s">
        <v>189</v>
      </c>
      <c r="B2748" s="7" t="s">
        <v>167</v>
      </c>
      <c r="C2748" s="7" t="s">
        <v>235</v>
      </c>
      <c r="D2748" s="7" t="s">
        <v>2358</v>
      </c>
      <c r="E2748" s="8" t="n">
        <v>1223</v>
      </c>
      <c r="F2748" s="7" t="n">
        <v>0.65</v>
      </c>
      <c r="G2748" s="9" t="n">
        <v>1.48</v>
      </c>
      <c r="H2748" s="7" t="n">
        <v>1.11</v>
      </c>
      <c r="I2748" s="7" t="n">
        <v>1.85</v>
      </c>
    </row>
    <row r="2749" customFormat="false" ht="15" hidden="false" customHeight="false" outlineLevel="0" collapsed="false">
      <c r="A2749" s="7" t="s">
        <v>189</v>
      </c>
      <c r="B2749" s="7" t="s">
        <v>167</v>
      </c>
      <c r="C2749" s="7" t="s">
        <v>235</v>
      </c>
      <c r="D2749" s="7" t="s">
        <v>4096</v>
      </c>
      <c r="E2749" s="8" t="n">
        <v>1219</v>
      </c>
      <c r="F2749" s="7" t="n">
        <v>1.3</v>
      </c>
      <c r="G2749" s="9" t="n">
        <v>1.25</v>
      </c>
      <c r="H2749" s="7" t="n">
        <v>0.94</v>
      </c>
      <c r="I2749" s="7" t="n">
        <v>1.56</v>
      </c>
    </row>
    <row r="2750" customFormat="false" ht="15" hidden="false" customHeight="false" outlineLevel="0" collapsed="false">
      <c r="A2750" s="7" t="s">
        <v>189</v>
      </c>
      <c r="B2750" s="7" t="s">
        <v>167</v>
      </c>
      <c r="C2750" s="7" t="s">
        <v>235</v>
      </c>
      <c r="D2750" s="7" t="s">
        <v>2812</v>
      </c>
      <c r="E2750" s="8" t="n">
        <v>1206</v>
      </c>
      <c r="F2750" s="7" t="n">
        <v>1.15</v>
      </c>
      <c r="G2750" s="9" t="n">
        <v>1.17</v>
      </c>
      <c r="H2750" s="7" t="n">
        <v>0.88</v>
      </c>
      <c r="I2750" s="7" t="n">
        <v>1.46</v>
      </c>
    </row>
    <row r="2751" customFormat="false" ht="15" hidden="false" customHeight="false" outlineLevel="0" collapsed="false">
      <c r="A2751" s="7" t="s">
        <v>189</v>
      </c>
      <c r="B2751" s="7" t="s">
        <v>167</v>
      </c>
      <c r="C2751" s="7" t="s">
        <v>235</v>
      </c>
      <c r="D2751" s="7" t="s">
        <v>2335</v>
      </c>
      <c r="E2751" s="8" t="n">
        <v>1204</v>
      </c>
      <c r="F2751" s="7" t="n">
        <v>1.05</v>
      </c>
      <c r="G2751" s="9" t="n">
        <v>1.21</v>
      </c>
      <c r="H2751" s="7" t="n">
        <v>0.91</v>
      </c>
      <c r="I2751" s="7" t="n">
        <v>1.51</v>
      </c>
    </row>
    <row r="2752" customFormat="false" ht="15" hidden="false" customHeight="false" outlineLevel="0" collapsed="false">
      <c r="A2752" s="7" t="s">
        <v>189</v>
      </c>
      <c r="B2752" s="7" t="s">
        <v>167</v>
      </c>
      <c r="C2752" s="7" t="s">
        <v>235</v>
      </c>
      <c r="D2752" s="7" t="s">
        <v>2319</v>
      </c>
      <c r="E2752" s="8" t="n">
        <v>1201</v>
      </c>
      <c r="F2752" s="7" t="n">
        <v>1.3</v>
      </c>
      <c r="G2752" s="9" t="n">
        <v>1.31</v>
      </c>
      <c r="H2752" s="7" t="n">
        <v>0.98</v>
      </c>
      <c r="I2752" s="7" t="n">
        <v>1.64</v>
      </c>
    </row>
    <row r="2753" customFormat="false" ht="15" hidden="false" customHeight="false" outlineLevel="0" collapsed="false">
      <c r="A2753" s="7" t="s">
        <v>189</v>
      </c>
      <c r="B2753" s="7" t="s">
        <v>167</v>
      </c>
      <c r="C2753" s="7" t="s">
        <v>235</v>
      </c>
      <c r="D2753" s="7" t="s">
        <v>4097</v>
      </c>
      <c r="E2753" s="8" t="n">
        <v>1198</v>
      </c>
      <c r="F2753" s="7" t="n">
        <v>1.25</v>
      </c>
      <c r="G2753" s="9" t="n">
        <v>1.2</v>
      </c>
      <c r="H2753" s="7" t="n">
        <v>0.9</v>
      </c>
      <c r="I2753" s="7" t="n">
        <v>1.5</v>
      </c>
    </row>
    <row r="2754" customFormat="false" ht="15" hidden="false" customHeight="false" outlineLevel="0" collapsed="false">
      <c r="A2754" s="7" t="s">
        <v>189</v>
      </c>
      <c r="B2754" s="7" t="s">
        <v>167</v>
      </c>
      <c r="C2754" s="7" t="s">
        <v>235</v>
      </c>
      <c r="D2754" s="7" t="s">
        <v>2329</v>
      </c>
      <c r="E2754" s="8" t="n">
        <v>1184</v>
      </c>
      <c r="F2754" s="7" t="n">
        <v>1.05</v>
      </c>
      <c r="G2754" s="9" t="n">
        <v>3.24</v>
      </c>
      <c r="H2754" s="7" t="n">
        <v>2.43</v>
      </c>
      <c r="I2754" s="7" t="n">
        <v>4.05</v>
      </c>
    </row>
    <row r="2755" customFormat="false" ht="15" hidden="false" customHeight="false" outlineLevel="0" collapsed="false">
      <c r="A2755" s="7" t="s">
        <v>189</v>
      </c>
      <c r="B2755" s="7" t="s">
        <v>167</v>
      </c>
      <c r="C2755" s="7" t="s">
        <v>235</v>
      </c>
      <c r="D2755" s="7" t="s">
        <v>2305</v>
      </c>
      <c r="E2755" s="8" t="n">
        <v>1171</v>
      </c>
      <c r="F2755" s="7" t="n">
        <v>1.4</v>
      </c>
      <c r="G2755" s="9" t="n">
        <v>1.14</v>
      </c>
      <c r="H2755" s="7" t="n">
        <v>0.86</v>
      </c>
      <c r="I2755" s="7" t="n">
        <v>1.42</v>
      </c>
    </row>
    <row r="2756" customFormat="false" ht="15" hidden="false" customHeight="false" outlineLevel="0" collapsed="false">
      <c r="A2756" s="7" t="s">
        <v>189</v>
      </c>
      <c r="B2756" s="7" t="s">
        <v>167</v>
      </c>
      <c r="C2756" s="7" t="s">
        <v>235</v>
      </c>
      <c r="D2756" s="7" t="s">
        <v>2345</v>
      </c>
      <c r="E2756" s="8" t="n">
        <v>1167</v>
      </c>
      <c r="F2756" s="7" t="n">
        <v>1.2</v>
      </c>
      <c r="G2756" s="9" t="n">
        <v>1.27</v>
      </c>
      <c r="H2756" s="7" t="n">
        <v>0.89</v>
      </c>
      <c r="I2756" s="7" t="n">
        <v>1.43</v>
      </c>
    </row>
    <row r="2757" customFormat="false" ht="15" hidden="false" customHeight="false" outlineLevel="0" collapsed="false">
      <c r="A2757" s="7" t="s">
        <v>189</v>
      </c>
      <c r="B2757" s="7" t="s">
        <v>167</v>
      </c>
      <c r="C2757" s="7" t="s">
        <v>235</v>
      </c>
      <c r="D2757" s="7" t="s">
        <v>4098</v>
      </c>
      <c r="E2757" s="8" t="n">
        <v>1157</v>
      </c>
      <c r="F2757" s="7" t="n">
        <v>1.1</v>
      </c>
      <c r="G2757" s="9" t="n">
        <v>2.01</v>
      </c>
      <c r="H2757" s="7" t="n">
        <v>1.51</v>
      </c>
      <c r="I2757" s="7" t="n">
        <v>2.51</v>
      </c>
    </row>
    <row r="2758" customFormat="false" ht="15" hidden="false" customHeight="false" outlineLevel="0" collapsed="false">
      <c r="A2758" s="7" t="s">
        <v>189</v>
      </c>
      <c r="B2758" s="7" t="s">
        <v>167</v>
      </c>
      <c r="C2758" s="7" t="s">
        <v>235</v>
      </c>
      <c r="D2758" s="7" t="s">
        <v>2830</v>
      </c>
      <c r="E2758" s="8" t="n">
        <v>1157</v>
      </c>
      <c r="F2758" s="7" t="n">
        <v>0.65</v>
      </c>
      <c r="G2758" s="9" t="n">
        <v>3.23</v>
      </c>
      <c r="H2758" s="7" t="n">
        <v>2.39</v>
      </c>
      <c r="I2758" s="7" t="n">
        <v>4.1</v>
      </c>
    </row>
    <row r="2759" customFormat="false" ht="15" hidden="false" customHeight="false" outlineLevel="0" collapsed="false">
      <c r="A2759" s="7" t="s">
        <v>189</v>
      </c>
      <c r="B2759" s="7" t="s">
        <v>167</v>
      </c>
      <c r="C2759" s="7" t="s">
        <v>235</v>
      </c>
      <c r="D2759" s="7" t="s">
        <v>4099</v>
      </c>
      <c r="E2759" s="8" t="n">
        <v>1150</v>
      </c>
      <c r="F2759" s="7" t="n">
        <v>0.65</v>
      </c>
      <c r="G2759" s="9" t="n">
        <v>1.45</v>
      </c>
      <c r="H2759" s="7" t="n">
        <v>1.09</v>
      </c>
      <c r="I2759" s="7" t="n">
        <v>1.81</v>
      </c>
    </row>
    <row r="2760" customFormat="false" ht="15" hidden="false" customHeight="false" outlineLevel="0" collapsed="false">
      <c r="A2760" s="7" t="s">
        <v>189</v>
      </c>
      <c r="B2760" s="7" t="s">
        <v>167</v>
      </c>
      <c r="C2760" s="7" t="s">
        <v>235</v>
      </c>
      <c r="D2760" s="7" t="s">
        <v>2770</v>
      </c>
      <c r="E2760" s="8" t="n">
        <v>1143</v>
      </c>
      <c r="F2760" s="7" t="n">
        <v>1.15</v>
      </c>
      <c r="G2760" s="9" t="n">
        <v>1.21</v>
      </c>
      <c r="H2760" s="7" t="n">
        <v>0.91</v>
      </c>
      <c r="I2760" s="7" t="n">
        <v>1.51</v>
      </c>
    </row>
    <row r="2761" customFormat="false" ht="15" hidden="false" customHeight="false" outlineLevel="0" collapsed="false">
      <c r="A2761" s="7" t="s">
        <v>189</v>
      </c>
      <c r="B2761" s="7" t="s">
        <v>167</v>
      </c>
      <c r="C2761" s="7" t="s">
        <v>235</v>
      </c>
      <c r="D2761" s="7" t="s">
        <v>2327</v>
      </c>
      <c r="E2761" s="8" t="n">
        <v>1142</v>
      </c>
      <c r="F2761" s="7" t="n">
        <v>1.2</v>
      </c>
      <c r="G2761" s="9" t="n">
        <v>1.19</v>
      </c>
      <c r="H2761" s="7" t="n">
        <v>0.89</v>
      </c>
      <c r="I2761" s="7" t="n">
        <v>1.49</v>
      </c>
    </row>
    <row r="2762" customFormat="false" ht="15" hidden="false" customHeight="false" outlineLevel="0" collapsed="false">
      <c r="A2762" s="7" t="s">
        <v>189</v>
      </c>
      <c r="B2762" s="7" t="s">
        <v>167</v>
      </c>
      <c r="C2762" s="7" t="s">
        <v>235</v>
      </c>
      <c r="D2762" s="7" t="s">
        <v>2344</v>
      </c>
      <c r="E2762" s="8" t="n">
        <v>1133</v>
      </c>
      <c r="F2762" s="7" t="n">
        <v>1.3</v>
      </c>
      <c r="G2762" s="9" t="n">
        <v>1.51</v>
      </c>
      <c r="H2762" s="7" t="n">
        <v>1.13</v>
      </c>
      <c r="I2762" s="7" t="n">
        <v>1.89</v>
      </c>
    </row>
    <row r="2763" customFormat="false" ht="15" hidden="false" customHeight="false" outlineLevel="0" collapsed="false">
      <c r="A2763" s="7" t="s">
        <v>189</v>
      </c>
      <c r="B2763" s="7" t="s">
        <v>167</v>
      </c>
      <c r="C2763" s="7" t="s">
        <v>235</v>
      </c>
      <c r="D2763" s="7" t="s">
        <v>4100</v>
      </c>
      <c r="E2763" s="8" t="n">
        <v>1129</v>
      </c>
      <c r="F2763" s="7" t="n">
        <v>1.05</v>
      </c>
      <c r="G2763" s="9" t="n">
        <v>1.13</v>
      </c>
      <c r="H2763" s="7" t="n">
        <v>0.85</v>
      </c>
      <c r="I2763" s="7" t="n">
        <v>1.41</v>
      </c>
    </row>
    <row r="2764" customFormat="false" ht="15" hidden="false" customHeight="false" outlineLevel="0" collapsed="false">
      <c r="A2764" s="7" t="s">
        <v>189</v>
      </c>
      <c r="B2764" s="7" t="s">
        <v>167</v>
      </c>
      <c r="C2764" s="7" t="s">
        <v>235</v>
      </c>
      <c r="D2764" s="7" t="s">
        <v>2328</v>
      </c>
      <c r="E2764" s="8" t="n">
        <v>1128</v>
      </c>
      <c r="F2764" s="7" t="n">
        <v>0.75</v>
      </c>
      <c r="G2764" s="9" t="n">
        <v>0.96</v>
      </c>
      <c r="H2764" s="7" t="n">
        <v>0.72</v>
      </c>
      <c r="I2764" s="7" t="n">
        <v>1.2</v>
      </c>
    </row>
    <row r="2765" customFormat="false" ht="15" hidden="false" customHeight="false" outlineLevel="0" collapsed="false">
      <c r="A2765" s="7" t="s">
        <v>189</v>
      </c>
      <c r="B2765" s="7" t="s">
        <v>167</v>
      </c>
      <c r="C2765" s="7" t="s">
        <v>235</v>
      </c>
      <c r="D2765" s="7" t="s">
        <v>4101</v>
      </c>
      <c r="E2765" s="8" t="n">
        <v>1118</v>
      </c>
      <c r="F2765" s="7" t="n">
        <v>0.9</v>
      </c>
      <c r="G2765" s="9" t="n">
        <v>1.3</v>
      </c>
      <c r="H2765" s="7" t="n">
        <v>0.98</v>
      </c>
      <c r="I2765" s="7" t="n">
        <v>1.63</v>
      </c>
    </row>
    <row r="2766" customFormat="false" ht="15" hidden="false" customHeight="false" outlineLevel="0" collapsed="false">
      <c r="A2766" s="7" t="s">
        <v>189</v>
      </c>
      <c r="B2766" s="7" t="s">
        <v>167</v>
      </c>
      <c r="C2766" s="7" t="s">
        <v>235</v>
      </c>
      <c r="D2766" s="7" t="s">
        <v>4102</v>
      </c>
      <c r="E2766" s="8" t="n">
        <v>1098</v>
      </c>
      <c r="F2766" s="7" t="n">
        <v>0.7</v>
      </c>
      <c r="G2766" s="9" t="n">
        <v>1.12</v>
      </c>
      <c r="H2766" s="7" t="n">
        <v>0.84</v>
      </c>
      <c r="I2766" s="7" t="n">
        <v>1.4</v>
      </c>
    </row>
    <row r="2767" customFormat="false" ht="15" hidden="false" customHeight="false" outlineLevel="0" collapsed="false">
      <c r="A2767" s="7" t="s">
        <v>189</v>
      </c>
      <c r="B2767" s="7" t="s">
        <v>167</v>
      </c>
      <c r="C2767" s="7" t="s">
        <v>235</v>
      </c>
      <c r="D2767" s="7" t="s">
        <v>4103</v>
      </c>
      <c r="E2767" s="8" t="n">
        <v>1095</v>
      </c>
      <c r="F2767" s="7" t="n">
        <v>0.85</v>
      </c>
      <c r="G2767" s="9" t="n">
        <v>2.28</v>
      </c>
      <c r="H2767" s="7" t="n">
        <v>1.71</v>
      </c>
      <c r="I2767" s="7" t="n">
        <v>2.85</v>
      </c>
    </row>
    <row r="2768" customFormat="false" ht="15" hidden="false" customHeight="false" outlineLevel="0" collapsed="false">
      <c r="A2768" s="7" t="s">
        <v>189</v>
      </c>
      <c r="B2768" s="7" t="s">
        <v>167</v>
      </c>
      <c r="C2768" s="7" t="s">
        <v>235</v>
      </c>
      <c r="D2768" s="7" t="s">
        <v>2766</v>
      </c>
      <c r="E2768" s="8" t="n">
        <v>1093</v>
      </c>
      <c r="F2768" s="7" t="n">
        <v>1.25</v>
      </c>
      <c r="G2768" s="9" t="n">
        <v>5.78</v>
      </c>
      <c r="H2768" s="7" t="n">
        <v>4.34</v>
      </c>
      <c r="I2768" s="7" t="n">
        <v>7.23</v>
      </c>
    </row>
    <row r="2769" customFormat="false" ht="15" hidden="false" customHeight="false" outlineLevel="0" collapsed="false">
      <c r="A2769" s="7" t="s">
        <v>189</v>
      </c>
      <c r="B2769" s="7" t="s">
        <v>167</v>
      </c>
      <c r="C2769" s="7" t="s">
        <v>235</v>
      </c>
      <c r="D2769" s="7" t="s">
        <v>4104</v>
      </c>
      <c r="E2769" s="8" t="n">
        <v>1078</v>
      </c>
      <c r="F2769" s="7" t="n">
        <v>0.65</v>
      </c>
      <c r="G2769" s="9" t="n">
        <v>3.25</v>
      </c>
      <c r="H2769" s="7" t="n">
        <v>2.44</v>
      </c>
      <c r="I2769" s="7" t="n">
        <v>4.06</v>
      </c>
    </row>
    <row r="2770" customFormat="false" ht="15" hidden="false" customHeight="false" outlineLevel="0" collapsed="false">
      <c r="A2770" s="7" t="s">
        <v>236</v>
      </c>
      <c r="B2770" s="7" t="s">
        <v>167</v>
      </c>
      <c r="C2770" s="7" t="s">
        <v>238</v>
      </c>
      <c r="D2770" s="7" t="s">
        <v>239</v>
      </c>
      <c r="E2770" s="8" t="n">
        <v>290826</v>
      </c>
      <c r="F2770" s="7" t="n">
        <v>0.733333333333333</v>
      </c>
      <c r="G2770" s="9" t="n">
        <v>3.99</v>
      </c>
      <c r="H2770" s="7" t="n">
        <v>2.58</v>
      </c>
      <c r="I2770" s="7" t="n">
        <v>5.13</v>
      </c>
    </row>
    <row r="2771" customFormat="false" ht="15" hidden="false" customHeight="false" outlineLevel="0" collapsed="false">
      <c r="A2771" s="7" t="s">
        <v>236</v>
      </c>
      <c r="B2771" s="7" t="s">
        <v>167</v>
      </c>
      <c r="C2771" s="7" t="s">
        <v>238</v>
      </c>
      <c r="D2771" s="7" t="s">
        <v>231</v>
      </c>
      <c r="E2771" s="8" t="n">
        <v>252667</v>
      </c>
      <c r="F2771" s="7" t="n">
        <v>0.5</v>
      </c>
      <c r="G2771" s="9" t="n">
        <v>3.79</v>
      </c>
      <c r="H2771" s="7" t="n">
        <v>2.72</v>
      </c>
      <c r="I2771" s="7" t="n">
        <v>4.51</v>
      </c>
    </row>
    <row r="2772" customFormat="false" ht="15" hidden="false" customHeight="false" outlineLevel="0" collapsed="false">
      <c r="A2772" s="7" t="s">
        <v>236</v>
      </c>
      <c r="B2772" s="7" t="s">
        <v>167</v>
      </c>
      <c r="C2772" s="7" t="s">
        <v>238</v>
      </c>
      <c r="D2772" s="7" t="s">
        <v>2631</v>
      </c>
      <c r="E2772" s="8" t="n">
        <v>244879</v>
      </c>
      <c r="F2772" s="7" t="n">
        <v>0.566666666666667</v>
      </c>
      <c r="G2772" s="9" t="n">
        <v>3.88</v>
      </c>
      <c r="H2772" s="7" t="n">
        <v>2.56</v>
      </c>
      <c r="I2772" s="7" t="n">
        <v>4.72</v>
      </c>
    </row>
    <row r="2773" customFormat="false" ht="15" hidden="false" customHeight="false" outlineLevel="0" collapsed="false">
      <c r="A2773" s="7" t="s">
        <v>236</v>
      </c>
      <c r="B2773" s="7" t="s">
        <v>167</v>
      </c>
      <c r="C2773" s="7" t="s">
        <v>238</v>
      </c>
      <c r="D2773" s="7" t="s">
        <v>2632</v>
      </c>
      <c r="E2773" s="8" t="n">
        <v>221545</v>
      </c>
      <c r="F2773" s="7" t="n">
        <v>0.566666666666667</v>
      </c>
      <c r="G2773" s="9" t="n">
        <v>2.27</v>
      </c>
      <c r="H2773" s="7" t="n">
        <v>1.7</v>
      </c>
      <c r="I2773" s="7" t="n">
        <v>2.84</v>
      </c>
    </row>
    <row r="2774" customFormat="false" ht="15" hidden="false" customHeight="false" outlineLevel="0" collapsed="false">
      <c r="A2774" s="7" t="s">
        <v>236</v>
      </c>
      <c r="B2774" s="7" t="s">
        <v>167</v>
      </c>
      <c r="C2774" s="7" t="s">
        <v>238</v>
      </c>
      <c r="D2774" s="7" t="s">
        <v>2633</v>
      </c>
      <c r="E2774" s="8" t="n">
        <v>157626</v>
      </c>
      <c r="F2774" s="7" t="n">
        <v>0.533333333333333</v>
      </c>
      <c r="G2774" s="9" t="n">
        <v>3.46</v>
      </c>
      <c r="H2774" s="7" t="n">
        <v>1.89</v>
      </c>
      <c r="I2774" s="7" t="n">
        <v>4.67</v>
      </c>
    </row>
    <row r="2775" customFormat="false" ht="15" hidden="false" customHeight="false" outlineLevel="0" collapsed="false">
      <c r="A2775" s="7" t="s">
        <v>236</v>
      </c>
      <c r="B2775" s="7" t="s">
        <v>167</v>
      </c>
      <c r="C2775" s="7" t="s">
        <v>238</v>
      </c>
      <c r="D2775" s="7" t="s">
        <v>257</v>
      </c>
      <c r="E2775" s="8" t="n">
        <v>127938</v>
      </c>
      <c r="F2775" s="7" t="n">
        <v>0.566666666666667</v>
      </c>
      <c r="G2775" s="9" t="n">
        <v>3.59</v>
      </c>
      <c r="H2775" s="7" t="n">
        <v>2.56</v>
      </c>
      <c r="I2775" s="7" t="n">
        <v>4.56</v>
      </c>
    </row>
    <row r="2776" customFormat="false" ht="15" hidden="false" customHeight="false" outlineLevel="0" collapsed="false">
      <c r="A2776" s="7" t="s">
        <v>236</v>
      </c>
      <c r="B2776" s="7" t="s">
        <v>167</v>
      </c>
      <c r="C2776" s="7" t="s">
        <v>238</v>
      </c>
      <c r="D2776" s="7" t="s">
        <v>4105</v>
      </c>
      <c r="E2776" s="8" t="n">
        <v>96970</v>
      </c>
      <c r="F2776" s="7" t="n">
        <v>0.466666666666667</v>
      </c>
      <c r="G2776" s="9" t="n">
        <v>2.63</v>
      </c>
      <c r="H2776" s="7" t="n">
        <v>1.8</v>
      </c>
      <c r="I2776" s="7" t="n">
        <v>3.32</v>
      </c>
    </row>
    <row r="2777" customFormat="false" ht="15" hidden="false" customHeight="false" outlineLevel="0" collapsed="false">
      <c r="A2777" s="7" t="s">
        <v>236</v>
      </c>
      <c r="B2777" s="7" t="s">
        <v>167</v>
      </c>
      <c r="C2777" s="7" t="s">
        <v>238</v>
      </c>
      <c r="D2777" s="7" t="s">
        <v>3801</v>
      </c>
      <c r="E2777" s="8" t="n">
        <v>95628</v>
      </c>
      <c r="F2777" s="7" t="n">
        <v>0.6</v>
      </c>
      <c r="G2777" s="9" t="n">
        <v>3.69</v>
      </c>
      <c r="H2777" s="7" t="n">
        <v>2.32</v>
      </c>
      <c r="I2777" s="7" t="n">
        <v>4.6</v>
      </c>
    </row>
    <row r="2778" customFormat="false" ht="15" hidden="false" customHeight="false" outlineLevel="0" collapsed="false">
      <c r="A2778" s="7" t="s">
        <v>236</v>
      </c>
      <c r="B2778" s="7" t="s">
        <v>167</v>
      </c>
      <c r="C2778" s="7" t="s">
        <v>238</v>
      </c>
      <c r="D2778" s="7" t="s">
        <v>2637</v>
      </c>
      <c r="E2778" s="8" t="n">
        <v>81273</v>
      </c>
      <c r="F2778" s="7" t="n">
        <v>0.566666666666667</v>
      </c>
      <c r="G2778" s="9" t="n">
        <v>3.02</v>
      </c>
      <c r="H2778" s="7" t="n">
        <v>2.27</v>
      </c>
      <c r="I2778" s="7" t="n">
        <v>3.78</v>
      </c>
    </row>
    <row r="2779" customFormat="false" ht="15" hidden="false" customHeight="false" outlineLevel="0" collapsed="false">
      <c r="A2779" s="7" t="s">
        <v>236</v>
      </c>
      <c r="B2779" s="7" t="s">
        <v>167</v>
      </c>
      <c r="C2779" s="7" t="s">
        <v>238</v>
      </c>
      <c r="D2779" s="7" t="s">
        <v>236</v>
      </c>
      <c r="E2779" s="8" t="n">
        <v>78158</v>
      </c>
      <c r="F2779" s="7" t="n">
        <v>0.666666666666667</v>
      </c>
      <c r="G2779" s="9" t="n">
        <v>2.54</v>
      </c>
      <c r="H2779" s="7" t="n">
        <v>1.62</v>
      </c>
      <c r="I2779" s="7" t="n">
        <v>3.17</v>
      </c>
    </row>
    <row r="2780" customFormat="false" ht="15" hidden="false" customHeight="false" outlineLevel="0" collapsed="false">
      <c r="A2780" s="7" t="s">
        <v>236</v>
      </c>
      <c r="B2780" s="7" t="s">
        <v>167</v>
      </c>
      <c r="C2780" s="7" t="s">
        <v>238</v>
      </c>
      <c r="D2780" s="7" t="s">
        <v>2641</v>
      </c>
      <c r="E2780" s="8" t="n">
        <v>49418</v>
      </c>
      <c r="F2780" s="7" t="n">
        <v>0.533333333333333</v>
      </c>
      <c r="G2780" s="9" t="n">
        <v>3.53</v>
      </c>
      <c r="H2780" s="7" t="n">
        <v>2.7</v>
      </c>
      <c r="I2780" s="7" t="n">
        <v>4.4</v>
      </c>
    </row>
    <row r="2781" customFormat="false" ht="15" hidden="false" customHeight="false" outlineLevel="0" collapsed="false">
      <c r="A2781" s="7" t="s">
        <v>236</v>
      </c>
      <c r="B2781" s="7" t="s">
        <v>167</v>
      </c>
      <c r="C2781" s="7" t="s">
        <v>238</v>
      </c>
      <c r="D2781" s="7" t="s">
        <v>4106</v>
      </c>
      <c r="E2781" s="8" t="n">
        <v>48018</v>
      </c>
      <c r="F2781" s="7" t="n">
        <v>0.466666666666667</v>
      </c>
      <c r="G2781" s="9" t="n">
        <v>1.2</v>
      </c>
      <c r="H2781" s="7" t="n">
        <v>0.82</v>
      </c>
      <c r="I2781" s="7" t="n">
        <v>1.7</v>
      </c>
    </row>
    <row r="2782" customFormat="false" ht="15" hidden="false" customHeight="false" outlineLevel="0" collapsed="false">
      <c r="A2782" s="7" t="s">
        <v>236</v>
      </c>
      <c r="B2782" s="7" t="s">
        <v>167</v>
      </c>
      <c r="C2782" s="7" t="s">
        <v>238</v>
      </c>
      <c r="D2782" s="7" t="s">
        <v>3774</v>
      </c>
      <c r="E2782" s="8" t="n">
        <v>47674</v>
      </c>
      <c r="F2782" s="7" t="n">
        <v>0.6</v>
      </c>
      <c r="G2782" s="9" t="n">
        <v>2.4</v>
      </c>
      <c r="H2782" s="7" t="n">
        <v>1.63</v>
      </c>
      <c r="I2782" s="7" t="n">
        <v>3</v>
      </c>
    </row>
    <row r="2783" customFormat="false" ht="15" hidden="false" customHeight="false" outlineLevel="0" collapsed="false">
      <c r="A2783" s="7" t="s">
        <v>236</v>
      </c>
      <c r="B2783" s="7" t="s">
        <v>167</v>
      </c>
      <c r="C2783" s="7" t="s">
        <v>238</v>
      </c>
      <c r="D2783" s="7" t="s">
        <v>3778</v>
      </c>
      <c r="E2783" s="8" t="n">
        <v>38360</v>
      </c>
      <c r="F2783" s="7" t="n">
        <v>0.466666666666667</v>
      </c>
      <c r="G2783" s="9" t="n">
        <v>1.8</v>
      </c>
      <c r="H2783" s="7" t="n">
        <v>1.35</v>
      </c>
      <c r="I2783" s="7" t="n">
        <v>2.25</v>
      </c>
    </row>
    <row r="2784" customFormat="false" ht="15" hidden="false" customHeight="false" outlineLevel="0" collapsed="false">
      <c r="A2784" s="7" t="s">
        <v>236</v>
      </c>
      <c r="B2784" s="7" t="s">
        <v>167</v>
      </c>
      <c r="C2784" s="7" t="s">
        <v>238</v>
      </c>
      <c r="D2784" s="7" t="s">
        <v>2645</v>
      </c>
      <c r="E2784" s="8" t="n">
        <v>36086</v>
      </c>
      <c r="F2784" s="7" t="n">
        <v>0.466666666666667</v>
      </c>
      <c r="G2784" s="9" t="n">
        <v>4.5</v>
      </c>
      <c r="H2784" s="7" t="n">
        <v>2.98</v>
      </c>
      <c r="I2784" s="7" t="n">
        <v>5.6</v>
      </c>
    </row>
    <row r="2785" customFormat="false" ht="15" hidden="false" customHeight="false" outlineLevel="0" collapsed="false">
      <c r="A2785" s="7" t="s">
        <v>236</v>
      </c>
      <c r="B2785" s="7" t="s">
        <v>167</v>
      </c>
      <c r="C2785" s="7" t="s">
        <v>238</v>
      </c>
      <c r="D2785" s="7" t="s">
        <v>2640</v>
      </c>
      <c r="E2785" s="8" t="n">
        <v>34240</v>
      </c>
      <c r="F2785" s="7" t="n">
        <v>0.566666666666667</v>
      </c>
      <c r="G2785" s="9" t="n">
        <v>0.97</v>
      </c>
      <c r="H2785" s="7" t="n">
        <v>0.75</v>
      </c>
      <c r="I2785" s="7" t="n">
        <v>1.21</v>
      </c>
    </row>
    <row r="2786" customFormat="false" ht="15" hidden="false" customHeight="false" outlineLevel="0" collapsed="false">
      <c r="A2786" s="7" t="s">
        <v>236</v>
      </c>
      <c r="B2786" s="7" t="s">
        <v>167</v>
      </c>
      <c r="C2786" s="7" t="s">
        <v>238</v>
      </c>
      <c r="D2786" s="7" t="s">
        <v>2649</v>
      </c>
      <c r="E2786" s="8" t="n">
        <v>33335</v>
      </c>
      <c r="F2786" s="7" t="n">
        <v>0.633333333333333</v>
      </c>
      <c r="G2786" s="9" t="n">
        <v>4.23</v>
      </c>
      <c r="H2786" s="7" t="n">
        <v>2.9</v>
      </c>
      <c r="I2786" s="7" t="n">
        <v>5.12</v>
      </c>
    </row>
    <row r="2787" customFormat="false" ht="15" hidden="false" customHeight="false" outlineLevel="0" collapsed="false">
      <c r="A2787" s="7" t="s">
        <v>236</v>
      </c>
      <c r="B2787" s="7" t="s">
        <v>167</v>
      </c>
      <c r="C2787" s="7" t="s">
        <v>238</v>
      </c>
      <c r="D2787" s="7" t="s">
        <v>3833</v>
      </c>
      <c r="E2787" s="8" t="n">
        <v>29802</v>
      </c>
      <c r="F2787" s="7" t="n">
        <v>0.533333333333333</v>
      </c>
      <c r="G2787" s="9" t="n">
        <v>2.63</v>
      </c>
      <c r="H2787" s="7" t="n">
        <v>1.97</v>
      </c>
      <c r="I2787" s="7" t="n">
        <v>3.08</v>
      </c>
    </row>
    <row r="2788" customFormat="false" ht="15" hidden="false" customHeight="false" outlineLevel="0" collapsed="false">
      <c r="A2788" s="7" t="s">
        <v>236</v>
      </c>
      <c r="B2788" s="7" t="s">
        <v>167</v>
      </c>
      <c r="C2788" s="7" t="s">
        <v>238</v>
      </c>
      <c r="D2788" s="7" t="s">
        <v>2647</v>
      </c>
      <c r="E2788" s="8" t="n">
        <v>28565</v>
      </c>
      <c r="F2788" s="7" t="n">
        <v>0.466666666666667</v>
      </c>
      <c r="G2788" s="9" t="n">
        <v>1.99</v>
      </c>
      <c r="H2788" s="7" t="n">
        <v>1.49</v>
      </c>
      <c r="I2788" s="7" t="n">
        <v>2.19</v>
      </c>
    </row>
    <row r="2789" customFormat="false" ht="15" hidden="false" customHeight="false" outlineLevel="0" collapsed="false">
      <c r="A2789" s="7" t="s">
        <v>236</v>
      </c>
      <c r="B2789" s="7" t="s">
        <v>167</v>
      </c>
      <c r="C2789" s="7" t="s">
        <v>238</v>
      </c>
      <c r="D2789" s="7" t="s">
        <v>2642</v>
      </c>
      <c r="E2789" s="8" t="n">
        <v>27837</v>
      </c>
      <c r="F2789" s="7" t="n">
        <v>0.533333333333333</v>
      </c>
      <c r="G2789" s="9" t="n">
        <v>4.84</v>
      </c>
      <c r="H2789" s="7" t="n">
        <v>3.67</v>
      </c>
      <c r="I2789" s="7" t="n">
        <v>6.48</v>
      </c>
    </row>
    <row r="2790" customFormat="false" ht="15" hidden="false" customHeight="false" outlineLevel="0" collapsed="false">
      <c r="A2790" s="7" t="s">
        <v>236</v>
      </c>
      <c r="B2790" s="7" t="s">
        <v>167</v>
      </c>
      <c r="C2790" s="7" t="s">
        <v>238</v>
      </c>
      <c r="D2790" s="7" t="s">
        <v>2648</v>
      </c>
      <c r="E2790" s="8" t="n">
        <v>26491</v>
      </c>
      <c r="F2790" s="7" t="n">
        <v>0.633333333333333</v>
      </c>
      <c r="G2790" s="9" t="n">
        <v>1.06</v>
      </c>
      <c r="H2790" s="7" t="n">
        <v>0.85</v>
      </c>
      <c r="I2790" s="7" t="n">
        <v>1.46</v>
      </c>
    </row>
    <row r="2791" customFormat="false" ht="15" hidden="false" customHeight="false" outlineLevel="0" collapsed="false">
      <c r="A2791" s="7" t="s">
        <v>236</v>
      </c>
      <c r="B2791" s="7" t="s">
        <v>167</v>
      </c>
      <c r="C2791" s="7" t="s">
        <v>238</v>
      </c>
      <c r="D2791" s="7" t="s">
        <v>4107</v>
      </c>
      <c r="E2791" s="8" t="n">
        <v>25871</v>
      </c>
      <c r="F2791" s="7" t="n">
        <v>0.5</v>
      </c>
      <c r="G2791" s="9" t="n">
        <v>1.77</v>
      </c>
      <c r="H2791" s="7" t="n">
        <v>1.04</v>
      </c>
      <c r="I2791" s="7" t="n">
        <v>2.15</v>
      </c>
    </row>
    <row r="2792" customFormat="false" ht="15" hidden="false" customHeight="false" outlineLevel="0" collapsed="false">
      <c r="A2792" s="7" t="s">
        <v>236</v>
      </c>
      <c r="B2792" s="7" t="s">
        <v>167</v>
      </c>
      <c r="C2792" s="7" t="s">
        <v>238</v>
      </c>
      <c r="D2792" s="7" t="s">
        <v>4108</v>
      </c>
      <c r="E2792" s="8" t="n">
        <v>23688</v>
      </c>
      <c r="F2792" s="7" t="n">
        <v>0.5</v>
      </c>
      <c r="G2792" s="9" t="n">
        <v>2.08</v>
      </c>
      <c r="H2792" s="7" t="n">
        <v>1.6</v>
      </c>
      <c r="I2792" s="7" t="n">
        <v>2.68</v>
      </c>
    </row>
    <row r="2793" customFormat="false" ht="15" hidden="false" customHeight="false" outlineLevel="0" collapsed="false">
      <c r="A2793" s="7" t="s">
        <v>236</v>
      </c>
      <c r="B2793" s="7" t="s">
        <v>167</v>
      </c>
      <c r="C2793" s="7" t="s">
        <v>238</v>
      </c>
      <c r="D2793" s="7" t="s">
        <v>2650</v>
      </c>
      <c r="E2793" s="8" t="n">
        <v>22389</v>
      </c>
      <c r="F2793" s="7" t="n">
        <v>0.5</v>
      </c>
      <c r="G2793" s="9" t="n">
        <v>3.72</v>
      </c>
      <c r="H2793" s="7" t="n">
        <v>2.25</v>
      </c>
      <c r="I2793" s="7" t="n">
        <v>4.17</v>
      </c>
    </row>
    <row r="2794" customFormat="false" ht="15" hidden="false" customHeight="false" outlineLevel="0" collapsed="false">
      <c r="A2794" s="7" t="s">
        <v>236</v>
      </c>
      <c r="B2794" s="7" t="s">
        <v>167</v>
      </c>
      <c r="C2794" s="7" t="s">
        <v>238</v>
      </c>
      <c r="D2794" s="7" t="s">
        <v>4109</v>
      </c>
      <c r="E2794" s="8" t="n">
        <v>21501</v>
      </c>
      <c r="F2794" s="7" t="n">
        <v>0.466666666666667</v>
      </c>
      <c r="G2794" s="9" t="n">
        <v>3.67</v>
      </c>
      <c r="H2794" s="7" t="n">
        <v>2.59</v>
      </c>
      <c r="I2794" s="7" t="n">
        <v>4.21</v>
      </c>
    </row>
    <row r="2795" customFormat="false" ht="15" hidden="false" customHeight="false" outlineLevel="0" collapsed="false">
      <c r="A2795" s="7" t="s">
        <v>236</v>
      </c>
      <c r="B2795" s="7" t="s">
        <v>167</v>
      </c>
      <c r="C2795" s="7" t="s">
        <v>238</v>
      </c>
      <c r="D2795" s="7" t="s">
        <v>2651</v>
      </c>
      <c r="E2795" s="8" t="n">
        <v>18204</v>
      </c>
      <c r="F2795" s="7" t="n">
        <v>0.7</v>
      </c>
      <c r="G2795" s="9" t="n">
        <v>2.56</v>
      </c>
      <c r="H2795" s="7" t="n">
        <v>2.25</v>
      </c>
      <c r="I2795" s="7" t="n">
        <v>3.07</v>
      </c>
    </row>
    <row r="2796" customFormat="false" ht="15" hidden="false" customHeight="false" outlineLevel="0" collapsed="false">
      <c r="A2796" s="7" t="s">
        <v>236</v>
      </c>
      <c r="B2796" s="7" t="s">
        <v>167</v>
      </c>
      <c r="C2796" s="7" t="s">
        <v>238</v>
      </c>
      <c r="D2796" s="7" t="s">
        <v>4110</v>
      </c>
      <c r="E2796" s="8" t="n">
        <v>16168</v>
      </c>
      <c r="F2796" s="7" t="n">
        <v>0.633333333333333</v>
      </c>
      <c r="G2796" s="9" t="n">
        <v>2.64</v>
      </c>
      <c r="H2796" s="7" t="n">
        <v>2.13</v>
      </c>
      <c r="I2796" s="7" t="n">
        <v>2.94</v>
      </c>
    </row>
    <row r="2797" customFormat="false" ht="15" hidden="false" customHeight="false" outlineLevel="0" collapsed="false">
      <c r="A2797" s="7" t="s">
        <v>236</v>
      </c>
      <c r="B2797" s="7" t="s">
        <v>167</v>
      </c>
      <c r="C2797" s="7" t="s">
        <v>238</v>
      </c>
      <c r="D2797" s="7" t="s">
        <v>4111</v>
      </c>
      <c r="E2797" s="8" t="n">
        <v>16070</v>
      </c>
      <c r="F2797" s="7" t="n">
        <v>0.5</v>
      </c>
      <c r="G2797" s="9" t="n">
        <v>1.57</v>
      </c>
      <c r="H2797" s="7" t="n">
        <v>1.05</v>
      </c>
      <c r="I2797" s="7" t="n">
        <v>1.78</v>
      </c>
    </row>
    <row r="2798" customFormat="false" ht="15" hidden="false" customHeight="false" outlineLevel="0" collapsed="false">
      <c r="A2798" s="7" t="s">
        <v>236</v>
      </c>
      <c r="B2798" s="7" t="s">
        <v>167</v>
      </c>
      <c r="C2798" s="7" t="s">
        <v>238</v>
      </c>
      <c r="D2798" s="7" t="s">
        <v>3810</v>
      </c>
      <c r="E2798" s="8" t="n">
        <v>15663</v>
      </c>
      <c r="F2798" s="7" t="n">
        <v>0.566666666666667</v>
      </c>
      <c r="G2798" s="9" t="n">
        <v>4.72</v>
      </c>
      <c r="H2798" s="7" t="n">
        <v>2.71</v>
      </c>
      <c r="I2798" s="7" t="n">
        <v>5.84</v>
      </c>
    </row>
    <row r="2799" customFormat="false" ht="15" hidden="false" customHeight="false" outlineLevel="0" collapsed="false">
      <c r="A2799" s="7" t="s">
        <v>236</v>
      </c>
      <c r="B2799" s="7" t="s">
        <v>167</v>
      </c>
      <c r="C2799" s="7" t="s">
        <v>238</v>
      </c>
      <c r="D2799" s="7" t="s">
        <v>3768</v>
      </c>
      <c r="E2799" s="8" t="n">
        <v>14199</v>
      </c>
      <c r="F2799" s="7" t="n">
        <v>0.566666666666667</v>
      </c>
      <c r="G2799" s="9" t="n">
        <v>3.32</v>
      </c>
      <c r="H2799" s="7" t="n">
        <v>1.96</v>
      </c>
      <c r="I2799" s="7" t="n">
        <v>4.32</v>
      </c>
    </row>
    <row r="2800" customFormat="false" ht="15" hidden="false" customHeight="false" outlineLevel="0" collapsed="false">
      <c r="A2800" s="7" t="s">
        <v>236</v>
      </c>
      <c r="B2800" s="7" t="s">
        <v>167</v>
      </c>
      <c r="C2800" s="7" t="s">
        <v>238</v>
      </c>
      <c r="D2800" s="7" t="s">
        <v>4112</v>
      </c>
      <c r="E2800" s="8" t="n">
        <v>14011</v>
      </c>
      <c r="F2800" s="7" t="n">
        <v>0.5</v>
      </c>
      <c r="G2800" s="9" t="n">
        <v>1.37</v>
      </c>
      <c r="H2800" s="7" t="n">
        <v>1.03</v>
      </c>
      <c r="I2800" s="7" t="n">
        <v>1.71</v>
      </c>
    </row>
    <row r="2801" customFormat="false" ht="15" hidden="false" customHeight="false" outlineLevel="0" collapsed="false">
      <c r="A2801" s="7" t="s">
        <v>236</v>
      </c>
      <c r="B2801" s="7" t="s">
        <v>167</v>
      </c>
      <c r="C2801" s="7" t="s">
        <v>238</v>
      </c>
      <c r="D2801" s="7" t="s">
        <v>3782</v>
      </c>
      <c r="E2801" s="8" t="n">
        <v>13954</v>
      </c>
      <c r="F2801" s="7" t="n">
        <v>0.566666666666667</v>
      </c>
      <c r="G2801" s="9" t="n">
        <v>1.9</v>
      </c>
      <c r="H2801" s="7" t="n">
        <v>1.14</v>
      </c>
      <c r="I2801" s="7" t="n">
        <v>2.53</v>
      </c>
    </row>
    <row r="2802" customFormat="false" ht="15" hidden="false" customHeight="false" outlineLevel="0" collapsed="false">
      <c r="A2802" s="7" t="s">
        <v>236</v>
      </c>
      <c r="B2802" s="7" t="s">
        <v>167</v>
      </c>
      <c r="C2802" s="7" t="s">
        <v>238</v>
      </c>
      <c r="D2802" s="7" t="s">
        <v>4113</v>
      </c>
      <c r="E2802" s="8" t="n">
        <v>13722</v>
      </c>
      <c r="F2802" s="7" t="n">
        <v>0.533333333333333</v>
      </c>
      <c r="G2802" s="9" t="n">
        <v>1.51</v>
      </c>
      <c r="H2802" s="7" t="n">
        <v>0.96</v>
      </c>
      <c r="I2802" s="7" t="n">
        <v>2.11</v>
      </c>
    </row>
    <row r="2803" customFormat="false" ht="15" hidden="false" customHeight="false" outlineLevel="0" collapsed="false">
      <c r="A2803" s="7" t="s">
        <v>236</v>
      </c>
      <c r="B2803" s="7" t="s">
        <v>167</v>
      </c>
      <c r="C2803" s="7" t="s">
        <v>238</v>
      </c>
      <c r="D2803" s="7" t="s">
        <v>3817</v>
      </c>
      <c r="E2803" s="8" t="n">
        <v>13597</v>
      </c>
      <c r="F2803" s="7" t="n">
        <v>0.466666666666667</v>
      </c>
      <c r="G2803" s="9" t="n">
        <v>2.27</v>
      </c>
      <c r="H2803" s="7" t="n">
        <v>1.7</v>
      </c>
      <c r="I2803" s="7" t="n">
        <v>2.84</v>
      </c>
    </row>
    <row r="2804" customFormat="false" ht="15" hidden="false" customHeight="false" outlineLevel="0" collapsed="false">
      <c r="A2804" s="7" t="s">
        <v>236</v>
      </c>
      <c r="B2804" s="7" t="s">
        <v>167</v>
      </c>
      <c r="C2804" s="7" t="s">
        <v>238</v>
      </c>
      <c r="D2804" s="7" t="s">
        <v>4114</v>
      </c>
      <c r="E2804" s="8" t="n">
        <v>13331</v>
      </c>
      <c r="F2804" s="7" t="n">
        <v>0.5</v>
      </c>
      <c r="G2804" s="9" t="n">
        <v>3.8</v>
      </c>
      <c r="H2804" s="7" t="n">
        <v>2.85</v>
      </c>
      <c r="I2804" s="7" t="n">
        <v>4.75</v>
      </c>
    </row>
    <row r="2805" customFormat="false" ht="15" hidden="false" customHeight="false" outlineLevel="0" collapsed="false">
      <c r="A2805" s="7" t="s">
        <v>236</v>
      </c>
      <c r="B2805" s="7" t="s">
        <v>167</v>
      </c>
      <c r="C2805" s="7" t="s">
        <v>238</v>
      </c>
      <c r="D2805" s="7" t="s">
        <v>3799</v>
      </c>
      <c r="E2805" s="8" t="n">
        <v>13179</v>
      </c>
      <c r="F2805" s="7" t="n">
        <v>0.5</v>
      </c>
      <c r="G2805" s="9" t="n">
        <v>1.3</v>
      </c>
      <c r="H2805" s="7" t="n">
        <v>0.8</v>
      </c>
      <c r="I2805" s="7" t="n">
        <v>1.48</v>
      </c>
    </row>
    <row r="2806" customFormat="false" ht="15" hidden="false" customHeight="false" outlineLevel="0" collapsed="false">
      <c r="A2806" s="7" t="s">
        <v>236</v>
      </c>
      <c r="B2806" s="7" t="s">
        <v>167</v>
      </c>
      <c r="C2806" s="7" t="s">
        <v>238</v>
      </c>
      <c r="D2806" s="7" t="s">
        <v>4115</v>
      </c>
      <c r="E2806" s="8" t="n">
        <v>12836</v>
      </c>
      <c r="F2806" s="7" t="n">
        <v>0.5</v>
      </c>
      <c r="G2806" s="9" t="n">
        <v>1.27</v>
      </c>
      <c r="H2806" s="7" t="n">
        <v>0.93</v>
      </c>
      <c r="I2806" s="7" t="n">
        <v>1.72</v>
      </c>
    </row>
    <row r="2807" customFormat="false" ht="15" hidden="false" customHeight="false" outlineLevel="0" collapsed="false">
      <c r="A2807" s="7" t="s">
        <v>236</v>
      </c>
      <c r="B2807" s="7" t="s">
        <v>167</v>
      </c>
      <c r="C2807" s="7" t="s">
        <v>238</v>
      </c>
      <c r="D2807" s="7" t="s">
        <v>2658</v>
      </c>
      <c r="E2807" s="8" t="n">
        <v>11778</v>
      </c>
      <c r="F2807" s="7" t="n">
        <v>0.466666666666667</v>
      </c>
      <c r="G2807" s="9" t="n">
        <v>2.79</v>
      </c>
      <c r="H2807" s="7" t="n">
        <v>2.09</v>
      </c>
      <c r="I2807" s="7" t="n">
        <v>3.49</v>
      </c>
    </row>
    <row r="2808" customFormat="false" ht="15" hidden="false" customHeight="false" outlineLevel="0" collapsed="false">
      <c r="A2808" s="7" t="s">
        <v>236</v>
      </c>
      <c r="B2808" s="7" t="s">
        <v>167</v>
      </c>
      <c r="C2808" s="7" t="s">
        <v>238</v>
      </c>
      <c r="D2808" s="7" t="s">
        <v>3769</v>
      </c>
      <c r="E2808" s="8" t="n">
        <v>11592</v>
      </c>
      <c r="F2808" s="7" t="n">
        <v>0.666666666666667</v>
      </c>
      <c r="G2808" s="9" t="n">
        <v>3.39</v>
      </c>
      <c r="H2808" s="7" t="n">
        <v>1.95</v>
      </c>
      <c r="I2808" s="7" t="n">
        <v>4.31</v>
      </c>
    </row>
    <row r="2809" customFormat="false" ht="15" hidden="false" customHeight="false" outlineLevel="0" collapsed="false">
      <c r="A2809" s="7" t="s">
        <v>236</v>
      </c>
      <c r="B2809" s="7" t="s">
        <v>167</v>
      </c>
      <c r="C2809" s="7" t="s">
        <v>238</v>
      </c>
      <c r="D2809" s="7" t="s">
        <v>4116</v>
      </c>
      <c r="E2809" s="8" t="n">
        <v>11096</v>
      </c>
      <c r="F2809" s="7" t="n">
        <v>0.466666666666667</v>
      </c>
      <c r="G2809" s="9" t="n">
        <v>3.17</v>
      </c>
      <c r="H2809" s="7" t="n">
        <v>2.28</v>
      </c>
      <c r="I2809" s="7" t="n">
        <v>3.5</v>
      </c>
    </row>
    <row r="2810" customFormat="false" ht="15" hidden="false" customHeight="false" outlineLevel="0" collapsed="false">
      <c r="A2810" s="7" t="s">
        <v>236</v>
      </c>
      <c r="B2810" s="7" t="s">
        <v>167</v>
      </c>
      <c r="C2810" s="7" t="s">
        <v>238</v>
      </c>
      <c r="D2810" s="7" t="s">
        <v>2654</v>
      </c>
      <c r="E2810" s="8" t="n">
        <v>10942</v>
      </c>
      <c r="F2810" s="7" t="n">
        <v>0.666666666666667</v>
      </c>
      <c r="G2810" s="9" t="n">
        <v>3.69</v>
      </c>
      <c r="H2810" s="7" t="n">
        <v>2.77</v>
      </c>
      <c r="I2810" s="7" t="n">
        <v>4.61</v>
      </c>
    </row>
    <row r="2811" customFormat="false" ht="15" hidden="false" customHeight="false" outlineLevel="0" collapsed="false">
      <c r="A2811" s="7" t="s">
        <v>236</v>
      </c>
      <c r="B2811" s="7" t="s">
        <v>167</v>
      </c>
      <c r="C2811" s="7" t="s">
        <v>238</v>
      </c>
      <c r="D2811" s="7" t="s">
        <v>4117</v>
      </c>
      <c r="E2811" s="8" t="n">
        <v>10833</v>
      </c>
      <c r="F2811" s="7" t="n">
        <v>0.466666666666667</v>
      </c>
      <c r="G2811" s="9" t="n">
        <v>1.43</v>
      </c>
      <c r="H2811" s="7" t="n">
        <v>1.05</v>
      </c>
      <c r="I2811" s="7" t="n">
        <v>1.68</v>
      </c>
    </row>
    <row r="2812" customFormat="false" ht="15" hidden="false" customHeight="false" outlineLevel="0" collapsed="false">
      <c r="A2812" s="7" t="s">
        <v>236</v>
      </c>
      <c r="B2812" s="7" t="s">
        <v>167</v>
      </c>
      <c r="C2812" s="7" t="s">
        <v>238</v>
      </c>
      <c r="D2812" s="7" t="s">
        <v>3866</v>
      </c>
      <c r="E2812" s="8" t="n">
        <v>10610</v>
      </c>
      <c r="F2812" s="7" t="n">
        <v>0.466666666666667</v>
      </c>
      <c r="G2812" s="9" t="n">
        <v>2.43</v>
      </c>
      <c r="H2812" s="7" t="n">
        <v>1.82</v>
      </c>
      <c r="I2812" s="7" t="n">
        <v>3.04</v>
      </c>
    </row>
    <row r="2813" customFormat="false" ht="15" hidden="false" customHeight="false" outlineLevel="0" collapsed="false">
      <c r="A2813" s="7" t="s">
        <v>236</v>
      </c>
      <c r="B2813" s="7" t="s">
        <v>167</v>
      </c>
      <c r="C2813" s="7" t="s">
        <v>238</v>
      </c>
      <c r="D2813" s="7" t="s">
        <v>4118</v>
      </c>
      <c r="E2813" s="8" t="n">
        <v>10541</v>
      </c>
      <c r="F2813" s="7" t="n">
        <v>0.566666666666667</v>
      </c>
      <c r="G2813" s="9" t="n">
        <v>5.44</v>
      </c>
      <c r="H2813" s="7" t="n">
        <v>3.65</v>
      </c>
      <c r="I2813" s="7" t="n">
        <v>6.72</v>
      </c>
    </row>
    <row r="2814" customFormat="false" ht="15" hidden="false" customHeight="false" outlineLevel="0" collapsed="false">
      <c r="A2814" s="7" t="s">
        <v>236</v>
      </c>
      <c r="B2814" s="7" t="s">
        <v>167</v>
      </c>
      <c r="C2814" s="7" t="s">
        <v>238</v>
      </c>
      <c r="D2814" s="7" t="s">
        <v>4119</v>
      </c>
      <c r="E2814" s="8" t="n">
        <v>10080</v>
      </c>
      <c r="F2814" s="7" t="n">
        <v>0.466666666666667</v>
      </c>
      <c r="G2814" s="9" t="n">
        <v>5.38</v>
      </c>
      <c r="H2814" s="7" t="n">
        <v>3.11</v>
      </c>
      <c r="I2814" s="7" t="n">
        <v>7.48</v>
      </c>
    </row>
    <row r="2815" customFormat="false" ht="15" hidden="false" customHeight="false" outlineLevel="0" collapsed="false">
      <c r="A2815" s="7" t="s">
        <v>236</v>
      </c>
      <c r="B2815" s="7" t="s">
        <v>167</v>
      </c>
      <c r="C2815" s="7" t="s">
        <v>238</v>
      </c>
      <c r="D2815" s="7" t="s">
        <v>3827</v>
      </c>
      <c r="E2815" s="8" t="n">
        <v>9991</v>
      </c>
      <c r="F2815" s="7" t="n">
        <v>0.566666666666667</v>
      </c>
      <c r="G2815" s="9" t="n">
        <v>2.07</v>
      </c>
      <c r="H2815" s="7" t="n">
        <v>1.55</v>
      </c>
      <c r="I2815" s="7" t="n">
        <v>2.59</v>
      </c>
    </row>
    <row r="2816" customFormat="false" ht="15" hidden="false" customHeight="false" outlineLevel="0" collapsed="false">
      <c r="A2816" s="7" t="s">
        <v>236</v>
      </c>
      <c r="B2816" s="7" t="s">
        <v>167</v>
      </c>
      <c r="C2816" s="7" t="s">
        <v>238</v>
      </c>
      <c r="D2816" s="7" t="s">
        <v>2657</v>
      </c>
      <c r="E2816" s="8" t="n">
        <v>9912</v>
      </c>
      <c r="F2816" s="7" t="n">
        <v>0.666666666666667</v>
      </c>
      <c r="G2816" s="9" t="n">
        <v>2.63</v>
      </c>
      <c r="H2816" s="7" t="n">
        <v>1.97</v>
      </c>
      <c r="I2816" s="7" t="n">
        <v>3.08</v>
      </c>
    </row>
    <row r="2817" customFormat="false" ht="15" hidden="false" customHeight="false" outlineLevel="0" collapsed="false">
      <c r="A2817" s="7" t="s">
        <v>236</v>
      </c>
      <c r="B2817" s="7" t="s">
        <v>167</v>
      </c>
      <c r="C2817" s="7" t="s">
        <v>238</v>
      </c>
      <c r="D2817" s="7" t="s">
        <v>4120</v>
      </c>
      <c r="E2817" s="8" t="n">
        <v>9825</v>
      </c>
      <c r="F2817" s="7" t="n">
        <v>0.533333333333333</v>
      </c>
      <c r="G2817" s="9" t="n">
        <v>2.65</v>
      </c>
      <c r="H2817" s="7" t="n">
        <v>1.99</v>
      </c>
      <c r="I2817" s="7" t="n">
        <v>3.31</v>
      </c>
    </row>
    <row r="2818" customFormat="false" ht="15" hidden="false" customHeight="false" outlineLevel="0" collapsed="false">
      <c r="A2818" s="7" t="s">
        <v>236</v>
      </c>
      <c r="B2818" s="7" t="s">
        <v>167</v>
      </c>
      <c r="C2818" s="7" t="s">
        <v>238</v>
      </c>
      <c r="D2818" s="7" t="s">
        <v>4121</v>
      </c>
      <c r="E2818" s="8" t="n">
        <v>9140</v>
      </c>
      <c r="F2818" s="7" t="n">
        <v>0.533333333333333</v>
      </c>
      <c r="G2818" s="9" t="n">
        <v>4.38</v>
      </c>
      <c r="H2818" s="7" t="n">
        <v>2.72</v>
      </c>
      <c r="I2818" s="7" t="n">
        <v>5.51</v>
      </c>
    </row>
    <row r="2819" customFormat="false" ht="15" hidden="false" customHeight="false" outlineLevel="0" collapsed="false">
      <c r="A2819" s="7" t="s">
        <v>236</v>
      </c>
      <c r="B2819" s="7" t="s">
        <v>167</v>
      </c>
      <c r="C2819" s="7" t="s">
        <v>238</v>
      </c>
      <c r="D2819" s="7" t="s">
        <v>2663</v>
      </c>
      <c r="E2819" s="8" t="n">
        <v>9002</v>
      </c>
      <c r="F2819" s="7" t="n">
        <v>0.466666666666667</v>
      </c>
      <c r="G2819" s="9" t="n">
        <v>2.43</v>
      </c>
      <c r="H2819" s="7" t="n">
        <v>1.69</v>
      </c>
      <c r="I2819" s="7" t="n">
        <v>3.13</v>
      </c>
    </row>
    <row r="2820" customFormat="false" ht="15" hidden="false" customHeight="false" outlineLevel="0" collapsed="false">
      <c r="A2820" s="7" t="s">
        <v>236</v>
      </c>
      <c r="B2820" s="7" t="s">
        <v>167</v>
      </c>
      <c r="C2820" s="7" t="s">
        <v>238</v>
      </c>
      <c r="D2820" s="7" t="s">
        <v>2659</v>
      </c>
      <c r="E2820" s="8" t="n">
        <v>8708</v>
      </c>
      <c r="F2820" s="7" t="n">
        <v>0.633333333333333</v>
      </c>
      <c r="G2820" s="9" t="n">
        <v>2.9</v>
      </c>
      <c r="H2820" s="7" t="n">
        <v>2.17</v>
      </c>
      <c r="I2820" s="7" t="n">
        <v>3.63</v>
      </c>
    </row>
    <row r="2821" customFormat="false" ht="15" hidden="false" customHeight="false" outlineLevel="0" collapsed="false">
      <c r="A2821" s="7" t="s">
        <v>236</v>
      </c>
      <c r="B2821" s="7" t="s">
        <v>167</v>
      </c>
      <c r="C2821" s="7" t="s">
        <v>238</v>
      </c>
      <c r="D2821" s="7" t="s">
        <v>4122</v>
      </c>
      <c r="E2821" s="8" t="n">
        <v>8675</v>
      </c>
      <c r="F2821" s="7" t="n">
        <v>0.466666666666667</v>
      </c>
      <c r="G2821" s="9" t="n">
        <v>0.96</v>
      </c>
      <c r="H2821" s="7" t="n">
        <v>0.75</v>
      </c>
      <c r="I2821" s="7" t="n">
        <v>1.1</v>
      </c>
    </row>
    <row r="2822" customFormat="false" ht="15" hidden="false" customHeight="false" outlineLevel="0" collapsed="false">
      <c r="A2822" s="7" t="s">
        <v>236</v>
      </c>
      <c r="B2822" s="7" t="s">
        <v>167</v>
      </c>
      <c r="C2822" s="7" t="s">
        <v>238</v>
      </c>
      <c r="D2822" s="7" t="s">
        <v>2389</v>
      </c>
      <c r="E2822" s="8" t="n">
        <v>8390</v>
      </c>
      <c r="F2822" s="7" t="n">
        <v>0.5</v>
      </c>
      <c r="G2822" s="9" t="n">
        <v>2.39</v>
      </c>
      <c r="H2822" s="7" t="n">
        <v>1.79</v>
      </c>
      <c r="I2822" s="7" t="n">
        <v>2.99</v>
      </c>
    </row>
    <row r="2823" customFormat="false" ht="15" hidden="false" customHeight="false" outlineLevel="0" collapsed="false">
      <c r="A2823" s="7" t="s">
        <v>236</v>
      </c>
      <c r="B2823" s="7" t="s">
        <v>167</v>
      </c>
      <c r="C2823" s="7" t="s">
        <v>238</v>
      </c>
      <c r="D2823" s="7" t="s">
        <v>4123</v>
      </c>
      <c r="E2823" s="8" t="n">
        <v>8376</v>
      </c>
      <c r="F2823" s="7" t="n">
        <v>0.6</v>
      </c>
      <c r="G2823" s="9" t="n">
        <v>3.49</v>
      </c>
      <c r="H2823" s="7" t="n">
        <v>2.62</v>
      </c>
      <c r="I2823" s="7" t="n">
        <v>4.36</v>
      </c>
    </row>
    <row r="2824" customFormat="false" ht="15" hidden="false" customHeight="false" outlineLevel="0" collapsed="false">
      <c r="A2824" s="7" t="s">
        <v>236</v>
      </c>
      <c r="B2824" s="7" t="s">
        <v>167</v>
      </c>
      <c r="C2824" s="7" t="s">
        <v>238</v>
      </c>
      <c r="D2824" s="7" t="s">
        <v>4124</v>
      </c>
      <c r="E2824" s="8" t="n">
        <v>8000</v>
      </c>
      <c r="F2824" s="7" t="n">
        <v>0.5</v>
      </c>
      <c r="G2824" s="9" t="n">
        <v>4.79</v>
      </c>
      <c r="H2824" s="7" t="n">
        <v>3.02</v>
      </c>
      <c r="I2824" s="7" t="n">
        <v>5.98</v>
      </c>
    </row>
    <row r="2825" customFormat="false" ht="15" hidden="false" customHeight="false" outlineLevel="0" collapsed="false">
      <c r="A2825" s="7" t="s">
        <v>236</v>
      </c>
      <c r="B2825" s="7" t="s">
        <v>167</v>
      </c>
      <c r="C2825" s="7" t="s">
        <v>238</v>
      </c>
      <c r="D2825" s="7" t="s">
        <v>4125</v>
      </c>
      <c r="E2825" s="8" t="n">
        <v>7791</v>
      </c>
      <c r="F2825" s="7" t="n">
        <v>0.5</v>
      </c>
      <c r="G2825" s="9" t="n">
        <v>3.42</v>
      </c>
      <c r="H2825" s="7" t="n">
        <v>2.79</v>
      </c>
      <c r="I2825" s="7" t="n">
        <v>4.59</v>
      </c>
    </row>
    <row r="2826" customFormat="false" ht="15" hidden="false" customHeight="false" outlineLevel="0" collapsed="false">
      <c r="A2826" s="7" t="s">
        <v>236</v>
      </c>
      <c r="B2826" s="7" t="s">
        <v>167</v>
      </c>
      <c r="C2826" s="7" t="s">
        <v>238</v>
      </c>
      <c r="D2826" s="7" t="s">
        <v>3836</v>
      </c>
      <c r="E2826" s="8" t="n">
        <v>7781</v>
      </c>
      <c r="F2826" s="7" t="n">
        <v>0.466666666666667</v>
      </c>
      <c r="G2826" s="9" t="n">
        <v>2.49</v>
      </c>
      <c r="H2826" s="7" t="n">
        <v>2.01</v>
      </c>
      <c r="I2826" s="7" t="n">
        <v>3.17</v>
      </c>
    </row>
    <row r="2827" customFormat="false" ht="15" hidden="false" customHeight="false" outlineLevel="0" collapsed="false">
      <c r="A2827" s="7" t="s">
        <v>236</v>
      </c>
      <c r="B2827" s="7" t="s">
        <v>167</v>
      </c>
      <c r="C2827" s="7" t="s">
        <v>238</v>
      </c>
      <c r="D2827" s="7" t="s">
        <v>4126</v>
      </c>
      <c r="E2827" s="8" t="n">
        <v>7477</v>
      </c>
      <c r="F2827" s="7" t="n">
        <v>0.533333333333333</v>
      </c>
      <c r="G2827" s="9" t="n">
        <v>4.23</v>
      </c>
      <c r="H2827" s="7" t="n">
        <v>2.9</v>
      </c>
      <c r="I2827" s="7" t="n">
        <v>5.12</v>
      </c>
    </row>
    <row r="2828" customFormat="false" ht="15" hidden="false" customHeight="false" outlineLevel="0" collapsed="false">
      <c r="A2828" s="7" t="s">
        <v>236</v>
      </c>
      <c r="B2828" s="7" t="s">
        <v>167</v>
      </c>
      <c r="C2828" s="7" t="s">
        <v>238</v>
      </c>
      <c r="D2828" s="7" t="s">
        <v>4127</v>
      </c>
      <c r="E2828" s="8" t="n">
        <v>7470</v>
      </c>
      <c r="F2828" s="7" t="n">
        <v>0.5</v>
      </c>
      <c r="G2828" s="9" t="n">
        <v>1.89</v>
      </c>
      <c r="H2828" s="7" t="n">
        <v>1.18</v>
      </c>
      <c r="I2828" s="7" t="n">
        <v>2.36</v>
      </c>
    </row>
    <row r="2829" customFormat="false" ht="15" hidden="false" customHeight="false" outlineLevel="0" collapsed="false">
      <c r="A2829" s="7" t="s">
        <v>236</v>
      </c>
      <c r="B2829" s="7" t="s">
        <v>167</v>
      </c>
      <c r="C2829" s="7" t="s">
        <v>238</v>
      </c>
      <c r="D2829" s="7" t="s">
        <v>4128</v>
      </c>
      <c r="E2829" s="8" t="n">
        <v>6996</v>
      </c>
      <c r="F2829" s="7" t="n">
        <v>0.5</v>
      </c>
      <c r="G2829" s="9" t="n">
        <v>5.12</v>
      </c>
      <c r="H2829" s="7" t="n">
        <v>3.84</v>
      </c>
      <c r="I2829" s="7" t="n">
        <v>6.4</v>
      </c>
    </row>
    <row r="2830" customFormat="false" ht="15" hidden="false" customHeight="false" outlineLevel="0" collapsed="false">
      <c r="A2830" s="7" t="s">
        <v>236</v>
      </c>
      <c r="B2830" s="7" t="s">
        <v>167</v>
      </c>
      <c r="C2830" s="7" t="s">
        <v>238</v>
      </c>
      <c r="D2830" s="7" t="s">
        <v>4129</v>
      </c>
      <c r="E2830" s="8" t="n">
        <v>6874</v>
      </c>
      <c r="F2830" s="7" t="n">
        <v>0.466666666666667</v>
      </c>
      <c r="G2830" s="9" t="n">
        <v>3.93</v>
      </c>
      <c r="H2830" s="7" t="n">
        <v>2.95</v>
      </c>
      <c r="I2830" s="7" t="n">
        <v>4.91</v>
      </c>
    </row>
    <row r="2831" customFormat="false" ht="15" hidden="false" customHeight="false" outlineLevel="0" collapsed="false">
      <c r="A2831" s="7" t="s">
        <v>236</v>
      </c>
      <c r="B2831" s="7" t="s">
        <v>167</v>
      </c>
      <c r="C2831" s="7" t="s">
        <v>238</v>
      </c>
      <c r="D2831" s="7" t="s">
        <v>2660</v>
      </c>
      <c r="E2831" s="8" t="n">
        <v>6439</v>
      </c>
      <c r="F2831" s="7" t="n">
        <v>0.466666666666667</v>
      </c>
      <c r="G2831" s="9" t="n">
        <v>1.05</v>
      </c>
      <c r="H2831" s="7" t="n">
        <v>0.79</v>
      </c>
      <c r="I2831" s="7" t="n">
        <v>1.31</v>
      </c>
    </row>
    <row r="2832" customFormat="false" ht="15" hidden="false" customHeight="false" outlineLevel="0" collapsed="false">
      <c r="A2832" s="7" t="s">
        <v>236</v>
      </c>
      <c r="B2832" s="7" t="s">
        <v>167</v>
      </c>
      <c r="C2832" s="7" t="s">
        <v>238</v>
      </c>
      <c r="D2832" s="7" t="s">
        <v>2667</v>
      </c>
      <c r="E2832" s="8" t="n">
        <v>6382</v>
      </c>
      <c r="F2832" s="7" t="n">
        <v>0.466666666666667</v>
      </c>
      <c r="G2832" s="9" t="n">
        <v>4.67</v>
      </c>
      <c r="H2832" s="7" t="n">
        <v>3.8</v>
      </c>
      <c r="I2832" s="7" t="n">
        <v>5.15</v>
      </c>
    </row>
    <row r="2833" customFormat="false" ht="15" hidden="false" customHeight="false" outlineLevel="0" collapsed="false">
      <c r="A2833" s="7" t="s">
        <v>236</v>
      </c>
      <c r="B2833" s="7" t="s">
        <v>167</v>
      </c>
      <c r="C2833" s="7" t="s">
        <v>238</v>
      </c>
      <c r="D2833" s="7" t="s">
        <v>4130</v>
      </c>
      <c r="E2833" s="8" t="n">
        <v>6139</v>
      </c>
      <c r="F2833" s="7" t="n">
        <v>0.5</v>
      </c>
      <c r="G2833" s="9" t="n">
        <v>2.4</v>
      </c>
      <c r="H2833" s="7" t="n">
        <v>1.63</v>
      </c>
      <c r="I2833" s="7" t="n">
        <v>3</v>
      </c>
    </row>
    <row r="2834" customFormat="false" ht="15" hidden="false" customHeight="false" outlineLevel="0" collapsed="false">
      <c r="A2834" s="7" t="s">
        <v>236</v>
      </c>
      <c r="B2834" s="7" t="s">
        <v>167</v>
      </c>
      <c r="C2834" s="7" t="s">
        <v>238</v>
      </c>
      <c r="D2834" s="7" t="s">
        <v>4131</v>
      </c>
      <c r="E2834" s="8" t="n">
        <v>6040</v>
      </c>
      <c r="F2834" s="7" t="n">
        <v>0.5</v>
      </c>
      <c r="G2834" s="9" t="n">
        <v>1.69</v>
      </c>
      <c r="H2834" s="7" t="n">
        <v>1.4</v>
      </c>
      <c r="I2834" s="7" t="n">
        <v>2.01</v>
      </c>
    </row>
    <row r="2835" customFormat="false" ht="15" hidden="false" customHeight="false" outlineLevel="0" collapsed="false">
      <c r="A2835" s="7" t="s">
        <v>236</v>
      </c>
      <c r="B2835" s="7" t="s">
        <v>167</v>
      </c>
      <c r="C2835" s="7" t="s">
        <v>238</v>
      </c>
      <c r="D2835" s="7" t="s">
        <v>2671</v>
      </c>
      <c r="E2835" s="8" t="n">
        <v>6002</v>
      </c>
      <c r="F2835" s="7" t="n">
        <v>0.466666666666667</v>
      </c>
      <c r="G2835" s="9" t="n">
        <v>1.02</v>
      </c>
      <c r="H2835" s="7" t="n">
        <v>0.74</v>
      </c>
      <c r="I2835" s="7" t="n">
        <v>1.24</v>
      </c>
    </row>
    <row r="2836" customFormat="false" ht="15" hidden="false" customHeight="false" outlineLevel="0" collapsed="false">
      <c r="A2836" s="7" t="s">
        <v>236</v>
      </c>
      <c r="B2836" s="7" t="s">
        <v>167</v>
      </c>
      <c r="C2836" s="7" t="s">
        <v>238</v>
      </c>
      <c r="D2836" s="7" t="s">
        <v>2676</v>
      </c>
      <c r="E2836" s="8" t="n">
        <v>5848</v>
      </c>
      <c r="F2836" s="7" t="n">
        <v>0.666666666666667</v>
      </c>
      <c r="G2836" s="9" t="n">
        <v>3.23</v>
      </c>
      <c r="H2836" s="7" t="n">
        <v>2.08</v>
      </c>
      <c r="I2836" s="7" t="n">
        <v>3.91</v>
      </c>
    </row>
    <row r="2837" customFormat="false" ht="15" hidden="false" customHeight="false" outlineLevel="0" collapsed="false">
      <c r="A2837" s="7" t="s">
        <v>236</v>
      </c>
      <c r="B2837" s="7" t="s">
        <v>167</v>
      </c>
      <c r="C2837" s="7" t="s">
        <v>238</v>
      </c>
      <c r="D2837" s="7" t="s">
        <v>4132</v>
      </c>
      <c r="E2837" s="8" t="n">
        <v>5794</v>
      </c>
      <c r="F2837" s="7" t="n">
        <v>0.466666666666667</v>
      </c>
      <c r="G2837" s="9" t="n">
        <v>3.51</v>
      </c>
      <c r="H2837" s="7" t="n">
        <v>2.12</v>
      </c>
      <c r="I2837" s="7" t="n">
        <v>4.34</v>
      </c>
    </row>
    <row r="2838" customFormat="false" ht="15" hidden="false" customHeight="false" outlineLevel="0" collapsed="false">
      <c r="A2838" s="7" t="s">
        <v>236</v>
      </c>
      <c r="B2838" s="7" t="s">
        <v>167</v>
      </c>
      <c r="C2838" s="7" t="s">
        <v>238</v>
      </c>
      <c r="D2838" s="7" t="s">
        <v>2666</v>
      </c>
      <c r="E2838" s="8" t="n">
        <v>5787</v>
      </c>
      <c r="F2838" s="7" t="n">
        <v>0.466666666666667</v>
      </c>
      <c r="G2838" s="9" t="n">
        <v>1.06</v>
      </c>
      <c r="H2838" s="7" t="n">
        <v>0.8</v>
      </c>
      <c r="I2838" s="7" t="n">
        <v>1.33</v>
      </c>
    </row>
    <row r="2839" customFormat="false" ht="15" hidden="false" customHeight="false" outlineLevel="0" collapsed="false">
      <c r="A2839" s="7" t="s">
        <v>236</v>
      </c>
      <c r="B2839" s="7" t="s">
        <v>167</v>
      </c>
      <c r="C2839" s="7" t="s">
        <v>238</v>
      </c>
      <c r="D2839" s="7" t="s">
        <v>4133</v>
      </c>
      <c r="E2839" s="8" t="n">
        <v>5727</v>
      </c>
      <c r="F2839" s="7" t="n">
        <v>0.7</v>
      </c>
      <c r="G2839" s="9" t="n">
        <v>1.19</v>
      </c>
      <c r="H2839" s="7" t="n">
        <v>0.62</v>
      </c>
      <c r="I2839" s="7" t="n">
        <v>1.49</v>
      </c>
    </row>
    <row r="2840" customFormat="false" ht="15" hidden="false" customHeight="false" outlineLevel="0" collapsed="false">
      <c r="A2840" s="7" t="s">
        <v>236</v>
      </c>
      <c r="B2840" s="7" t="s">
        <v>167</v>
      </c>
      <c r="C2840" s="7" t="s">
        <v>238</v>
      </c>
      <c r="D2840" s="7" t="s">
        <v>4134</v>
      </c>
      <c r="E2840" s="8" t="n">
        <v>5555</v>
      </c>
      <c r="F2840" s="7" t="n">
        <v>0.466666666666667</v>
      </c>
      <c r="G2840" s="9" t="n">
        <v>3.86</v>
      </c>
      <c r="H2840" s="7" t="n">
        <v>2.85</v>
      </c>
      <c r="I2840" s="7" t="n">
        <v>4.6</v>
      </c>
    </row>
    <row r="2841" customFormat="false" ht="15" hidden="false" customHeight="false" outlineLevel="0" collapsed="false">
      <c r="A2841" s="7" t="s">
        <v>236</v>
      </c>
      <c r="B2841" s="7" t="s">
        <v>167</v>
      </c>
      <c r="C2841" s="7" t="s">
        <v>238</v>
      </c>
      <c r="D2841" s="7" t="s">
        <v>4135</v>
      </c>
      <c r="E2841" s="8" t="n">
        <v>5551</v>
      </c>
      <c r="F2841" s="7" t="n">
        <v>0.466666666666667</v>
      </c>
      <c r="G2841" s="9" t="n">
        <v>3.57</v>
      </c>
      <c r="H2841" s="7" t="n">
        <v>2.01</v>
      </c>
      <c r="I2841" s="7" t="n">
        <v>4.56</v>
      </c>
    </row>
    <row r="2842" customFormat="false" ht="15" hidden="false" customHeight="false" outlineLevel="0" collapsed="false">
      <c r="A2842" s="7" t="s">
        <v>236</v>
      </c>
      <c r="B2842" s="7" t="s">
        <v>167</v>
      </c>
      <c r="C2842" s="7" t="s">
        <v>238</v>
      </c>
      <c r="D2842" s="7" t="s">
        <v>4136</v>
      </c>
      <c r="E2842" s="8" t="n">
        <v>5337</v>
      </c>
      <c r="F2842" s="7" t="n">
        <v>0.566666666666667</v>
      </c>
      <c r="G2842" s="9" t="n">
        <v>0.89</v>
      </c>
      <c r="H2842" s="7" t="n">
        <v>0.67</v>
      </c>
      <c r="I2842" s="7" t="n">
        <v>1.13</v>
      </c>
    </row>
    <row r="2843" customFormat="false" ht="15" hidden="false" customHeight="false" outlineLevel="0" collapsed="false">
      <c r="A2843" s="7" t="s">
        <v>236</v>
      </c>
      <c r="B2843" s="7" t="s">
        <v>167</v>
      </c>
      <c r="C2843" s="7" t="s">
        <v>238</v>
      </c>
      <c r="D2843" s="7" t="s">
        <v>4137</v>
      </c>
      <c r="E2843" s="8" t="n">
        <v>5013</v>
      </c>
      <c r="F2843" s="7" t="n">
        <v>0.466666666666667</v>
      </c>
      <c r="G2843" s="9" t="n">
        <v>5.13</v>
      </c>
      <c r="H2843" s="7" t="n">
        <v>3.33</v>
      </c>
      <c r="I2843" s="7" t="n">
        <v>6.35</v>
      </c>
    </row>
    <row r="2844" customFormat="false" ht="15" hidden="false" customHeight="false" outlineLevel="0" collapsed="false">
      <c r="A2844" s="7" t="s">
        <v>236</v>
      </c>
      <c r="B2844" s="7" t="s">
        <v>167</v>
      </c>
      <c r="C2844" s="7" t="s">
        <v>238</v>
      </c>
      <c r="D2844" s="7" t="s">
        <v>3843</v>
      </c>
      <c r="E2844" s="8" t="n">
        <v>4945</v>
      </c>
      <c r="F2844" s="7" t="n">
        <v>0.533333333333333</v>
      </c>
      <c r="G2844" s="9" t="n">
        <v>2.92</v>
      </c>
      <c r="H2844" s="7" t="n">
        <v>1.55</v>
      </c>
      <c r="I2844" s="7" t="n">
        <v>3.75</v>
      </c>
    </row>
    <row r="2845" customFormat="false" ht="15" hidden="false" customHeight="false" outlineLevel="0" collapsed="false">
      <c r="A2845" s="7" t="s">
        <v>236</v>
      </c>
      <c r="B2845" s="7" t="s">
        <v>167</v>
      </c>
      <c r="C2845" s="7" t="s">
        <v>238</v>
      </c>
      <c r="D2845" s="7" t="s">
        <v>2670</v>
      </c>
      <c r="E2845" s="8" t="n">
        <v>4734</v>
      </c>
      <c r="F2845" s="7" t="n">
        <v>0.533333333333333</v>
      </c>
      <c r="G2845" s="9" t="n">
        <v>4.65</v>
      </c>
      <c r="H2845" s="7" t="n">
        <v>3.45</v>
      </c>
      <c r="I2845" s="7" t="n">
        <v>6.19</v>
      </c>
    </row>
    <row r="2846" customFormat="false" ht="15" hidden="false" customHeight="false" outlineLevel="0" collapsed="false">
      <c r="A2846" s="7" t="s">
        <v>236</v>
      </c>
      <c r="B2846" s="7" t="s">
        <v>167</v>
      </c>
      <c r="C2846" s="7" t="s">
        <v>238</v>
      </c>
      <c r="D2846" s="7" t="s">
        <v>4138</v>
      </c>
      <c r="E2846" s="8" t="n">
        <v>4675</v>
      </c>
      <c r="F2846" s="7" t="n">
        <v>0.533333333333333</v>
      </c>
      <c r="G2846" s="9" t="n">
        <v>2.49</v>
      </c>
      <c r="H2846" s="7" t="n">
        <v>1.87</v>
      </c>
      <c r="I2846" s="7" t="n">
        <v>3.11</v>
      </c>
    </row>
    <row r="2847" customFormat="false" ht="15" hidden="false" customHeight="false" outlineLevel="0" collapsed="false">
      <c r="A2847" s="7" t="s">
        <v>236</v>
      </c>
      <c r="B2847" s="7" t="s">
        <v>167</v>
      </c>
      <c r="C2847" s="7" t="s">
        <v>238</v>
      </c>
      <c r="D2847" s="7" t="s">
        <v>4139</v>
      </c>
      <c r="E2847" s="8" t="n">
        <v>4364</v>
      </c>
      <c r="F2847" s="7" t="n">
        <v>0.533333333333333</v>
      </c>
      <c r="G2847" s="9" t="n">
        <v>3.02</v>
      </c>
      <c r="H2847" s="7" t="n">
        <v>2.27</v>
      </c>
      <c r="I2847" s="7" t="n">
        <v>3.78</v>
      </c>
    </row>
    <row r="2848" customFormat="false" ht="15" hidden="false" customHeight="false" outlineLevel="0" collapsed="false">
      <c r="A2848" s="7" t="s">
        <v>236</v>
      </c>
      <c r="B2848" s="7" t="s">
        <v>167</v>
      </c>
      <c r="C2848" s="7" t="s">
        <v>238</v>
      </c>
      <c r="D2848" s="7" t="s">
        <v>4140</v>
      </c>
      <c r="E2848" s="8" t="n">
        <v>4255</v>
      </c>
      <c r="F2848" s="7" t="n">
        <v>0.5</v>
      </c>
      <c r="G2848" s="9" t="n">
        <v>2.37</v>
      </c>
      <c r="H2848" s="7" t="n">
        <v>1.78</v>
      </c>
      <c r="I2848" s="7" t="n">
        <v>2.96</v>
      </c>
    </row>
    <row r="2849" customFormat="false" ht="15" hidden="false" customHeight="false" outlineLevel="0" collapsed="false">
      <c r="A2849" s="7" t="s">
        <v>236</v>
      </c>
      <c r="B2849" s="7" t="s">
        <v>167</v>
      </c>
      <c r="C2849" s="7" t="s">
        <v>238</v>
      </c>
      <c r="D2849" s="7" t="s">
        <v>4141</v>
      </c>
      <c r="E2849" s="8" t="n">
        <v>4212</v>
      </c>
      <c r="F2849" s="7" t="n">
        <v>0.6</v>
      </c>
      <c r="G2849" s="9" t="n">
        <v>3.34</v>
      </c>
      <c r="H2849" s="7" t="n">
        <v>2.02</v>
      </c>
      <c r="I2849" s="7" t="n">
        <v>4.14</v>
      </c>
    </row>
    <row r="2850" customFormat="false" ht="15" hidden="false" customHeight="false" outlineLevel="0" collapsed="false">
      <c r="A2850" s="7" t="s">
        <v>236</v>
      </c>
      <c r="B2850" s="7" t="s">
        <v>167</v>
      </c>
      <c r="C2850" s="7" t="s">
        <v>238</v>
      </c>
      <c r="D2850" s="7" t="s">
        <v>4142</v>
      </c>
      <c r="E2850" s="8" t="n">
        <v>4181</v>
      </c>
      <c r="F2850" s="7" t="n">
        <v>0.533333333333333</v>
      </c>
      <c r="G2850" s="9" t="n">
        <v>1.7</v>
      </c>
      <c r="H2850" s="7" t="n">
        <v>1.21</v>
      </c>
      <c r="I2850" s="7" t="n">
        <v>2.47</v>
      </c>
    </row>
    <row r="2851" customFormat="false" ht="15" hidden="false" customHeight="false" outlineLevel="0" collapsed="false">
      <c r="A2851" s="7" t="s">
        <v>236</v>
      </c>
      <c r="B2851" s="7" t="s">
        <v>167</v>
      </c>
      <c r="C2851" s="7" t="s">
        <v>238</v>
      </c>
      <c r="D2851" s="7" t="s">
        <v>2695</v>
      </c>
      <c r="E2851" s="8" t="n">
        <v>4098</v>
      </c>
      <c r="F2851" s="7" t="n">
        <v>0.466666666666667</v>
      </c>
      <c r="G2851" s="9" t="n">
        <v>1.62</v>
      </c>
      <c r="H2851" s="7" t="n">
        <v>1.17</v>
      </c>
      <c r="I2851" s="7" t="n">
        <v>1.79</v>
      </c>
    </row>
    <row r="2852" customFormat="false" ht="15" hidden="false" customHeight="false" outlineLevel="0" collapsed="false">
      <c r="A2852" s="7" t="s">
        <v>236</v>
      </c>
      <c r="B2852" s="7" t="s">
        <v>167</v>
      </c>
      <c r="C2852" s="7" t="s">
        <v>238</v>
      </c>
      <c r="D2852" s="7" t="s">
        <v>4143</v>
      </c>
      <c r="E2852" s="8" t="n">
        <v>4090</v>
      </c>
      <c r="F2852" s="7" t="n">
        <v>0.5</v>
      </c>
      <c r="G2852" s="9" t="n">
        <v>1.75</v>
      </c>
      <c r="H2852" s="7" t="n">
        <v>1.31</v>
      </c>
      <c r="I2852" s="7" t="n">
        <v>2.19</v>
      </c>
    </row>
    <row r="2853" customFormat="false" ht="15" hidden="false" customHeight="false" outlineLevel="0" collapsed="false">
      <c r="A2853" s="7" t="s">
        <v>236</v>
      </c>
      <c r="B2853" s="7" t="s">
        <v>167</v>
      </c>
      <c r="C2853" s="7" t="s">
        <v>238</v>
      </c>
      <c r="D2853" s="7" t="s">
        <v>4144</v>
      </c>
      <c r="E2853" s="8" t="n">
        <v>4056</v>
      </c>
      <c r="F2853" s="7" t="n">
        <v>0.466666666666667</v>
      </c>
      <c r="G2853" s="9" t="n">
        <v>2.11</v>
      </c>
      <c r="H2853" s="7" t="n">
        <v>1.45</v>
      </c>
      <c r="I2853" s="7" t="n">
        <v>2.48</v>
      </c>
    </row>
    <row r="2854" customFormat="false" ht="15" hidden="false" customHeight="false" outlineLevel="0" collapsed="false">
      <c r="A2854" s="7" t="s">
        <v>236</v>
      </c>
      <c r="B2854" s="7" t="s">
        <v>167</v>
      </c>
      <c r="C2854" s="7" t="s">
        <v>238</v>
      </c>
      <c r="D2854" s="7" t="s">
        <v>2677</v>
      </c>
      <c r="E2854" s="8" t="n">
        <v>4025</v>
      </c>
      <c r="F2854" s="7" t="n">
        <v>0.466666666666667</v>
      </c>
      <c r="G2854" s="9" t="n">
        <v>7.98</v>
      </c>
      <c r="H2854" s="7" t="n">
        <v>6.53</v>
      </c>
      <c r="I2854" s="7" t="n">
        <v>11.31</v>
      </c>
    </row>
    <row r="2855" customFormat="false" ht="15" hidden="false" customHeight="false" outlineLevel="0" collapsed="false">
      <c r="A2855" s="7" t="s">
        <v>236</v>
      </c>
      <c r="B2855" s="7" t="s">
        <v>167</v>
      </c>
      <c r="C2855" s="7" t="s">
        <v>238</v>
      </c>
      <c r="D2855" s="7" t="s">
        <v>4145</v>
      </c>
      <c r="E2855" s="8" t="n">
        <v>4004</v>
      </c>
      <c r="F2855" s="7" t="n">
        <v>0.5</v>
      </c>
      <c r="G2855" s="9" t="n">
        <v>4.25</v>
      </c>
      <c r="H2855" s="7" t="n">
        <v>2.74</v>
      </c>
      <c r="I2855" s="7" t="n">
        <v>5.28</v>
      </c>
    </row>
    <row r="2856" customFormat="false" ht="15" hidden="false" customHeight="false" outlineLevel="0" collapsed="false">
      <c r="A2856" s="7" t="s">
        <v>236</v>
      </c>
      <c r="B2856" s="7" t="s">
        <v>167</v>
      </c>
      <c r="C2856" s="7" t="s">
        <v>238</v>
      </c>
      <c r="D2856" s="7" t="s">
        <v>4146</v>
      </c>
      <c r="E2856" s="8" t="n">
        <v>3856</v>
      </c>
      <c r="F2856" s="7" t="n">
        <v>0.566666666666667</v>
      </c>
      <c r="G2856" s="9" t="n">
        <v>3.01</v>
      </c>
      <c r="H2856" s="7" t="n">
        <v>2.31</v>
      </c>
      <c r="I2856" s="7" t="n">
        <v>3.42</v>
      </c>
    </row>
    <row r="2857" customFormat="false" ht="15" hidden="false" customHeight="false" outlineLevel="0" collapsed="false">
      <c r="A2857" s="7" t="s">
        <v>236</v>
      </c>
      <c r="B2857" s="7" t="s">
        <v>167</v>
      </c>
      <c r="C2857" s="7" t="s">
        <v>238</v>
      </c>
      <c r="D2857" s="7" t="s">
        <v>4147</v>
      </c>
      <c r="E2857" s="8" t="n">
        <v>3732</v>
      </c>
      <c r="F2857" s="7" t="n">
        <v>0.566666666666667</v>
      </c>
      <c r="G2857" s="9" t="n">
        <v>2.37</v>
      </c>
      <c r="H2857" s="7" t="n">
        <v>1.49</v>
      </c>
      <c r="I2857" s="7" t="n">
        <v>3.26</v>
      </c>
    </row>
    <row r="2858" customFormat="false" ht="15" hidden="false" customHeight="false" outlineLevel="0" collapsed="false">
      <c r="A2858" s="7" t="s">
        <v>236</v>
      </c>
      <c r="B2858" s="7" t="s">
        <v>167</v>
      </c>
      <c r="C2858" s="7" t="s">
        <v>238</v>
      </c>
      <c r="D2858" s="7" t="s">
        <v>3877</v>
      </c>
      <c r="E2858" s="8" t="n">
        <v>3637</v>
      </c>
      <c r="F2858" s="7" t="n">
        <v>0.533333333333333</v>
      </c>
      <c r="G2858" s="9" t="n">
        <v>2.71</v>
      </c>
      <c r="H2858" s="7" t="n">
        <v>2.03</v>
      </c>
      <c r="I2858" s="7" t="n">
        <v>3.25</v>
      </c>
    </row>
    <row r="2859" customFormat="false" ht="15" hidden="false" customHeight="false" outlineLevel="0" collapsed="false">
      <c r="A2859" s="7" t="s">
        <v>236</v>
      </c>
      <c r="B2859" s="7" t="s">
        <v>167</v>
      </c>
      <c r="C2859" s="7" t="s">
        <v>238</v>
      </c>
      <c r="D2859" s="7" t="s">
        <v>4148</v>
      </c>
      <c r="E2859" s="8" t="n">
        <v>3579</v>
      </c>
      <c r="F2859" s="7" t="n">
        <v>0.533333333333333</v>
      </c>
      <c r="G2859" s="9" t="n">
        <v>1.54</v>
      </c>
      <c r="H2859" s="7" t="n">
        <v>1.16</v>
      </c>
      <c r="I2859" s="7" t="n">
        <v>1.93</v>
      </c>
    </row>
    <row r="2860" customFormat="false" ht="15" hidden="false" customHeight="false" outlineLevel="0" collapsed="false">
      <c r="A2860" s="7" t="s">
        <v>236</v>
      </c>
      <c r="B2860" s="7" t="s">
        <v>167</v>
      </c>
      <c r="C2860" s="7" t="s">
        <v>238</v>
      </c>
      <c r="D2860" s="7" t="s">
        <v>2691</v>
      </c>
      <c r="E2860" s="8" t="n">
        <v>3557</v>
      </c>
      <c r="F2860" s="7" t="n">
        <v>0.666666666666667</v>
      </c>
      <c r="G2860" s="9" t="n">
        <v>2.41</v>
      </c>
      <c r="H2860" s="7" t="n">
        <v>1.92</v>
      </c>
      <c r="I2860" s="7" t="n">
        <v>3.1</v>
      </c>
    </row>
    <row r="2861" customFormat="false" ht="15" hidden="false" customHeight="false" outlineLevel="0" collapsed="false">
      <c r="A2861" s="7" t="s">
        <v>236</v>
      </c>
      <c r="B2861" s="7" t="s">
        <v>167</v>
      </c>
      <c r="C2861" s="7" t="s">
        <v>238</v>
      </c>
      <c r="D2861" s="7" t="s">
        <v>4149</v>
      </c>
      <c r="E2861" s="8" t="n">
        <v>3509</v>
      </c>
      <c r="F2861" s="7" t="n">
        <v>0.566666666666667</v>
      </c>
      <c r="G2861" s="9" t="n">
        <v>3.82</v>
      </c>
      <c r="H2861" s="7" t="n">
        <v>2.07</v>
      </c>
      <c r="I2861" s="7" t="n">
        <v>4.7</v>
      </c>
    </row>
    <row r="2862" customFormat="false" ht="15" hidden="false" customHeight="false" outlineLevel="0" collapsed="false">
      <c r="A2862" s="7" t="s">
        <v>236</v>
      </c>
      <c r="B2862" s="7" t="s">
        <v>167</v>
      </c>
      <c r="C2862" s="7" t="s">
        <v>238</v>
      </c>
      <c r="D2862" s="7" t="s">
        <v>4150</v>
      </c>
      <c r="E2862" s="8" t="n">
        <v>3412</v>
      </c>
      <c r="F2862" s="7" t="n">
        <v>0.6</v>
      </c>
      <c r="G2862" s="9" t="n">
        <v>2.45</v>
      </c>
      <c r="H2862" s="7" t="n">
        <v>1.84</v>
      </c>
      <c r="I2862" s="7" t="n">
        <v>3.2</v>
      </c>
    </row>
    <row r="2863" customFormat="false" ht="15" hidden="false" customHeight="false" outlineLevel="0" collapsed="false">
      <c r="A2863" s="7" t="s">
        <v>236</v>
      </c>
      <c r="B2863" s="7" t="s">
        <v>167</v>
      </c>
      <c r="C2863" s="7" t="s">
        <v>238</v>
      </c>
      <c r="D2863" s="7" t="s">
        <v>2680</v>
      </c>
      <c r="E2863" s="8" t="n">
        <v>3376</v>
      </c>
      <c r="F2863" s="7" t="n">
        <v>0.466666666666667</v>
      </c>
      <c r="G2863" s="9" t="n">
        <v>3.12</v>
      </c>
      <c r="H2863" s="7" t="n">
        <v>1.87</v>
      </c>
      <c r="I2863" s="7" t="n">
        <v>3.75</v>
      </c>
    </row>
    <row r="2864" customFormat="false" ht="15" hidden="false" customHeight="false" outlineLevel="0" collapsed="false">
      <c r="A2864" s="7" t="s">
        <v>236</v>
      </c>
      <c r="B2864" s="7" t="s">
        <v>167</v>
      </c>
      <c r="C2864" s="7" t="s">
        <v>238</v>
      </c>
      <c r="D2864" s="7" t="s">
        <v>4151</v>
      </c>
      <c r="E2864" s="8" t="n">
        <v>3288</v>
      </c>
      <c r="F2864" s="7" t="n">
        <v>0.466666666666667</v>
      </c>
      <c r="G2864" s="9" t="n">
        <v>2.63</v>
      </c>
      <c r="H2864" s="7" t="n">
        <v>1.8</v>
      </c>
      <c r="I2864" s="7" t="n">
        <v>3.32</v>
      </c>
    </row>
    <row r="2865" customFormat="false" ht="15" hidden="false" customHeight="false" outlineLevel="0" collapsed="false">
      <c r="A2865" s="7" t="s">
        <v>236</v>
      </c>
      <c r="B2865" s="7" t="s">
        <v>167</v>
      </c>
      <c r="C2865" s="7" t="s">
        <v>238</v>
      </c>
      <c r="D2865" s="7" t="s">
        <v>2681</v>
      </c>
      <c r="E2865" s="8" t="n">
        <v>3266</v>
      </c>
      <c r="F2865" s="7" t="n">
        <v>0.466666666666667</v>
      </c>
      <c r="G2865" s="9" t="n">
        <v>2.04</v>
      </c>
      <c r="H2865" s="7" t="n">
        <v>1.53</v>
      </c>
      <c r="I2865" s="7" t="n">
        <v>2.55</v>
      </c>
    </row>
    <row r="2866" customFormat="false" ht="15" hidden="false" customHeight="false" outlineLevel="0" collapsed="false">
      <c r="A2866" s="7" t="s">
        <v>236</v>
      </c>
      <c r="B2866" s="7" t="s">
        <v>167</v>
      </c>
      <c r="C2866" s="7" t="s">
        <v>238</v>
      </c>
      <c r="D2866" s="7" t="s">
        <v>4152</v>
      </c>
      <c r="E2866" s="8" t="n">
        <v>3245</v>
      </c>
      <c r="F2866" s="7" t="n">
        <v>0.466666666666667</v>
      </c>
      <c r="G2866" s="9" t="n">
        <v>1.33</v>
      </c>
      <c r="H2866" s="7" t="n">
        <v>0.86</v>
      </c>
      <c r="I2866" s="7" t="n">
        <v>1.49</v>
      </c>
    </row>
    <row r="2867" customFormat="false" ht="15" hidden="false" customHeight="false" outlineLevel="0" collapsed="false">
      <c r="A2867" s="7" t="s">
        <v>236</v>
      </c>
      <c r="B2867" s="7" t="s">
        <v>167</v>
      </c>
      <c r="C2867" s="7" t="s">
        <v>238</v>
      </c>
      <c r="D2867" s="7" t="s">
        <v>4153</v>
      </c>
      <c r="E2867" s="8" t="n">
        <v>3227</v>
      </c>
      <c r="F2867" s="7" t="n">
        <v>0.533333333333333</v>
      </c>
      <c r="G2867" s="9" t="n">
        <v>1.32</v>
      </c>
      <c r="H2867" s="7" t="n">
        <v>0.79</v>
      </c>
      <c r="I2867" s="7" t="n">
        <v>1.51</v>
      </c>
    </row>
    <row r="2868" customFormat="false" ht="15" hidden="false" customHeight="false" outlineLevel="0" collapsed="false">
      <c r="A2868" s="7" t="s">
        <v>236</v>
      </c>
      <c r="B2868" s="7" t="s">
        <v>167</v>
      </c>
      <c r="C2868" s="7" t="s">
        <v>238</v>
      </c>
      <c r="D2868" s="7" t="s">
        <v>4154</v>
      </c>
      <c r="E2868" s="8" t="n">
        <v>3222</v>
      </c>
      <c r="F2868" s="7" t="n">
        <v>0.5</v>
      </c>
      <c r="G2868" s="9" t="n">
        <v>1.65</v>
      </c>
      <c r="H2868" s="7" t="n">
        <v>1.05</v>
      </c>
      <c r="I2868" s="7" t="n">
        <v>2.04</v>
      </c>
    </row>
    <row r="2869" customFormat="false" ht="15" hidden="false" customHeight="false" outlineLevel="0" collapsed="false">
      <c r="A2869" s="7" t="s">
        <v>236</v>
      </c>
      <c r="B2869" s="7" t="s">
        <v>167</v>
      </c>
      <c r="C2869" s="7" t="s">
        <v>238</v>
      </c>
      <c r="D2869" s="7" t="s">
        <v>4155</v>
      </c>
      <c r="E2869" s="8" t="n">
        <v>3189</v>
      </c>
      <c r="F2869" s="7" t="n">
        <v>0.5</v>
      </c>
      <c r="G2869" s="9" t="n">
        <v>3.91</v>
      </c>
      <c r="H2869" s="7" t="n">
        <v>3.07</v>
      </c>
      <c r="I2869" s="7" t="n">
        <v>4.78</v>
      </c>
    </row>
    <row r="2870" customFormat="false" ht="15" hidden="false" customHeight="false" outlineLevel="0" collapsed="false">
      <c r="A2870" s="7" t="s">
        <v>236</v>
      </c>
      <c r="B2870" s="7" t="s">
        <v>167</v>
      </c>
      <c r="C2870" s="7" t="s">
        <v>238</v>
      </c>
      <c r="D2870" s="7" t="s">
        <v>4156</v>
      </c>
      <c r="E2870" s="8" t="n">
        <v>3184</v>
      </c>
      <c r="F2870" s="7" t="n">
        <v>0.466666666666667</v>
      </c>
      <c r="G2870" s="9" t="n">
        <v>2.2</v>
      </c>
      <c r="H2870" s="7" t="n">
        <v>1.54</v>
      </c>
      <c r="I2870" s="7" t="n">
        <v>3.1</v>
      </c>
    </row>
    <row r="2871" customFormat="false" ht="15" hidden="false" customHeight="false" outlineLevel="0" collapsed="false">
      <c r="A2871" s="7" t="s">
        <v>236</v>
      </c>
      <c r="B2871" s="7" t="s">
        <v>167</v>
      </c>
      <c r="C2871" s="7" t="s">
        <v>238</v>
      </c>
      <c r="D2871" s="7" t="s">
        <v>2686</v>
      </c>
      <c r="E2871" s="8" t="n">
        <v>3124</v>
      </c>
      <c r="F2871" s="7" t="n">
        <v>0.5</v>
      </c>
      <c r="G2871" s="9" t="n">
        <v>4.94</v>
      </c>
      <c r="H2871" s="7" t="n">
        <v>4.46</v>
      </c>
      <c r="I2871" s="7" t="n">
        <v>5.46</v>
      </c>
    </row>
    <row r="2872" customFormat="false" ht="15" hidden="false" customHeight="false" outlineLevel="0" collapsed="false">
      <c r="A2872" s="7" t="s">
        <v>236</v>
      </c>
      <c r="B2872" s="7" t="s">
        <v>167</v>
      </c>
      <c r="C2872" s="7" t="s">
        <v>238</v>
      </c>
      <c r="D2872" s="7" t="s">
        <v>4157</v>
      </c>
      <c r="E2872" s="8" t="n">
        <v>3120</v>
      </c>
      <c r="F2872" s="7" t="n">
        <v>0.566666666666667</v>
      </c>
      <c r="G2872" s="9" t="n">
        <v>1.83</v>
      </c>
      <c r="H2872" s="7" t="n">
        <v>1.37</v>
      </c>
      <c r="I2872" s="7" t="n">
        <v>2.29</v>
      </c>
    </row>
    <row r="2873" customFormat="false" ht="15" hidden="false" customHeight="false" outlineLevel="0" collapsed="false">
      <c r="A2873" s="7" t="s">
        <v>236</v>
      </c>
      <c r="B2873" s="7" t="s">
        <v>167</v>
      </c>
      <c r="C2873" s="7" t="s">
        <v>238</v>
      </c>
      <c r="D2873" s="7" t="s">
        <v>4158</v>
      </c>
      <c r="E2873" s="8" t="n">
        <v>3032</v>
      </c>
      <c r="F2873" s="7" t="n">
        <v>0.6</v>
      </c>
      <c r="G2873" s="9" t="n">
        <v>4.23</v>
      </c>
      <c r="H2873" s="7" t="n">
        <v>2.9</v>
      </c>
      <c r="I2873" s="7" t="n">
        <v>5.12</v>
      </c>
    </row>
    <row r="2874" customFormat="false" ht="15" hidden="false" customHeight="false" outlineLevel="0" collapsed="false">
      <c r="A2874" s="7" t="s">
        <v>236</v>
      </c>
      <c r="B2874" s="7" t="s">
        <v>167</v>
      </c>
      <c r="C2874" s="7" t="s">
        <v>238</v>
      </c>
      <c r="D2874" s="7" t="s">
        <v>4159</v>
      </c>
      <c r="E2874" s="8" t="n">
        <v>3022</v>
      </c>
      <c r="F2874" s="7" t="n">
        <v>0.6</v>
      </c>
      <c r="G2874" s="9" t="n">
        <v>4.15</v>
      </c>
      <c r="H2874" s="7" t="n">
        <v>2.54</v>
      </c>
      <c r="I2874" s="7" t="n">
        <v>5.21</v>
      </c>
    </row>
    <row r="2875" customFormat="false" ht="15" hidden="false" customHeight="false" outlineLevel="0" collapsed="false">
      <c r="A2875" s="7" t="s">
        <v>236</v>
      </c>
      <c r="B2875" s="7" t="s">
        <v>167</v>
      </c>
      <c r="C2875" s="7" t="s">
        <v>238</v>
      </c>
      <c r="D2875" s="7" t="s">
        <v>4090</v>
      </c>
      <c r="E2875" s="8" t="n">
        <v>2988</v>
      </c>
      <c r="F2875" s="7" t="n">
        <v>0.533333333333333</v>
      </c>
      <c r="G2875" s="9" t="n">
        <v>2.1</v>
      </c>
      <c r="H2875" s="7" t="n">
        <v>1.58</v>
      </c>
      <c r="I2875" s="7" t="n">
        <v>2.63</v>
      </c>
    </row>
    <row r="2876" customFormat="false" ht="15" hidden="false" customHeight="false" outlineLevel="0" collapsed="false">
      <c r="A2876" s="7" t="s">
        <v>236</v>
      </c>
      <c r="B2876" s="7" t="s">
        <v>167</v>
      </c>
      <c r="C2876" s="7" t="s">
        <v>238</v>
      </c>
      <c r="D2876" s="7" t="s">
        <v>4160</v>
      </c>
      <c r="E2876" s="8" t="n">
        <v>2948</v>
      </c>
      <c r="F2876" s="7" t="n">
        <v>0.5</v>
      </c>
      <c r="G2876" s="9" t="n">
        <v>3.33</v>
      </c>
      <c r="H2876" s="7" t="n">
        <v>1.9</v>
      </c>
      <c r="I2876" s="7" t="n">
        <v>4.25</v>
      </c>
    </row>
    <row r="2877" customFormat="false" ht="15" hidden="false" customHeight="false" outlineLevel="0" collapsed="false">
      <c r="A2877" s="7" t="s">
        <v>236</v>
      </c>
      <c r="B2877" s="7" t="s">
        <v>167</v>
      </c>
      <c r="C2877" s="7" t="s">
        <v>238</v>
      </c>
      <c r="D2877" s="7" t="s">
        <v>4161</v>
      </c>
      <c r="E2877" s="8" t="n">
        <v>2948</v>
      </c>
      <c r="F2877" s="7" t="n">
        <v>0.466666666666667</v>
      </c>
      <c r="G2877" s="9" t="n">
        <v>3.17</v>
      </c>
      <c r="H2877" s="7" t="n">
        <v>1.91</v>
      </c>
      <c r="I2877" s="7" t="n">
        <v>3.66</v>
      </c>
    </row>
    <row r="2878" customFormat="false" ht="15" hidden="false" customHeight="false" outlineLevel="0" collapsed="false">
      <c r="A2878" s="7" t="s">
        <v>236</v>
      </c>
      <c r="B2878" s="7" t="s">
        <v>167</v>
      </c>
      <c r="C2878" s="7" t="s">
        <v>238</v>
      </c>
      <c r="D2878" s="7" t="s">
        <v>4162</v>
      </c>
      <c r="E2878" s="8" t="n">
        <v>2910</v>
      </c>
      <c r="F2878" s="7" t="n">
        <v>0.6</v>
      </c>
      <c r="G2878" s="9" t="n">
        <v>1.44</v>
      </c>
      <c r="H2878" s="7" t="n">
        <v>1.07</v>
      </c>
      <c r="I2878" s="7" t="n">
        <v>1.81</v>
      </c>
    </row>
    <row r="2879" customFormat="false" ht="15" hidden="false" customHeight="false" outlineLevel="0" collapsed="false">
      <c r="A2879" s="7" t="s">
        <v>236</v>
      </c>
      <c r="B2879" s="7" t="s">
        <v>167</v>
      </c>
      <c r="C2879" s="7" t="s">
        <v>238</v>
      </c>
      <c r="D2879" s="7" t="s">
        <v>4163</v>
      </c>
      <c r="E2879" s="8" t="n">
        <v>2889</v>
      </c>
      <c r="F2879" s="7" t="n">
        <v>0.6</v>
      </c>
      <c r="G2879" s="9" t="n">
        <v>1.68</v>
      </c>
      <c r="H2879" s="7" t="n">
        <v>0.99</v>
      </c>
      <c r="I2879" s="7" t="n">
        <v>2</v>
      </c>
    </row>
    <row r="2880" customFormat="false" ht="15" hidden="false" customHeight="false" outlineLevel="0" collapsed="false">
      <c r="A2880" s="7" t="s">
        <v>236</v>
      </c>
      <c r="B2880" s="7" t="s">
        <v>167</v>
      </c>
      <c r="C2880" s="7" t="s">
        <v>238</v>
      </c>
      <c r="D2880" s="7" t="s">
        <v>4164</v>
      </c>
      <c r="E2880" s="8" t="n">
        <v>2803</v>
      </c>
      <c r="F2880" s="7" t="n">
        <v>0.533333333333333</v>
      </c>
      <c r="G2880" s="9" t="n">
        <v>1.36</v>
      </c>
      <c r="H2880" s="7" t="n">
        <v>0.76</v>
      </c>
      <c r="I2880" s="7" t="n">
        <v>1.7</v>
      </c>
    </row>
    <row r="2881" customFormat="false" ht="15" hidden="false" customHeight="false" outlineLevel="0" collapsed="false">
      <c r="A2881" s="7" t="s">
        <v>236</v>
      </c>
      <c r="B2881" s="7" t="s">
        <v>167</v>
      </c>
      <c r="C2881" s="7" t="s">
        <v>238</v>
      </c>
      <c r="D2881" s="7" t="s">
        <v>2694</v>
      </c>
      <c r="E2881" s="8" t="n">
        <v>2798</v>
      </c>
      <c r="F2881" s="7" t="n">
        <v>0.466666666666667</v>
      </c>
      <c r="G2881" s="9" t="n">
        <v>3.55</v>
      </c>
      <c r="H2881" s="7" t="n">
        <v>2.66</v>
      </c>
      <c r="I2881" s="7" t="n">
        <v>4.44</v>
      </c>
    </row>
    <row r="2882" customFormat="false" ht="15" hidden="false" customHeight="false" outlineLevel="0" collapsed="false">
      <c r="A2882" s="7" t="s">
        <v>236</v>
      </c>
      <c r="B2882" s="7" t="s">
        <v>167</v>
      </c>
      <c r="C2882" s="7" t="s">
        <v>238</v>
      </c>
      <c r="D2882" s="7" t="s">
        <v>2698</v>
      </c>
      <c r="E2882" s="8" t="n">
        <v>2679</v>
      </c>
      <c r="F2882" s="7" t="n">
        <v>0.633333333333333</v>
      </c>
      <c r="G2882" s="9" t="n">
        <v>3.8</v>
      </c>
      <c r="H2882" s="7" t="n">
        <v>2.51</v>
      </c>
      <c r="I2882" s="7" t="n">
        <v>4.98</v>
      </c>
    </row>
    <row r="2883" customFormat="false" ht="15" hidden="false" customHeight="false" outlineLevel="0" collapsed="false">
      <c r="A2883" s="7" t="s">
        <v>236</v>
      </c>
      <c r="B2883" s="7" t="s">
        <v>167</v>
      </c>
      <c r="C2883" s="7" t="s">
        <v>238</v>
      </c>
      <c r="D2883" s="7" t="s">
        <v>2689</v>
      </c>
      <c r="E2883" s="8" t="n">
        <v>2601</v>
      </c>
      <c r="F2883" s="7" t="n">
        <v>0.5</v>
      </c>
      <c r="G2883" s="9" t="n">
        <v>2.67</v>
      </c>
      <c r="H2883" s="7" t="n">
        <v>2</v>
      </c>
      <c r="I2883" s="7" t="n">
        <v>3.34</v>
      </c>
    </row>
    <row r="2884" customFormat="false" ht="15" hidden="false" customHeight="false" outlineLevel="0" collapsed="false">
      <c r="A2884" s="7" t="s">
        <v>236</v>
      </c>
      <c r="B2884" s="7" t="s">
        <v>167</v>
      </c>
      <c r="C2884" s="7" t="s">
        <v>238</v>
      </c>
      <c r="D2884" s="7" t="s">
        <v>4165</v>
      </c>
      <c r="E2884" s="8" t="n">
        <v>2505</v>
      </c>
      <c r="F2884" s="7" t="n">
        <v>0.5</v>
      </c>
      <c r="G2884" s="9" t="n">
        <v>0.85</v>
      </c>
      <c r="H2884" s="7" t="n">
        <v>0.59</v>
      </c>
      <c r="I2884" s="7" t="n">
        <v>0.98</v>
      </c>
    </row>
    <row r="2885" customFormat="false" ht="15" hidden="false" customHeight="false" outlineLevel="0" collapsed="false">
      <c r="A2885" s="7" t="s">
        <v>236</v>
      </c>
      <c r="B2885" s="7" t="s">
        <v>167</v>
      </c>
      <c r="C2885" s="7" t="s">
        <v>238</v>
      </c>
      <c r="D2885" s="7" t="s">
        <v>2688</v>
      </c>
      <c r="E2885" s="8" t="n">
        <v>2487</v>
      </c>
      <c r="F2885" s="7" t="n">
        <v>0.466666666666667</v>
      </c>
      <c r="G2885" s="9" t="n">
        <v>3.51</v>
      </c>
      <c r="H2885" s="7" t="n">
        <v>2.04</v>
      </c>
      <c r="I2885" s="7" t="n">
        <v>4</v>
      </c>
    </row>
    <row r="2886" customFormat="false" ht="15" hidden="false" customHeight="false" outlineLevel="0" collapsed="false">
      <c r="A2886" s="7" t="s">
        <v>236</v>
      </c>
      <c r="B2886" s="7" t="s">
        <v>167</v>
      </c>
      <c r="C2886" s="7" t="s">
        <v>238</v>
      </c>
      <c r="D2886" s="7" t="s">
        <v>4166</v>
      </c>
      <c r="E2886" s="8" t="n">
        <v>2475</v>
      </c>
      <c r="F2886" s="7" t="n">
        <v>0.466666666666667</v>
      </c>
      <c r="G2886" s="9" t="n">
        <v>2.97</v>
      </c>
      <c r="H2886" s="7" t="n">
        <v>1.99</v>
      </c>
      <c r="I2886" s="7" t="n">
        <v>3.33</v>
      </c>
    </row>
    <row r="2887" customFormat="false" ht="15" hidden="false" customHeight="false" outlineLevel="0" collapsed="false">
      <c r="A2887" s="7" t="s">
        <v>236</v>
      </c>
      <c r="B2887" s="7" t="s">
        <v>167</v>
      </c>
      <c r="C2887" s="7" t="s">
        <v>238</v>
      </c>
      <c r="D2887" s="7" t="s">
        <v>4167</v>
      </c>
      <c r="E2887" s="8" t="n">
        <v>2472</v>
      </c>
      <c r="F2887" s="7" t="n">
        <v>0.6</v>
      </c>
      <c r="G2887" s="9" t="n">
        <v>1.14</v>
      </c>
      <c r="H2887" s="7" t="n">
        <v>0.86</v>
      </c>
      <c r="I2887" s="7" t="n">
        <v>1.42</v>
      </c>
    </row>
    <row r="2888" customFormat="false" ht="15" hidden="false" customHeight="false" outlineLevel="0" collapsed="false">
      <c r="A2888" s="7" t="s">
        <v>236</v>
      </c>
      <c r="B2888" s="7" t="s">
        <v>167</v>
      </c>
      <c r="C2888" s="7" t="s">
        <v>238</v>
      </c>
      <c r="D2888" s="7" t="s">
        <v>4168</v>
      </c>
      <c r="E2888" s="8" t="n">
        <v>2468</v>
      </c>
      <c r="F2888" s="7" t="n">
        <v>0.466666666666667</v>
      </c>
      <c r="G2888" s="9" t="n">
        <v>0.82</v>
      </c>
      <c r="H2888" s="7" t="n">
        <v>0.59</v>
      </c>
      <c r="I2888" s="7" t="n">
        <v>0.98</v>
      </c>
    </row>
    <row r="2889" customFormat="false" ht="15" hidden="false" customHeight="false" outlineLevel="0" collapsed="false">
      <c r="A2889" s="7" t="s">
        <v>236</v>
      </c>
      <c r="B2889" s="7" t="s">
        <v>167</v>
      </c>
      <c r="C2889" s="7" t="s">
        <v>238</v>
      </c>
      <c r="D2889" s="7" t="s">
        <v>4169</v>
      </c>
      <c r="E2889" s="8" t="n">
        <v>2435</v>
      </c>
      <c r="F2889" s="7" t="n">
        <v>0.466666666666667</v>
      </c>
      <c r="G2889" s="9" t="n">
        <v>1.68</v>
      </c>
      <c r="H2889" s="7" t="n">
        <v>1.26</v>
      </c>
      <c r="I2889" s="7" t="n">
        <v>2.1</v>
      </c>
    </row>
    <row r="2890" customFormat="false" ht="15" hidden="false" customHeight="false" outlineLevel="0" collapsed="false">
      <c r="A2890" s="7" t="s">
        <v>236</v>
      </c>
      <c r="B2890" s="7" t="s">
        <v>167</v>
      </c>
      <c r="C2890" s="7" t="s">
        <v>238</v>
      </c>
      <c r="D2890" s="7" t="s">
        <v>4170</v>
      </c>
      <c r="E2890" s="8" t="n">
        <v>2428</v>
      </c>
      <c r="F2890" s="7" t="n">
        <v>0.566666666666667</v>
      </c>
      <c r="G2890" s="9" t="n">
        <v>3.35</v>
      </c>
      <c r="H2890" s="7" t="n">
        <v>2.61</v>
      </c>
      <c r="I2890" s="7" t="n">
        <v>4.22</v>
      </c>
    </row>
    <row r="2891" customFormat="false" ht="15" hidden="false" customHeight="false" outlineLevel="0" collapsed="false">
      <c r="A2891" s="7" t="s">
        <v>236</v>
      </c>
      <c r="B2891" s="7" t="s">
        <v>167</v>
      </c>
      <c r="C2891" s="7" t="s">
        <v>238</v>
      </c>
      <c r="D2891" s="7" t="s">
        <v>4171</v>
      </c>
      <c r="E2891" s="8" t="n">
        <v>2414</v>
      </c>
      <c r="F2891" s="7" t="n">
        <v>0.5</v>
      </c>
      <c r="G2891" s="9" t="n">
        <v>2.76</v>
      </c>
      <c r="H2891" s="7" t="n">
        <v>1.91</v>
      </c>
      <c r="I2891" s="7" t="n">
        <v>3.33</v>
      </c>
    </row>
    <row r="2892" customFormat="false" ht="15" hidden="false" customHeight="false" outlineLevel="0" collapsed="false">
      <c r="A2892" s="7" t="s">
        <v>236</v>
      </c>
      <c r="B2892" s="7" t="s">
        <v>167</v>
      </c>
      <c r="C2892" s="7" t="s">
        <v>238</v>
      </c>
      <c r="D2892" s="7" t="s">
        <v>4172</v>
      </c>
      <c r="E2892" s="8" t="n">
        <v>2385</v>
      </c>
      <c r="F2892" s="7" t="n">
        <v>0.533333333333333</v>
      </c>
      <c r="G2892" s="9" t="n">
        <v>5.21</v>
      </c>
      <c r="H2892" s="7" t="n">
        <v>3.91</v>
      </c>
      <c r="I2892" s="7" t="n">
        <v>6.51</v>
      </c>
    </row>
    <row r="2893" customFormat="false" ht="15" hidden="false" customHeight="false" outlineLevel="0" collapsed="false">
      <c r="A2893" s="7" t="s">
        <v>236</v>
      </c>
      <c r="B2893" s="7" t="s">
        <v>167</v>
      </c>
      <c r="C2893" s="7" t="s">
        <v>238</v>
      </c>
      <c r="D2893" s="7" t="s">
        <v>4173</v>
      </c>
      <c r="E2893" s="8" t="n">
        <v>2374</v>
      </c>
      <c r="F2893" s="7" t="n">
        <v>0.5</v>
      </c>
      <c r="G2893" s="9" t="n">
        <v>1.9</v>
      </c>
      <c r="H2893" s="7" t="n">
        <v>1.08</v>
      </c>
      <c r="I2893" s="7" t="n">
        <v>2.46</v>
      </c>
    </row>
    <row r="2894" customFormat="false" ht="15" hidden="false" customHeight="false" outlineLevel="0" collapsed="false">
      <c r="A2894" s="7" t="s">
        <v>236</v>
      </c>
      <c r="B2894" s="7" t="s">
        <v>167</v>
      </c>
      <c r="C2894" s="7" t="s">
        <v>238</v>
      </c>
      <c r="D2894" s="7" t="s">
        <v>4174</v>
      </c>
      <c r="E2894" s="8" t="n">
        <v>2357</v>
      </c>
      <c r="F2894" s="7" t="n">
        <v>0.633333333333333</v>
      </c>
      <c r="G2894" s="9" t="n">
        <v>1.61</v>
      </c>
      <c r="H2894" s="7" t="n">
        <v>1.08</v>
      </c>
      <c r="I2894" s="7" t="n">
        <v>2.01</v>
      </c>
    </row>
    <row r="2895" customFormat="false" ht="15" hidden="false" customHeight="false" outlineLevel="0" collapsed="false">
      <c r="A2895" s="7" t="s">
        <v>236</v>
      </c>
      <c r="B2895" s="7" t="s">
        <v>167</v>
      </c>
      <c r="C2895" s="7" t="s">
        <v>238</v>
      </c>
      <c r="D2895" s="7" t="s">
        <v>4081</v>
      </c>
      <c r="E2895" s="8" t="n">
        <v>2357</v>
      </c>
      <c r="F2895" s="7" t="n">
        <v>0.5</v>
      </c>
      <c r="G2895" s="9" t="n">
        <v>2.8</v>
      </c>
      <c r="H2895" s="7" t="n">
        <v>2.31</v>
      </c>
      <c r="I2895" s="7" t="n">
        <v>3.1</v>
      </c>
    </row>
    <row r="2896" customFormat="false" ht="15" hidden="false" customHeight="false" outlineLevel="0" collapsed="false">
      <c r="A2896" s="7" t="s">
        <v>236</v>
      </c>
      <c r="B2896" s="7" t="s">
        <v>167</v>
      </c>
      <c r="C2896" s="7" t="s">
        <v>238</v>
      </c>
      <c r="D2896" s="7" t="s">
        <v>3907</v>
      </c>
      <c r="E2896" s="8" t="n">
        <v>2323</v>
      </c>
      <c r="F2896" s="7" t="n">
        <v>0.6</v>
      </c>
      <c r="G2896" s="9" t="n">
        <v>0.66</v>
      </c>
      <c r="H2896" s="7" t="n">
        <v>0.41</v>
      </c>
      <c r="I2896" s="7" t="n">
        <v>0.83</v>
      </c>
    </row>
    <row r="2897" customFormat="false" ht="15" hidden="false" customHeight="false" outlineLevel="0" collapsed="false">
      <c r="A2897" s="7" t="s">
        <v>236</v>
      </c>
      <c r="B2897" s="7" t="s">
        <v>167</v>
      </c>
      <c r="C2897" s="7" t="s">
        <v>238</v>
      </c>
      <c r="D2897" s="7" t="s">
        <v>4175</v>
      </c>
      <c r="E2897" s="8" t="n">
        <v>2295</v>
      </c>
      <c r="F2897" s="7" t="n">
        <v>0.5</v>
      </c>
      <c r="G2897" s="9" t="n">
        <v>0.89</v>
      </c>
      <c r="H2897" s="7" t="n">
        <v>0.67</v>
      </c>
      <c r="I2897" s="7" t="n">
        <v>1.11</v>
      </c>
    </row>
    <row r="2898" customFormat="false" ht="15" hidden="false" customHeight="false" outlineLevel="0" collapsed="false">
      <c r="A2898" s="7" t="s">
        <v>236</v>
      </c>
      <c r="B2898" s="7" t="s">
        <v>167</v>
      </c>
      <c r="C2898" s="7" t="s">
        <v>238</v>
      </c>
      <c r="D2898" s="7" t="s">
        <v>4176</v>
      </c>
      <c r="E2898" s="8" t="n">
        <v>2285</v>
      </c>
      <c r="F2898" s="7" t="n">
        <v>0.466666666666667</v>
      </c>
      <c r="G2898" s="9" t="n">
        <v>4.39</v>
      </c>
      <c r="H2898" s="7" t="n">
        <v>2.52</v>
      </c>
      <c r="I2898" s="7" t="n">
        <v>5.63</v>
      </c>
    </row>
    <row r="2899" customFormat="false" ht="15" hidden="false" customHeight="false" outlineLevel="0" collapsed="false">
      <c r="A2899" s="7" t="s">
        <v>236</v>
      </c>
      <c r="B2899" s="7" t="s">
        <v>167</v>
      </c>
      <c r="C2899" s="7" t="s">
        <v>238</v>
      </c>
      <c r="D2899" s="7" t="s">
        <v>4177</v>
      </c>
      <c r="E2899" s="8" t="n">
        <v>2267</v>
      </c>
      <c r="F2899" s="7" t="n">
        <v>0.466666666666667</v>
      </c>
      <c r="G2899" s="9" t="n">
        <v>3.68</v>
      </c>
      <c r="H2899" s="7" t="n">
        <v>3.14</v>
      </c>
      <c r="I2899" s="7" t="n">
        <v>4.39</v>
      </c>
    </row>
    <row r="2900" customFormat="false" ht="15" hidden="false" customHeight="false" outlineLevel="0" collapsed="false">
      <c r="A2900" s="7" t="s">
        <v>236</v>
      </c>
      <c r="B2900" s="7" t="s">
        <v>167</v>
      </c>
      <c r="C2900" s="7" t="s">
        <v>238</v>
      </c>
      <c r="D2900" s="7" t="s">
        <v>4104</v>
      </c>
      <c r="E2900" s="8" t="n">
        <v>2261</v>
      </c>
      <c r="F2900" s="7" t="n">
        <v>0.5</v>
      </c>
      <c r="G2900" s="9" t="n">
        <v>2.69</v>
      </c>
      <c r="H2900" s="7" t="n">
        <v>2.02</v>
      </c>
      <c r="I2900" s="7" t="n">
        <v>3.36</v>
      </c>
    </row>
    <row r="2901" customFormat="false" ht="15" hidden="false" customHeight="false" outlineLevel="0" collapsed="false">
      <c r="A2901" s="7" t="s">
        <v>236</v>
      </c>
      <c r="B2901" s="7" t="s">
        <v>167</v>
      </c>
      <c r="C2901" s="7" t="s">
        <v>238</v>
      </c>
      <c r="D2901" s="7" t="s">
        <v>4178</v>
      </c>
      <c r="E2901" s="8" t="n">
        <v>2246</v>
      </c>
      <c r="F2901" s="7" t="n">
        <v>0.5</v>
      </c>
      <c r="G2901" s="9" t="n">
        <v>1.48</v>
      </c>
      <c r="H2901" s="7" t="n">
        <v>1.23</v>
      </c>
      <c r="I2901" s="7" t="n">
        <v>1.84</v>
      </c>
    </row>
    <row r="2902" customFormat="false" ht="15" hidden="false" customHeight="false" outlineLevel="0" collapsed="false">
      <c r="A2902" s="7" t="s">
        <v>236</v>
      </c>
      <c r="B2902" s="7" t="s">
        <v>167</v>
      </c>
      <c r="C2902" s="7" t="s">
        <v>238</v>
      </c>
      <c r="D2902" s="7" t="s">
        <v>2704</v>
      </c>
      <c r="E2902" s="8" t="n">
        <v>2215</v>
      </c>
      <c r="F2902" s="7" t="n">
        <v>0.466666666666667</v>
      </c>
      <c r="G2902" s="9" t="n">
        <v>3.47</v>
      </c>
      <c r="H2902" s="7" t="n">
        <v>2.6</v>
      </c>
      <c r="I2902" s="7" t="n">
        <v>4.17</v>
      </c>
    </row>
    <row r="2903" customFormat="false" ht="15" hidden="false" customHeight="false" outlineLevel="0" collapsed="false">
      <c r="A2903" s="7" t="s">
        <v>236</v>
      </c>
      <c r="B2903" s="7" t="s">
        <v>167</v>
      </c>
      <c r="C2903" s="7" t="s">
        <v>238</v>
      </c>
      <c r="D2903" s="7" t="s">
        <v>2699</v>
      </c>
      <c r="E2903" s="8" t="n">
        <v>2187</v>
      </c>
      <c r="F2903" s="7" t="n">
        <v>0.466666666666667</v>
      </c>
      <c r="G2903" s="9" t="n">
        <v>2.24</v>
      </c>
      <c r="H2903" s="7" t="n">
        <v>1.68</v>
      </c>
      <c r="I2903" s="7" t="n">
        <v>2.55</v>
      </c>
    </row>
    <row r="2904" customFormat="false" ht="15" hidden="false" customHeight="false" outlineLevel="0" collapsed="false">
      <c r="A2904" s="7" t="s">
        <v>236</v>
      </c>
      <c r="B2904" s="7" t="s">
        <v>167</v>
      </c>
      <c r="C2904" s="7" t="s">
        <v>238</v>
      </c>
      <c r="D2904" s="7" t="s">
        <v>4179</v>
      </c>
      <c r="E2904" s="8" t="n">
        <v>2149</v>
      </c>
      <c r="F2904" s="7" t="n">
        <v>0.466666666666667</v>
      </c>
      <c r="G2904" s="9" t="n">
        <v>3.2</v>
      </c>
      <c r="H2904" s="7" t="n">
        <v>1.86</v>
      </c>
      <c r="I2904" s="7" t="n">
        <v>3.84</v>
      </c>
    </row>
    <row r="2905" customFormat="false" ht="15" hidden="false" customHeight="false" outlineLevel="0" collapsed="false">
      <c r="A2905" s="7" t="s">
        <v>236</v>
      </c>
      <c r="B2905" s="7" t="s">
        <v>167</v>
      </c>
      <c r="C2905" s="7" t="s">
        <v>238</v>
      </c>
      <c r="D2905" s="7" t="s">
        <v>4180</v>
      </c>
      <c r="E2905" s="8" t="n">
        <v>2101</v>
      </c>
      <c r="F2905" s="7" t="n">
        <v>0.466666666666667</v>
      </c>
      <c r="G2905" s="9" t="n">
        <v>1.13</v>
      </c>
      <c r="H2905" s="7" t="n">
        <v>0.99</v>
      </c>
      <c r="I2905" s="7" t="n">
        <v>1.44</v>
      </c>
    </row>
    <row r="2906" customFormat="false" ht="15" hidden="false" customHeight="false" outlineLevel="0" collapsed="false">
      <c r="A2906" s="7" t="s">
        <v>236</v>
      </c>
      <c r="B2906" s="7" t="s">
        <v>167</v>
      </c>
      <c r="C2906" s="7" t="s">
        <v>238</v>
      </c>
      <c r="D2906" s="7" t="s">
        <v>4181</v>
      </c>
      <c r="E2906" s="8" t="n">
        <v>2060</v>
      </c>
      <c r="F2906" s="7" t="n">
        <v>0.466666666666667</v>
      </c>
      <c r="G2906" s="9" t="n">
        <v>3.69</v>
      </c>
      <c r="H2906" s="7" t="n">
        <v>2.32</v>
      </c>
      <c r="I2906" s="7" t="n">
        <v>4.6</v>
      </c>
    </row>
    <row r="2907" customFormat="false" ht="15" hidden="false" customHeight="false" outlineLevel="0" collapsed="false">
      <c r="A2907" s="7" t="s">
        <v>236</v>
      </c>
      <c r="B2907" s="7" t="s">
        <v>167</v>
      </c>
      <c r="C2907" s="7" t="s">
        <v>238</v>
      </c>
      <c r="D2907" s="7" t="s">
        <v>3868</v>
      </c>
      <c r="E2907" s="8" t="n">
        <v>2037</v>
      </c>
      <c r="F2907" s="7" t="n">
        <v>0.5</v>
      </c>
      <c r="G2907" s="9" t="n">
        <v>4.92</v>
      </c>
      <c r="H2907" s="7" t="n">
        <v>3.69</v>
      </c>
      <c r="I2907" s="7" t="n">
        <v>6.15</v>
      </c>
    </row>
    <row r="2908" customFormat="false" ht="15" hidden="false" customHeight="false" outlineLevel="0" collapsed="false">
      <c r="A2908" s="7" t="s">
        <v>236</v>
      </c>
      <c r="B2908" s="7" t="s">
        <v>167</v>
      </c>
      <c r="C2908" s="7" t="s">
        <v>238</v>
      </c>
      <c r="D2908" s="7" t="s">
        <v>2700</v>
      </c>
      <c r="E2908" s="8" t="n">
        <v>2025</v>
      </c>
      <c r="F2908" s="7" t="n">
        <v>0.466666666666667</v>
      </c>
      <c r="G2908" s="9" t="n">
        <v>6.12</v>
      </c>
      <c r="H2908" s="7" t="n">
        <v>4.59</v>
      </c>
      <c r="I2908" s="7" t="n">
        <v>7.65</v>
      </c>
    </row>
    <row r="2909" customFormat="false" ht="15" hidden="false" customHeight="false" outlineLevel="0" collapsed="false">
      <c r="A2909" s="7" t="s">
        <v>236</v>
      </c>
      <c r="B2909" s="7" t="s">
        <v>167</v>
      </c>
      <c r="C2909" s="7" t="s">
        <v>238</v>
      </c>
      <c r="D2909" s="7" t="s">
        <v>4182</v>
      </c>
      <c r="E2909" s="8" t="n">
        <v>2007</v>
      </c>
      <c r="F2909" s="7" t="n">
        <v>0.5</v>
      </c>
      <c r="G2909" s="9" t="n">
        <v>2.69</v>
      </c>
      <c r="H2909" s="7" t="n">
        <v>1.91</v>
      </c>
      <c r="I2909" s="7" t="n">
        <v>3.66</v>
      </c>
    </row>
    <row r="2910" customFormat="false" ht="15" hidden="false" customHeight="false" outlineLevel="0" collapsed="false">
      <c r="A2910" s="7" t="s">
        <v>236</v>
      </c>
      <c r="B2910" s="7" t="s">
        <v>167</v>
      </c>
      <c r="C2910" s="7" t="s">
        <v>238</v>
      </c>
      <c r="D2910" s="7" t="s">
        <v>2711</v>
      </c>
      <c r="E2910" s="8" t="n">
        <v>2002</v>
      </c>
      <c r="F2910" s="7" t="n">
        <v>0.466666666666667</v>
      </c>
      <c r="G2910" s="9" t="n">
        <v>0.93</v>
      </c>
      <c r="H2910" s="7" t="n">
        <v>0.52</v>
      </c>
      <c r="I2910" s="7" t="n">
        <v>1.29</v>
      </c>
    </row>
    <row r="2911" customFormat="false" ht="15" hidden="false" customHeight="false" outlineLevel="0" collapsed="false">
      <c r="A2911" s="7" t="s">
        <v>236</v>
      </c>
      <c r="B2911" s="7" t="s">
        <v>167</v>
      </c>
      <c r="C2911" s="7" t="s">
        <v>238</v>
      </c>
      <c r="D2911" s="7" t="s">
        <v>4183</v>
      </c>
      <c r="E2911" s="8" t="n">
        <v>1973</v>
      </c>
      <c r="F2911" s="7" t="n">
        <v>0.5</v>
      </c>
      <c r="G2911" s="9" t="n">
        <v>2.46</v>
      </c>
      <c r="H2911" s="7" t="n">
        <v>2.12</v>
      </c>
      <c r="I2911" s="7" t="n">
        <v>3.04</v>
      </c>
    </row>
    <row r="2912" customFormat="false" ht="15" hidden="false" customHeight="false" outlineLevel="0" collapsed="false">
      <c r="A2912" s="7" t="s">
        <v>236</v>
      </c>
      <c r="B2912" s="7" t="s">
        <v>167</v>
      </c>
      <c r="C2912" s="7" t="s">
        <v>238</v>
      </c>
      <c r="D2912" s="7" t="s">
        <v>4184</v>
      </c>
      <c r="E2912" s="8" t="n">
        <v>1920</v>
      </c>
      <c r="F2912" s="7" t="n">
        <v>0.466666666666667</v>
      </c>
      <c r="G2912" s="9" t="n">
        <v>2.05</v>
      </c>
      <c r="H2912" s="7" t="n">
        <v>1.14</v>
      </c>
      <c r="I2912" s="7" t="n">
        <v>2.27</v>
      </c>
    </row>
    <row r="2913" customFormat="false" ht="15" hidden="false" customHeight="false" outlineLevel="0" collapsed="false">
      <c r="A2913" s="7" t="s">
        <v>236</v>
      </c>
      <c r="B2913" s="7" t="s">
        <v>167</v>
      </c>
      <c r="C2913" s="7" t="s">
        <v>238</v>
      </c>
      <c r="D2913" s="7" t="s">
        <v>4185</v>
      </c>
      <c r="E2913" s="8" t="n">
        <v>1914</v>
      </c>
      <c r="F2913" s="7" t="n">
        <v>0.533333333333333</v>
      </c>
      <c r="G2913" s="9" t="n">
        <v>3.32</v>
      </c>
      <c r="H2913" s="7" t="n">
        <v>2.11</v>
      </c>
      <c r="I2913" s="7" t="n">
        <v>4.5</v>
      </c>
    </row>
    <row r="2914" customFormat="false" ht="15" hidden="false" customHeight="false" outlineLevel="0" collapsed="false">
      <c r="A2914" s="7" t="s">
        <v>236</v>
      </c>
      <c r="B2914" s="7" t="s">
        <v>167</v>
      </c>
      <c r="C2914" s="7" t="s">
        <v>238</v>
      </c>
      <c r="D2914" s="7" t="s">
        <v>4186</v>
      </c>
      <c r="E2914" s="8" t="n">
        <v>1899</v>
      </c>
      <c r="F2914" s="7" t="n">
        <v>0.466666666666667</v>
      </c>
      <c r="G2914" s="9" t="n">
        <v>2.16</v>
      </c>
      <c r="H2914" s="7" t="n">
        <v>1.62</v>
      </c>
      <c r="I2914" s="7" t="n">
        <v>2.7</v>
      </c>
    </row>
    <row r="2915" customFormat="false" ht="15" hidden="false" customHeight="false" outlineLevel="0" collapsed="false">
      <c r="A2915" s="7" t="s">
        <v>236</v>
      </c>
      <c r="B2915" s="7" t="s">
        <v>167</v>
      </c>
      <c r="C2915" s="7" t="s">
        <v>238</v>
      </c>
      <c r="D2915" s="7" t="s">
        <v>4187</v>
      </c>
      <c r="E2915" s="8" t="n">
        <v>1888</v>
      </c>
      <c r="F2915" s="7" t="n">
        <v>0.5</v>
      </c>
      <c r="G2915" s="9" t="n">
        <v>4.58</v>
      </c>
      <c r="H2915" s="7" t="n">
        <v>3.5</v>
      </c>
      <c r="I2915" s="7" t="n">
        <v>6.22</v>
      </c>
    </row>
    <row r="2916" customFormat="false" ht="15" hidden="false" customHeight="false" outlineLevel="0" collapsed="false">
      <c r="A2916" s="7" t="s">
        <v>236</v>
      </c>
      <c r="B2916" s="7" t="s">
        <v>167</v>
      </c>
      <c r="C2916" s="7" t="s">
        <v>238</v>
      </c>
      <c r="D2916" s="7" t="s">
        <v>2297</v>
      </c>
      <c r="E2916" s="8" t="n">
        <v>1878</v>
      </c>
      <c r="F2916" s="7" t="n">
        <v>0.466666666666667</v>
      </c>
      <c r="G2916" s="9" t="n">
        <v>1.68</v>
      </c>
      <c r="H2916" s="7" t="n">
        <v>0.85</v>
      </c>
      <c r="I2916" s="7" t="n">
        <v>2.41</v>
      </c>
    </row>
    <row r="2917" customFormat="false" ht="15" hidden="false" customHeight="false" outlineLevel="0" collapsed="false">
      <c r="A2917" s="7" t="s">
        <v>236</v>
      </c>
      <c r="B2917" s="7" t="s">
        <v>167</v>
      </c>
      <c r="C2917" s="7" t="s">
        <v>238</v>
      </c>
      <c r="D2917" s="7" t="s">
        <v>4188</v>
      </c>
      <c r="E2917" s="8" t="n">
        <v>1874</v>
      </c>
      <c r="F2917" s="7" t="n">
        <v>0.466666666666667</v>
      </c>
      <c r="G2917" s="9" t="n">
        <v>4.65</v>
      </c>
      <c r="H2917" s="7" t="n">
        <v>3.49</v>
      </c>
      <c r="I2917" s="7" t="n">
        <v>5.81</v>
      </c>
    </row>
    <row r="2918" customFormat="false" ht="15" hidden="false" customHeight="false" outlineLevel="0" collapsed="false">
      <c r="A2918" s="7" t="s">
        <v>236</v>
      </c>
      <c r="B2918" s="7" t="s">
        <v>167</v>
      </c>
      <c r="C2918" s="7" t="s">
        <v>238</v>
      </c>
      <c r="D2918" s="7" t="s">
        <v>4189</v>
      </c>
      <c r="E2918" s="8" t="n">
        <v>1861</v>
      </c>
      <c r="F2918" s="7" t="n">
        <v>0.466666666666667</v>
      </c>
      <c r="G2918" s="9" t="n">
        <v>1.39</v>
      </c>
      <c r="H2918" s="7" t="n">
        <v>1.04</v>
      </c>
      <c r="I2918" s="7" t="n">
        <v>1.74</v>
      </c>
    </row>
    <row r="2919" customFormat="false" ht="15" hidden="false" customHeight="false" outlineLevel="0" collapsed="false">
      <c r="A2919" s="7" t="s">
        <v>236</v>
      </c>
      <c r="B2919" s="7" t="s">
        <v>167</v>
      </c>
      <c r="C2919" s="7" t="s">
        <v>238</v>
      </c>
      <c r="D2919" s="7" t="s">
        <v>4190</v>
      </c>
      <c r="E2919" s="8" t="n">
        <v>1849</v>
      </c>
      <c r="F2919" s="7" t="n">
        <v>0.533333333333333</v>
      </c>
      <c r="G2919" s="9" t="n">
        <v>3.05</v>
      </c>
      <c r="H2919" s="7" t="n">
        <v>2.17</v>
      </c>
      <c r="I2919" s="7" t="n">
        <v>3.81</v>
      </c>
    </row>
    <row r="2920" customFormat="false" ht="15" hidden="false" customHeight="false" outlineLevel="0" collapsed="false">
      <c r="A2920" s="7" t="s">
        <v>240</v>
      </c>
      <c r="B2920" s="7" t="s">
        <v>167</v>
      </c>
      <c r="C2920" s="7" t="s">
        <v>242</v>
      </c>
      <c r="D2920" s="7" t="s">
        <v>243</v>
      </c>
      <c r="E2920" s="8" t="n">
        <v>25411</v>
      </c>
      <c r="F2920" s="7" t="n">
        <v>1</v>
      </c>
      <c r="G2920" s="9" t="n">
        <v>1.27</v>
      </c>
      <c r="H2920" s="7" t="n">
        <v>0.96</v>
      </c>
      <c r="I2920" s="7" t="n">
        <v>1.46</v>
      </c>
    </row>
    <row r="2921" customFormat="false" ht="15" hidden="false" customHeight="false" outlineLevel="0" collapsed="false">
      <c r="A2921" s="7" t="s">
        <v>240</v>
      </c>
      <c r="B2921" s="7" t="s">
        <v>167</v>
      </c>
      <c r="C2921" s="7" t="s">
        <v>242</v>
      </c>
      <c r="D2921" s="7" t="s">
        <v>4191</v>
      </c>
      <c r="E2921" s="8" t="n">
        <v>12949</v>
      </c>
      <c r="F2921" s="7" t="n">
        <v>0.4</v>
      </c>
      <c r="G2921" s="9" t="n">
        <v>1.58</v>
      </c>
      <c r="H2921" s="7" t="n">
        <v>1.19</v>
      </c>
      <c r="I2921" s="7" t="n">
        <v>1.98</v>
      </c>
    </row>
    <row r="2922" customFormat="false" ht="15" hidden="false" customHeight="false" outlineLevel="0" collapsed="false">
      <c r="A2922" s="7" t="s">
        <v>240</v>
      </c>
      <c r="B2922" s="7" t="s">
        <v>167</v>
      </c>
      <c r="C2922" s="7" t="s">
        <v>242</v>
      </c>
      <c r="D2922" s="7" t="s">
        <v>4192</v>
      </c>
      <c r="E2922" s="8" t="n">
        <v>10866</v>
      </c>
      <c r="F2922" s="7" t="n">
        <v>0.8</v>
      </c>
      <c r="G2922" s="9" t="n">
        <v>0.95</v>
      </c>
      <c r="H2922" s="7" t="n">
        <v>0.71</v>
      </c>
      <c r="I2922" s="7" t="n">
        <v>1.27</v>
      </c>
    </row>
    <row r="2923" customFormat="false" ht="15" hidden="false" customHeight="false" outlineLevel="0" collapsed="false">
      <c r="A2923" s="7" t="s">
        <v>240</v>
      </c>
      <c r="B2923" s="7" t="s">
        <v>167</v>
      </c>
      <c r="C2923" s="7" t="s">
        <v>242</v>
      </c>
      <c r="D2923" s="7" t="s">
        <v>4193</v>
      </c>
      <c r="E2923" s="8" t="n">
        <v>9685</v>
      </c>
      <c r="F2923" s="7" t="n">
        <v>0.4</v>
      </c>
      <c r="G2923" s="9" t="n">
        <v>1.38</v>
      </c>
      <c r="H2923" s="7" t="n">
        <v>1.1</v>
      </c>
      <c r="I2923" s="7" t="n">
        <v>1.75</v>
      </c>
    </row>
    <row r="2924" customFormat="false" ht="15" hidden="false" customHeight="false" outlineLevel="0" collapsed="false">
      <c r="A2924" s="7" t="s">
        <v>240</v>
      </c>
      <c r="B2924" s="7" t="s">
        <v>167</v>
      </c>
      <c r="C2924" s="7" t="s">
        <v>242</v>
      </c>
      <c r="D2924" s="7" t="s">
        <v>4194</v>
      </c>
      <c r="E2924" s="8" t="n">
        <v>7234</v>
      </c>
      <c r="F2924" s="7" t="n">
        <v>0.6</v>
      </c>
      <c r="G2924" s="9" t="n">
        <v>1.7</v>
      </c>
      <c r="H2924" s="7" t="n">
        <v>1.28</v>
      </c>
      <c r="I2924" s="7" t="n">
        <v>1.95</v>
      </c>
    </row>
    <row r="2925" customFormat="false" ht="15" hidden="false" customHeight="false" outlineLevel="0" collapsed="false">
      <c r="A2925" s="7" t="s">
        <v>240</v>
      </c>
      <c r="B2925" s="7" t="s">
        <v>167</v>
      </c>
      <c r="C2925" s="7" t="s">
        <v>242</v>
      </c>
      <c r="D2925" s="7" t="s">
        <v>4195</v>
      </c>
      <c r="E2925" s="8" t="n">
        <v>5254</v>
      </c>
      <c r="F2925" s="7" t="n">
        <v>1</v>
      </c>
      <c r="G2925" s="9" t="n">
        <v>1.29</v>
      </c>
      <c r="H2925" s="7" t="n">
        <v>0.99</v>
      </c>
      <c r="I2925" s="7" t="n">
        <v>1.46</v>
      </c>
    </row>
    <row r="2926" customFormat="false" ht="15" hidden="false" customHeight="false" outlineLevel="0" collapsed="false">
      <c r="A2926" s="7" t="s">
        <v>240</v>
      </c>
      <c r="B2926" s="7" t="s">
        <v>167</v>
      </c>
      <c r="C2926" s="7" t="s">
        <v>242</v>
      </c>
      <c r="D2926" s="7" t="s">
        <v>4196</v>
      </c>
      <c r="E2926" s="8" t="n">
        <v>4807</v>
      </c>
      <c r="F2926" s="7" t="n">
        <v>0.4</v>
      </c>
      <c r="G2926" s="9" t="n">
        <v>2.2</v>
      </c>
      <c r="H2926" s="7" t="n">
        <v>1.65</v>
      </c>
      <c r="I2926" s="7" t="n">
        <v>2.75</v>
      </c>
    </row>
    <row r="2927" customFormat="false" ht="15" hidden="false" customHeight="false" outlineLevel="0" collapsed="false">
      <c r="A2927" s="7" t="s">
        <v>240</v>
      </c>
      <c r="B2927" s="7" t="s">
        <v>167</v>
      </c>
      <c r="C2927" s="7" t="s">
        <v>242</v>
      </c>
      <c r="D2927" s="7" t="s">
        <v>4197</v>
      </c>
      <c r="E2927" s="8" t="n">
        <v>4014</v>
      </c>
      <c r="F2927" s="7" t="n">
        <v>0.6</v>
      </c>
      <c r="G2927" s="9" t="n">
        <v>1.23</v>
      </c>
      <c r="H2927" s="7" t="n">
        <v>0.84</v>
      </c>
      <c r="I2927" s="7" t="n">
        <v>1.59</v>
      </c>
    </row>
    <row r="2928" customFormat="false" ht="15" hidden="false" customHeight="false" outlineLevel="0" collapsed="false">
      <c r="A2928" s="7" t="s">
        <v>240</v>
      </c>
      <c r="B2928" s="7" t="s">
        <v>167</v>
      </c>
      <c r="C2928" s="7" t="s">
        <v>242</v>
      </c>
      <c r="D2928" s="7" t="s">
        <v>4198</v>
      </c>
      <c r="E2928" s="8" t="n">
        <v>3767</v>
      </c>
      <c r="F2928" s="7" t="n">
        <v>1</v>
      </c>
      <c r="G2928" s="9" t="n">
        <v>1.27</v>
      </c>
      <c r="H2928" s="7" t="n">
        <v>0.89</v>
      </c>
      <c r="I2928" s="7" t="n">
        <v>1.4</v>
      </c>
    </row>
    <row r="2929" customFormat="false" ht="15" hidden="false" customHeight="false" outlineLevel="0" collapsed="false">
      <c r="A2929" s="7" t="s">
        <v>240</v>
      </c>
      <c r="B2929" s="7" t="s">
        <v>167</v>
      </c>
      <c r="C2929" s="7" t="s">
        <v>242</v>
      </c>
      <c r="D2929" s="7" t="s">
        <v>4199</v>
      </c>
      <c r="E2929" s="8" t="n">
        <v>3759</v>
      </c>
      <c r="F2929" s="7" t="n">
        <v>1</v>
      </c>
      <c r="G2929" s="9" t="n">
        <v>1.18</v>
      </c>
      <c r="H2929" s="7" t="n">
        <v>0.71</v>
      </c>
      <c r="I2929" s="7" t="n">
        <v>1.38</v>
      </c>
    </row>
    <row r="2930" customFormat="false" ht="15" hidden="false" customHeight="false" outlineLevel="0" collapsed="false">
      <c r="A2930" s="7" t="s">
        <v>240</v>
      </c>
      <c r="B2930" s="7" t="s">
        <v>167</v>
      </c>
      <c r="C2930" s="7" t="s">
        <v>242</v>
      </c>
      <c r="D2930" s="7" t="s">
        <v>4200</v>
      </c>
      <c r="E2930" s="8" t="n">
        <v>3749</v>
      </c>
      <c r="F2930" s="7" t="n">
        <v>1</v>
      </c>
      <c r="G2930" s="9" t="n">
        <v>3.93</v>
      </c>
      <c r="H2930" s="7" t="n">
        <v>2.87</v>
      </c>
      <c r="I2930" s="7" t="n">
        <v>4.97</v>
      </c>
    </row>
    <row r="2931" customFormat="false" ht="15" hidden="false" customHeight="false" outlineLevel="0" collapsed="false">
      <c r="A2931" s="7" t="s">
        <v>240</v>
      </c>
      <c r="B2931" s="7" t="s">
        <v>167</v>
      </c>
      <c r="C2931" s="7" t="s">
        <v>242</v>
      </c>
      <c r="D2931" s="7" t="s">
        <v>4201</v>
      </c>
      <c r="E2931" s="8" t="n">
        <v>3473</v>
      </c>
      <c r="F2931" s="7" t="n">
        <v>0.6</v>
      </c>
      <c r="G2931" s="9" t="n">
        <v>1.1</v>
      </c>
      <c r="H2931" s="7" t="n">
        <v>0.71</v>
      </c>
      <c r="I2931" s="7" t="n">
        <v>1.38</v>
      </c>
    </row>
    <row r="2932" customFormat="false" ht="15" hidden="false" customHeight="false" outlineLevel="0" collapsed="false">
      <c r="A2932" s="7" t="s">
        <v>240</v>
      </c>
      <c r="B2932" s="7" t="s">
        <v>167</v>
      </c>
      <c r="C2932" s="7" t="s">
        <v>242</v>
      </c>
      <c r="D2932" s="7" t="s">
        <v>4202</v>
      </c>
      <c r="E2932" s="8" t="n">
        <v>3396</v>
      </c>
      <c r="F2932" s="7" t="n">
        <v>1</v>
      </c>
      <c r="G2932" s="9" t="n">
        <v>4</v>
      </c>
      <c r="H2932" s="7" t="n">
        <v>2.54</v>
      </c>
      <c r="I2932" s="7" t="n">
        <v>5.11</v>
      </c>
    </row>
    <row r="2933" customFormat="false" ht="15" hidden="false" customHeight="false" outlineLevel="0" collapsed="false">
      <c r="A2933" s="7" t="s">
        <v>240</v>
      </c>
      <c r="B2933" s="7" t="s">
        <v>167</v>
      </c>
      <c r="C2933" s="7" t="s">
        <v>242</v>
      </c>
      <c r="D2933" s="7" t="s">
        <v>4203</v>
      </c>
      <c r="E2933" s="8" t="n">
        <v>2771</v>
      </c>
      <c r="F2933" s="7" t="n">
        <v>0.6</v>
      </c>
      <c r="G2933" s="9" t="n">
        <v>1.32</v>
      </c>
      <c r="H2933" s="7" t="n">
        <v>1.15</v>
      </c>
      <c r="I2933" s="7" t="n">
        <v>1.49</v>
      </c>
    </row>
    <row r="2934" customFormat="false" ht="15" hidden="false" customHeight="false" outlineLevel="0" collapsed="false">
      <c r="A2934" s="7" t="s">
        <v>240</v>
      </c>
      <c r="B2934" s="7" t="s">
        <v>167</v>
      </c>
      <c r="C2934" s="7" t="s">
        <v>242</v>
      </c>
      <c r="D2934" s="7" t="s">
        <v>4204</v>
      </c>
      <c r="E2934" s="8" t="n">
        <v>2478</v>
      </c>
      <c r="F2934" s="7" t="n">
        <v>0.4</v>
      </c>
      <c r="G2934" s="9" t="n">
        <v>1.34</v>
      </c>
      <c r="H2934" s="7" t="n">
        <v>1</v>
      </c>
      <c r="I2934" s="7" t="n">
        <v>1.53</v>
      </c>
    </row>
    <row r="2935" customFormat="false" ht="15" hidden="false" customHeight="false" outlineLevel="0" collapsed="false">
      <c r="A2935" s="7" t="s">
        <v>240</v>
      </c>
      <c r="B2935" s="7" t="s">
        <v>167</v>
      </c>
      <c r="C2935" s="7" t="s">
        <v>242</v>
      </c>
      <c r="D2935" s="7" t="s">
        <v>4205</v>
      </c>
      <c r="E2935" s="8" t="n">
        <v>2319</v>
      </c>
      <c r="F2935" s="7" t="n">
        <v>1</v>
      </c>
      <c r="G2935" s="9" t="n">
        <v>1.1</v>
      </c>
      <c r="H2935" s="7" t="n">
        <v>0.79</v>
      </c>
      <c r="I2935" s="7" t="n">
        <v>1.3</v>
      </c>
    </row>
    <row r="2936" customFormat="false" ht="15" hidden="false" customHeight="false" outlineLevel="0" collapsed="false">
      <c r="A2936" s="7" t="s">
        <v>240</v>
      </c>
      <c r="B2936" s="7" t="s">
        <v>167</v>
      </c>
      <c r="C2936" s="7" t="s">
        <v>242</v>
      </c>
      <c r="D2936" s="7" t="s">
        <v>4206</v>
      </c>
      <c r="E2936" s="8" t="n">
        <v>2229</v>
      </c>
      <c r="F2936" s="7" t="n">
        <v>0.4</v>
      </c>
      <c r="G2936" s="9" t="n">
        <v>3.41</v>
      </c>
      <c r="H2936" s="7" t="n">
        <v>1.81</v>
      </c>
      <c r="I2936" s="7" t="n">
        <v>4.55</v>
      </c>
    </row>
    <row r="2937" customFormat="false" ht="15" hidden="false" customHeight="false" outlineLevel="0" collapsed="false">
      <c r="A2937" s="7" t="s">
        <v>240</v>
      </c>
      <c r="B2937" s="7" t="s">
        <v>167</v>
      </c>
      <c r="C2937" s="7" t="s">
        <v>242</v>
      </c>
      <c r="D2937" s="7" t="s">
        <v>4207</v>
      </c>
      <c r="E2937" s="8" t="n">
        <v>2110</v>
      </c>
      <c r="F2937" s="7" t="n">
        <v>0.4</v>
      </c>
      <c r="G2937" s="9" t="n">
        <v>1.27</v>
      </c>
      <c r="H2937" s="7" t="n">
        <v>1</v>
      </c>
      <c r="I2937" s="7" t="n">
        <v>1.65</v>
      </c>
    </row>
    <row r="2938" customFormat="false" ht="15" hidden="false" customHeight="false" outlineLevel="0" collapsed="false">
      <c r="A2938" s="7" t="s">
        <v>240</v>
      </c>
      <c r="B2938" s="7" t="s">
        <v>167</v>
      </c>
      <c r="C2938" s="7" t="s">
        <v>242</v>
      </c>
      <c r="D2938" s="7" t="s">
        <v>4208</v>
      </c>
      <c r="E2938" s="8" t="n">
        <v>2101</v>
      </c>
      <c r="F2938" s="7" t="n">
        <v>1</v>
      </c>
      <c r="G2938" s="9" t="n">
        <v>0.97</v>
      </c>
      <c r="H2938" s="7" t="n">
        <v>0.81</v>
      </c>
      <c r="I2938" s="7" t="n">
        <v>1.1</v>
      </c>
    </row>
    <row r="2939" customFormat="false" ht="15" hidden="false" customHeight="false" outlineLevel="0" collapsed="false">
      <c r="A2939" s="7" t="s">
        <v>240</v>
      </c>
      <c r="B2939" s="7" t="s">
        <v>167</v>
      </c>
      <c r="C2939" s="7" t="s">
        <v>242</v>
      </c>
      <c r="D2939" s="7" t="s">
        <v>4209</v>
      </c>
      <c r="E2939" s="8" t="n">
        <v>2091</v>
      </c>
      <c r="F2939" s="7" t="n">
        <v>1</v>
      </c>
      <c r="G2939" s="9" t="n">
        <v>4.28</v>
      </c>
      <c r="H2939" s="7" t="n">
        <v>2.73</v>
      </c>
      <c r="I2939" s="7" t="n">
        <v>4.82</v>
      </c>
    </row>
    <row r="2940" customFormat="false" ht="15" hidden="false" customHeight="false" outlineLevel="0" collapsed="false">
      <c r="A2940" s="7" t="s">
        <v>240</v>
      </c>
      <c r="B2940" s="7" t="s">
        <v>167</v>
      </c>
      <c r="C2940" s="7" t="s">
        <v>242</v>
      </c>
      <c r="D2940" s="7" t="s">
        <v>4210</v>
      </c>
      <c r="E2940" s="8" t="n">
        <v>2024</v>
      </c>
      <c r="F2940" s="7" t="n">
        <v>0.6</v>
      </c>
      <c r="G2940" s="9" t="n">
        <v>0.95</v>
      </c>
      <c r="H2940" s="7" t="n">
        <v>0.71</v>
      </c>
      <c r="I2940" s="7" t="n">
        <v>1.27</v>
      </c>
    </row>
    <row r="2941" customFormat="false" ht="15" hidden="false" customHeight="false" outlineLevel="0" collapsed="false">
      <c r="A2941" s="7" t="s">
        <v>240</v>
      </c>
      <c r="B2941" s="7" t="s">
        <v>167</v>
      </c>
      <c r="C2941" s="7" t="s">
        <v>242</v>
      </c>
      <c r="D2941" s="7" t="s">
        <v>4211</v>
      </c>
      <c r="E2941" s="8" t="n">
        <v>1959</v>
      </c>
      <c r="F2941" s="7" t="n">
        <v>1</v>
      </c>
      <c r="G2941" s="9" t="n">
        <v>1.26</v>
      </c>
      <c r="H2941" s="7" t="n">
        <v>1.01</v>
      </c>
      <c r="I2941" s="7" t="n">
        <v>1.58</v>
      </c>
    </row>
    <row r="2942" customFormat="false" ht="15" hidden="false" customHeight="false" outlineLevel="0" collapsed="false">
      <c r="A2942" s="7" t="s">
        <v>240</v>
      </c>
      <c r="B2942" s="7" t="s">
        <v>167</v>
      </c>
      <c r="C2942" s="7" t="s">
        <v>242</v>
      </c>
      <c r="D2942" s="7" t="s">
        <v>4212</v>
      </c>
      <c r="E2942" s="8" t="n">
        <v>1923</v>
      </c>
      <c r="F2942" s="7" t="n">
        <v>0.4</v>
      </c>
      <c r="G2942" s="9" t="n">
        <v>4.09</v>
      </c>
      <c r="H2942" s="7" t="n">
        <v>2.98</v>
      </c>
      <c r="I2942" s="7" t="n">
        <v>5.57</v>
      </c>
    </row>
    <row r="2943" customFormat="false" ht="15" hidden="false" customHeight="false" outlineLevel="0" collapsed="false">
      <c r="A2943" s="7" t="s">
        <v>240</v>
      </c>
      <c r="B2943" s="7" t="s">
        <v>167</v>
      </c>
      <c r="C2943" s="7" t="s">
        <v>242</v>
      </c>
      <c r="D2943" s="7" t="s">
        <v>4213</v>
      </c>
      <c r="E2943" s="8" t="n">
        <v>1901</v>
      </c>
      <c r="F2943" s="7" t="n">
        <v>0.6</v>
      </c>
      <c r="G2943" s="9" t="n">
        <v>1.55</v>
      </c>
      <c r="H2943" s="7" t="n">
        <v>1.09</v>
      </c>
      <c r="I2943" s="7" t="n">
        <v>2.09</v>
      </c>
    </row>
    <row r="2944" customFormat="false" ht="15" hidden="false" customHeight="false" outlineLevel="0" collapsed="false">
      <c r="A2944" s="7" t="s">
        <v>240</v>
      </c>
      <c r="B2944" s="7" t="s">
        <v>167</v>
      </c>
      <c r="C2944" s="7" t="s">
        <v>242</v>
      </c>
      <c r="D2944" s="7" t="s">
        <v>4214</v>
      </c>
      <c r="E2944" s="8" t="n">
        <v>1846</v>
      </c>
      <c r="F2944" s="7" t="n">
        <v>0.6</v>
      </c>
      <c r="G2944" s="9" t="n">
        <v>0.44</v>
      </c>
      <c r="H2944" s="7" t="n">
        <v>0.33</v>
      </c>
      <c r="I2944" s="7" t="n">
        <v>0.55</v>
      </c>
    </row>
    <row r="2945" customFormat="false" ht="15" hidden="false" customHeight="false" outlineLevel="0" collapsed="false">
      <c r="A2945" s="7" t="s">
        <v>240</v>
      </c>
      <c r="B2945" s="7" t="s">
        <v>167</v>
      </c>
      <c r="C2945" s="7" t="s">
        <v>242</v>
      </c>
      <c r="D2945" s="7" t="s">
        <v>4215</v>
      </c>
      <c r="E2945" s="8" t="n">
        <v>1792</v>
      </c>
      <c r="F2945" s="7" t="n">
        <v>1</v>
      </c>
      <c r="G2945" s="9" t="n">
        <v>1.65</v>
      </c>
      <c r="H2945" s="7" t="n">
        <v>1.24</v>
      </c>
      <c r="I2945" s="7" t="n">
        <v>2.06</v>
      </c>
    </row>
    <row r="2946" customFormat="false" ht="15" hidden="false" customHeight="false" outlineLevel="0" collapsed="false">
      <c r="A2946" s="7" t="s">
        <v>240</v>
      </c>
      <c r="B2946" s="7" t="s">
        <v>167</v>
      </c>
      <c r="C2946" s="7" t="s">
        <v>242</v>
      </c>
      <c r="D2946" s="7" t="s">
        <v>4216</v>
      </c>
      <c r="E2946" s="8" t="n">
        <v>1791</v>
      </c>
      <c r="F2946" s="7" t="n">
        <v>0.8</v>
      </c>
      <c r="G2946" s="9" t="n">
        <v>0.83</v>
      </c>
      <c r="H2946" s="7" t="n">
        <v>0.62</v>
      </c>
      <c r="I2946" s="7" t="n">
        <v>1.04</v>
      </c>
    </row>
    <row r="2947" customFormat="false" ht="15" hidden="false" customHeight="false" outlineLevel="0" collapsed="false">
      <c r="A2947" s="7" t="s">
        <v>240</v>
      </c>
      <c r="B2947" s="7" t="s">
        <v>167</v>
      </c>
      <c r="C2947" s="7" t="s">
        <v>242</v>
      </c>
      <c r="D2947" s="7" t="s">
        <v>4217</v>
      </c>
      <c r="E2947" s="8" t="n">
        <v>1754</v>
      </c>
      <c r="F2947" s="7" t="n">
        <v>0.6</v>
      </c>
      <c r="G2947" s="9" t="n">
        <v>1.83</v>
      </c>
      <c r="H2947" s="7" t="n">
        <v>1.46</v>
      </c>
      <c r="I2947" s="7" t="n">
        <v>2.71</v>
      </c>
    </row>
    <row r="2948" customFormat="false" ht="15" hidden="false" customHeight="false" outlineLevel="0" collapsed="false">
      <c r="A2948" s="7" t="s">
        <v>240</v>
      </c>
      <c r="B2948" s="7" t="s">
        <v>167</v>
      </c>
      <c r="C2948" s="7" t="s">
        <v>242</v>
      </c>
      <c r="D2948" s="7" t="s">
        <v>4218</v>
      </c>
      <c r="E2948" s="8" t="n">
        <v>1649</v>
      </c>
      <c r="F2948" s="7" t="n">
        <v>1</v>
      </c>
      <c r="G2948" s="9" t="n">
        <v>1.27</v>
      </c>
      <c r="H2948" s="7" t="n">
        <v>1.07</v>
      </c>
      <c r="I2948" s="7" t="n">
        <v>1.4</v>
      </c>
    </row>
    <row r="2949" customFormat="false" ht="15" hidden="false" customHeight="false" outlineLevel="0" collapsed="false">
      <c r="A2949" s="7" t="s">
        <v>240</v>
      </c>
      <c r="B2949" s="7" t="s">
        <v>167</v>
      </c>
      <c r="C2949" s="7" t="s">
        <v>242</v>
      </c>
      <c r="D2949" s="7" t="s">
        <v>4219</v>
      </c>
      <c r="E2949" s="8" t="n">
        <v>1547</v>
      </c>
      <c r="F2949" s="7" t="n">
        <v>1</v>
      </c>
      <c r="G2949" s="9" t="n">
        <v>4.28</v>
      </c>
      <c r="H2949" s="7" t="n">
        <v>2.73</v>
      </c>
      <c r="I2949" s="7" t="n">
        <v>4.82</v>
      </c>
    </row>
    <row r="2950" customFormat="false" ht="15" hidden="false" customHeight="false" outlineLevel="0" collapsed="false">
      <c r="A2950" s="7" t="s">
        <v>240</v>
      </c>
      <c r="B2950" s="7" t="s">
        <v>167</v>
      </c>
      <c r="C2950" s="7" t="s">
        <v>242</v>
      </c>
      <c r="D2950" s="7" t="s">
        <v>4220</v>
      </c>
      <c r="E2950" s="8" t="n">
        <v>1488</v>
      </c>
      <c r="F2950" s="7" t="n">
        <v>0.4</v>
      </c>
      <c r="G2950" s="9" t="n">
        <v>1.1</v>
      </c>
      <c r="H2950" s="7" t="n">
        <v>0.89</v>
      </c>
      <c r="I2950" s="7" t="n">
        <v>1.39</v>
      </c>
    </row>
    <row r="2951" customFormat="false" ht="15" hidden="false" customHeight="false" outlineLevel="0" collapsed="false">
      <c r="A2951" s="7" t="s">
        <v>240</v>
      </c>
      <c r="B2951" s="7" t="s">
        <v>167</v>
      </c>
      <c r="C2951" s="7" t="s">
        <v>242</v>
      </c>
      <c r="D2951" s="7" t="s">
        <v>4221</v>
      </c>
      <c r="E2951" s="8" t="n">
        <v>1473</v>
      </c>
      <c r="F2951" s="7" t="n">
        <v>1</v>
      </c>
      <c r="G2951" s="9" t="n">
        <v>1.26</v>
      </c>
      <c r="H2951" s="7" t="n">
        <v>0.95</v>
      </c>
      <c r="I2951" s="7" t="n">
        <v>1.58</v>
      </c>
    </row>
    <row r="2952" customFormat="false" ht="15" hidden="false" customHeight="false" outlineLevel="0" collapsed="false">
      <c r="A2952" s="7" t="s">
        <v>240</v>
      </c>
      <c r="B2952" s="7" t="s">
        <v>167</v>
      </c>
      <c r="C2952" s="7" t="s">
        <v>242</v>
      </c>
      <c r="D2952" s="7" t="s">
        <v>4222</v>
      </c>
      <c r="E2952" s="8" t="n">
        <v>1473</v>
      </c>
      <c r="F2952" s="7" t="n">
        <v>0.6</v>
      </c>
      <c r="G2952" s="9" t="n">
        <v>1.51</v>
      </c>
      <c r="H2952" s="7" t="n">
        <v>1.25</v>
      </c>
      <c r="I2952" s="7" t="n">
        <v>1.68</v>
      </c>
    </row>
    <row r="2953" customFormat="false" ht="15" hidden="false" customHeight="false" outlineLevel="0" collapsed="false">
      <c r="A2953" s="7" t="s">
        <v>240</v>
      </c>
      <c r="B2953" s="7" t="s">
        <v>167</v>
      </c>
      <c r="C2953" s="7" t="s">
        <v>242</v>
      </c>
      <c r="D2953" s="7" t="s">
        <v>4223</v>
      </c>
      <c r="E2953" s="8" t="n">
        <v>1401</v>
      </c>
      <c r="F2953" s="7" t="n">
        <v>0.8</v>
      </c>
      <c r="G2953" s="9" t="n">
        <v>1.42</v>
      </c>
      <c r="H2953" s="7" t="n">
        <v>1.26</v>
      </c>
      <c r="I2953" s="7" t="n">
        <v>1.63</v>
      </c>
    </row>
    <row r="2954" customFormat="false" ht="15" hidden="false" customHeight="false" outlineLevel="0" collapsed="false">
      <c r="A2954" s="7" t="s">
        <v>240</v>
      </c>
      <c r="B2954" s="7" t="s">
        <v>167</v>
      </c>
      <c r="C2954" s="7" t="s">
        <v>242</v>
      </c>
      <c r="D2954" s="7" t="s">
        <v>4224</v>
      </c>
      <c r="E2954" s="8" t="n">
        <v>1377</v>
      </c>
      <c r="F2954" s="7" t="n">
        <v>0.4</v>
      </c>
      <c r="G2954" s="9" t="n">
        <v>1.44</v>
      </c>
      <c r="H2954" s="7" t="n">
        <v>1.18</v>
      </c>
      <c r="I2954" s="7" t="n">
        <v>1.62</v>
      </c>
    </row>
    <row r="2955" customFormat="false" ht="15" hidden="false" customHeight="false" outlineLevel="0" collapsed="false">
      <c r="A2955" s="7" t="s">
        <v>240</v>
      </c>
      <c r="B2955" s="7" t="s">
        <v>167</v>
      </c>
      <c r="C2955" s="7" t="s">
        <v>242</v>
      </c>
      <c r="D2955" s="7" t="s">
        <v>4225</v>
      </c>
      <c r="E2955" s="8" t="n">
        <v>1352</v>
      </c>
      <c r="F2955" s="7" t="n">
        <v>0.6</v>
      </c>
      <c r="G2955" s="9" t="n">
        <v>3.64</v>
      </c>
      <c r="H2955" s="7" t="n">
        <v>2.52</v>
      </c>
      <c r="I2955" s="7" t="n">
        <v>4.52</v>
      </c>
    </row>
    <row r="2956" customFormat="false" ht="15" hidden="false" customHeight="false" outlineLevel="0" collapsed="false">
      <c r="A2956" s="7" t="s">
        <v>240</v>
      </c>
      <c r="B2956" s="7" t="s">
        <v>167</v>
      </c>
      <c r="C2956" s="7" t="s">
        <v>242</v>
      </c>
      <c r="D2956" s="7" t="s">
        <v>4226</v>
      </c>
      <c r="E2956" s="8" t="n">
        <v>1257</v>
      </c>
      <c r="F2956" s="7" t="n">
        <v>0.4</v>
      </c>
      <c r="G2956" s="9" t="n">
        <v>0.77</v>
      </c>
      <c r="H2956" s="7" t="n">
        <v>0.58</v>
      </c>
      <c r="I2956" s="7" t="n">
        <v>0.96</v>
      </c>
    </row>
    <row r="2957" customFormat="false" ht="15" hidden="false" customHeight="false" outlineLevel="0" collapsed="false">
      <c r="A2957" s="7" t="s">
        <v>240</v>
      </c>
      <c r="B2957" s="7" t="s">
        <v>167</v>
      </c>
      <c r="C2957" s="7" t="s">
        <v>242</v>
      </c>
      <c r="D2957" s="7" t="s">
        <v>4227</v>
      </c>
      <c r="E2957" s="8" t="n">
        <v>1238</v>
      </c>
      <c r="F2957" s="7" t="n">
        <v>0.6</v>
      </c>
      <c r="G2957" s="9" t="n">
        <v>7.85</v>
      </c>
      <c r="H2957" s="7" t="n">
        <v>4.22</v>
      </c>
      <c r="I2957" s="7" t="n">
        <v>9.35</v>
      </c>
    </row>
    <row r="2958" customFormat="false" ht="15" hidden="false" customHeight="false" outlineLevel="0" collapsed="false">
      <c r="A2958" s="7" t="s">
        <v>240</v>
      </c>
      <c r="B2958" s="7" t="s">
        <v>167</v>
      </c>
      <c r="C2958" s="7" t="s">
        <v>242</v>
      </c>
      <c r="D2958" s="7" t="s">
        <v>4228</v>
      </c>
      <c r="E2958" s="8" t="n">
        <v>1191</v>
      </c>
      <c r="F2958" s="7" t="n">
        <v>0.8</v>
      </c>
      <c r="G2958" s="9" t="n">
        <v>1.12</v>
      </c>
      <c r="H2958" s="7" t="n">
        <v>0.62</v>
      </c>
      <c r="I2958" s="7" t="n">
        <v>1.35</v>
      </c>
    </row>
    <row r="2959" customFormat="false" ht="15" hidden="false" customHeight="false" outlineLevel="0" collapsed="false">
      <c r="A2959" s="7" t="s">
        <v>240</v>
      </c>
      <c r="B2959" s="7" t="s">
        <v>167</v>
      </c>
      <c r="C2959" s="7" t="s">
        <v>242</v>
      </c>
      <c r="D2959" s="7" t="s">
        <v>4229</v>
      </c>
      <c r="E2959" s="8" t="n">
        <v>1189</v>
      </c>
      <c r="F2959" s="7" t="n">
        <v>0.6</v>
      </c>
      <c r="G2959" s="9" t="n">
        <v>0.85</v>
      </c>
      <c r="H2959" s="7" t="n">
        <v>0.64</v>
      </c>
      <c r="I2959" s="7" t="n">
        <v>1.06</v>
      </c>
    </row>
    <row r="2960" customFormat="false" ht="15" hidden="false" customHeight="false" outlineLevel="0" collapsed="false">
      <c r="A2960" s="7" t="s">
        <v>240</v>
      </c>
      <c r="B2960" s="7" t="s">
        <v>167</v>
      </c>
      <c r="C2960" s="7" t="s">
        <v>242</v>
      </c>
      <c r="D2960" s="7" t="s">
        <v>4230</v>
      </c>
      <c r="E2960" s="8" t="n">
        <v>1158</v>
      </c>
      <c r="F2960" s="7" t="n">
        <v>0.6</v>
      </c>
      <c r="G2960" s="9" t="n">
        <v>2.23</v>
      </c>
      <c r="H2960" s="7" t="n">
        <v>1.67</v>
      </c>
      <c r="I2960" s="7" t="n">
        <v>2.79</v>
      </c>
    </row>
    <row r="2961" customFormat="false" ht="15" hidden="false" customHeight="false" outlineLevel="0" collapsed="false">
      <c r="A2961" s="7" t="s">
        <v>240</v>
      </c>
      <c r="B2961" s="7" t="s">
        <v>167</v>
      </c>
      <c r="C2961" s="7" t="s">
        <v>242</v>
      </c>
      <c r="D2961" s="7" t="s">
        <v>4231</v>
      </c>
      <c r="E2961" s="8" t="n">
        <v>1154</v>
      </c>
      <c r="F2961" s="7" t="n">
        <v>0.6</v>
      </c>
      <c r="G2961" s="9" t="n">
        <v>1.02</v>
      </c>
      <c r="H2961" s="7" t="n">
        <v>0.78</v>
      </c>
      <c r="I2961" s="7" t="n">
        <v>1.23</v>
      </c>
    </row>
    <row r="2962" customFormat="false" ht="15" hidden="false" customHeight="false" outlineLevel="0" collapsed="false">
      <c r="A2962" s="7" t="s">
        <v>240</v>
      </c>
      <c r="B2962" s="7" t="s">
        <v>167</v>
      </c>
      <c r="C2962" s="7" t="s">
        <v>242</v>
      </c>
      <c r="D2962" s="7" t="s">
        <v>4232</v>
      </c>
      <c r="E2962" s="8" t="n">
        <v>1134</v>
      </c>
      <c r="F2962" s="7" t="n">
        <v>0.6</v>
      </c>
      <c r="G2962" s="9" t="n">
        <v>3.21</v>
      </c>
      <c r="H2962" s="7" t="n">
        <v>2.41</v>
      </c>
      <c r="I2962" s="7" t="n">
        <v>4.01</v>
      </c>
    </row>
    <row r="2963" customFormat="false" ht="15" hidden="false" customHeight="false" outlineLevel="0" collapsed="false">
      <c r="A2963" s="7" t="s">
        <v>240</v>
      </c>
      <c r="B2963" s="7" t="s">
        <v>167</v>
      </c>
      <c r="C2963" s="7" t="s">
        <v>242</v>
      </c>
      <c r="D2963" s="7" t="s">
        <v>4233</v>
      </c>
      <c r="E2963" s="8" t="n">
        <v>1058</v>
      </c>
      <c r="F2963" s="7" t="n">
        <v>0.4</v>
      </c>
      <c r="G2963" s="9" t="n">
        <v>1.8</v>
      </c>
      <c r="H2963" s="7" t="n">
        <v>1.48</v>
      </c>
      <c r="I2963" s="7" t="n">
        <v>2.3</v>
      </c>
    </row>
    <row r="2964" customFormat="false" ht="15" hidden="false" customHeight="false" outlineLevel="0" collapsed="false">
      <c r="A2964" s="7" t="s">
        <v>240</v>
      </c>
      <c r="B2964" s="7" t="s">
        <v>167</v>
      </c>
      <c r="C2964" s="7" t="s">
        <v>242</v>
      </c>
      <c r="D2964" s="7" t="s">
        <v>4234</v>
      </c>
      <c r="E2964" s="8" t="n">
        <v>1034</v>
      </c>
      <c r="F2964" s="7" t="n">
        <v>0.4</v>
      </c>
      <c r="G2964" s="9" t="n">
        <v>6.26</v>
      </c>
      <c r="H2964" s="7" t="n">
        <v>4.7</v>
      </c>
      <c r="I2964" s="7" t="n">
        <v>8.61</v>
      </c>
    </row>
    <row r="2965" customFormat="false" ht="15" hidden="false" customHeight="false" outlineLevel="0" collapsed="false">
      <c r="A2965" s="7" t="s">
        <v>240</v>
      </c>
      <c r="B2965" s="7" t="s">
        <v>167</v>
      </c>
      <c r="C2965" s="7" t="s">
        <v>242</v>
      </c>
      <c r="D2965" s="7" t="s">
        <v>4235</v>
      </c>
      <c r="E2965" s="8" t="n">
        <v>1000</v>
      </c>
      <c r="F2965" s="7" t="n">
        <v>0.6</v>
      </c>
      <c r="G2965" s="9" t="n">
        <v>1.15</v>
      </c>
      <c r="H2965" s="7" t="n">
        <v>0.9</v>
      </c>
      <c r="I2965" s="7" t="n">
        <v>1.29</v>
      </c>
    </row>
    <row r="2966" customFormat="false" ht="15" hidden="false" customHeight="false" outlineLevel="0" collapsed="false">
      <c r="A2966" s="7" t="s">
        <v>240</v>
      </c>
      <c r="B2966" s="7" t="s">
        <v>167</v>
      </c>
      <c r="C2966" s="7" t="s">
        <v>242</v>
      </c>
      <c r="D2966" s="7" t="s">
        <v>4236</v>
      </c>
      <c r="E2966" s="8" t="n">
        <v>990</v>
      </c>
      <c r="F2966" s="7" t="n">
        <v>0.4</v>
      </c>
      <c r="G2966" s="9" t="n">
        <v>1.91</v>
      </c>
      <c r="H2966" s="7" t="n">
        <v>1.65</v>
      </c>
      <c r="I2966" s="7" t="n">
        <v>2.31</v>
      </c>
    </row>
    <row r="2967" customFormat="false" ht="15" hidden="false" customHeight="false" outlineLevel="0" collapsed="false">
      <c r="A2967" s="7" t="s">
        <v>240</v>
      </c>
      <c r="B2967" s="7" t="s">
        <v>167</v>
      </c>
      <c r="C2967" s="7" t="s">
        <v>242</v>
      </c>
      <c r="D2967" s="7" t="s">
        <v>4237</v>
      </c>
      <c r="E2967" s="8" t="n">
        <v>939</v>
      </c>
      <c r="F2967" s="7" t="n">
        <v>0.6</v>
      </c>
      <c r="G2967" s="9" t="n">
        <v>0.35</v>
      </c>
      <c r="H2967" s="7" t="n">
        <v>0.32</v>
      </c>
      <c r="I2967" s="7" t="n">
        <v>0.44</v>
      </c>
    </row>
    <row r="2968" customFormat="false" ht="15" hidden="false" customHeight="false" outlineLevel="0" collapsed="false">
      <c r="A2968" s="7" t="s">
        <v>240</v>
      </c>
      <c r="B2968" s="7" t="s">
        <v>167</v>
      </c>
      <c r="C2968" s="7" t="s">
        <v>242</v>
      </c>
      <c r="D2968" s="7" t="s">
        <v>4238</v>
      </c>
      <c r="E2968" s="8" t="n">
        <v>933</v>
      </c>
      <c r="F2968" s="7" t="n">
        <v>0.6</v>
      </c>
      <c r="G2968" s="9" t="n">
        <v>5.4</v>
      </c>
      <c r="H2968" s="7" t="n">
        <v>4.05</v>
      </c>
      <c r="I2968" s="7" t="n">
        <v>6.75</v>
      </c>
    </row>
    <row r="2969" customFormat="false" ht="15" hidden="false" customHeight="false" outlineLevel="0" collapsed="false">
      <c r="A2969" s="7" t="s">
        <v>240</v>
      </c>
      <c r="B2969" s="7" t="s">
        <v>167</v>
      </c>
      <c r="C2969" s="7" t="s">
        <v>242</v>
      </c>
      <c r="D2969" s="7" t="s">
        <v>4239</v>
      </c>
      <c r="E2969" s="8" t="n">
        <v>925</v>
      </c>
      <c r="F2969" s="7" t="n">
        <v>1</v>
      </c>
      <c r="G2969" s="9" t="n">
        <v>0.84</v>
      </c>
      <c r="H2969" s="7" t="n">
        <v>0.76</v>
      </c>
      <c r="I2969" s="7" t="n">
        <v>1.05</v>
      </c>
    </row>
    <row r="2970" customFormat="false" ht="15" hidden="false" customHeight="false" outlineLevel="0" collapsed="false">
      <c r="A2970" s="7" t="s">
        <v>240</v>
      </c>
      <c r="B2970" s="7" t="s">
        <v>167</v>
      </c>
      <c r="C2970" s="7" t="s">
        <v>242</v>
      </c>
      <c r="D2970" s="7" t="s">
        <v>4240</v>
      </c>
      <c r="E2970" s="8" t="n">
        <v>907</v>
      </c>
      <c r="F2970" s="7" t="n">
        <v>0.4</v>
      </c>
      <c r="G2970" s="9" t="n">
        <v>0.69</v>
      </c>
      <c r="H2970" s="7" t="n">
        <v>0.52</v>
      </c>
      <c r="I2970" s="7" t="n">
        <v>0.86</v>
      </c>
    </row>
    <row r="2971" customFormat="false" ht="15" hidden="false" customHeight="false" outlineLevel="0" collapsed="false">
      <c r="A2971" s="7" t="s">
        <v>240</v>
      </c>
      <c r="B2971" s="7" t="s">
        <v>167</v>
      </c>
      <c r="C2971" s="7" t="s">
        <v>242</v>
      </c>
      <c r="D2971" s="7" t="s">
        <v>4241</v>
      </c>
      <c r="E2971" s="8" t="n">
        <v>883</v>
      </c>
      <c r="F2971" s="7" t="n">
        <v>0.6</v>
      </c>
      <c r="G2971" s="9" t="n">
        <v>1.5</v>
      </c>
      <c r="H2971" s="7" t="n">
        <v>1.13</v>
      </c>
      <c r="I2971" s="7" t="n">
        <v>1.88</v>
      </c>
    </row>
    <row r="2972" customFormat="false" ht="15" hidden="false" customHeight="false" outlineLevel="0" collapsed="false">
      <c r="A2972" s="7" t="s">
        <v>240</v>
      </c>
      <c r="B2972" s="7" t="s">
        <v>167</v>
      </c>
      <c r="C2972" s="7" t="s">
        <v>242</v>
      </c>
      <c r="D2972" s="7" t="s">
        <v>4242</v>
      </c>
      <c r="E2972" s="8" t="n">
        <v>857</v>
      </c>
      <c r="F2972" s="7" t="n">
        <v>0.4</v>
      </c>
      <c r="G2972" s="9" t="n">
        <v>0.67</v>
      </c>
      <c r="H2972" s="7" t="n">
        <v>0.5</v>
      </c>
      <c r="I2972" s="7" t="n">
        <v>0.84</v>
      </c>
    </row>
    <row r="2973" customFormat="false" ht="15" hidden="false" customHeight="false" outlineLevel="0" collapsed="false">
      <c r="A2973" s="7" t="s">
        <v>240</v>
      </c>
      <c r="B2973" s="7" t="s">
        <v>167</v>
      </c>
      <c r="C2973" s="7" t="s">
        <v>242</v>
      </c>
      <c r="D2973" s="7" t="s">
        <v>4243</v>
      </c>
      <c r="E2973" s="8" t="n">
        <v>840</v>
      </c>
      <c r="F2973" s="7" t="n">
        <v>1</v>
      </c>
      <c r="G2973" s="9" t="n">
        <v>3.71</v>
      </c>
      <c r="H2973" s="7" t="n">
        <v>2.31</v>
      </c>
      <c r="I2973" s="7" t="n">
        <v>4.95</v>
      </c>
    </row>
    <row r="2974" customFormat="false" ht="15" hidden="false" customHeight="false" outlineLevel="0" collapsed="false">
      <c r="A2974" s="7" t="s">
        <v>240</v>
      </c>
      <c r="B2974" s="7" t="s">
        <v>167</v>
      </c>
      <c r="C2974" s="7" t="s">
        <v>242</v>
      </c>
      <c r="D2974" s="7" t="s">
        <v>4244</v>
      </c>
      <c r="E2974" s="8" t="n">
        <v>810</v>
      </c>
      <c r="F2974" s="7" t="n">
        <v>0.4</v>
      </c>
      <c r="G2974" s="9" t="n">
        <v>0.7</v>
      </c>
      <c r="H2974" s="7" t="n">
        <v>0.61</v>
      </c>
      <c r="I2974" s="7" t="n">
        <v>0.78</v>
      </c>
    </row>
    <row r="2975" customFormat="false" ht="15" hidden="false" customHeight="false" outlineLevel="0" collapsed="false">
      <c r="A2975" s="7" t="s">
        <v>240</v>
      </c>
      <c r="B2975" s="7" t="s">
        <v>167</v>
      </c>
      <c r="C2975" s="7" t="s">
        <v>242</v>
      </c>
      <c r="D2975" s="7" t="s">
        <v>4245</v>
      </c>
      <c r="E2975" s="8" t="n">
        <v>754</v>
      </c>
      <c r="F2975" s="7" t="n">
        <v>0.4</v>
      </c>
      <c r="G2975" s="9" t="n">
        <v>1.47</v>
      </c>
      <c r="H2975" s="7" t="n">
        <v>1.01</v>
      </c>
      <c r="I2975" s="7" t="n">
        <v>1.72</v>
      </c>
    </row>
    <row r="2976" customFormat="false" ht="15" hidden="false" customHeight="false" outlineLevel="0" collapsed="false">
      <c r="A2976" s="7" t="s">
        <v>240</v>
      </c>
      <c r="B2976" s="7" t="s">
        <v>167</v>
      </c>
      <c r="C2976" s="7" t="s">
        <v>242</v>
      </c>
      <c r="D2976" s="7" t="s">
        <v>4246</v>
      </c>
      <c r="E2976" s="8" t="n">
        <v>744</v>
      </c>
      <c r="F2976" s="7" t="n">
        <v>0.8</v>
      </c>
      <c r="G2976" s="9" t="n">
        <v>1.19</v>
      </c>
      <c r="H2976" s="7" t="n">
        <v>0.89</v>
      </c>
      <c r="I2976" s="7" t="n">
        <v>1.49</v>
      </c>
    </row>
    <row r="2977" customFormat="false" ht="15" hidden="false" customHeight="false" outlineLevel="0" collapsed="false">
      <c r="A2977" s="7" t="s">
        <v>240</v>
      </c>
      <c r="B2977" s="7" t="s">
        <v>167</v>
      </c>
      <c r="C2977" s="7" t="s">
        <v>242</v>
      </c>
      <c r="D2977" s="7" t="s">
        <v>4247</v>
      </c>
      <c r="E2977" s="8" t="n">
        <v>743</v>
      </c>
      <c r="F2977" s="7" t="n">
        <v>0.6</v>
      </c>
      <c r="G2977" s="9" t="n">
        <v>3.41</v>
      </c>
      <c r="H2977" s="7" t="n">
        <v>2.34</v>
      </c>
      <c r="I2977" s="7" t="n">
        <v>4.33</v>
      </c>
    </row>
    <row r="2978" customFormat="false" ht="15" hidden="false" customHeight="false" outlineLevel="0" collapsed="false">
      <c r="A2978" s="7" t="s">
        <v>240</v>
      </c>
      <c r="B2978" s="7" t="s">
        <v>167</v>
      </c>
      <c r="C2978" s="7" t="s">
        <v>242</v>
      </c>
      <c r="D2978" s="7" t="s">
        <v>4248</v>
      </c>
      <c r="E2978" s="8" t="n">
        <v>715</v>
      </c>
      <c r="F2978" s="7" t="n">
        <v>0.8</v>
      </c>
      <c r="G2978" s="9" t="n">
        <v>1.3</v>
      </c>
      <c r="H2978" s="7" t="n">
        <v>0.98</v>
      </c>
      <c r="I2978" s="7" t="n">
        <v>1.63</v>
      </c>
    </row>
    <row r="2979" customFormat="false" ht="15" hidden="false" customHeight="false" outlineLevel="0" collapsed="false">
      <c r="A2979" s="7" t="s">
        <v>240</v>
      </c>
      <c r="B2979" s="7" t="s">
        <v>167</v>
      </c>
      <c r="C2979" s="7" t="s">
        <v>242</v>
      </c>
      <c r="D2979" s="7" t="s">
        <v>4249</v>
      </c>
      <c r="E2979" s="8" t="n">
        <v>713</v>
      </c>
      <c r="F2979" s="7" t="n">
        <v>0.4</v>
      </c>
      <c r="G2979" s="9" t="n">
        <v>2.72</v>
      </c>
      <c r="H2979" s="7" t="n">
        <v>2.1</v>
      </c>
      <c r="I2979" s="7" t="n">
        <v>3.49</v>
      </c>
    </row>
    <row r="2980" customFormat="false" ht="15" hidden="false" customHeight="false" outlineLevel="0" collapsed="false">
      <c r="A2980" s="7" t="s">
        <v>240</v>
      </c>
      <c r="B2980" s="7" t="s">
        <v>167</v>
      </c>
      <c r="C2980" s="7" t="s">
        <v>242</v>
      </c>
      <c r="D2980" s="7" t="s">
        <v>4250</v>
      </c>
      <c r="E2980" s="8" t="n">
        <v>709</v>
      </c>
      <c r="F2980" s="7" t="n">
        <v>0.6</v>
      </c>
      <c r="G2980" s="9" t="n">
        <v>1.18</v>
      </c>
      <c r="H2980" s="7" t="n">
        <v>1.06</v>
      </c>
      <c r="I2980" s="7" t="n">
        <v>1.61</v>
      </c>
    </row>
    <row r="2981" customFormat="false" ht="15" hidden="false" customHeight="false" outlineLevel="0" collapsed="false">
      <c r="A2981" s="7" t="s">
        <v>240</v>
      </c>
      <c r="B2981" s="7" t="s">
        <v>167</v>
      </c>
      <c r="C2981" s="7" t="s">
        <v>242</v>
      </c>
      <c r="D2981" s="7" t="s">
        <v>4251</v>
      </c>
      <c r="E2981" s="8" t="n">
        <v>675</v>
      </c>
      <c r="F2981" s="7" t="n">
        <v>0.4</v>
      </c>
      <c r="G2981" s="9" t="n">
        <v>1.6</v>
      </c>
      <c r="H2981" s="7" t="n">
        <v>1.2</v>
      </c>
      <c r="I2981" s="7" t="n">
        <v>2</v>
      </c>
    </row>
    <row r="2982" customFormat="false" ht="15" hidden="false" customHeight="false" outlineLevel="0" collapsed="false">
      <c r="A2982" s="7" t="s">
        <v>240</v>
      </c>
      <c r="B2982" s="7" t="s">
        <v>167</v>
      </c>
      <c r="C2982" s="7" t="s">
        <v>242</v>
      </c>
      <c r="D2982" s="7" t="s">
        <v>4252</v>
      </c>
      <c r="E2982" s="8" t="n">
        <v>672</v>
      </c>
      <c r="F2982" s="7" t="n">
        <v>0.6</v>
      </c>
      <c r="G2982" s="9" t="n">
        <v>1.31</v>
      </c>
      <c r="H2982" s="7" t="n">
        <v>0.98</v>
      </c>
      <c r="I2982" s="7" t="n">
        <v>1.64</v>
      </c>
    </row>
    <row r="2983" customFormat="false" ht="15" hidden="false" customHeight="false" outlineLevel="0" collapsed="false">
      <c r="A2983" s="7" t="s">
        <v>240</v>
      </c>
      <c r="B2983" s="7" t="s">
        <v>167</v>
      </c>
      <c r="C2983" s="7" t="s">
        <v>242</v>
      </c>
      <c r="D2983" s="7" t="s">
        <v>4253</v>
      </c>
      <c r="E2983" s="8" t="n">
        <v>648</v>
      </c>
      <c r="F2983" s="7" t="n">
        <v>0.4</v>
      </c>
      <c r="G2983" s="9" t="n">
        <v>1.72</v>
      </c>
      <c r="H2983" s="7" t="n">
        <v>1.29</v>
      </c>
      <c r="I2983" s="7" t="n">
        <v>2.07</v>
      </c>
    </row>
    <row r="2984" customFormat="false" ht="15" hidden="false" customHeight="false" outlineLevel="0" collapsed="false">
      <c r="A2984" s="7" t="s">
        <v>240</v>
      </c>
      <c r="B2984" s="7" t="s">
        <v>167</v>
      </c>
      <c r="C2984" s="7" t="s">
        <v>242</v>
      </c>
      <c r="D2984" s="7" t="s">
        <v>4254</v>
      </c>
      <c r="E2984" s="8" t="n">
        <v>627</v>
      </c>
      <c r="F2984" s="7" t="n">
        <v>0.6</v>
      </c>
      <c r="G2984" s="9" t="n">
        <v>1.99</v>
      </c>
      <c r="H2984" s="7" t="n">
        <v>1.39</v>
      </c>
      <c r="I2984" s="7" t="n">
        <v>2.28</v>
      </c>
    </row>
    <row r="2985" customFormat="false" ht="15" hidden="false" customHeight="false" outlineLevel="0" collapsed="false">
      <c r="A2985" s="7" t="s">
        <v>240</v>
      </c>
      <c r="B2985" s="7" t="s">
        <v>167</v>
      </c>
      <c r="C2985" s="7" t="s">
        <v>242</v>
      </c>
      <c r="D2985" s="7" t="s">
        <v>4255</v>
      </c>
      <c r="E2985" s="8" t="n">
        <v>626</v>
      </c>
      <c r="F2985" s="7" t="n">
        <v>0.6</v>
      </c>
      <c r="G2985" s="9" t="n">
        <v>1.18</v>
      </c>
      <c r="H2985" s="7" t="n">
        <v>0.89</v>
      </c>
      <c r="I2985" s="7" t="n">
        <v>1.48</v>
      </c>
    </row>
    <row r="2986" customFormat="false" ht="15" hidden="false" customHeight="false" outlineLevel="0" collapsed="false">
      <c r="A2986" s="7" t="s">
        <v>240</v>
      </c>
      <c r="B2986" s="7" t="s">
        <v>167</v>
      </c>
      <c r="C2986" s="7" t="s">
        <v>242</v>
      </c>
      <c r="D2986" s="7" t="s">
        <v>4256</v>
      </c>
      <c r="E2986" s="8" t="n">
        <v>604</v>
      </c>
      <c r="F2986" s="7" t="n">
        <v>0.4</v>
      </c>
      <c r="G2986" s="9" t="n">
        <v>4.15</v>
      </c>
      <c r="H2986" s="7" t="n">
        <v>2.18</v>
      </c>
      <c r="I2986" s="7" t="n">
        <v>4.78</v>
      </c>
    </row>
    <row r="2987" customFormat="false" ht="15" hidden="false" customHeight="false" outlineLevel="0" collapsed="false">
      <c r="A2987" s="7" t="s">
        <v>240</v>
      </c>
      <c r="B2987" s="7" t="s">
        <v>167</v>
      </c>
      <c r="C2987" s="7" t="s">
        <v>242</v>
      </c>
      <c r="D2987" s="7" t="s">
        <v>4257</v>
      </c>
      <c r="E2987" s="8" t="n">
        <v>575</v>
      </c>
      <c r="F2987" s="7" t="n">
        <v>0.6</v>
      </c>
      <c r="G2987" s="9" t="n">
        <v>1.13</v>
      </c>
      <c r="H2987" s="7" t="n">
        <v>0.85</v>
      </c>
      <c r="I2987" s="7" t="n">
        <v>1.26</v>
      </c>
    </row>
    <row r="2988" customFormat="false" ht="15" hidden="false" customHeight="false" outlineLevel="0" collapsed="false">
      <c r="A2988" s="7" t="s">
        <v>240</v>
      </c>
      <c r="B2988" s="7" t="s">
        <v>167</v>
      </c>
      <c r="C2988" s="7" t="s">
        <v>242</v>
      </c>
      <c r="D2988" s="7" t="s">
        <v>4258</v>
      </c>
      <c r="E2988" s="8" t="n">
        <v>535</v>
      </c>
      <c r="F2988" s="7" t="n">
        <v>0.6</v>
      </c>
      <c r="G2988" s="9"/>
      <c r="H2988" s="7"/>
      <c r="I2988" s="7"/>
    </row>
    <row r="2989" customFormat="false" ht="15" hidden="false" customHeight="false" outlineLevel="0" collapsed="false">
      <c r="A2989" s="7" t="s">
        <v>240</v>
      </c>
      <c r="B2989" s="7" t="s">
        <v>167</v>
      </c>
      <c r="C2989" s="7" t="s">
        <v>242</v>
      </c>
      <c r="D2989" s="7" t="s">
        <v>4259</v>
      </c>
      <c r="E2989" s="8" t="n">
        <v>518</v>
      </c>
      <c r="F2989" s="7" t="n">
        <v>0.4</v>
      </c>
      <c r="G2989" s="9" t="n">
        <v>1.59</v>
      </c>
      <c r="H2989" s="7" t="n">
        <v>1.19</v>
      </c>
      <c r="I2989" s="7" t="n">
        <v>1.99</v>
      </c>
    </row>
    <row r="2990" customFormat="false" ht="15" hidden="false" customHeight="false" outlineLevel="0" collapsed="false">
      <c r="A2990" s="7" t="s">
        <v>240</v>
      </c>
      <c r="B2990" s="7" t="s">
        <v>167</v>
      </c>
      <c r="C2990" s="7" t="s">
        <v>242</v>
      </c>
      <c r="D2990" s="7" t="s">
        <v>4260</v>
      </c>
      <c r="E2990" s="8" t="n">
        <v>510</v>
      </c>
      <c r="F2990" s="7" t="n">
        <v>1</v>
      </c>
      <c r="G2990" s="9" t="n">
        <v>1.2</v>
      </c>
      <c r="H2990" s="7" t="n">
        <v>0.9</v>
      </c>
      <c r="I2990" s="7" t="n">
        <v>1.5</v>
      </c>
    </row>
    <row r="2991" customFormat="false" ht="15" hidden="false" customHeight="false" outlineLevel="0" collapsed="false">
      <c r="A2991" s="7" t="s">
        <v>240</v>
      </c>
      <c r="B2991" s="7" t="s">
        <v>167</v>
      </c>
      <c r="C2991" s="7" t="s">
        <v>242</v>
      </c>
      <c r="D2991" s="7" t="s">
        <v>4261</v>
      </c>
      <c r="E2991" s="8" t="n">
        <v>475</v>
      </c>
      <c r="F2991" s="7" t="n">
        <v>0.4</v>
      </c>
      <c r="G2991" s="9" t="n">
        <v>1.37</v>
      </c>
      <c r="H2991" s="7" t="n">
        <v>1.03</v>
      </c>
      <c r="I2991" s="7" t="n">
        <v>1.71</v>
      </c>
    </row>
    <row r="2992" customFormat="false" ht="15" hidden="false" customHeight="false" outlineLevel="0" collapsed="false">
      <c r="A2992" s="7" t="s">
        <v>240</v>
      </c>
      <c r="B2992" s="7" t="s">
        <v>167</v>
      </c>
      <c r="C2992" s="7" t="s">
        <v>242</v>
      </c>
      <c r="D2992" s="7" t="s">
        <v>4262</v>
      </c>
      <c r="E2992" s="8" t="n">
        <v>471</v>
      </c>
      <c r="F2992" s="7" t="n">
        <v>0.8</v>
      </c>
      <c r="G2992" s="9" t="n">
        <v>1.59</v>
      </c>
      <c r="H2992" s="7" t="n">
        <v>1.21</v>
      </c>
      <c r="I2992" s="7" t="n">
        <v>1.99</v>
      </c>
    </row>
    <row r="2993" customFormat="false" ht="15" hidden="false" customHeight="false" outlineLevel="0" collapsed="false">
      <c r="A2993" s="7" t="s">
        <v>240</v>
      </c>
      <c r="B2993" s="7" t="s">
        <v>167</v>
      </c>
      <c r="C2993" s="7" t="s">
        <v>242</v>
      </c>
      <c r="D2993" s="7" t="s">
        <v>4263</v>
      </c>
      <c r="E2993" s="8" t="n">
        <v>250</v>
      </c>
      <c r="F2993" s="7" t="n">
        <v>1</v>
      </c>
      <c r="G2993" s="9" t="n">
        <v>1.31</v>
      </c>
      <c r="H2993" s="7" t="n">
        <v>1.12</v>
      </c>
      <c r="I2993" s="7" t="n">
        <v>1.45</v>
      </c>
    </row>
    <row r="2994" customFormat="false" ht="15" hidden="false" customHeight="false" outlineLevel="0" collapsed="false">
      <c r="A2994" s="7" t="s">
        <v>240</v>
      </c>
      <c r="B2994" s="7" t="s">
        <v>167</v>
      </c>
      <c r="C2994" s="7" t="s">
        <v>242</v>
      </c>
      <c r="D2994" s="7" t="s">
        <v>4264</v>
      </c>
      <c r="E2994" s="8" t="n">
        <v>250</v>
      </c>
      <c r="F2994" s="7" t="n">
        <v>1</v>
      </c>
      <c r="G2994" s="9" t="n">
        <v>1.05</v>
      </c>
      <c r="H2994" s="7" t="n">
        <v>0.56</v>
      </c>
      <c r="I2994" s="7" t="n">
        <v>1.22</v>
      </c>
    </row>
    <row r="2995" customFormat="false" ht="15" hidden="false" customHeight="false" outlineLevel="0" collapsed="false">
      <c r="A2995" s="7" t="s">
        <v>240</v>
      </c>
      <c r="B2995" s="7" t="s">
        <v>167</v>
      </c>
      <c r="C2995" s="7" t="s">
        <v>242</v>
      </c>
      <c r="D2995" s="7" t="s">
        <v>4265</v>
      </c>
      <c r="E2995" s="8" t="n">
        <v>250</v>
      </c>
      <c r="F2995" s="7" t="n">
        <v>1</v>
      </c>
      <c r="G2995" s="9" t="n">
        <v>2.82</v>
      </c>
      <c r="H2995" s="7" t="n">
        <v>2.11</v>
      </c>
      <c r="I2995" s="7" t="n">
        <v>3.53</v>
      </c>
    </row>
    <row r="2996" customFormat="false" ht="15" hidden="false" customHeight="false" outlineLevel="0" collapsed="false">
      <c r="A2996" s="7" t="s">
        <v>240</v>
      </c>
      <c r="B2996" s="7" t="s">
        <v>167</v>
      </c>
      <c r="C2996" s="7" t="s">
        <v>242</v>
      </c>
      <c r="D2996" s="7" t="s">
        <v>4266</v>
      </c>
      <c r="E2996" s="8" t="n">
        <v>250</v>
      </c>
      <c r="F2996" s="7" t="n">
        <v>1</v>
      </c>
      <c r="G2996" s="9" t="n">
        <v>2.77</v>
      </c>
      <c r="H2996" s="7" t="n">
        <v>2.08</v>
      </c>
      <c r="I2996" s="7" t="n">
        <v>3.46</v>
      </c>
    </row>
    <row r="2997" customFormat="false" ht="15" hidden="false" customHeight="false" outlineLevel="0" collapsed="false">
      <c r="A2997" s="7" t="s">
        <v>240</v>
      </c>
      <c r="B2997" s="7" t="s">
        <v>167</v>
      </c>
      <c r="C2997" s="7" t="s">
        <v>242</v>
      </c>
      <c r="D2997" s="7" t="s">
        <v>4267</v>
      </c>
      <c r="E2997" s="8" t="n">
        <v>250</v>
      </c>
      <c r="F2997" s="7" t="n">
        <v>0.6</v>
      </c>
      <c r="G2997" s="9" t="n">
        <v>1.15</v>
      </c>
      <c r="H2997" s="7" t="n">
        <v>0.69</v>
      </c>
      <c r="I2997" s="7" t="n">
        <v>1.33</v>
      </c>
    </row>
    <row r="2998" customFormat="false" ht="15" hidden="false" customHeight="false" outlineLevel="0" collapsed="false">
      <c r="A2998" s="7" t="s">
        <v>240</v>
      </c>
      <c r="B2998" s="7" t="s">
        <v>167</v>
      </c>
      <c r="C2998" s="7" t="s">
        <v>242</v>
      </c>
      <c r="D2998" s="7" t="s">
        <v>4268</v>
      </c>
      <c r="E2998" s="8" t="n">
        <v>250</v>
      </c>
      <c r="F2998" s="7" t="n">
        <v>0.6</v>
      </c>
      <c r="G2998" s="9" t="n">
        <v>1.36</v>
      </c>
      <c r="H2998" s="7" t="n">
        <v>1.02</v>
      </c>
      <c r="I2998" s="7" t="n">
        <v>1.7</v>
      </c>
    </row>
    <row r="2999" customFormat="false" ht="15" hidden="false" customHeight="false" outlineLevel="0" collapsed="false">
      <c r="A2999" s="7" t="s">
        <v>240</v>
      </c>
      <c r="B2999" s="7" t="s">
        <v>167</v>
      </c>
      <c r="C2999" s="7" t="s">
        <v>242</v>
      </c>
      <c r="D2999" s="7" t="s">
        <v>4269</v>
      </c>
      <c r="E2999" s="8" t="n">
        <v>250</v>
      </c>
      <c r="F2999" s="7" t="n">
        <v>0.6</v>
      </c>
      <c r="G2999" s="9" t="n">
        <v>1.23</v>
      </c>
      <c r="H2999" s="7" t="n">
        <v>1.01</v>
      </c>
      <c r="I2999" s="7" t="n">
        <v>1.45</v>
      </c>
    </row>
    <row r="3000" customFormat="false" ht="15" hidden="false" customHeight="false" outlineLevel="0" collapsed="false">
      <c r="A3000" s="7" t="s">
        <v>240</v>
      </c>
      <c r="B3000" s="7" t="s">
        <v>167</v>
      </c>
      <c r="C3000" s="7" t="s">
        <v>242</v>
      </c>
      <c r="D3000" s="7" t="s">
        <v>4270</v>
      </c>
      <c r="E3000" s="8" t="n">
        <v>250</v>
      </c>
      <c r="F3000" s="7" t="n">
        <v>0.6</v>
      </c>
      <c r="G3000" s="9" t="n">
        <v>1.76</v>
      </c>
      <c r="H3000" s="7" t="n">
        <v>1.2</v>
      </c>
      <c r="I3000" s="7" t="n">
        <v>2.53</v>
      </c>
    </row>
    <row r="3001" customFormat="false" ht="15" hidden="false" customHeight="false" outlineLevel="0" collapsed="false">
      <c r="A3001" s="7" t="s">
        <v>240</v>
      </c>
      <c r="B3001" s="7" t="s">
        <v>167</v>
      </c>
      <c r="C3001" s="7" t="s">
        <v>242</v>
      </c>
      <c r="D3001" s="7" t="s">
        <v>4271</v>
      </c>
      <c r="E3001" s="8" t="n">
        <v>250</v>
      </c>
      <c r="F3001" s="7" t="n">
        <v>0.6</v>
      </c>
      <c r="G3001" s="9" t="n">
        <v>3.26</v>
      </c>
      <c r="H3001" s="7" t="n">
        <v>2.26</v>
      </c>
      <c r="I3001" s="7" t="n">
        <v>3.89</v>
      </c>
    </row>
    <row r="3002" customFormat="false" ht="15" hidden="false" customHeight="false" outlineLevel="0" collapsed="false">
      <c r="A3002" s="7" t="s">
        <v>240</v>
      </c>
      <c r="B3002" s="7" t="s">
        <v>167</v>
      </c>
      <c r="C3002" s="7" t="s">
        <v>242</v>
      </c>
      <c r="D3002" s="7" t="s">
        <v>4272</v>
      </c>
      <c r="E3002" s="8" t="n">
        <v>250</v>
      </c>
      <c r="F3002" s="7" t="n">
        <v>0.6</v>
      </c>
      <c r="G3002" s="9" t="n">
        <v>5.79</v>
      </c>
      <c r="H3002" s="7" t="n">
        <v>3.94</v>
      </c>
      <c r="I3002" s="7" t="n">
        <v>7.83</v>
      </c>
    </row>
    <row r="3003" customFormat="false" ht="15" hidden="false" customHeight="false" outlineLevel="0" collapsed="false">
      <c r="A3003" s="7" t="s">
        <v>240</v>
      </c>
      <c r="B3003" s="7" t="s">
        <v>167</v>
      </c>
      <c r="C3003" s="7" t="s">
        <v>242</v>
      </c>
      <c r="D3003" s="7" t="s">
        <v>4273</v>
      </c>
      <c r="E3003" s="8" t="n">
        <v>250</v>
      </c>
      <c r="F3003" s="7" t="n">
        <v>0.6</v>
      </c>
      <c r="G3003" s="9" t="n">
        <v>3.78</v>
      </c>
      <c r="H3003" s="7" t="n">
        <v>2.4</v>
      </c>
      <c r="I3003" s="7" t="n">
        <v>4.69</v>
      </c>
    </row>
    <row r="3004" customFormat="false" ht="15" hidden="false" customHeight="false" outlineLevel="0" collapsed="false">
      <c r="A3004" s="7" t="s">
        <v>240</v>
      </c>
      <c r="B3004" s="7" t="s">
        <v>167</v>
      </c>
      <c r="C3004" s="7" t="s">
        <v>242</v>
      </c>
      <c r="D3004" s="7" t="s">
        <v>4274</v>
      </c>
      <c r="E3004" s="8" t="n">
        <v>250</v>
      </c>
      <c r="F3004" s="7" t="n">
        <v>0.4</v>
      </c>
      <c r="G3004" s="9" t="n">
        <v>2.42</v>
      </c>
      <c r="H3004" s="7" t="n">
        <v>1.63</v>
      </c>
      <c r="I3004" s="7" t="n">
        <v>3.37</v>
      </c>
    </row>
    <row r="3005" customFormat="false" ht="15" hidden="false" customHeight="false" outlineLevel="0" collapsed="false">
      <c r="A3005" s="7" t="s">
        <v>240</v>
      </c>
      <c r="B3005" s="7" t="s">
        <v>167</v>
      </c>
      <c r="C3005" s="7" t="s">
        <v>242</v>
      </c>
      <c r="D3005" s="7" t="s">
        <v>4275</v>
      </c>
      <c r="E3005" s="8" t="n">
        <v>250</v>
      </c>
      <c r="F3005" s="7" t="n">
        <v>0.4</v>
      </c>
      <c r="G3005" s="9" t="n">
        <v>4.03</v>
      </c>
      <c r="H3005" s="7" t="n">
        <v>2.66</v>
      </c>
      <c r="I3005" s="7" t="n">
        <v>5.04</v>
      </c>
    </row>
    <row r="3006" customFormat="false" ht="15" hidden="false" customHeight="false" outlineLevel="0" collapsed="false">
      <c r="A3006" s="7" t="s">
        <v>240</v>
      </c>
      <c r="B3006" s="7" t="s">
        <v>167</v>
      </c>
      <c r="C3006" s="7" t="s">
        <v>242</v>
      </c>
      <c r="D3006" s="7" t="s">
        <v>4276</v>
      </c>
      <c r="E3006" s="8" t="n">
        <v>250</v>
      </c>
      <c r="F3006" s="7" t="n">
        <v>0.4</v>
      </c>
      <c r="G3006" s="9" t="n">
        <v>2.11</v>
      </c>
      <c r="H3006" s="7" t="n">
        <v>1.49</v>
      </c>
      <c r="I3006" s="7" t="n">
        <v>2.37</v>
      </c>
    </row>
    <row r="3007" customFormat="false" ht="15" hidden="false" customHeight="false" outlineLevel="0" collapsed="false">
      <c r="A3007" s="7" t="s">
        <v>240</v>
      </c>
      <c r="B3007" s="7" t="s">
        <v>167</v>
      </c>
      <c r="C3007" s="7" t="s">
        <v>242</v>
      </c>
      <c r="D3007" s="7" t="s">
        <v>4277</v>
      </c>
      <c r="E3007" s="8" t="n">
        <v>250</v>
      </c>
      <c r="F3007" s="7" t="n">
        <v>0.4</v>
      </c>
      <c r="G3007" s="9" t="n">
        <v>1.04</v>
      </c>
      <c r="H3007" s="7" t="n">
        <v>0.78</v>
      </c>
      <c r="I3007" s="7" t="n">
        <v>1.3</v>
      </c>
    </row>
    <row r="3008" customFormat="false" ht="15" hidden="false" customHeight="false" outlineLevel="0" collapsed="false">
      <c r="A3008" s="7" t="s">
        <v>240</v>
      </c>
      <c r="B3008" s="7" t="s">
        <v>167</v>
      </c>
      <c r="C3008" s="7" t="s">
        <v>242</v>
      </c>
      <c r="D3008" s="7" t="s">
        <v>4278</v>
      </c>
      <c r="E3008" s="8" t="n">
        <v>250</v>
      </c>
      <c r="F3008" s="7" t="n">
        <v>0.4</v>
      </c>
      <c r="G3008" s="9" t="n">
        <v>1.88</v>
      </c>
      <c r="H3008" s="7" t="n">
        <v>1.41</v>
      </c>
      <c r="I3008" s="7" t="n">
        <v>2.35</v>
      </c>
    </row>
    <row r="3009" customFormat="false" ht="15" hidden="false" customHeight="false" outlineLevel="0" collapsed="false">
      <c r="A3009" s="7" t="s">
        <v>244</v>
      </c>
      <c r="B3009" s="7" t="s">
        <v>167</v>
      </c>
      <c r="C3009" s="7" t="s">
        <v>246</v>
      </c>
      <c r="D3009" s="7" t="s">
        <v>245</v>
      </c>
      <c r="E3009" s="8" t="n">
        <v>600295</v>
      </c>
      <c r="F3009" s="7" t="n">
        <v>0.8125</v>
      </c>
      <c r="G3009" s="9" t="n">
        <v>1.98</v>
      </c>
      <c r="H3009" s="7" t="n">
        <v>1.32</v>
      </c>
      <c r="I3009" s="7" t="n">
        <v>2.93</v>
      </c>
    </row>
    <row r="3010" customFormat="false" ht="15" hidden="false" customHeight="false" outlineLevel="0" collapsed="false">
      <c r="A3010" s="7" t="s">
        <v>244</v>
      </c>
      <c r="B3010" s="7" t="s">
        <v>167</v>
      </c>
      <c r="C3010" s="7" t="s">
        <v>246</v>
      </c>
      <c r="D3010" s="7" t="s">
        <v>4279</v>
      </c>
      <c r="E3010" s="8" t="n">
        <v>82887</v>
      </c>
      <c r="F3010" s="7" t="n">
        <v>0.8125</v>
      </c>
      <c r="G3010" s="9" t="n">
        <v>1.84</v>
      </c>
      <c r="H3010" s="7" t="n">
        <v>1.32</v>
      </c>
      <c r="I3010" s="7" t="n">
        <v>2.38</v>
      </c>
    </row>
    <row r="3011" customFormat="false" ht="15" hidden="false" customHeight="false" outlineLevel="0" collapsed="false">
      <c r="A3011" s="7" t="s">
        <v>244</v>
      </c>
      <c r="B3011" s="7" t="s">
        <v>167</v>
      </c>
      <c r="C3011" s="7" t="s">
        <v>246</v>
      </c>
      <c r="D3011" s="7" t="s">
        <v>4280</v>
      </c>
      <c r="E3011" s="8" t="n">
        <v>35810</v>
      </c>
      <c r="F3011" s="7" t="n">
        <v>0.3125</v>
      </c>
      <c r="G3011" s="9" t="n">
        <v>0.76</v>
      </c>
      <c r="H3011" s="7" t="n">
        <v>0.57</v>
      </c>
      <c r="I3011" s="7" t="n">
        <v>0.95</v>
      </c>
    </row>
    <row r="3012" customFormat="false" ht="15" hidden="false" customHeight="false" outlineLevel="0" collapsed="false">
      <c r="A3012" s="7" t="s">
        <v>244</v>
      </c>
      <c r="B3012" s="7" t="s">
        <v>167</v>
      </c>
      <c r="C3012" s="7" t="s">
        <v>246</v>
      </c>
      <c r="D3012" s="7" t="s">
        <v>4281</v>
      </c>
      <c r="E3012" s="8" t="n">
        <v>26010</v>
      </c>
      <c r="F3012" s="7" t="n">
        <v>0.375</v>
      </c>
      <c r="G3012" s="9" t="n">
        <v>0.35</v>
      </c>
      <c r="H3012" s="7" t="n">
        <v>0.32</v>
      </c>
      <c r="I3012" s="7" t="n">
        <v>0.44</v>
      </c>
    </row>
    <row r="3013" customFormat="false" ht="15" hidden="false" customHeight="false" outlineLevel="0" collapsed="false">
      <c r="A3013" s="7" t="s">
        <v>244</v>
      </c>
      <c r="B3013" s="7" t="s">
        <v>167</v>
      </c>
      <c r="C3013" s="7" t="s">
        <v>246</v>
      </c>
      <c r="D3013" s="7" t="s">
        <v>3634</v>
      </c>
      <c r="E3013" s="8" t="n">
        <v>19318</v>
      </c>
      <c r="F3013" s="7" t="n">
        <v>0.3125</v>
      </c>
      <c r="G3013" s="9" t="n">
        <v>1.06</v>
      </c>
      <c r="H3013" s="7" t="n">
        <v>0.77</v>
      </c>
      <c r="I3013" s="7" t="n">
        <v>1.37</v>
      </c>
    </row>
    <row r="3014" customFormat="false" ht="15" hidden="false" customHeight="false" outlineLevel="0" collapsed="false">
      <c r="A3014" s="7" t="s">
        <v>244</v>
      </c>
      <c r="B3014" s="7" t="s">
        <v>167</v>
      </c>
      <c r="C3014" s="7" t="s">
        <v>246</v>
      </c>
      <c r="D3014" s="7" t="s">
        <v>4282</v>
      </c>
      <c r="E3014" s="8" t="n">
        <v>17411</v>
      </c>
      <c r="F3014" s="7" t="n">
        <v>0.3125</v>
      </c>
      <c r="G3014" s="9" t="n">
        <v>1.44</v>
      </c>
      <c r="H3014" s="7" t="n">
        <v>1.08</v>
      </c>
      <c r="I3014" s="7" t="n">
        <v>1.8</v>
      </c>
    </row>
    <row r="3015" customFormat="false" ht="15" hidden="false" customHeight="false" outlineLevel="0" collapsed="false">
      <c r="A3015" s="7" t="s">
        <v>244</v>
      </c>
      <c r="B3015" s="7" t="s">
        <v>167</v>
      </c>
      <c r="C3015" s="7" t="s">
        <v>246</v>
      </c>
      <c r="D3015" s="7" t="s">
        <v>4283</v>
      </c>
      <c r="E3015" s="8" t="n">
        <v>16045</v>
      </c>
      <c r="F3015" s="7" t="n">
        <v>0.75</v>
      </c>
      <c r="G3015" s="9" t="n">
        <v>1.7</v>
      </c>
      <c r="H3015" s="7" t="n">
        <v>1.16</v>
      </c>
      <c r="I3015" s="7" t="n">
        <v>2.06</v>
      </c>
    </row>
    <row r="3016" customFormat="false" ht="15" hidden="false" customHeight="false" outlineLevel="0" collapsed="false">
      <c r="A3016" s="7" t="s">
        <v>244</v>
      </c>
      <c r="B3016" s="7" t="s">
        <v>167</v>
      </c>
      <c r="C3016" s="7" t="s">
        <v>246</v>
      </c>
      <c r="D3016" s="7" t="s">
        <v>4284</v>
      </c>
      <c r="E3016" s="8" t="n">
        <v>15700</v>
      </c>
      <c r="F3016" s="7" t="n">
        <v>0.3125</v>
      </c>
      <c r="G3016" s="9" t="n">
        <v>1.57</v>
      </c>
      <c r="H3016" s="7" t="n">
        <v>1.03</v>
      </c>
      <c r="I3016" s="7" t="n">
        <v>2.08</v>
      </c>
    </row>
    <row r="3017" customFormat="false" ht="15" hidden="false" customHeight="false" outlineLevel="0" collapsed="false">
      <c r="A3017" s="7" t="s">
        <v>244</v>
      </c>
      <c r="B3017" s="7" t="s">
        <v>167</v>
      </c>
      <c r="C3017" s="7" t="s">
        <v>246</v>
      </c>
      <c r="D3017" s="7" t="s">
        <v>4285</v>
      </c>
      <c r="E3017" s="8" t="n">
        <v>15234</v>
      </c>
      <c r="F3017" s="7" t="n">
        <v>0.5</v>
      </c>
      <c r="G3017" s="9" t="n">
        <v>1.99</v>
      </c>
      <c r="H3017" s="7" t="n">
        <v>1.39</v>
      </c>
      <c r="I3017" s="7" t="n">
        <v>2.4</v>
      </c>
    </row>
    <row r="3018" customFormat="false" ht="15" hidden="false" customHeight="false" outlineLevel="0" collapsed="false">
      <c r="A3018" s="7" t="s">
        <v>244</v>
      </c>
      <c r="B3018" s="7" t="s">
        <v>167</v>
      </c>
      <c r="C3018" s="7" t="s">
        <v>246</v>
      </c>
      <c r="D3018" s="7" t="s">
        <v>3684</v>
      </c>
      <c r="E3018" s="8" t="n">
        <v>12689</v>
      </c>
      <c r="F3018" s="7" t="n">
        <v>0.3125</v>
      </c>
      <c r="G3018" s="9" t="n">
        <v>1.31</v>
      </c>
      <c r="H3018" s="7" t="n">
        <v>0.98</v>
      </c>
      <c r="I3018" s="7" t="n">
        <v>1.64</v>
      </c>
    </row>
    <row r="3019" customFormat="false" ht="15" hidden="false" customHeight="false" outlineLevel="0" collapsed="false">
      <c r="A3019" s="7" t="s">
        <v>244</v>
      </c>
      <c r="B3019" s="7" t="s">
        <v>167</v>
      </c>
      <c r="C3019" s="7" t="s">
        <v>246</v>
      </c>
      <c r="D3019" s="7" t="s">
        <v>4286</v>
      </c>
      <c r="E3019" s="8" t="n">
        <v>12434</v>
      </c>
      <c r="F3019" s="7" t="n">
        <v>0.4375</v>
      </c>
      <c r="G3019" s="9" t="n">
        <v>0.79</v>
      </c>
      <c r="H3019" s="7" t="n">
        <v>0.66</v>
      </c>
      <c r="I3019" s="7" t="n">
        <v>1.12</v>
      </c>
    </row>
    <row r="3020" customFormat="false" ht="15" hidden="false" customHeight="false" outlineLevel="0" collapsed="false">
      <c r="A3020" s="7" t="s">
        <v>244</v>
      </c>
      <c r="B3020" s="7" t="s">
        <v>167</v>
      </c>
      <c r="C3020" s="7" t="s">
        <v>246</v>
      </c>
      <c r="D3020" s="7" t="s">
        <v>4287</v>
      </c>
      <c r="E3020" s="8" t="n">
        <v>12366</v>
      </c>
      <c r="F3020" s="7" t="n">
        <v>0.3125</v>
      </c>
      <c r="G3020" s="9" t="n">
        <v>1.22</v>
      </c>
      <c r="H3020" s="7" t="n">
        <v>0.92</v>
      </c>
      <c r="I3020" s="7" t="n">
        <v>1.53</v>
      </c>
    </row>
    <row r="3021" customFormat="false" ht="15" hidden="false" customHeight="false" outlineLevel="0" collapsed="false">
      <c r="A3021" s="7" t="s">
        <v>244</v>
      </c>
      <c r="B3021" s="7" t="s">
        <v>167</v>
      </c>
      <c r="C3021" s="7" t="s">
        <v>246</v>
      </c>
      <c r="D3021" s="7" t="s">
        <v>4288</v>
      </c>
      <c r="E3021" s="8" t="n">
        <v>12185</v>
      </c>
      <c r="F3021" s="7" t="n">
        <v>0.625</v>
      </c>
      <c r="G3021" s="9" t="n">
        <v>1.13</v>
      </c>
      <c r="H3021" s="7" t="n">
        <v>0.85</v>
      </c>
      <c r="I3021" s="7" t="n">
        <v>1.41</v>
      </c>
    </row>
    <row r="3022" customFormat="false" ht="15" hidden="false" customHeight="false" outlineLevel="0" collapsed="false">
      <c r="A3022" s="7" t="s">
        <v>244</v>
      </c>
      <c r="B3022" s="7" t="s">
        <v>167</v>
      </c>
      <c r="C3022" s="7" t="s">
        <v>246</v>
      </c>
      <c r="D3022" s="7" t="s">
        <v>4289</v>
      </c>
      <c r="E3022" s="8" t="n">
        <v>11085</v>
      </c>
      <c r="F3022" s="7" t="n">
        <v>0.4375</v>
      </c>
      <c r="G3022" s="9" t="n">
        <v>1.09</v>
      </c>
      <c r="H3022" s="7" t="n">
        <v>0.82</v>
      </c>
      <c r="I3022" s="7" t="n">
        <v>1.36</v>
      </c>
    </row>
    <row r="3023" customFormat="false" ht="15" hidden="false" customHeight="false" outlineLevel="0" collapsed="false">
      <c r="A3023" s="7" t="s">
        <v>244</v>
      </c>
      <c r="B3023" s="7" t="s">
        <v>167</v>
      </c>
      <c r="C3023" s="7" t="s">
        <v>246</v>
      </c>
      <c r="D3023" s="7" t="s">
        <v>4290</v>
      </c>
      <c r="E3023" s="8" t="n">
        <v>10043</v>
      </c>
      <c r="F3023" s="7" t="n">
        <v>0.4375</v>
      </c>
      <c r="G3023" s="9" t="n">
        <v>1.56</v>
      </c>
      <c r="H3023" s="7" t="n">
        <v>1.17</v>
      </c>
      <c r="I3023" s="7" t="n">
        <v>1.95</v>
      </c>
    </row>
    <row r="3024" customFormat="false" ht="15" hidden="false" customHeight="false" outlineLevel="0" collapsed="false">
      <c r="A3024" s="7" t="s">
        <v>244</v>
      </c>
      <c r="B3024" s="7" t="s">
        <v>167</v>
      </c>
      <c r="C3024" s="7" t="s">
        <v>246</v>
      </c>
      <c r="D3024" s="7" t="s">
        <v>4291</v>
      </c>
      <c r="E3024" s="8" t="n">
        <v>9936</v>
      </c>
      <c r="F3024" s="7" t="n">
        <v>0.6875</v>
      </c>
      <c r="G3024" s="9" t="n">
        <v>1.76</v>
      </c>
      <c r="H3024" s="7" t="n">
        <v>1.37</v>
      </c>
      <c r="I3024" s="7" t="n">
        <v>2.07</v>
      </c>
    </row>
    <row r="3025" customFormat="false" ht="15" hidden="false" customHeight="false" outlineLevel="0" collapsed="false">
      <c r="A3025" s="7" t="s">
        <v>244</v>
      </c>
      <c r="B3025" s="7" t="s">
        <v>167</v>
      </c>
      <c r="C3025" s="7" t="s">
        <v>246</v>
      </c>
      <c r="D3025" s="7" t="s">
        <v>4292</v>
      </c>
      <c r="E3025" s="8" t="n">
        <v>9918</v>
      </c>
      <c r="F3025" s="7" t="n">
        <v>0.5625</v>
      </c>
      <c r="G3025" s="9" t="n">
        <v>0.97</v>
      </c>
      <c r="H3025" s="7" t="n">
        <v>0.72</v>
      </c>
      <c r="I3025" s="7" t="n">
        <v>1.12</v>
      </c>
    </row>
    <row r="3026" customFormat="false" ht="15" hidden="false" customHeight="false" outlineLevel="0" collapsed="false">
      <c r="A3026" s="7" t="s">
        <v>244</v>
      </c>
      <c r="B3026" s="7" t="s">
        <v>167</v>
      </c>
      <c r="C3026" s="7" t="s">
        <v>246</v>
      </c>
      <c r="D3026" s="7" t="s">
        <v>4293</v>
      </c>
      <c r="E3026" s="8" t="n">
        <v>9770</v>
      </c>
      <c r="F3026" s="7" t="n">
        <v>0.8125</v>
      </c>
      <c r="G3026" s="9" t="n">
        <v>1.95</v>
      </c>
      <c r="H3026" s="7" t="n">
        <v>1.51</v>
      </c>
      <c r="I3026" s="7" t="n">
        <v>2.76</v>
      </c>
    </row>
    <row r="3027" customFormat="false" ht="15" hidden="false" customHeight="false" outlineLevel="0" collapsed="false">
      <c r="A3027" s="7" t="s">
        <v>244</v>
      </c>
      <c r="B3027" s="7" t="s">
        <v>167</v>
      </c>
      <c r="C3027" s="7" t="s">
        <v>246</v>
      </c>
      <c r="D3027" s="7" t="s">
        <v>4294</v>
      </c>
      <c r="E3027" s="8" t="n">
        <v>9453</v>
      </c>
      <c r="F3027" s="7" t="n">
        <v>0.375</v>
      </c>
      <c r="G3027" s="9" t="n">
        <v>1.09</v>
      </c>
      <c r="H3027" s="7" t="n">
        <v>0.82</v>
      </c>
      <c r="I3027" s="7" t="n">
        <v>1.36</v>
      </c>
    </row>
    <row r="3028" customFormat="false" ht="15" hidden="false" customHeight="false" outlineLevel="0" collapsed="false">
      <c r="A3028" s="7" t="s">
        <v>244</v>
      </c>
      <c r="B3028" s="7" t="s">
        <v>167</v>
      </c>
      <c r="C3028" s="7" t="s">
        <v>246</v>
      </c>
      <c r="D3028" s="7" t="s">
        <v>4295</v>
      </c>
      <c r="E3028" s="8" t="n">
        <v>9192</v>
      </c>
      <c r="F3028" s="7" t="n">
        <v>0.5</v>
      </c>
      <c r="G3028" s="9" t="n">
        <v>1.32</v>
      </c>
      <c r="H3028" s="7" t="n">
        <v>0.99</v>
      </c>
      <c r="I3028" s="7" t="n">
        <v>1.67</v>
      </c>
    </row>
    <row r="3029" customFormat="false" ht="15" hidden="false" customHeight="false" outlineLevel="0" collapsed="false">
      <c r="A3029" s="7" t="s">
        <v>244</v>
      </c>
      <c r="B3029" s="7" t="s">
        <v>167</v>
      </c>
      <c r="C3029" s="7" t="s">
        <v>246</v>
      </c>
      <c r="D3029" s="7" t="s">
        <v>4296</v>
      </c>
      <c r="E3029" s="8" t="n">
        <v>8457</v>
      </c>
      <c r="F3029" s="7" t="n">
        <v>0.5</v>
      </c>
      <c r="G3029" s="9" t="n">
        <v>1.45</v>
      </c>
      <c r="H3029" s="7" t="n">
        <v>1.09</v>
      </c>
      <c r="I3029" s="7" t="n">
        <v>1.81</v>
      </c>
    </row>
    <row r="3030" customFormat="false" ht="15" hidden="false" customHeight="false" outlineLevel="0" collapsed="false">
      <c r="A3030" s="7" t="s">
        <v>244</v>
      </c>
      <c r="B3030" s="7" t="s">
        <v>167</v>
      </c>
      <c r="C3030" s="7" t="s">
        <v>246</v>
      </c>
      <c r="D3030" s="7" t="s">
        <v>4297</v>
      </c>
      <c r="E3030" s="8" t="n">
        <v>8430</v>
      </c>
      <c r="F3030" s="7" t="n">
        <v>0.4375</v>
      </c>
      <c r="G3030" s="9" t="n">
        <v>1.23</v>
      </c>
      <c r="H3030" s="7" t="n">
        <v>1</v>
      </c>
      <c r="I3030" s="7" t="n">
        <v>1.5</v>
      </c>
    </row>
    <row r="3031" customFormat="false" ht="15" hidden="false" customHeight="false" outlineLevel="0" collapsed="false">
      <c r="A3031" s="7" t="s">
        <v>244</v>
      </c>
      <c r="B3031" s="7" t="s">
        <v>167</v>
      </c>
      <c r="C3031" s="7" t="s">
        <v>246</v>
      </c>
      <c r="D3031" s="7" t="s">
        <v>4298</v>
      </c>
      <c r="E3031" s="8" t="n">
        <v>7824</v>
      </c>
      <c r="F3031" s="7" t="n">
        <v>0.875</v>
      </c>
      <c r="G3031" s="9" t="n">
        <v>1.67</v>
      </c>
      <c r="H3031" s="7" t="n">
        <v>1.48</v>
      </c>
      <c r="I3031" s="7" t="n">
        <v>1.84</v>
      </c>
    </row>
    <row r="3032" customFormat="false" ht="15" hidden="false" customHeight="false" outlineLevel="0" collapsed="false">
      <c r="A3032" s="7" t="s">
        <v>244</v>
      </c>
      <c r="B3032" s="7" t="s">
        <v>167</v>
      </c>
      <c r="C3032" s="7" t="s">
        <v>246</v>
      </c>
      <c r="D3032" s="7" t="s">
        <v>4299</v>
      </c>
      <c r="E3032" s="8" t="n">
        <v>7219</v>
      </c>
      <c r="F3032" s="7" t="n">
        <v>0.3125</v>
      </c>
      <c r="G3032" s="9" t="n">
        <v>1.19</v>
      </c>
      <c r="H3032" s="7" t="n">
        <v>0.89</v>
      </c>
      <c r="I3032" s="7" t="n">
        <v>1.49</v>
      </c>
    </row>
    <row r="3033" customFormat="false" ht="15" hidden="false" customHeight="false" outlineLevel="0" collapsed="false">
      <c r="A3033" s="7" t="s">
        <v>244</v>
      </c>
      <c r="B3033" s="7" t="s">
        <v>167</v>
      </c>
      <c r="C3033" s="7" t="s">
        <v>246</v>
      </c>
      <c r="D3033" s="7" t="s">
        <v>4300</v>
      </c>
      <c r="E3033" s="8" t="n">
        <v>6887</v>
      </c>
      <c r="F3033" s="7" t="n">
        <v>0.3125</v>
      </c>
      <c r="G3033" s="9" t="n">
        <v>2.16</v>
      </c>
      <c r="H3033" s="7" t="n">
        <v>1.62</v>
      </c>
      <c r="I3033" s="7" t="n">
        <v>2.7</v>
      </c>
    </row>
    <row r="3034" customFormat="false" ht="15" hidden="false" customHeight="false" outlineLevel="0" collapsed="false">
      <c r="A3034" s="7" t="s">
        <v>244</v>
      </c>
      <c r="B3034" s="7" t="s">
        <v>167</v>
      </c>
      <c r="C3034" s="7" t="s">
        <v>246</v>
      </c>
      <c r="D3034" s="7" t="s">
        <v>4301</v>
      </c>
      <c r="E3034" s="8" t="n">
        <v>6741</v>
      </c>
      <c r="F3034" s="7" t="n">
        <v>0.5</v>
      </c>
      <c r="G3034" s="9" t="n">
        <v>1.3</v>
      </c>
      <c r="H3034" s="7" t="n">
        <v>0.98</v>
      </c>
      <c r="I3034" s="7" t="n">
        <v>1.63</v>
      </c>
    </row>
    <row r="3035" customFormat="false" ht="15" hidden="false" customHeight="false" outlineLevel="0" collapsed="false">
      <c r="A3035" s="7" t="s">
        <v>244</v>
      </c>
      <c r="B3035" s="7" t="s">
        <v>167</v>
      </c>
      <c r="C3035" s="7" t="s">
        <v>246</v>
      </c>
      <c r="D3035" s="7" t="s">
        <v>4302</v>
      </c>
      <c r="E3035" s="8" t="n">
        <v>6642</v>
      </c>
      <c r="F3035" s="7" t="n">
        <v>0.4375</v>
      </c>
      <c r="G3035" s="9" t="n">
        <v>0.97</v>
      </c>
      <c r="H3035" s="7" t="n">
        <v>0.73</v>
      </c>
      <c r="I3035" s="7" t="n">
        <v>1.21</v>
      </c>
    </row>
    <row r="3036" customFormat="false" ht="15" hidden="false" customHeight="false" outlineLevel="0" collapsed="false">
      <c r="A3036" s="7" t="s">
        <v>244</v>
      </c>
      <c r="B3036" s="7" t="s">
        <v>167</v>
      </c>
      <c r="C3036" s="7" t="s">
        <v>246</v>
      </c>
      <c r="D3036" s="7" t="s">
        <v>4303</v>
      </c>
      <c r="E3036" s="8" t="n">
        <v>6366</v>
      </c>
      <c r="F3036" s="7" t="n">
        <v>0.375</v>
      </c>
      <c r="G3036" s="9" t="n">
        <v>1.13</v>
      </c>
      <c r="H3036" s="7" t="n">
        <v>0.91</v>
      </c>
      <c r="I3036" s="7" t="n">
        <v>1.31</v>
      </c>
    </row>
    <row r="3037" customFormat="false" ht="15" hidden="false" customHeight="false" outlineLevel="0" collapsed="false">
      <c r="A3037" s="7" t="s">
        <v>244</v>
      </c>
      <c r="B3037" s="7" t="s">
        <v>167</v>
      </c>
      <c r="C3037" s="7" t="s">
        <v>246</v>
      </c>
      <c r="D3037" s="7" t="s">
        <v>4304</v>
      </c>
      <c r="E3037" s="8" t="n">
        <v>6362</v>
      </c>
      <c r="F3037" s="7" t="n">
        <v>0.3125</v>
      </c>
      <c r="G3037" s="9" t="n">
        <v>1.05</v>
      </c>
      <c r="H3037" s="7" t="n">
        <v>0.86</v>
      </c>
      <c r="I3037" s="7" t="n">
        <v>1.2</v>
      </c>
    </row>
    <row r="3038" customFormat="false" ht="15" hidden="false" customHeight="false" outlineLevel="0" collapsed="false">
      <c r="A3038" s="7" t="s">
        <v>244</v>
      </c>
      <c r="B3038" s="7" t="s">
        <v>167</v>
      </c>
      <c r="C3038" s="7" t="s">
        <v>246</v>
      </c>
      <c r="D3038" s="7" t="s">
        <v>4305</v>
      </c>
      <c r="E3038" s="8" t="n">
        <v>6283</v>
      </c>
      <c r="F3038" s="7" t="n">
        <v>0.4375</v>
      </c>
      <c r="G3038" s="9" t="n">
        <v>1.09</v>
      </c>
      <c r="H3038" s="7" t="n">
        <v>0.82</v>
      </c>
      <c r="I3038" s="7" t="n">
        <v>1.36</v>
      </c>
    </row>
    <row r="3039" customFormat="false" ht="15" hidden="false" customHeight="false" outlineLevel="0" collapsed="false">
      <c r="A3039" s="7" t="s">
        <v>244</v>
      </c>
      <c r="B3039" s="7" t="s">
        <v>167</v>
      </c>
      <c r="C3039" s="7" t="s">
        <v>246</v>
      </c>
      <c r="D3039" s="7" t="s">
        <v>4306</v>
      </c>
      <c r="E3039" s="8" t="n">
        <v>5905</v>
      </c>
      <c r="F3039" s="7" t="n">
        <v>0.75</v>
      </c>
      <c r="G3039" s="9" t="n">
        <v>2.01</v>
      </c>
      <c r="H3039" s="7" t="n">
        <v>1.47</v>
      </c>
      <c r="I3039" s="7" t="n">
        <v>2.38</v>
      </c>
    </row>
    <row r="3040" customFormat="false" ht="15" hidden="false" customHeight="false" outlineLevel="0" collapsed="false">
      <c r="A3040" s="7" t="s">
        <v>244</v>
      </c>
      <c r="B3040" s="7" t="s">
        <v>167</v>
      </c>
      <c r="C3040" s="7" t="s">
        <v>246</v>
      </c>
      <c r="D3040" s="7" t="s">
        <v>4307</v>
      </c>
      <c r="E3040" s="8" t="n">
        <v>5888</v>
      </c>
      <c r="F3040" s="7" t="n">
        <v>0.875</v>
      </c>
      <c r="G3040" s="9" t="n">
        <v>1.32</v>
      </c>
      <c r="H3040" s="7" t="n">
        <v>0.98</v>
      </c>
      <c r="I3040" s="7" t="n">
        <v>1.51</v>
      </c>
    </row>
    <row r="3041" customFormat="false" ht="15" hidden="false" customHeight="false" outlineLevel="0" collapsed="false">
      <c r="A3041" s="7" t="s">
        <v>244</v>
      </c>
      <c r="B3041" s="7" t="s">
        <v>167</v>
      </c>
      <c r="C3041" s="7" t="s">
        <v>246</v>
      </c>
      <c r="D3041" s="7" t="s">
        <v>4308</v>
      </c>
      <c r="E3041" s="8" t="n">
        <v>5544</v>
      </c>
      <c r="F3041" s="7" t="n">
        <v>0.5</v>
      </c>
      <c r="G3041" s="9" t="n">
        <v>1.6</v>
      </c>
      <c r="H3041" s="7" t="n">
        <v>1.33</v>
      </c>
      <c r="I3041" s="7" t="n">
        <v>1.91</v>
      </c>
    </row>
    <row r="3042" customFormat="false" ht="15" hidden="false" customHeight="false" outlineLevel="0" collapsed="false">
      <c r="A3042" s="7" t="s">
        <v>244</v>
      </c>
      <c r="B3042" s="7" t="s">
        <v>167</v>
      </c>
      <c r="C3042" s="7" t="s">
        <v>246</v>
      </c>
      <c r="D3042" s="7" t="s">
        <v>4309</v>
      </c>
      <c r="E3042" s="8" t="n">
        <v>5540</v>
      </c>
      <c r="F3042" s="7" t="n">
        <v>0.8125</v>
      </c>
      <c r="G3042" s="9" t="n">
        <v>1.84</v>
      </c>
      <c r="H3042" s="7" t="n">
        <v>1.32</v>
      </c>
      <c r="I3042" s="7" t="n">
        <v>2.38</v>
      </c>
    </row>
    <row r="3043" customFormat="false" ht="15" hidden="false" customHeight="false" outlineLevel="0" collapsed="false">
      <c r="A3043" s="7" t="s">
        <v>244</v>
      </c>
      <c r="B3043" s="7" t="s">
        <v>167</v>
      </c>
      <c r="C3043" s="7" t="s">
        <v>246</v>
      </c>
      <c r="D3043" s="7" t="s">
        <v>4310</v>
      </c>
      <c r="E3043" s="8" t="n">
        <v>5484</v>
      </c>
      <c r="F3043" s="7" t="n">
        <v>0.375</v>
      </c>
      <c r="G3043" s="9" t="n">
        <v>0.87</v>
      </c>
      <c r="H3043" s="7" t="n">
        <v>0.65</v>
      </c>
      <c r="I3043" s="7" t="n">
        <v>1.09</v>
      </c>
    </row>
    <row r="3044" customFormat="false" ht="15" hidden="false" customHeight="false" outlineLevel="0" collapsed="false">
      <c r="A3044" s="7" t="s">
        <v>244</v>
      </c>
      <c r="B3044" s="7" t="s">
        <v>167</v>
      </c>
      <c r="C3044" s="7" t="s">
        <v>246</v>
      </c>
      <c r="D3044" s="7" t="s">
        <v>4311</v>
      </c>
      <c r="E3044" s="8" t="n">
        <v>5248</v>
      </c>
      <c r="F3044" s="7" t="n">
        <v>0.375</v>
      </c>
      <c r="G3044" s="9" t="n">
        <v>1.16</v>
      </c>
      <c r="H3044" s="7" t="n">
        <v>0.92</v>
      </c>
      <c r="I3044" s="7" t="n">
        <v>1.33</v>
      </c>
    </row>
    <row r="3045" customFormat="false" ht="15" hidden="false" customHeight="false" outlineLevel="0" collapsed="false">
      <c r="A3045" s="7" t="s">
        <v>244</v>
      </c>
      <c r="B3045" s="7" t="s">
        <v>167</v>
      </c>
      <c r="C3045" s="7" t="s">
        <v>246</v>
      </c>
      <c r="D3045" s="7" t="s">
        <v>4312</v>
      </c>
      <c r="E3045" s="8" t="n">
        <v>5061</v>
      </c>
      <c r="F3045" s="7" t="n">
        <v>0.625</v>
      </c>
      <c r="G3045" s="9" t="n">
        <v>1.6</v>
      </c>
      <c r="H3045" s="7" t="n">
        <v>1.13</v>
      </c>
      <c r="I3045" s="7" t="n">
        <v>1.95</v>
      </c>
    </row>
    <row r="3046" customFormat="false" ht="15" hidden="false" customHeight="false" outlineLevel="0" collapsed="false">
      <c r="A3046" s="7" t="s">
        <v>244</v>
      </c>
      <c r="B3046" s="7" t="s">
        <v>167</v>
      </c>
      <c r="C3046" s="7" t="s">
        <v>246</v>
      </c>
      <c r="D3046" s="7" t="s">
        <v>4313</v>
      </c>
      <c r="E3046" s="8" t="n">
        <v>4874</v>
      </c>
      <c r="F3046" s="7" t="n">
        <v>0.375</v>
      </c>
      <c r="G3046" s="9" t="n">
        <v>1.06</v>
      </c>
      <c r="H3046" s="7" t="n">
        <v>0.77</v>
      </c>
      <c r="I3046" s="7" t="n">
        <v>1.17</v>
      </c>
    </row>
    <row r="3047" customFormat="false" ht="15" hidden="false" customHeight="false" outlineLevel="0" collapsed="false">
      <c r="A3047" s="7" t="s">
        <v>244</v>
      </c>
      <c r="B3047" s="7" t="s">
        <v>167</v>
      </c>
      <c r="C3047" s="7" t="s">
        <v>246</v>
      </c>
      <c r="D3047" s="7" t="s">
        <v>4314</v>
      </c>
      <c r="E3047" s="8" t="n">
        <v>4621</v>
      </c>
      <c r="F3047" s="7" t="n">
        <v>0.375</v>
      </c>
      <c r="G3047" s="9" t="n">
        <v>1.73</v>
      </c>
      <c r="H3047" s="7" t="n">
        <v>1.3</v>
      </c>
      <c r="I3047" s="7" t="n">
        <v>2.16</v>
      </c>
    </row>
    <row r="3048" customFormat="false" ht="15" hidden="false" customHeight="false" outlineLevel="0" collapsed="false">
      <c r="A3048" s="7" t="s">
        <v>244</v>
      </c>
      <c r="B3048" s="7" t="s">
        <v>167</v>
      </c>
      <c r="C3048" s="7" t="s">
        <v>246</v>
      </c>
      <c r="D3048" s="7" t="s">
        <v>4315</v>
      </c>
      <c r="E3048" s="8" t="n">
        <v>4414</v>
      </c>
      <c r="F3048" s="7" t="n">
        <v>0.375</v>
      </c>
      <c r="G3048" s="9" t="n">
        <v>1.02</v>
      </c>
      <c r="H3048" s="7" t="n">
        <v>0.77</v>
      </c>
      <c r="I3048" s="7" t="n">
        <v>1.27</v>
      </c>
    </row>
    <row r="3049" customFormat="false" ht="15" hidden="false" customHeight="false" outlineLevel="0" collapsed="false">
      <c r="A3049" s="7" t="s">
        <v>244</v>
      </c>
      <c r="B3049" s="7" t="s">
        <v>167</v>
      </c>
      <c r="C3049" s="7" t="s">
        <v>246</v>
      </c>
      <c r="D3049" s="7" t="s">
        <v>4316</v>
      </c>
      <c r="E3049" s="8" t="n">
        <v>4253</v>
      </c>
      <c r="F3049" s="7" t="n">
        <v>0.5</v>
      </c>
      <c r="G3049" s="9" t="n">
        <v>1.68</v>
      </c>
      <c r="H3049" s="7" t="n">
        <v>1.32</v>
      </c>
      <c r="I3049" s="7" t="n">
        <v>2.22</v>
      </c>
    </row>
    <row r="3050" customFormat="false" ht="15" hidden="false" customHeight="false" outlineLevel="0" collapsed="false">
      <c r="A3050" s="7" t="s">
        <v>244</v>
      </c>
      <c r="B3050" s="7" t="s">
        <v>167</v>
      </c>
      <c r="C3050" s="7" t="s">
        <v>246</v>
      </c>
      <c r="D3050" s="7" t="s">
        <v>4317</v>
      </c>
      <c r="E3050" s="8" t="n">
        <v>4163</v>
      </c>
      <c r="F3050" s="7" t="n">
        <v>0.3125</v>
      </c>
      <c r="G3050" s="9" t="n">
        <v>0.84</v>
      </c>
      <c r="H3050" s="7" t="n">
        <v>0.73</v>
      </c>
      <c r="I3050" s="7" t="n">
        <v>1.02</v>
      </c>
    </row>
    <row r="3051" customFormat="false" ht="15" hidden="false" customHeight="false" outlineLevel="0" collapsed="false">
      <c r="A3051" s="7" t="s">
        <v>244</v>
      </c>
      <c r="B3051" s="7" t="s">
        <v>167</v>
      </c>
      <c r="C3051" s="7" t="s">
        <v>246</v>
      </c>
      <c r="D3051" s="7" t="s">
        <v>4318</v>
      </c>
      <c r="E3051" s="8" t="n">
        <v>4137</v>
      </c>
      <c r="F3051" s="7" t="n">
        <v>0.5</v>
      </c>
      <c r="G3051" s="9" t="n">
        <v>1.65</v>
      </c>
      <c r="H3051" s="7" t="n">
        <v>1.39</v>
      </c>
      <c r="I3051" s="7" t="n">
        <v>2.13</v>
      </c>
    </row>
    <row r="3052" customFormat="false" ht="15" hidden="false" customHeight="false" outlineLevel="0" collapsed="false">
      <c r="A3052" s="7" t="s">
        <v>244</v>
      </c>
      <c r="B3052" s="7" t="s">
        <v>167</v>
      </c>
      <c r="C3052" s="7" t="s">
        <v>246</v>
      </c>
      <c r="D3052" s="7" t="s">
        <v>4319</v>
      </c>
      <c r="E3052" s="8" t="n">
        <v>4040</v>
      </c>
      <c r="F3052" s="7" t="n">
        <v>0.375</v>
      </c>
      <c r="G3052" s="9" t="n">
        <v>1.04</v>
      </c>
      <c r="H3052" s="7" t="n">
        <v>0.78</v>
      </c>
      <c r="I3052" s="7" t="n">
        <v>1.3</v>
      </c>
    </row>
    <row r="3053" customFormat="false" ht="15" hidden="false" customHeight="false" outlineLevel="0" collapsed="false">
      <c r="A3053" s="7" t="s">
        <v>244</v>
      </c>
      <c r="B3053" s="7" t="s">
        <v>167</v>
      </c>
      <c r="C3053" s="7" t="s">
        <v>246</v>
      </c>
      <c r="D3053" s="7" t="s">
        <v>4320</v>
      </c>
      <c r="E3053" s="8" t="n">
        <v>4038</v>
      </c>
      <c r="F3053" s="7" t="n">
        <v>0.375</v>
      </c>
      <c r="G3053" s="9" t="n">
        <v>1.08</v>
      </c>
      <c r="H3053" s="7" t="n">
        <v>0.81</v>
      </c>
      <c r="I3053" s="7" t="n">
        <v>1.35</v>
      </c>
    </row>
    <row r="3054" customFormat="false" ht="15" hidden="false" customHeight="false" outlineLevel="0" collapsed="false">
      <c r="A3054" s="7" t="s">
        <v>244</v>
      </c>
      <c r="B3054" s="7" t="s">
        <v>167</v>
      </c>
      <c r="C3054" s="7" t="s">
        <v>246</v>
      </c>
      <c r="D3054" s="7" t="s">
        <v>4321</v>
      </c>
      <c r="E3054" s="8" t="n">
        <v>3846</v>
      </c>
      <c r="F3054" s="7" t="n">
        <v>0.4375</v>
      </c>
      <c r="G3054" s="9" t="n">
        <v>1.56</v>
      </c>
      <c r="H3054" s="7" t="n">
        <v>1.09</v>
      </c>
      <c r="I3054" s="7" t="n">
        <v>1.78</v>
      </c>
    </row>
    <row r="3055" customFormat="false" ht="15" hidden="false" customHeight="false" outlineLevel="0" collapsed="false">
      <c r="A3055" s="7" t="s">
        <v>244</v>
      </c>
      <c r="B3055" s="7" t="s">
        <v>167</v>
      </c>
      <c r="C3055" s="7" t="s">
        <v>246</v>
      </c>
      <c r="D3055" s="7" t="s">
        <v>4322</v>
      </c>
      <c r="E3055" s="8" t="n">
        <v>3835</v>
      </c>
      <c r="F3055" s="7" t="n">
        <v>0.625</v>
      </c>
      <c r="G3055" s="9" t="n">
        <v>0.9</v>
      </c>
      <c r="H3055" s="7" t="n">
        <v>0.68</v>
      </c>
      <c r="I3055" s="7" t="n">
        <v>1.13</v>
      </c>
    </row>
    <row r="3056" customFormat="false" ht="15" hidden="false" customHeight="false" outlineLevel="0" collapsed="false">
      <c r="A3056" s="7" t="s">
        <v>244</v>
      </c>
      <c r="B3056" s="7" t="s">
        <v>167</v>
      </c>
      <c r="C3056" s="7" t="s">
        <v>246</v>
      </c>
      <c r="D3056" s="7" t="s">
        <v>4323</v>
      </c>
      <c r="E3056" s="8" t="n">
        <v>3711</v>
      </c>
      <c r="F3056" s="7" t="n">
        <v>0.3125</v>
      </c>
      <c r="G3056" s="9" t="n">
        <v>1</v>
      </c>
      <c r="H3056" s="7" t="n">
        <v>0.75</v>
      </c>
      <c r="I3056" s="7" t="n">
        <v>1.25</v>
      </c>
    </row>
    <row r="3057" customFormat="false" ht="15" hidden="false" customHeight="false" outlineLevel="0" collapsed="false">
      <c r="A3057" s="7" t="s">
        <v>244</v>
      </c>
      <c r="B3057" s="7" t="s">
        <v>167</v>
      </c>
      <c r="C3057" s="7" t="s">
        <v>246</v>
      </c>
      <c r="D3057" s="7" t="s">
        <v>4324</v>
      </c>
      <c r="E3057" s="8" t="n">
        <v>3384</v>
      </c>
      <c r="F3057" s="7" t="n">
        <v>0.5</v>
      </c>
      <c r="G3057" s="9" t="n">
        <v>0.94</v>
      </c>
      <c r="H3057" s="7" t="n">
        <v>0.71</v>
      </c>
      <c r="I3057" s="7" t="n">
        <v>1.17</v>
      </c>
    </row>
    <row r="3058" customFormat="false" ht="15" hidden="false" customHeight="false" outlineLevel="0" collapsed="false">
      <c r="A3058" s="7" t="s">
        <v>244</v>
      </c>
      <c r="B3058" s="7" t="s">
        <v>167</v>
      </c>
      <c r="C3058" s="7" t="s">
        <v>246</v>
      </c>
      <c r="D3058" s="7" t="s">
        <v>4325</v>
      </c>
      <c r="E3058" s="8" t="n">
        <v>3041</v>
      </c>
      <c r="F3058" s="7" t="n">
        <v>0.625</v>
      </c>
      <c r="G3058" s="9" t="n">
        <v>1.68</v>
      </c>
      <c r="H3058" s="7" t="n">
        <v>1.26</v>
      </c>
      <c r="I3058" s="7" t="n">
        <v>2.1</v>
      </c>
    </row>
    <row r="3059" customFormat="false" ht="15" hidden="false" customHeight="false" outlineLevel="0" collapsed="false">
      <c r="A3059" s="7" t="s">
        <v>244</v>
      </c>
      <c r="B3059" s="7" t="s">
        <v>167</v>
      </c>
      <c r="C3059" s="7" t="s">
        <v>246</v>
      </c>
      <c r="D3059" s="7" t="s">
        <v>4326</v>
      </c>
      <c r="E3059" s="8" t="n">
        <v>3004</v>
      </c>
      <c r="F3059" s="7" t="n">
        <v>0.5625</v>
      </c>
      <c r="G3059" s="9" t="n">
        <v>1.22</v>
      </c>
      <c r="H3059" s="7" t="n">
        <v>1.08</v>
      </c>
      <c r="I3059" s="7" t="n">
        <v>1.71</v>
      </c>
    </row>
    <row r="3060" customFormat="false" ht="15" hidden="false" customHeight="false" outlineLevel="0" collapsed="false">
      <c r="A3060" s="7" t="s">
        <v>244</v>
      </c>
      <c r="B3060" s="7" t="s">
        <v>167</v>
      </c>
      <c r="C3060" s="7" t="s">
        <v>246</v>
      </c>
      <c r="D3060" s="7" t="s">
        <v>4327</v>
      </c>
      <c r="E3060" s="8" t="n">
        <v>2838</v>
      </c>
      <c r="F3060" s="7" t="n">
        <v>0.75</v>
      </c>
      <c r="G3060" s="9" t="n">
        <v>1.99</v>
      </c>
      <c r="H3060" s="7" t="n">
        <v>1.47</v>
      </c>
      <c r="I3060" s="7" t="n">
        <v>2.42</v>
      </c>
    </row>
    <row r="3061" customFormat="false" ht="15" hidden="false" customHeight="false" outlineLevel="0" collapsed="false">
      <c r="A3061" s="7" t="s">
        <v>244</v>
      </c>
      <c r="B3061" s="7" t="s">
        <v>167</v>
      </c>
      <c r="C3061" s="7" t="s">
        <v>246</v>
      </c>
      <c r="D3061" s="7" t="s">
        <v>4328</v>
      </c>
      <c r="E3061" s="8" t="n">
        <v>2813</v>
      </c>
      <c r="F3061" s="7" t="n">
        <v>0.75</v>
      </c>
      <c r="G3061" s="9" t="n">
        <v>2.3</v>
      </c>
      <c r="H3061" s="7" t="n">
        <v>1.41</v>
      </c>
      <c r="I3061" s="7" t="n">
        <v>2.85</v>
      </c>
    </row>
    <row r="3062" customFormat="false" ht="15" hidden="false" customHeight="false" outlineLevel="0" collapsed="false">
      <c r="A3062" s="7" t="s">
        <v>244</v>
      </c>
      <c r="B3062" s="7" t="s">
        <v>167</v>
      </c>
      <c r="C3062" s="7" t="s">
        <v>246</v>
      </c>
      <c r="D3062" s="7" t="s">
        <v>4329</v>
      </c>
      <c r="E3062" s="8" t="n">
        <v>2807</v>
      </c>
      <c r="F3062" s="7" t="n">
        <v>0.875</v>
      </c>
      <c r="G3062" s="9" t="n">
        <v>2.3</v>
      </c>
      <c r="H3062" s="7" t="n">
        <v>1.76</v>
      </c>
      <c r="I3062" s="7" t="n">
        <v>2.78</v>
      </c>
    </row>
    <row r="3063" customFormat="false" ht="15" hidden="false" customHeight="false" outlineLevel="0" collapsed="false">
      <c r="A3063" s="7" t="s">
        <v>244</v>
      </c>
      <c r="B3063" s="7" t="s">
        <v>167</v>
      </c>
      <c r="C3063" s="7" t="s">
        <v>246</v>
      </c>
      <c r="D3063" s="7" t="s">
        <v>4330</v>
      </c>
      <c r="E3063" s="8" t="n">
        <v>2515</v>
      </c>
      <c r="F3063" s="7" t="n">
        <v>0.375</v>
      </c>
      <c r="G3063" s="9" t="n">
        <v>1.35</v>
      </c>
      <c r="H3063" s="7" t="n">
        <v>1.07</v>
      </c>
      <c r="I3063" s="7" t="n">
        <v>1.86</v>
      </c>
    </row>
    <row r="3064" customFormat="false" ht="15" hidden="false" customHeight="false" outlineLevel="0" collapsed="false">
      <c r="A3064" s="7" t="s">
        <v>244</v>
      </c>
      <c r="B3064" s="7" t="s">
        <v>167</v>
      </c>
      <c r="C3064" s="7" t="s">
        <v>246</v>
      </c>
      <c r="D3064" s="7" t="s">
        <v>4331</v>
      </c>
      <c r="E3064" s="8" t="n">
        <v>2510</v>
      </c>
      <c r="F3064" s="7" t="n">
        <v>0.3125</v>
      </c>
      <c r="G3064" s="9" t="n">
        <v>1.32</v>
      </c>
      <c r="H3064" s="7" t="n">
        <v>1</v>
      </c>
      <c r="I3064" s="7" t="n">
        <v>1.83</v>
      </c>
    </row>
    <row r="3065" customFormat="false" ht="15" hidden="false" customHeight="false" outlineLevel="0" collapsed="false">
      <c r="A3065" s="7" t="s">
        <v>244</v>
      </c>
      <c r="B3065" s="7" t="s">
        <v>167</v>
      </c>
      <c r="C3065" s="7" t="s">
        <v>246</v>
      </c>
      <c r="D3065" s="7" t="s">
        <v>4332</v>
      </c>
      <c r="E3065" s="8" t="n">
        <v>2507</v>
      </c>
      <c r="F3065" s="7" t="n">
        <v>0.3125</v>
      </c>
      <c r="G3065" s="9" t="n">
        <v>1.4</v>
      </c>
      <c r="H3065" s="7" t="n">
        <v>1.05</v>
      </c>
      <c r="I3065" s="7" t="n">
        <v>1.75</v>
      </c>
    </row>
    <row r="3066" customFormat="false" ht="15" hidden="false" customHeight="false" outlineLevel="0" collapsed="false">
      <c r="A3066" s="7" t="s">
        <v>244</v>
      </c>
      <c r="B3066" s="7" t="s">
        <v>167</v>
      </c>
      <c r="C3066" s="7" t="s">
        <v>246</v>
      </c>
      <c r="D3066" s="7" t="s">
        <v>4333</v>
      </c>
      <c r="E3066" s="8" t="n">
        <v>2345</v>
      </c>
      <c r="F3066" s="7" t="n">
        <v>0.3125</v>
      </c>
      <c r="G3066" s="9" t="n">
        <v>0.8</v>
      </c>
      <c r="H3066" s="7" t="n">
        <v>0.6</v>
      </c>
      <c r="I3066" s="7" t="n">
        <v>1</v>
      </c>
    </row>
    <row r="3067" customFormat="false" ht="15" hidden="false" customHeight="false" outlineLevel="0" collapsed="false">
      <c r="A3067" s="7" t="s">
        <v>244</v>
      </c>
      <c r="B3067" s="7" t="s">
        <v>167</v>
      </c>
      <c r="C3067" s="7" t="s">
        <v>246</v>
      </c>
      <c r="D3067" s="7" t="s">
        <v>4334</v>
      </c>
      <c r="E3067" s="8" t="n">
        <v>2323</v>
      </c>
      <c r="F3067" s="7" t="n">
        <v>0.625</v>
      </c>
      <c r="G3067" s="9" t="n">
        <v>1.85</v>
      </c>
      <c r="H3067" s="7" t="n">
        <v>1.16</v>
      </c>
      <c r="I3067" s="7" t="n">
        <v>2.53</v>
      </c>
    </row>
    <row r="3068" customFormat="false" ht="15" hidden="false" customHeight="false" outlineLevel="0" collapsed="false">
      <c r="A3068" s="7" t="s">
        <v>244</v>
      </c>
      <c r="B3068" s="7" t="s">
        <v>167</v>
      </c>
      <c r="C3068" s="7" t="s">
        <v>246</v>
      </c>
      <c r="D3068" s="7" t="s">
        <v>4335</v>
      </c>
      <c r="E3068" s="8" t="n">
        <v>2313</v>
      </c>
      <c r="F3068" s="7" t="n">
        <v>0.3125</v>
      </c>
      <c r="G3068" s="9" t="n">
        <v>1.31</v>
      </c>
      <c r="H3068" s="7" t="n">
        <v>1.07</v>
      </c>
      <c r="I3068" s="7" t="n">
        <v>1.62</v>
      </c>
    </row>
    <row r="3069" customFormat="false" ht="15" hidden="false" customHeight="false" outlineLevel="0" collapsed="false">
      <c r="A3069" s="7" t="s">
        <v>244</v>
      </c>
      <c r="B3069" s="7" t="s">
        <v>167</v>
      </c>
      <c r="C3069" s="7" t="s">
        <v>246</v>
      </c>
      <c r="D3069" s="7" t="s">
        <v>4336</v>
      </c>
      <c r="E3069" s="8" t="n">
        <v>2299</v>
      </c>
      <c r="F3069" s="7" t="n">
        <v>0.375</v>
      </c>
      <c r="G3069" s="9" t="n">
        <v>1.07</v>
      </c>
      <c r="H3069" s="7" t="n">
        <v>0.8</v>
      </c>
      <c r="I3069" s="7" t="n">
        <v>1.34</v>
      </c>
    </row>
    <row r="3070" customFormat="false" ht="15" hidden="false" customHeight="false" outlineLevel="0" collapsed="false">
      <c r="A3070" s="7" t="s">
        <v>244</v>
      </c>
      <c r="B3070" s="7" t="s">
        <v>167</v>
      </c>
      <c r="C3070" s="7" t="s">
        <v>246</v>
      </c>
      <c r="D3070" s="7" t="s">
        <v>4337</v>
      </c>
      <c r="E3070" s="8" t="n">
        <v>2298</v>
      </c>
      <c r="F3070" s="7" t="n">
        <v>0.3125</v>
      </c>
      <c r="G3070" s="9" t="n">
        <v>1.33</v>
      </c>
      <c r="H3070" s="7" t="n">
        <v>1.06</v>
      </c>
      <c r="I3070" s="7" t="n">
        <v>1.65</v>
      </c>
    </row>
    <row r="3071" customFormat="false" ht="15" hidden="false" customHeight="false" outlineLevel="0" collapsed="false">
      <c r="A3071" s="7" t="s">
        <v>244</v>
      </c>
      <c r="B3071" s="7" t="s">
        <v>167</v>
      </c>
      <c r="C3071" s="7" t="s">
        <v>246</v>
      </c>
      <c r="D3071" s="7" t="s">
        <v>4338</v>
      </c>
      <c r="E3071" s="8" t="n">
        <v>2254</v>
      </c>
      <c r="F3071" s="7" t="n">
        <v>0.3125</v>
      </c>
      <c r="G3071" s="9" t="n">
        <v>1.48</v>
      </c>
      <c r="H3071" s="7" t="n">
        <v>1.07</v>
      </c>
      <c r="I3071" s="7" t="n">
        <v>1.71</v>
      </c>
    </row>
    <row r="3072" customFormat="false" ht="15" hidden="false" customHeight="false" outlineLevel="0" collapsed="false">
      <c r="A3072" s="7" t="s">
        <v>244</v>
      </c>
      <c r="B3072" s="7" t="s">
        <v>167</v>
      </c>
      <c r="C3072" s="7" t="s">
        <v>246</v>
      </c>
      <c r="D3072" s="7" t="s">
        <v>3700</v>
      </c>
      <c r="E3072" s="8" t="n">
        <v>2127</v>
      </c>
      <c r="F3072" s="7" t="n">
        <v>0.3125</v>
      </c>
      <c r="G3072" s="9" t="n">
        <v>2.18</v>
      </c>
      <c r="H3072" s="7" t="n">
        <v>1.24</v>
      </c>
      <c r="I3072" s="7" t="n">
        <v>2.73</v>
      </c>
    </row>
    <row r="3073" customFormat="false" ht="15" hidden="false" customHeight="false" outlineLevel="0" collapsed="false">
      <c r="A3073" s="7" t="s">
        <v>244</v>
      </c>
      <c r="B3073" s="7" t="s">
        <v>167</v>
      </c>
      <c r="C3073" s="7" t="s">
        <v>246</v>
      </c>
      <c r="D3073" s="7" t="s">
        <v>4339</v>
      </c>
      <c r="E3073" s="8" t="n">
        <v>2109</v>
      </c>
      <c r="F3073" s="7" t="n">
        <v>0.4375</v>
      </c>
      <c r="G3073" s="9" t="n">
        <v>1.56</v>
      </c>
      <c r="H3073" s="7" t="n">
        <v>1.25</v>
      </c>
      <c r="I3073" s="7" t="n">
        <v>1.76</v>
      </c>
    </row>
    <row r="3074" customFormat="false" ht="15" hidden="false" customHeight="false" outlineLevel="0" collapsed="false">
      <c r="A3074" s="7" t="s">
        <v>244</v>
      </c>
      <c r="B3074" s="7" t="s">
        <v>167</v>
      </c>
      <c r="C3074" s="7" t="s">
        <v>246</v>
      </c>
      <c r="D3074" s="7" t="s">
        <v>4340</v>
      </c>
      <c r="E3074" s="8" t="n">
        <v>2060</v>
      </c>
      <c r="F3074" s="7" t="n">
        <v>0.3125</v>
      </c>
      <c r="G3074" s="9" t="n">
        <v>3.75</v>
      </c>
      <c r="H3074" s="7" t="n">
        <v>2.81</v>
      </c>
      <c r="I3074" s="7" t="n">
        <v>4.69</v>
      </c>
    </row>
    <row r="3075" customFormat="false" ht="15" hidden="false" customHeight="false" outlineLevel="0" collapsed="false">
      <c r="A3075" s="7" t="s">
        <v>244</v>
      </c>
      <c r="B3075" s="7" t="s">
        <v>167</v>
      </c>
      <c r="C3075" s="7" t="s">
        <v>246</v>
      </c>
      <c r="D3075" s="7" t="s">
        <v>4341</v>
      </c>
      <c r="E3075" s="8" t="n">
        <v>2037</v>
      </c>
      <c r="F3075" s="7" t="n">
        <v>0.4375</v>
      </c>
      <c r="G3075" s="9" t="n">
        <v>0.9</v>
      </c>
      <c r="H3075" s="7" t="n">
        <v>0.79</v>
      </c>
      <c r="I3075" s="7" t="n">
        <v>1.33</v>
      </c>
    </row>
    <row r="3076" customFormat="false" ht="15" hidden="false" customHeight="false" outlineLevel="0" collapsed="false">
      <c r="A3076" s="7" t="s">
        <v>244</v>
      </c>
      <c r="B3076" s="7" t="s">
        <v>167</v>
      </c>
      <c r="C3076" s="7" t="s">
        <v>246</v>
      </c>
      <c r="D3076" s="7" t="s">
        <v>4342</v>
      </c>
      <c r="E3076" s="8" t="n">
        <v>1966</v>
      </c>
      <c r="F3076" s="7" t="n">
        <v>0.3125</v>
      </c>
      <c r="G3076" s="9" t="n">
        <v>0.92</v>
      </c>
      <c r="H3076" s="7" t="n">
        <v>0.69</v>
      </c>
      <c r="I3076" s="7" t="n">
        <v>1.04</v>
      </c>
    </row>
    <row r="3077" customFormat="false" ht="15" hidden="false" customHeight="false" outlineLevel="0" collapsed="false">
      <c r="A3077" s="7" t="s">
        <v>244</v>
      </c>
      <c r="B3077" s="7" t="s">
        <v>167</v>
      </c>
      <c r="C3077" s="7" t="s">
        <v>246</v>
      </c>
      <c r="D3077" s="7" t="s">
        <v>4343</v>
      </c>
      <c r="E3077" s="8" t="n">
        <v>1965</v>
      </c>
      <c r="F3077" s="7" t="n">
        <v>0.6875</v>
      </c>
      <c r="G3077" s="9" t="n">
        <v>2.26</v>
      </c>
      <c r="H3077" s="7" t="n">
        <v>1.21</v>
      </c>
      <c r="I3077" s="7" t="n">
        <v>2.88</v>
      </c>
    </row>
    <row r="3078" customFormat="false" ht="15" hidden="false" customHeight="false" outlineLevel="0" collapsed="false">
      <c r="A3078" s="7" t="s">
        <v>244</v>
      </c>
      <c r="B3078" s="7" t="s">
        <v>167</v>
      </c>
      <c r="C3078" s="7" t="s">
        <v>246</v>
      </c>
      <c r="D3078" s="7" t="s">
        <v>4344</v>
      </c>
      <c r="E3078" s="8" t="n">
        <v>1942</v>
      </c>
      <c r="F3078" s="7" t="n">
        <v>0.8125</v>
      </c>
      <c r="G3078" s="9" t="n">
        <v>2.67</v>
      </c>
      <c r="H3078" s="7" t="n">
        <v>2</v>
      </c>
      <c r="I3078" s="7" t="n">
        <v>3.34</v>
      </c>
    </row>
    <row r="3079" customFormat="false" ht="15" hidden="false" customHeight="false" outlineLevel="0" collapsed="false">
      <c r="A3079" s="7" t="s">
        <v>244</v>
      </c>
      <c r="B3079" s="7" t="s">
        <v>167</v>
      </c>
      <c r="C3079" s="7" t="s">
        <v>246</v>
      </c>
      <c r="D3079" s="7" t="s">
        <v>4345</v>
      </c>
      <c r="E3079" s="8" t="n">
        <v>1941</v>
      </c>
      <c r="F3079" s="7" t="n">
        <v>0.5</v>
      </c>
      <c r="G3079" s="9" t="n">
        <v>1.03</v>
      </c>
      <c r="H3079" s="7" t="n">
        <v>0.77</v>
      </c>
      <c r="I3079" s="7" t="n">
        <v>1.29</v>
      </c>
    </row>
    <row r="3080" customFormat="false" ht="15" hidden="false" customHeight="false" outlineLevel="0" collapsed="false">
      <c r="A3080" s="7" t="s">
        <v>244</v>
      </c>
      <c r="B3080" s="7" t="s">
        <v>167</v>
      </c>
      <c r="C3080" s="7" t="s">
        <v>246</v>
      </c>
      <c r="D3080" s="7" t="s">
        <v>4346</v>
      </c>
      <c r="E3080" s="8" t="n">
        <v>1923</v>
      </c>
      <c r="F3080" s="7" t="n">
        <v>0.8125</v>
      </c>
      <c r="G3080" s="9" t="n">
        <v>1.33</v>
      </c>
      <c r="H3080" s="7" t="n">
        <v>1.05</v>
      </c>
      <c r="I3080" s="7" t="n">
        <v>1.71</v>
      </c>
    </row>
    <row r="3081" customFormat="false" ht="15" hidden="false" customHeight="false" outlineLevel="0" collapsed="false">
      <c r="A3081" s="7" t="s">
        <v>244</v>
      </c>
      <c r="B3081" s="7" t="s">
        <v>167</v>
      </c>
      <c r="C3081" s="7" t="s">
        <v>246</v>
      </c>
      <c r="D3081" s="7" t="s">
        <v>4347</v>
      </c>
      <c r="E3081" s="8" t="n">
        <v>1898</v>
      </c>
      <c r="F3081" s="7" t="n">
        <v>0.9375</v>
      </c>
      <c r="G3081" s="9" t="n">
        <v>2.37</v>
      </c>
      <c r="H3081" s="7" t="n">
        <v>1.85</v>
      </c>
      <c r="I3081" s="7" t="n">
        <v>2.7</v>
      </c>
    </row>
    <row r="3082" customFormat="false" ht="15" hidden="false" customHeight="false" outlineLevel="0" collapsed="false">
      <c r="A3082" s="7" t="s">
        <v>244</v>
      </c>
      <c r="B3082" s="7" t="s">
        <v>167</v>
      </c>
      <c r="C3082" s="7" t="s">
        <v>246</v>
      </c>
      <c r="D3082" s="7" t="s">
        <v>4348</v>
      </c>
      <c r="E3082" s="8" t="n">
        <v>1876</v>
      </c>
      <c r="F3082" s="7" t="n">
        <v>0.6875</v>
      </c>
      <c r="G3082" s="9" t="n">
        <v>1.78</v>
      </c>
      <c r="H3082" s="7" t="n">
        <v>1.45</v>
      </c>
      <c r="I3082" s="7" t="n">
        <v>2.21</v>
      </c>
    </row>
    <row r="3083" customFormat="false" ht="15" hidden="false" customHeight="false" outlineLevel="0" collapsed="false">
      <c r="A3083" s="7" t="s">
        <v>244</v>
      </c>
      <c r="B3083" s="7" t="s">
        <v>167</v>
      </c>
      <c r="C3083" s="7" t="s">
        <v>246</v>
      </c>
      <c r="D3083" s="7" t="s">
        <v>4349</v>
      </c>
      <c r="E3083" s="8" t="n">
        <v>1873</v>
      </c>
      <c r="F3083" s="7" t="n">
        <v>0.375</v>
      </c>
      <c r="G3083" s="9" t="n">
        <v>0.95</v>
      </c>
      <c r="H3083" s="7" t="n">
        <v>0.67</v>
      </c>
      <c r="I3083" s="7" t="n">
        <v>1.26</v>
      </c>
    </row>
    <row r="3084" customFormat="false" ht="15" hidden="false" customHeight="false" outlineLevel="0" collapsed="false">
      <c r="A3084" s="7" t="s">
        <v>244</v>
      </c>
      <c r="B3084" s="7" t="s">
        <v>167</v>
      </c>
      <c r="C3084" s="7" t="s">
        <v>246</v>
      </c>
      <c r="D3084" s="7" t="s">
        <v>4350</v>
      </c>
      <c r="E3084" s="8" t="n">
        <v>1856</v>
      </c>
      <c r="F3084" s="7" t="n">
        <v>0.375</v>
      </c>
      <c r="G3084" s="9" t="n">
        <v>0.84</v>
      </c>
      <c r="H3084" s="7" t="n">
        <v>0.63</v>
      </c>
      <c r="I3084" s="7" t="n">
        <v>1.05</v>
      </c>
    </row>
    <row r="3085" customFormat="false" ht="15" hidden="false" customHeight="false" outlineLevel="0" collapsed="false">
      <c r="A3085" s="7" t="s">
        <v>244</v>
      </c>
      <c r="B3085" s="7" t="s">
        <v>167</v>
      </c>
      <c r="C3085" s="7" t="s">
        <v>246</v>
      </c>
      <c r="D3085" s="7" t="s">
        <v>4351</v>
      </c>
      <c r="E3085" s="8" t="n">
        <v>1844</v>
      </c>
      <c r="F3085" s="7" t="n">
        <v>0.375</v>
      </c>
      <c r="G3085" s="9" t="n">
        <v>1.09</v>
      </c>
      <c r="H3085" s="7" t="n">
        <v>0.82</v>
      </c>
      <c r="I3085" s="7" t="n">
        <v>1.36</v>
      </c>
    </row>
    <row r="3086" customFormat="false" ht="15" hidden="false" customHeight="false" outlineLevel="0" collapsed="false">
      <c r="A3086" s="7" t="s">
        <v>244</v>
      </c>
      <c r="B3086" s="7" t="s">
        <v>167</v>
      </c>
      <c r="C3086" s="7" t="s">
        <v>246</v>
      </c>
      <c r="D3086" s="7" t="s">
        <v>4352</v>
      </c>
      <c r="E3086" s="8" t="n">
        <v>1816</v>
      </c>
      <c r="F3086" s="7" t="n">
        <v>0.3125</v>
      </c>
      <c r="G3086" s="9" t="n">
        <v>0.68</v>
      </c>
      <c r="H3086" s="7" t="n">
        <v>0.54</v>
      </c>
      <c r="I3086" s="7" t="n">
        <v>0.75</v>
      </c>
    </row>
    <row r="3087" customFormat="false" ht="15" hidden="false" customHeight="false" outlineLevel="0" collapsed="false">
      <c r="A3087" s="7" t="s">
        <v>244</v>
      </c>
      <c r="B3087" s="7" t="s">
        <v>167</v>
      </c>
      <c r="C3087" s="7" t="s">
        <v>246</v>
      </c>
      <c r="D3087" s="7" t="s">
        <v>4353</v>
      </c>
      <c r="E3087" s="8" t="n">
        <v>1805</v>
      </c>
      <c r="F3087" s="7" t="n">
        <v>0.625</v>
      </c>
      <c r="G3087" s="9" t="n">
        <v>1.59</v>
      </c>
      <c r="H3087" s="7" t="n">
        <v>1.19</v>
      </c>
      <c r="I3087" s="7" t="n">
        <v>1.99</v>
      </c>
    </row>
    <row r="3088" customFormat="false" ht="15" hidden="false" customHeight="false" outlineLevel="0" collapsed="false">
      <c r="A3088" s="7" t="s">
        <v>244</v>
      </c>
      <c r="B3088" s="7" t="s">
        <v>167</v>
      </c>
      <c r="C3088" s="7" t="s">
        <v>246</v>
      </c>
      <c r="D3088" s="7" t="s">
        <v>4354</v>
      </c>
      <c r="E3088" s="8" t="n">
        <v>1770</v>
      </c>
      <c r="F3088" s="7" t="n">
        <v>0.8125</v>
      </c>
      <c r="G3088" s="9" t="n">
        <v>2.24</v>
      </c>
      <c r="H3088" s="7" t="n">
        <v>1.87</v>
      </c>
      <c r="I3088" s="7" t="n">
        <v>2.65</v>
      </c>
    </row>
    <row r="3089" customFormat="false" ht="15" hidden="false" customHeight="false" outlineLevel="0" collapsed="false">
      <c r="A3089" s="7" t="s">
        <v>244</v>
      </c>
      <c r="B3089" s="7" t="s">
        <v>167</v>
      </c>
      <c r="C3089" s="7" t="s">
        <v>246</v>
      </c>
      <c r="D3089" s="7" t="s">
        <v>4355</v>
      </c>
      <c r="E3089" s="8" t="n">
        <v>1762</v>
      </c>
      <c r="F3089" s="7" t="n">
        <v>0.75</v>
      </c>
      <c r="G3089" s="9" t="n">
        <v>1.12</v>
      </c>
      <c r="H3089" s="7" t="n">
        <v>0.98</v>
      </c>
      <c r="I3089" s="7" t="n">
        <v>1.36</v>
      </c>
    </row>
    <row r="3090" customFormat="false" ht="15" hidden="false" customHeight="false" outlineLevel="0" collapsed="false">
      <c r="A3090" s="7" t="s">
        <v>244</v>
      </c>
      <c r="B3090" s="7" t="s">
        <v>167</v>
      </c>
      <c r="C3090" s="7" t="s">
        <v>246</v>
      </c>
      <c r="D3090" s="7" t="s">
        <v>4356</v>
      </c>
      <c r="E3090" s="8" t="n">
        <v>1759</v>
      </c>
      <c r="F3090" s="7" t="n">
        <v>0.5625</v>
      </c>
      <c r="G3090" s="9" t="n">
        <v>1.25</v>
      </c>
      <c r="H3090" s="7" t="n">
        <v>0.91</v>
      </c>
      <c r="I3090" s="7" t="n">
        <v>1.43</v>
      </c>
    </row>
    <row r="3091" customFormat="false" ht="15" hidden="false" customHeight="false" outlineLevel="0" collapsed="false">
      <c r="A3091" s="7" t="s">
        <v>244</v>
      </c>
      <c r="B3091" s="7" t="s">
        <v>167</v>
      </c>
      <c r="C3091" s="7" t="s">
        <v>246</v>
      </c>
      <c r="D3091" s="7" t="s">
        <v>4357</v>
      </c>
      <c r="E3091" s="8" t="n">
        <v>1747</v>
      </c>
      <c r="F3091" s="7" t="n">
        <v>0.625</v>
      </c>
      <c r="G3091" s="9" t="n">
        <v>0.83</v>
      </c>
      <c r="H3091" s="7" t="n">
        <v>0.7</v>
      </c>
      <c r="I3091" s="7" t="n">
        <v>1</v>
      </c>
    </row>
    <row r="3092" customFormat="false" ht="15" hidden="false" customHeight="false" outlineLevel="0" collapsed="false">
      <c r="A3092" s="7" t="s">
        <v>244</v>
      </c>
      <c r="B3092" s="7" t="s">
        <v>167</v>
      </c>
      <c r="C3092" s="7" t="s">
        <v>246</v>
      </c>
      <c r="D3092" s="7" t="s">
        <v>4358</v>
      </c>
      <c r="E3092" s="8" t="n">
        <v>1664</v>
      </c>
      <c r="F3092" s="7" t="n">
        <v>0.5</v>
      </c>
      <c r="G3092" s="9" t="n">
        <v>1.5</v>
      </c>
      <c r="H3092" s="7" t="n">
        <v>1.13</v>
      </c>
      <c r="I3092" s="7" t="n">
        <v>1.88</v>
      </c>
    </row>
    <row r="3093" customFormat="false" ht="15" hidden="false" customHeight="false" outlineLevel="0" collapsed="false">
      <c r="A3093" s="7" t="s">
        <v>244</v>
      </c>
      <c r="B3093" s="7" t="s">
        <v>167</v>
      </c>
      <c r="C3093" s="7" t="s">
        <v>246</v>
      </c>
      <c r="D3093" s="7" t="s">
        <v>4359</v>
      </c>
      <c r="E3093" s="8" t="n">
        <v>1628</v>
      </c>
      <c r="F3093" s="7" t="n">
        <v>0.375</v>
      </c>
      <c r="G3093" s="9" t="n">
        <v>1.4</v>
      </c>
      <c r="H3093" s="7" t="n">
        <v>1.05</v>
      </c>
      <c r="I3093" s="7" t="n">
        <v>1.75</v>
      </c>
    </row>
    <row r="3094" customFormat="false" ht="15" hidden="false" customHeight="false" outlineLevel="0" collapsed="false">
      <c r="A3094" s="7" t="s">
        <v>244</v>
      </c>
      <c r="B3094" s="7" t="s">
        <v>167</v>
      </c>
      <c r="C3094" s="7" t="s">
        <v>246</v>
      </c>
      <c r="D3094" s="7" t="s">
        <v>4360</v>
      </c>
      <c r="E3094" s="8" t="n">
        <v>1622</v>
      </c>
      <c r="F3094" s="7" t="n">
        <v>0.375</v>
      </c>
      <c r="G3094" s="9" t="n">
        <v>1.66</v>
      </c>
      <c r="H3094" s="7" t="n">
        <v>1.39</v>
      </c>
      <c r="I3094" s="7" t="n">
        <v>1.84</v>
      </c>
    </row>
    <row r="3095" customFormat="false" ht="15" hidden="false" customHeight="false" outlineLevel="0" collapsed="false">
      <c r="A3095" s="7" t="s">
        <v>244</v>
      </c>
      <c r="B3095" s="7" t="s">
        <v>167</v>
      </c>
      <c r="C3095" s="7" t="s">
        <v>246</v>
      </c>
      <c r="D3095" s="7" t="s">
        <v>4361</v>
      </c>
      <c r="E3095" s="8" t="n">
        <v>1619</v>
      </c>
      <c r="F3095" s="7" t="n">
        <v>0.4375</v>
      </c>
      <c r="G3095" s="9" t="n">
        <v>1.5</v>
      </c>
      <c r="H3095" s="7" t="n">
        <v>1.13</v>
      </c>
      <c r="I3095" s="7" t="n">
        <v>1.88</v>
      </c>
    </row>
    <row r="3096" customFormat="false" ht="15" hidden="false" customHeight="false" outlineLevel="0" collapsed="false">
      <c r="A3096" s="7" t="s">
        <v>244</v>
      </c>
      <c r="B3096" s="7" t="s">
        <v>167</v>
      </c>
      <c r="C3096" s="7" t="s">
        <v>246</v>
      </c>
      <c r="D3096" s="7" t="s">
        <v>4362</v>
      </c>
      <c r="E3096" s="8" t="n">
        <v>1612</v>
      </c>
      <c r="F3096" s="7" t="n">
        <v>0.3125</v>
      </c>
      <c r="G3096" s="9" t="n">
        <v>0.95</v>
      </c>
      <c r="H3096" s="7" t="n">
        <v>0.51</v>
      </c>
      <c r="I3096" s="7" t="n">
        <v>1.19</v>
      </c>
    </row>
    <row r="3097" customFormat="false" ht="15" hidden="false" customHeight="false" outlineLevel="0" collapsed="false">
      <c r="A3097" s="7" t="s">
        <v>244</v>
      </c>
      <c r="B3097" s="7" t="s">
        <v>167</v>
      </c>
      <c r="C3097" s="7" t="s">
        <v>246</v>
      </c>
      <c r="D3097" s="7" t="s">
        <v>4363</v>
      </c>
      <c r="E3097" s="8" t="n">
        <v>1605</v>
      </c>
      <c r="F3097" s="7" t="n">
        <v>0.375</v>
      </c>
      <c r="G3097" s="9" t="n">
        <v>1.08</v>
      </c>
      <c r="H3097" s="7" t="n">
        <v>0.81</v>
      </c>
      <c r="I3097" s="7" t="n">
        <v>1.35</v>
      </c>
    </row>
    <row r="3098" customFormat="false" ht="15" hidden="false" customHeight="false" outlineLevel="0" collapsed="false">
      <c r="A3098" s="7" t="s">
        <v>244</v>
      </c>
      <c r="B3098" s="7" t="s">
        <v>167</v>
      </c>
      <c r="C3098" s="7" t="s">
        <v>246</v>
      </c>
      <c r="D3098" s="7" t="s">
        <v>4364</v>
      </c>
      <c r="E3098" s="8" t="n">
        <v>1593</v>
      </c>
      <c r="F3098" s="7" t="n">
        <v>0.6875</v>
      </c>
      <c r="G3098" s="9" t="n">
        <v>1.06</v>
      </c>
      <c r="H3098" s="7" t="n">
        <v>0.84</v>
      </c>
      <c r="I3098" s="7" t="n">
        <v>1.2</v>
      </c>
    </row>
    <row r="3099" customFormat="false" ht="15" hidden="false" customHeight="false" outlineLevel="0" collapsed="false">
      <c r="A3099" s="7" t="s">
        <v>244</v>
      </c>
      <c r="B3099" s="7" t="s">
        <v>167</v>
      </c>
      <c r="C3099" s="7" t="s">
        <v>246</v>
      </c>
      <c r="D3099" s="7" t="s">
        <v>4365</v>
      </c>
      <c r="E3099" s="8" t="n">
        <v>1559</v>
      </c>
      <c r="F3099" s="7" t="n">
        <v>0.4375</v>
      </c>
      <c r="G3099" s="9" t="n">
        <v>1.09</v>
      </c>
      <c r="H3099" s="7" t="n">
        <v>0.91</v>
      </c>
      <c r="I3099" s="7" t="n">
        <v>1.23</v>
      </c>
    </row>
    <row r="3100" customFormat="false" ht="15" hidden="false" customHeight="false" outlineLevel="0" collapsed="false">
      <c r="A3100" s="7" t="s">
        <v>244</v>
      </c>
      <c r="B3100" s="7" t="s">
        <v>167</v>
      </c>
      <c r="C3100" s="7" t="s">
        <v>246</v>
      </c>
      <c r="D3100" s="7" t="s">
        <v>4366</v>
      </c>
      <c r="E3100" s="8" t="n">
        <v>1541</v>
      </c>
      <c r="F3100" s="7" t="n">
        <v>0.5</v>
      </c>
      <c r="G3100" s="9" t="n">
        <v>1.12</v>
      </c>
      <c r="H3100" s="7" t="n">
        <v>1</v>
      </c>
      <c r="I3100" s="7" t="n">
        <v>1.33</v>
      </c>
    </row>
    <row r="3101" customFormat="false" ht="15" hidden="false" customHeight="false" outlineLevel="0" collapsed="false">
      <c r="A3101" s="7" t="s">
        <v>244</v>
      </c>
      <c r="B3101" s="7" t="s">
        <v>167</v>
      </c>
      <c r="C3101" s="7" t="s">
        <v>246</v>
      </c>
      <c r="D3101" s="7" t="s">
        <v>4367</v>
      </c>
      <c r="E3101" s="8" t="n">
        <v>1522</v>
      </c>
      <c r="F3101" s="7" t="n">
        <v>0.375</v>
      </c>
      <c r="G3101" s="9" t="n">
        <v>0.76</v>
      </c>
      <c r="H3101" s="7" t="n">
        <v>0.58</v>
      </c>
      <c r="I3101" s="7" t="n">
        <v>0.93</v>
      </c>
    </row>
    <row r="3102" customFormat="false" ht="15" hidden="false" customHeight="false" outlineLevel="0" collapsed="false">
      <c r="A3102" s="7" t="s">
        <v>244</v>
      </c>
      <c r="B3102" s="7" t="s">
        <v>167</v>
      </c>
      <c r="C3102" s="7" t="s">
        <v>246</v>
      </c>
      <c r="D3102" s="7" t="s">
        <v>4368</v>
      </c>
      <c r="E3102" s="8" t="n">
        <v>1513</v>
      </c>
      <c r="F3102" s="7" t="n">
        <v>0.75</v>
      </c>
      <c r="G3102" s="9" t="n">
        <v>0.82</v>
      </c>
      <c r="H3102" s="7" t="n">
        <v>0.69</v>
      </c>
      <c r="I3102" s="7" t="n">
        <v>0.91</v>
      </c>
    </row>
    <row r="3103" customFormat="false" ht="15" hidden="false" customHeight="false" outlineLevel="0" collapsed="false">
      <c r="A3103" s="7" t="s">
        <v>244</v>
      </c>
      <c r="B3103" s="7" t="s">
        <v>167</v>
      </c>
      <c r="C3103" s="7" t="s">
        <v>246</v>
      </c>
      <c r="D3103" s="7" t="s">
        <v>4369</v>
      </c>
      <c r="E3103" s="8" t="n">
        <v>1511</v>
      </c>
      <c r="F3103" s="7" t="n">
        <v>0.625</v>
      </c>
      <c r="G3103" s="9" t="n">
        <v>1.74</v>
      </c>
      <c r="H3103" s="7" t="n">
        <v>1.23</v>
      </c>
      <c r="I3103" s="7" t="n">
        <v>2.07</v>
      </c>
    </row>
    <row r="3104" customFormat="false" ht="15" hidden="false" customHeight="false" outlineLevel="0" collapsed="false">
      <c r="A3104" s="7" t="s">
        <v>244</v>
      </c>
      <c r="B3104" s="7" t="s">
        <v>167</v>
      </c>
      <c r="C3104" s="7" t="s">
        <v>246</v>
      </c>
      <c r="D3104" s="7" t="s">
        <v>4370</v>
      </c>
      <c r="E3104" s="8" t="n">
        <v>1507</v>
      </c>
      <c r="F3104" s="7" t="n">
        <v>0.875</v>
      </c>
      <c r="G3104" s="9" t="n">
        <v>1.43</v>
      </c>
      <c r="H3104" s="7" t="n">
        <v>1.1</v>
      </c>
      <c r="I3104" s="7" t="n">
        <v>1.76</v>
      </c>
    </row>
    <row r="3105" customFormat="false" ht="15" hidden="false" customHeight="false" outlineLevel="0" collapsed="false">
      <c r="A3105" s="7" t="s">
        <v>244</v>
      </c>
      <c r="B3105" s="7" t="s">
        <v>167</v>
      </c>
      <c r="C3105" s="7" t="s">
        <v>246</v>
      </c>
      <c r="D3105" s="7" t="s">
        <v>4371</v>
      </c>
      <c r="E3105" s="8" t="n">
        <v>1497</v>
      </c>
      <c r="F3105" s="7" t="n">
        <v>0.3125</v>
      </c>
      <c r="G3105" s="9" t="n">
        <v>1.31</v>
      </c>
      <c r="H3105" s="7" t="n">
        <v>0.98</v>
      </c>
      <c r="I3105" s="7" t="n">
        <v>1.64</v>
      </c>
    </row>
    <row r="3106" customFormat="false" ht="15" hidden="false" customHeight="false" outlineLevel="0" collapsed="false">
      <c r="A3106" s="7" t="s">
        <v>244</v>
      </c>
      <c r="B3106" s="7" t="s">
        <v>167</v>
      </c>
      <c r="C3106" s="7" t="s">
        <v>246</v>
      </c>
      <c r="D3106" s="7" t="s">
        <v>4372</v>
      </c>
      <c r="E3106" s="8" t="n">
        <v>1484</v>
      </c>
      <c r="F3106" s="7" t="n">
        <v>0.6875</v>
      </c>
      <c r="G3106" s="9" t="n">
        <v>1.22</v>
      </c>
      <c r="H3106" s="7" t="n">
        <v>0.87</v>
      </c>
      <c r="I3106" s="7" t="n">
        <v>1.48</v>
      </c>
    </row>
    <row r="3107" customFormat="false" ht="15" hidden="false" customHeight="false" outlineLevel="0" collapsed="false">
      <c r="A3107" s="7" t="s">
        <v>244</v>
      </c>
      <c r="B3107" s="7" t="s">
        <v>167</v>
      </c>
      <c r="C3107" s="7" t="s">
        <v>246</v>
      </c>
      <c r="D3107" s="7" t="s">
        <v>4373</v>
      </c>
      <c r="E3107" s="8" t="n">
        <v>1463</v>
      </c>
      <c r="F3107" s="7" t="n">
        <v>0.6875</v>
      </c>
      <c r="G3107" s="9" t="n">
        <v>2.34</v>
      </c>
      <c r="H3107" s="7" t="n">
        <v>1.91</v>
      </c>
      <c r="I3107" s="7" t="n">
        <v>2.66</v>
      </c>
    </row>
    <row r="3108" customFormat="false" ht="15" hidden="false" customHeight="false" outlineLevel="0" collapsed="false">
      <c r="A3108" s="7" t="s">
        <v>244</v>
      </c>
      <c r="B3108" s="7" t="s">
        <v>167</v>
      </c>
      <c r="C3108" s="7" t="s">
        <v>246</v>
      </c>
      <c r="D3108" s="7" t="s">
        <v>4374</v>
      </c>
      <c r="E3108" s="8" t="n">
        <v>1424</v>
      </c>
      <c r="F3108" s="7" t="n">
        <v>0.625</v>
      </c>
      <c r="G3108" s="9" t="n">
        <v>1.88</v>
      </c>
      <c r="H3108" s="7" t="n">
        <v>1.47</v>
      </c>
      <c r="I3108" s="7" t="n">
        <v>2.13</v>
      </c>
    </row>
    <row r="3109" customFormat="false" ht="15" hidden="false" customHeight="false" outlineLevel="0" collapsed="false">
      <c r="A3109" s="7" t="s">
        <v>244</v>
      </c>
      <c r="B3109" s="7" t="s">
        <v>167</v>
      </c>
      <c r="C3109" s="7" t="s">
        <v>246</v>
      </c>
      <c r="D3109" s="7" t="s">
        <v>4375</v>
      </c>
      <c r="E3109" s="8" t="n">
        <v>1415</v>
      </c>
      <c r="F3109" s="7" t="n">
        <v>0.4375</v>
      </c>
      <c r="G3109" s="9" t="n">
        <v>1.85</v>
      </c>
      <c r="H3109" s="7" t="n">
        <v>1.16</v>
      </c>
      <c r="I3109" s="7" t="n">
        <v>2.53</v>
      </c>
    </row>
    <row r="3110" customFormat="false" ht="15" hidden="false" customHeight="false" outlineLevel="0" collapsed="false">
      <c r="A3110" s="7" t="s">
        <v>244</v>
      </c>
      <c r="B3110" s="7" t="s">
        <v>167</v>
      </c>
      <c r="C3110" s="7" t="s">
        <v>246</v>
      </c>
      <c r="D3110" s="7" t="s">
        <v>4376</v>
      </c>
      <c r="E3110" s="8" t="n">
        <v>1410</v>
      </c>
      <c r="F3110" s="7" t="n">
        <v>0.375</v>
      </c>
      <c r="G3110" s="9" t="n">
        <v>0.75</v>
      </c>
      <c r="H3110" s="7" t="n">
        <v>0.66</v>
      </c>
      <c r="I3110" s="7" t="n">
        <v>1.07</v>
      </c>
    </row>
    <row r="3111" customFormat="false" ht="15" hidden="false" customHeight="false" outlineLevel="0" collapsed="false">
      <c r="A3111" s="7" t="s">
        <v>244</v>
      </c>
      <c r="B3111" s="7" t="s">
        <v>167</v>
      </c>
      <c r="C3111" s="7" t="s">
        <v>246</v>
      </c>
      <c r="D3111" s="7" t="s">
        <v>4377</v>
      </c>
      <c r="E3111" s="8" t="n">
        <v>1397</v>
      </c>
      <c r="F3111" s="7" t="n">
        <v>0.5</v>
      </c>
      <c r="G3111" s="9" t="n">
        <v>1.26</v>
      </c>
      <c r="H3111" s="7" t="n">
        <v>0.94</v>
      </c>
      <c r="I3111" s="7" t="n">
        <v>1.46</v>
      </c>
    </row>
    <row r="3112" customFormat="false" ht="15" hidden="false" customHeight="false" outlineLevel="0" collapsed="false">
      <c r="A3112" s="7" t="s">
        <v>244</v>
      </c>
      <c r="B3112" s="7" t="s">
        <v>167</v>
      </c>
      <c r="C3112" s="7" t="s">
        <v>246</v>
      </c>
      <c r="D3112" s="7" t="s">
        <v>4378</v>
      </c>
      <c r="E3112" s="8" t="n">
        <v>1396</v>
      </c>
      <c r="F3112" s="7" t="n">
        <v>0.6875</v>
      </c>
      <c r="G3112" s="9" t="n">
        <v>2.06</v>
      </c>
      <c r="H3112" s="7" t="n">
        <v>1.52</v>
      </c>
      <c r="I3112" s="7" t="n">
        <v>2.57</v>
      </c>
    </row>
    <row r="3113" customFormat="false" ht="15" hidden="false" customHeight="false" outlineLevel="0" collapsed="false">
      <c r="A3113" s="7" t="s">
        <v>244</v>
      </c>
      <c r="B3113" s="7" t="s">
        <v>167</v>
      </c>
      <c r="C3113" s="7" t="s">
        <v>246</v>
      </c>
      <c r="D3113" s="7" t="s">
        <v>4379</v>
      </c>
      <c r="E3113" s="8" t="n">
        <v>1368</v>
      </c>
      <c r="F3113" s="7" t="n">
        <v>0.4375</v>
      </c>
      <c r="G3113" s="9" t="n">
        <v>1.64</v>
      </c>
      <c r="H3113" s="7" t="n">
        <v>1.34</v>
      </c>
      <c r="I3113" s="7" t="n">
        <v>1.84</v>
      </c>
    </row>
    <row r="3114" customFormat="false" ht="15" hidden="false" customHeight="false" outlineLevel="0" collapsed="false">
      <c r="A3114" s="7" t="s">
        <v>244</v>
      </c>
      <c r="B3114" s="7" t="s">
        <v>167</v>
      </c>
      <c r="C3114" s="7" t="s">
        <v>246</v>
      </c>
      <c r="D3114" s="7" t="s">
        <v>4380</v>
      </c>
      <c r="E3114" s="8" t="n">
        <v>1360</v>
      </c>
      <c r="F3114" s="7" t="n">
        <v>0.5</v>
      </c>
      <c r="G3114" s="9" t="n">
        <v>1.26</v>
      </c>
      <c r="H3114" s="7" t="n">
        <v>1.04</v>
      </c>
      <c r="I3114" s="7" t="n">
        <v>1.58</v>
      </c>
    </row>
    <row r="3115" customFormat="false" ht="15" hidden="false" customHeight="false" outlineLevel="0" collapsed="false">
      <c r="A3115" s="7" t="s">
        <v>244</v>
      </c>
      <c r="B3115" s="7" t="s">
        <v>167</v>
      </c>
      <c r="C3115" s="7" t="s">
        <v>246</v>
      </c>
      <c r="D3115" s="7" t="s">
        <v>4381</v>
      </c>
      <c r="E3115" s="8" t="n">
        <v>1358</v>
      </c>
      <c r="F3115" s="7" t="n">
        <v>0.375</v>
      </c>
      <c r="G3115" s="9" t="n">
        <v>0.96</v>
      </c>
      <c r="H3115" s="7" t="n">
        <v>0.72</v>
      </c>
      <c r="I3115" s="7" t="n">
        <v>1.2</v>
      </c>
    </row>
    <row r="3116" customFormat="false" ht="15" hidden="false" customHeight="false" outlineLevel="0" collapsed="false">
      <c r="A3116" s="7" t="s">
        <v>244</v>
      </c>
      <c r="B3116" s="7" t="s">
        <v>167</v>
      </c>
      <c r="C3116" s="7" t="s">
        <v>246</v>
      </c>
      <c r="D3116" s="7" t="s">
        <v>4382</v>
      </c>
      <c r="E3116" s="8" t="n">
        <v>1353</v>
      </c>
      <c r="F3116" s="7" t="n">
        <v>0.375</v>
      </c>
      <c r="G3116" s="9" t="n">
        <v>0.35</v>
      </c>
      <c r="H3116" s="7" t="n">
        <v>0.32</v>
      </c>
      <c r="I3116" s="7" t="n">
        <v>0.38</v>
      </c>
    </row>
    <row r="3117" customFormat="false" ht="15" hidden="false" customHeight="false" outlineLevel="0" collapsed="false">
      <c r="A3117" s="7" t="s">
        <v>244</v>
      </c>
      <c r="B3117" s="7" t="s">
        <v>167</v>
      </c>
      <c r="C3117" s="7" t="s">
        <v>246</v>
      </c>
      <c r="D3117" s="7" t="s">
        <v>4383</v>
      </c>
      <c r="E3117" s="8" t="n">
        <v>1346</v>
      </c>
      <c r="F3117" s="7" t="n">
        <v>0.3125</v>
      </c>
      <c r="G3117" s="9" t="n">
        <v>1.23</v>
      </c>
      <c r="H3117" s="7" t="n">
        <v>0.92</v>
      </c>
      <c r="I3117" s="7" t="n">
        <v>1.54</v>
      </c>
    </row>
    <row r="3118" customFormat="false" ht="15" hidden="false" customHeight="false" outlineLevel="0" collapsed="false">
      <c r="A3118" s="7" t="s">
        <v>244</v>
      </c>
      <c r="B3118" s="7" t="s">
        <v>167</v>
      </c>
      <c r="C3118" s="7" t="s">
        <v>246</v>
      </c>
      <c r="D3118" s="7" t="s">
        <v>4384</v>
      </c>
      <c r="E3118" s="8" t="n">
        <v>1343</v>
      </c>
      <c r="F3118" s="7" t="n">
        <v>0.3125</v>
      </c>
      <c r="G3118" s="9" t="n">
        <v>0.7</v>
      </c>
      <c r="H3118" s="7" t="n">
        <v>0.52</v>
      </c>
      <c r="I3118" s="7" t="n">
        <v>0.88</v>
      </c>
    </row>
    <row r="3119" customFormat="false" ht="15" hidden="false" customHeight="false" outlineLevel="0" collapsed="false">
      <c r="A3119" s="7" t="s">
        <v>244</v>
      </c>
      <c r="B3119" s="7" t="s">
        <v>167</v>
      </c>
      <c r="C3119" s="7" t="s">
        <v>246</v>
      </c>
      <c r="D3119" s="7" t="s">
        <v>4385</v>
      </c>
      <c r="E3119" s="8" t="n">
        <v>1342</v>
      </c>
      <c r="F3119" s="7" t="n">
        <v>0.6875</v>
      </c>
      <c r="G3119" s="9" t="n">
        <v>1.77</v>
      </c>
      <c r="H3119" s="7" t="n">
        <v>1.52</v>
      </c>
      <c r="I3119" s="7" t="n">
        <v>2.18</v>
      </c>
    </row>
    <row r="3120" customFormat="false" ht="15" hidden="false" customHeight="false" outlineLevel="0" collapsed="false">
      <c r="A3120" s="7" t="s">
        <v>244</v>
      </c>
      <c r="B3120" s="7" t="s">
        <v>167</v>
      </c>
      <c r="C3120" s="7" t="s">
        <v>246</v>
      </c>
      <c r="D3120" s="7" t="s">
        <v>4386</v>
      </c>
      <c r="E3120" s="8" t="n">
        <v>1326</v>
      </c>
      <c r="F3120" s="7" t="n">
        <v>0.5</v>
      </c>
      <c r="G3120" s="9" t="n">
        <v>1.33</v>
      </c>
      <c r="H3120" s="7" t="n">
        <v>1.07</v>
      </c>
      <c r="I3120" s="7" t="n">
        <v>1.81</v>
      </c>
    </row>
    <row r="3121" customFormat="false" ht="15" hidden="false" customHeight="false" outlineLevel="0" collapsed="false">
      <c r="A3121" s="7" t="s">
        <v>244</v>
      </c>
      <c r="B3121" s="7" t="s">
        <v>167</v>
      </c>
      <c r="C3121" s="7" t="s">
        <v>246</v>
      </c>
      <c r="D3121" s="7" t="s">
        <v>4387</v>
      </c>
      <c r="E3121" s="8" t="n">
        <v>1314</v>
      </c>
      <c r="F3121" s="7" t="n">
        <v>0.3125</v>
      </c>
      <c r="G3121" s="9" t="n">
        <v>2.32</v>
      </c>
      <c r="H3121" s="7" t="n">
        <v>1.37</v>
      </c>
      <c r="I3121" s="7" t="n">
        <v>2.81</v>
      </c>
    </row>
    <row r="3122" customFormat="false" ht="15" hidden="false" customHeight="false" outlineLevel="0" collapsed="false">
      <c r="A3122" s="7" t="s">
        <v>244</v>
      </c>
      <c r="B3122" s="7" t="s">
        <v>167</v>
      </c>
      <c r="C3122" s="7" t="s">
        <v>246</v>
      </c>
      <c r="D3122" s="7" t="s">
        <v>4388</v>
      </c>
      <c r="E3122" s="8" t="n">
        <v>1299</v>
      </c>
      <c r="F3122" s="7" t="n">
        <v>0.5625</v>
      </c>
      <c r="G3122" s="9" t="n">
        <v>1.11</v>
      </c>
      <c r="H3122" s="7" t="n">
        <v>0.83</v>
      </c>
      <c r="I3122" s="7" t="n">
        <v>1.39</v>
      </c>
    </row>
    <row r="3123" customFormat="false" ht="15" hidden="false" customHeight="false" outlineLevel="0" collapsed="false">
      <c r="A3123" s="7" t="s">
        <v>244</v>
      </c>
      <c r="B3123" s="7" t="s">
        <v>167</v>
      </c>
      <c r="C3123" s="7" t="s">
        <v>246</v>
      </c>
      <c r="D3123" s="7" t="s">
        <v>4389</v>
      </c>
      <c r="E3123" s="8" t="n">
        <v>1292</v>
      </c>
      <c r="F3123" s="7" t="n">
        <v>0.375</v>
      </c>
      <c r="G3123" s="9" t="n">
        <v>1.91</v>
      </c>
      <c r="H3123" s="7" t="n">
        <v>1.43</v>
      </c>
      <c r="I3123" s="7" t="n">
        <v>2.39</v>
      </c>
    </row>
    <row r="3124" customFormat="false" ht="15" hidden="false" customHeight="false" outlineLevel="0" collapsed="false">
      <c r="A3124" s="7" t="s">
        <v>244</v>
      </c>
      <c r="B3124" s="7" t="s">
        <v>167</v>
      </c>
      <c r="C3124" s="7" t="s">
        <v>246</v>
      </c>
      <c r="D3124" s="7" t="s">
        <v>4390</v>
      </c>
      <c r="E3124" s="8" t="n">
        <v>1285</v>
      </c>
      <c r="F3124" s="7" t="n">
        <v>0.3125</v>
      </c>
      <c r="G3124" s="9" t="n">
        <v>1.02</v>
      </c>
      <c r="H3124" s="7" t="n">
        <v>0.77</v>
      </c>
      <c r="I3124" s="7" t="n">
        <v>1.27</v>
      </c>
    </row>
    <row r="3125" customFormat="false" ht="15" hidden="false" customHeight="false" outlineLevel="0" collapsed="false">
      <c r="A3125" s="7" t="s">
        <v>244</v>
      </c>
      <c r="B3125" s="7" t="s">
        <v>167</v>
      </c>
      <c r="C3125" s="7" t="s">
        <v>246</v>
      </c>
      <c r="D3125" s="7" t="s">
        <v>4391</v>
      </c>
      <c r="E3125" s="8" t="n">
        <v>1280</v>
      </c>
      <c r="F3125" s="7" t="n">
        <v>0.625</v>
      </c>
      <c r="G3125" s="9" t="n">
        <v>2.66</v>
      </c>
      <c r="H3125" s="7" t="n">
        <v>1.97</v>
      </c>
      <c r="I3125" s="7" t="n">
        <v>3.36</v>
      </c>
    </row>
    <row r="3126" customFormat="false" ht="15" hidden="false" customHeight="false" outlineLevel="0" collapsed="false">
      <c r="A3126" s="7" t="s">
        <v>244</v>
      </c>
      <c r="B3126" s="7" t="s">
        <v>167</v>
      </c>
      <c r="C3126" s="7" t="s">
        <v>246</v>
      </c>
      <c r="D3126" s="7" t="s">
        <v>4392</v>
      </c>
      <c r="E3126" s="8" t="n">
        <v>1234</v>
      </c>
      <c r="F3126" s="7" t="n">
        <v>0.875</v>
      </c>
      <c r="G3126" s="9" t="n">
        <v>2.18</v>
      </c>
      <c r="H3126" s="7" t="n">
        <v>1.64</v>
      </c>
      <c r="I3126" s="7" t="n">
        <v>2.73</v>
      </c>
    </row>
    <row r="3127" customFormat="false" ht="15" hidden="false" customHeight="false" outlineLevel="0" collapsed="false">
      <c r="A3127" s="7" t="s">
        <v>244</v>
      </c>
      <c r="B3127" s="7" t="s">
        <v>167</v>
      </c>
      <c r="C3127" s="7" t="s">
        <v>246</v>
      </c>
      <c r="D3127" s="7" t="s">
        <v>4393</v>
      </c>
      <c r="E3127" s="8" t="n">
        <v>1227</v>
      </c>
      <c r="F3127" s="7" t="n">
        <v>0.3125</v>
      </c>
      <c r="G3127" s="9" t="n">
        <v>1.8</v>
      </c>
      <c r="H3127" s="7" t="n">
        <v>1.09</v>
      </c>
      <c r="I3127" s="7" t="n">
        <v>2.26</v>
      </c>
    </row>
    <row r="3128" customFormat="false" ht="15" hidden="false" customHeight="false" outlineLevel="0" collapsed="false">
      <c r="A3128" s="7" t="s">
        <v>244</v>
      </c>
      <c r="B3128" s="7" t="s">
        <v>167</v>
      </c>
      <c r="C3128" s="7" t="s">
        <v>246</v>
      </c>
      <c r="D3128" s="7" t="s">
        <v>4394</v>
      </c>
      <c r="E3128" s="8" t="n">
        <v>1215</v>
      </c>
      <c r="F3128" s="7" t="n">
        <v>0.5625</v>
      </c>
      <c r="G3128" s="9" t="n">
        <v>0.92</v>
      </c>
      <c r="H3128" s="7" t="n">
        <v>0.69</v>
      </c>
      <c r="I3128" s="7" t="n">
        <v>1.15</v>
      </c>
    </row>
    <row r="3129" customFormat="false" ht="15" hidden="false" customHeight="false" outlineLevel="0" collapsed="false">
      <c r="A3129" s="7" t="s">
        <v>244</v>
      </c>
      <c r="B3129" s="7" t="s">
        <v>167</v>
      </c>
      <c r="C3129" s="7" t="s">
        <v>246</v>
      </c>
      <c r="D3129" s="7" t="s">
        <v>4395</v>
      </c>
      <c r="E3129" s="8" t="n">
        <v>1198</v>
      </c>
      <c r="F3129" s="7" t="n">
        <v>0.75</v>
      </c>
      <c r="G3129" s="9" t="n">
        <v>1.09</v>
      </c>
      <c r="H3129" s="7" t="n">
        <v>0.75</v>
      </c>
      <c r="I3129" s="7" t="n">
        <v>1.26</v>
      </c>
    </row>
    <row r="3130" customFormat="false" ht="15" hidden="false" customHeight="false" outlineLevel="0" collapsed="false">
      <c r="A3130" s="7" t="s">
        <v>244</v>
      </c>
      <c r="B3130" s="7" t="s">
        <v>167</v>
      </c>
      <c r="C3130" s="7" t="s">
        <v>246</v>
      </c>
      <c r="D3130" s="7" t="s">
        <v>4396</v>
      </c>
      <c r="E3130" s="8" t="n">
        <v>1193</v>
      </c>
      <c r="F3130" s="7" t="n">
        <v>0.375</v>
      </c>
      <c r="G3130" s="9" t="n">
        <v>1.23</v>
      </c>
      <c r="H3130" s="7" t="n">
        <v>0.92</v>
      </c>
      <c r="I3130" s="7" t="n">
        <v>1.54</v>
      </c>
    </row>
    <row r="3131" customFormat="false" ht="15" hidden="false" customHeight="false" outlineLevel="0" collapsed="false">
      <c r="A3131" s="7" t="s">
        <v>244</v>
      </c>
      <c r="B3131" s="7" t="s">
        <v>167</v>
      </c>
      <c r="C3131" s="7" t="s">
        <v>246</v>
      </c>
      <c r="D3131" s="7" t="s">
        <v>4397</v>
      </c>
      <c r="E3131" s="8" t="n">
        <v>1186</v>
      </c>
      <c r="F3131" s="7" t="n">
        <v>0.4375</v>
      </c>
      <c r="G3131" s="9" t="n">
        <v>2.15</v>
      </c>
      <c r="H3131" s="7" t="n">
        <v>1.61</v>
      </c>
      <c r="I3131" s="7" t="n">
        <v>2.69</v>
      </c>
    </row>
    <row r="3132" customFormat="false" ht="15" hidden="false" customHeight="false" outlineLevel="0" collapsed="false">
      <c r="A3132" s="7" t="s">
        <v>244</v>
      </c>
      <c r="B3132" s="7" t="s">
        <v>167</v>
      </c>
      <c r="C3132" s="7" t="s">
        <v>246</v>
      </c>
      <c r="D3132" s="7" t="s">
        <v>4398</v>
      </c>
      <c r="E3132" s="8" t="n">
        <v>1175</v>
      </c>
      <c r="F3132" s="7" t="n">
        <v>0.375</v>
      </c>
      <c r="G3132" s="9" t="n">
        <v>1.12</v>
      </c>
      <c r="H3132" s="7" t="n">
        <v>0.66</v>
      </c>
      <c r="I3132" s="7" t="n">
        <v>1.27</v>
      </c>
    </row>
    <row r="3133" customFormat="false" ht="15" hidden="false" customHeight="false" outlineLevel="0" collapsed="false">
      <c r="A3133" s="7" t="s">
        <v>244</v>
      </c>
      <c r="B3133" s="7" t="s">
        <v>167</v>
      </c>
      <c r="C3133" s="7" t="s">
        <v>246</v>
      </c>
      <c r="D3133" s="7" t="s">
        <v>4399</v>
      </c>
      <c r="E3133" s="8" t="n">
        <v>1164</v>
      </c>
      <c r="F3133" s="7" t="n">
        <v>0.3125</v>
      </c>
      <c r="G3133" s="9" t="n">
        <v>1.49</v>
      </c>
      <c r="H3133" s="7" t="n">
        <v>0.89</v>
      </c>
      <c r="I3133" s="7" t="n">
        <v>1.86</v>
      </c>
    </row>
    <row r="3134" customFormat="false" ht="15" hidden="false" customHeight="false" outlineLevel="0" collapsed="false">
      <c r="A3134" s="7" t="s">
        <v>244</v>
      </c>
      <c r="B3134" s="7" t="s">
        <v>167</v>
      </c>
      <c r="C3134" s="7" t="s">
        <v>246</v>
      </c>
      <c r="D3134" s="7" t="s">
        <v>4400</v>
      </c>
      <c r="E3134" s="8" t="n">
        <v>1154</v>
      </c>
      <c r="F3134" s="7" t="n">
        <v>0.4375</v>
      </c>
      <c r="G3134" s="9" t="n">
        <v>1.07</v>
      </c>
      <c r="H3134" s="7" t="n">
        <v>0.8</v>
      </c>
      <c r="I3134" s="7" t="n">
        <v>1.34</v>
      </c>
    </row>
    <row r="3135" customFormat="false" ht="15" hidden="false" customHeight="false" outlineLevel="0" collapsed="false">
      <c r="A3135" s="7" t="s">
        <v>244</v>
      </c>
      <c r="B3135" s="7" t="s">
        <v>167</v>
      </c>
      <c r="C3135" s="7" t="s">
        <v>246</v>
      </c>
      <c r="D3135" s="7" t="s">
        <v>4401</v>
      </c>
      <c r="E3135" s="8" t="n">
        <v>1152</v>
      </c>
      <c r="F3135" s="7" t="n">
        <v>0.8125</v>
      </c>
      <c r="G3135" s="9" t="n">
        <v>0.81</v>
      </c>
      <c r="H3135" s="7" t="n">
        <v>0.61</v>
      </c>
      <c r="I3135" s="7" t="n">
        <v>1.01</v>
      </c>
    </row>
    <row r="3136" customFormat="false" ht="15" hidden="false" customHeight="false" outlineLevel="0" collapsed="false">
      <c r="A3136" s="7" t="s">
        <v>244</v>
      </c>
      <c r="B3136" s="7" t="s">
        <v>167</v>
      </c>
      <c r="C3136" s="7" t="s">
        <v>246</v>
      </c>
      <c r="D3136" s="7" t="s">
        <v>4402</v>
      </c>
      <c r="E3136" s="8" t="n">
        <v>1151</v>
      </c>
      <c r="F3136" s="7" t="n">
        <v>0.5</v>
      </c>
      <c r="G3136" s="9" t="n">
        <v>0.94</v>
      </c>
      <c r="H3136" s="7" t="n">
        <v>0.66</v>
      </c>
      <c r="I3136" s="7" t="n">
        <v>1.04</v>
      </c>
    </row>
    <row r="3137" customFormat="false" ht="15" hidden="false" customHeight="false" outlineLevel="0" collapsed="false">
      <c r="A3137" s="7" t="s">
        <v>244</v>
      </c>
      <c r="B3137" s="7" t="s">
        <v>167</v>
      </c>
      <c r="C3137" s="7" t="s">
        <v>246</v>
      </c>
      <c r="D3137" s="7" t="s">
        <v>4403</v>
      </c>
      <c r="E3137" s="8" t="n">
        <v>1136</v>
      </c>
      <c r="F3137" s="7" t="n">
        <v>0.75</v>
      </c>
      <c r="G3137" s="9" t="n">
        <v>0.86</v>
      </c>
      <c r="H3137" s="7" t="n">
        <v>0.65</v>
      </c>
      <c r="I3137" s="7" t="n">
        <v>1.08</v>
      </c>
    </row>
    <row r="3138" customFormat="false" ht="15" hidden="false" customHeight="false" outlineLevel="0" collapsed="false">
      <c r="A3138" s="7" t="s">
        <v>244</v>
      </c>
      <c r="B3138" s="7" t="s">
        <v>167</v>
      </c>
      <c r="C3138" s="7" t="s">
        <v>246</v>
      </c>
      <c r="D3138" s="7" t="s">
        <v>4404</v>
      </c>
      <c r="E3138" s="8" t="n">
        <v>1135</v>
      </c>
      <c r="F3138" s="7" t="n">
        <v>0.6875</v>
      </c>
      <c r="G3138" s="9" t="n">
        <v>1.89</v>
      </c>
      <c r="H3138" s="7" t="n">
        <v>1.06</v>
      </c>
      <c r="I3138" s="7" t="n">
        <v>2.12</v>
      </c>
    </row>
    <row r="3139" customFormat="false" ht="15" hidden="false" customHeight="false" outlineLevel="0" collapsed="false">
      <c r="A3139" s="7" t="s">
        <v>244</v>
      </c>
      <c r="B3139" s="7" t="s">
        <v>167</v>
      </c>
      <c r="C3139" s="7" t="s">
        <v>246</v>
      </c>
      <c r="D3139" s="7" t="s">
        <v>4405</v>
      </c>
      <c r="E3139" s="8" t="n">
        <v>1118</v>
      </c>
      <c r="F3139" s="7" t="n">
        <v>0.5</v>
      </c>
      <c r="G3139" s="9" t="n">
        <v>1.11</v>
      </c>
      <c r="H3139" s="7" t="n">
        <v>0.83</v>
      </c>
      <c r="I3139" s="7" t="n">
        <v>1.39</v>
      </c>
    </row>
    <row r="3140" customFormat="false" ht="15" hidden="false" customHeight="false" outlineLevel="0" collapsed="false">
      <c r="A3140" s="7" t="s">
        <v>244</v>
      </c>
      <c r="B3140" s="7" t="s">
        <v>167</v>
      </c>
      <c r="C3140" s="7" t="s">
        <v>246</v>
      </c>
      <c r="D3140" s="7" t="s">
        <v>4406</v>
      </c>
      <c r="E3140" s="8" t="n">
        <v>1115</v>
      </c>
      <c r="F3140" s="7" t="n">
        <v>0.375</v>
      </c>
      <c r="G3140" s="9" t="n">
        <v>0.99</v>
      </c>
      <c r="H3140" s="7" t="n">
        <v>0.74</v>
      </c>
      <c r="I3140" s="7" t="n">
        <v>1.24</v>
      </c>
    </row>
    <row r="3141" customFormat="false" ht="15" hidden="false" customHeight="false" outlineLevel="0" collapsed="false">
      <c r="A3141" s="7" t="s">
        <v>244</v>
      </c>
      <c r="B3141" s="7" t="s">
        <v>167</v>
      </c>
      <c r="C3141" s="7" t="s">
        <v>246</v>
      </c>
      <c r="D3141" s="7" t="s">
        <v>4407</v>
      </c>
      <c r="E3141" s="8" t="n">
        <v>1107</v>
      </c>
      <c r="F3141" s="7" t="n">
        <v>0.3125</v>
      </c>
      <c r="G3141" s="9" t="n">
        <v>1</v>
      </c>
      <c r="H3141" s="7" t="n">
        <v>0.75</v>
      </c>
      <c r="I3141" s="7" t="n">
        <v>1.25</v>
      </c>
    </row>
    <row r="3142" customFormat="false" ht="15" hidden="false" customHeight="false" outlineLevel="0" collapsed="false">
      <c r="A3142" s="7" t="s">
        <v>244</v>
      </c>
      <c r="B3142" s="7" t="s">
        <v>167</v>
      </c>
      <c r="C3142" s="7" t="s">
        <v>246</v>
      </c>
      <c r="D3142" s="7" t="s">
        <v>4408</v>
      </c>
      <c r="E3142" s="8" t="n">
        <v>1103</v>
      </c>
      <c r="F3142" s="7" t="n">
        <v>0.6875</v>
      </c>
      <c r="G3142" s="9" t="n">
        <v>1.33</v>
      </c>
      <c r="H3142" s="7" t="n">
        <v>1.08</v>
      </c>
      <c r="I3142" s="7" t="n">
        <v>1.57</v>
      </c>
    </row>
    <row r="3143" customFormat="false" ht="15" hidden="false" customHeight="false" outlineLevel="0" collapsed="false">
      <c r="A3143" s="7" t="s">
        <v>244</v>
      </c>
      <c r="B3143" s="7" t="s">
        <v>167</v>
      </c>
      <c r="C3143" s="7" t="s">
        <v>246</v>
      </c>
      <c r="D3143" s="7" t="s">
        <v>4409</v>
      </c>
      <c r="E3143" s="8" t="n">
        <v>1088</v>
      </c>
      <c r="F3143" s="7" t="n">
        <v>0.3125</v>
      </c>
      <c r="G3143" s="9" t="n">
        <v>1.58</v>
      </c>
      <c r="H3143" s="7" t="n">
        <v>1.22</v>
      </c>
      <c r="I3143" s="7" t="n">
        <v>1.92</v>
      </c>
    </row>
    <row r="3144" customFormat="false" ht="15" hidden="false" customHeight="false" outlineLevel="0" collapsed="false">
      <c r="A3144" s="7" t="s">
        <v>244</v>
      </c>
      <c r="B3144" s="7" t="s">
        <v>167</v>
      </c>
      <c r="C3144" s="7" t="s">
        <v>246</v>
      </c>
      <c r="D3144" s="7" t="s">
        <v>4410</v>
      </c>
      <c r="E3144" s="8" t="n">
        <v>1083</v>
      </c>
      <c r="F3144" s="7" t="n">
        <v>0.5</v>
      </c>
      <c r="G3144" s="9" t="n">
        <v>1.1</v>
      </c>
      <c r="H3144" s="7" t="n">
        <v>0.96</v>
      </c>
      <c r="I3144" s="7" t="n">
        <v>1.43</v>
      </c>
    </row>
    <row r="3145" customFormat="false" ht="15" hidden="false" customHeight="false" outlineLevel="0" collapsed="false">
      <c r="A3145" s="7" t="s">
        <v>244</v>
      </c>
      <c r="B3145" s="7" t="s">
        <v>167</v>
      </c>
      <c r="C3145" s="7" t="s">
        <v>246</v>
      </c>
      <c r="D3145" s="18" t="s">
        <v>4411</v>
      </c>
      <c r="E3145" s="8" t="n">
        <v>1080</v>
      </c>
      <c r="F3145" s="7" t="n">
        <v>0.5625</v>
      </c>
      <c r="G3145" s="9" t="n">
        <v>0.86</v>
      </c>
      <c r="H3145" s="7" t="n">
        <v>0.65</v>
      </c>
      <c r="I3145" s="7" t="n">
        <v>1.08</v>
      </c>
    </row>
    <row r="3146" customFormat="false" ht="15" hidden="false" customHeight="false" outlineLevel="0" collapsed="false">
      <c r="A3146" s="7" t="s">
        <v>244</v>
      </c>
      <c r="B3146" s="7" t="s">
        <v>167</v>
      </c>
      <c r="C3146" s="7" t="s">
        <v>246</v>
      </c>
      <c r="D3146" s="7" t="s">
        <v>4412</v>
      </c>
      <c r="E3146" s="8" t="n">
        <v>1080</v>
      </c>
      <c r="F3146" s="7" t="n">
        <v>0.3125</v>
      </c>
      <c r="G3146" s="9" t="n">
        <v>0.85</v>
      </c>
      <c r="H3146" s="7" t="n">
        <v>0.63</v>
      </c>
      <c r="I3146" s="7" t="n">
        <v>1.09</v>
      </c>
    </row>
    <row r="3147" customFormat="false" ht="15" hidden="false" customHeight="false" outlineLevel="0" collapsed="false">
      <c r="A3147" s="7" t="s">
        <v>244</v>
      </c>
      <c r="B3147" s="7" t="s">
        <v>167</v>
      </c>
      <c r="C3147" s="7" t="s">
        <v>246</v>
      </c>
      <c r="D3147" s="7" t="s">
        <v>4413</v>
      </c>
      <c r="E3147" s="8" t="n">
        <v>1077</v>
      </c>
      <c r="F3147" s="7" t="n">
        <v>0.3125</v>
      </c>
      <c r="G3147" s="9" t="n">
        <v>1.38</v>
      </c>
      <c r="H3147" s="7" t="n">
        <v>1.03</v>
      </c>
      <c r="I3147" s="7" t="n">
        <v>1.87</v>
      </c>
    </row>
    <row r="3148" customFormat="false" ht="15" hidden="false" customHeight="false" outlineLevel="0" collapsed="false">
      <c r="A3148" s="7" t="s">
        <v>244</v>
      </c>
      <c r="B3148" s="7" t="s">
        <v>167</v>
      </c>
      <c r="C3148" s="7" t="s">
        <v>246</v>
      </c>
      <c r="D3148" s="7" t="s">
        <v>4414</v>
      </c>
      <c r="E3148" s="8" t="n">
        <v>1076</v>
      </c>
      <c r="F3148" s="7" t="n">
        <v>0.3125</v>
      </c>
      <c r="G3148" s="9" t="n">
        <v>1.88</v>
      </c>
      <c r="H3148" s="7" t="n">
        <v>1.63</v>
      </c>
      <c r="I3148" s="7" t="n">
        <v>2.07</v>
      </c>
    </row>
    <row r="3149" customFormat="false" ht="15" hidden="false" customHeight="false" outlineLevel="0" collapsed="false">
      <c r="A3149" s="7" t="s">
        <v>244</v>
      </c>
      <c r="B3149" s="7" t="s">
        <v>167</v>
      </c>
      <c r="C3149" s="7" t="s">
        <v>246</v>
      </c>
      <c r="D3149" s="7" t="s">
        <v>4415</v>
      </c>
      <c r="E3149" s="8" t="n">
        <v>1072</v>
      </c>
      <c r="F3149" s="7" t="n">
        <v>0.8125</v>
      </c>
      <c r="G3149" s="9" t="n">
        <v>1.76</v>
      </c>
      <c r="H3149" s="7" t="n">
        <v>1.37</v>
      </c>
      <c r="I3149" s="7" t="n">
        <v>2.07</v>
      </c>
    </row>
    <row r="3150" customFormat="false" ht="15" hidden="false" customHeight="false" outlineLevel="0" collapsed="false">
      <c r="A3150" s="7" t="s">
        <v>244</v>
      </c>
      <c r="B3150" s="7" t="s">
        <v>167</v>
      </c>
      <c r="C3150" s="7" t="s">
        <v>246</v>
      </c>
      <c r="D3150" s="7" t="s">
        <v>4416</v>
      </c>
      <c r="E3150" s="8" t="n">
        <v>1047</v>
      </c>
      <c r="F3150" s="7" t="n">
        <v>0.375</v>
      </c>
      <c r="G3150" s="9" t="n">
        <v>1.09</v>
      </c>
      <c r="H3150" s="7" t="n">
        <v>0.91</v>
      </c>
      <c r="I3150" s="7" t="n">
        <v>1.23</v>
      </c>
    </row>
    <row r="3151" customFormat="false" ht="15" hidden="false" customHeight="false" outlineLevel="0" collapsed="false">
      <c r="A3151" s="7" t="s">
        <v>244</v>
      </c>
      <c r="B3151" s="7" t="s">
        <v>167</v>
      </c>
      <c r="C3151" s="7" t="s">
        <v>246</v>
      </c>
      <c r="D3151" s="7" t="s">
        <v>4417</v>
      </c>
      <c r="E3151" s="8" t="n">
        <v>1044</v>
      </c>
      <c r="F3151" s="7" t="n">
        <v>0.3125</v>
      </c>
      <c r="G3151" s="9" t="n">
        <v>0.71</v>
      </c>
      <c r="H3151" s="7" t="n">
        <v>0.55</v>
      </c>
      <c r="I3151" s="7" t="n">
        <v>0.97</v>
      </c>
    </row>
    <row r="3152" customFormat="false" ht="15" hidden="false" customHeight="false" outlineLevel="0" collapsed="false">
      <c r="A3152" s="7" t="s">
        <v>244</v>
      </c>
      <c r="B3152" s="7" t="s">
        <v>167</v>
      </c>
      <c r="C3152" s="7" t="s">
        <v>246</v>
      </c>
      <c r="D3152" s="7" t="s">
        <v>4418</v>
      </c>
      <c r="E3152" s="8" t="n">
        <v>1031</v>
      </c>
      <c r="F3152" s="7" t="n">
        <v>0.8125</v>
      </c>
      <c r="G3152" s="9" t="n">
        <v>2.45</v>
      </c>
      <c r="H3152" s="7" t="n">
        <v>1.97</v>
      </c>
      <c r="I3152" s="7" t="n">
        <v>2.97</v>
      </c>
    </row>
    <row r="3153" customFormat="false" ht="15" hidden="false" customHeight="false" outlineLevel="0" collapsed="false">
      <c r="A3153" s="7" t="s">
        <v>244</v>
      </c>
      <c r="B3153" s="7" t="s">
        <v>167</v>
      </c>
      <c r="C3153" s="7" t="s">
        <v>246</v>
      </c>
      <c r="D3153" s="7" t="s">
        <v>4419</v>
      </c>
      <c r="E3153" s="8" t="n">
        <v>1031</v>
      </c>
      <c r="F3153" s="7" t="n">
        <v>0.75</v>
      </c>
      <c r="G3153" s="9" t="n">
        <v>1.07</v>
      </c>
      <c r="H3153" s="7" t="n">
        <v>0.85</v>
      </c>
      <c r="I3153" s="7" t="n">
        <v>1.21</v>
      </c>
    </row>
    <row r="3154" customFormat="false" ht="15" hidden="false" customHeight="false" outlineLevel="0" collapsed="false">
      <c r="A3154" s="7" t="s">
        <v>244</v>
      </c>
      <c r="B3154" s="7" t="s">
        <v>167</v>
      </c>
      <c r="C3154" s="7" t="s">
        <v>246</v>
      </c>
      <c r="D3154" s="7" t="s">
        <v>4420</v>
      </c>
      <c r="E3154" s="8" t="n">
        <v>1025</v>
      </c>
      <c r="F3154" s="7" t="n">
        <v>0.625</v>
      </c>
      <c r="G3154" s="9" t="n">
        <v>1.56</v>
      </c>
      <c r="H3154" s="7" t="n">
        <v>1.09</v>
      </c>
      <c r="I3154" s="7" t="n">
        <v>1.78</v>
      </c>
    </row>
    <row r="3155" customFormat="false" ht="15" hidden="false" customHeight="false" outlineLevel="0" collapsed="false">
      <c r="A3155" s="7" t="s">
        <v>244</v>
      </c>
      <c r="B3155" s="7" t="s">
        <v>167</v>
      </c>
      <c r="C3155" s="7" t="s">
        <v>246</v>
      </c>
      <c r="D3155" s="7" t="s">
        <v>4421</v>
      </c>
      <c r="E3155" s="8" t="n">
        <v>1025</v>
      </c>
      <c r="F3155" s="7" t="n">
        <v>0.3125</v>
      </c>
      <c r="G3155" s="9" t="n">
        <v>0.84</v>
      </c>
      <c r="H3155" s="7" t="n">
        <v>0.51</v>
      </c>
      <c r="I3155" s="7" t="n">
        <v>0.98</v>
      </c>
    </row>
    <row r="3156" customFormat="false" ht="15" hidden="false" customHeight="false" outlineLevel="0" collapsed="false">
      <c r="A3156" s="7" t="s">
        <v>244</v>
      </c>
      <c r="B3156" s="7" t="s">
        <v>167</v>
      </c>
      <c r="C3156" s="7" t="s">
        <v>246</v>
      </c>
      <c r="D3156" s="7" t="s">
        <v>4422</v>
      </c>
      <c r="E3156" s="8" t="n">
        <v>1021</v>
      </c>
      <c r="F3156" s="7" t="n">
        <v>0.4375</v>
      </c>
      <c r="G3156" s="9" t="n">
        <v>1.51</v>
      </c>
      <c r="H3156" s="7" t="n">
        <v>1.21</v>
      </c>
      <c r="I3156" s="7" t="n">
        <v>1.73</v>
      </c>
    </row>
    <row r="3157" customFormat="false" ht="15" hidden="false" customHeight="false" outlineLevel="0" collapsed="false">
      <c r="A3157" s="7" t="s">
        <v>244</v>
      </c>
      <c r="B3157" s="7" t="s">
        <v>167</v>
      </c>
      <c r="C3157" s="7" t="s">
        <v>246</v>
      </c>
      <c r="D3157" s="7" t="s">
        <v>4423</v>
      </c>
      <c r="E3157" s="8" t="n">
        <v>1019</v>
      </c>
      <c r="F3157" s="7" t="n">
        <v>0.625</v>
      </c>
      <c r="G3157" s="9" t="n">
        <v>0.54</v>
      </c>
      <c r="H3157" s="7" t="n">
        <v>0.41</v>
      </c>
      <c r="I3157" s="7" t="n">
        <v>0.68</v>
      </c>
    </row>
    <row r="3158" customFormat="false" ht="15" hidden="false" customHeight="false" outlineLevel="0" collapsed="false">
      <c r="A3158" s="7" t="s">
        <v>244</v>
      </c>
      <c r="B3158" s="7" t="s">
        <v>167</v>
      </c>
      <c r="C3158" s="7" t="s">
        <v>246</v>
      </c>
      <c r="D3158" s="7" t="s">
        <v>4424</v>
      </c>
      <c r="E3158" s="8" t="n">
        <v>1017</v>
      </c>
      <c r="F3158" s="7" t="n">
        <v>0.4375</v>
      </c>
      <c r="G3158" s="9" t="n">
        <v>1.52</v>
      </c>
      <c r="H3158" s="7" t="n">
        <v>1.14</v>
      </c>
      <c r="I3158" s="7" t="n">
        <v>1.9</v>
      </c>
    </row>
    <row r="3159" customFormat="false" ht="15" hidden="false" customHeight="false" outlineLevel="0" collapsed="false">
      <c r="A3159" s="7" t="s">
        <v>247</v>
      </c>
      <c r="B3159" s="7" t="s">
        <v>167</v>
      </c>
      <c r="C3159" s="7" t="s">
        <v>249</v>
      </c>
      <c r="D3159" s="7" t="s">
        <v>250</v>
      </c>
      <c r="E3159" s="8" t="n">
        <v>19600</v>
      </c>
      <c r="F3159" s="7" t="n">
        <v>0.5</v>
      </c>
      <c r="G3159" s="9" t="n">
        <v>0.59</v>
      </c>
      <c r="H3159" s="7" t="n">
        <v>0.52</v>
      </c>
      <c r="I3159" s="7" t="n">
        <v>0.72</v>
      </c>
    </row>
    <row r="3160" customFormat="false" ht="15" hidden="false" customHeight="false" outlineLevel="0" collapsed="false">
      <c r="A3160" s="7" t="s">
        <v>247</v>
      </c>
      <c r="B3160" s="7" t="s">
        <v>167</v>
      </c>
      <c r="C3160" s="7" t="s">
        <v>249</v>
      </c>
      <c r="D3160" s="7" t="s">
        <v>4425</v>
      </c>
      <c r="E3160" s="8" t="n">
        <v>8516</v>
      </c>
      <c r="F3160" s="7" t="n">
        <v>0.65</v>
      </c>
      <c r="G3160" s="9" t="n">
        <v>0.58</v>
      </c>
      <c r="H3160" s="7" t="n">
        <v>0.5</v>
      </c>
      <c r="I3160" s="7" t="n">
        <v>0.65</v>
      </c>
    </row>
    <row r="3161" customFormat="false" ht="15" hidden="false" customHeight="false" outlineLevel="0" collapsed="false">
      <c r="A3161" s="7" t="s">
        <v>247</v>
      </c>
      <c r="B3161" s="7" t="s">
        <v>167</v>
      </c>
      <c r="C3161" s="7" t="s">
        <v>249</v>
      </c>
      <c r="D3161" s="7" t="s">
        <v>4426</v>
      </c>
      <c r="E3161" s="8" t="n">
        <v>6438</v>
      </c>
      <c r="F3161" s="7" t="n">
        <v>0.45</v>
      </c>
      <c r="G3161" s="9" t="n">
        <v>0.56</v>
      </c>
      <c r="H3161" s="7" t="n">
        <v>0.49</v>
      </c>
      <c r="I3161" s="7" t="n">
        <v>0.63</v>
      </c>
    </row>
    <row r="3162" customFormat="false" ht="15" hidden="false" customHeight="false" outlineLevel="0" collapsed="false">
      <c r="A3162" s="7" t="s">
        <v>247</v>
      </c>
      <c r="B3162" s="7" t="s">
        <v>167</v>
      </c>
      <c r="C3162" s="7" t="s">
        <v>249</v>
      </c>
      <c r="D3162" s="7" t="s">
        <v>4427</v>
      </c>
      <c r="E3162" s="8" t="n">
        <v>5682</v>
      </c>
      <c r="F3162" s="7" t="n">
        <v>0.5</v>
      </c>
      <c r="G3162" s="9" t="n">
        <v>0.62</v>
      </c>
      <c r="H3162" s="7" t="n">
        <v>0.54</v>
      </c>
      <c r="I3162" s="7" t="n">
        <v>0.79</v>
      </c>
    </row>
    <row r="3163" customFormat="false" ht="15" hidden="false" customHeight="false" outlineLevel="0" collapsed="false">
      <c r="A3163" s="7" t="s">
        <v>247</v>
      </c>
      <c r="B3163" s="7" t="s">
        <v>167</v>
      </c>
      <c r="C3163" s="7" t="s">
        <v>249</v>
      </c>
      <c r="D3163" s="7" t="s">
        <v>4428</v>
      </c>
      <c r="E3163" s="8" t="n">
        <v>4666</v>
      </c>
      <c r="F3163" s="7" t="n">
        <v>0.5</v>
      </c>
      <c r="G3163" s="9" t="n">
        <v>1.05</v>
      </c>
      <c r="H3163" s="7" t="n">
        <v>0.79</v>
      </c>
      <c r="I3163" s="7" t="n">
        <v>1.31</v>
      </c>
    </row>
    <row r="3164" customFormat="false" ht="15" hidden="false" customHeight="false" outlineLevel="0" collapsed="false">
      <c r="A3164" s="7" t="s">
        <v>247</v>
      </c>
      <c r="B3164" s="7" t="s">
        <v>167</v>
      </c>
      <c r="C3164" s="7" t="s">
        <v>249</v>
      </c>
      <c r="D3164" s="7" t="s">
        <v>4429</v>
      </c>
      <c r="E3164" s="8" t="n">
        <v>4486</v>
      </c>
      <c r="F3164" s="7" t="n">
        <v>0.5</v>
      </c>
      <c r="G3164" s="9" t="n">
        <v>0.49</v>
      </c>
      <c r="H3164" s="7" t="n">
        <v>0.43</v>
      </c>
      <c r="I3164" s="7" t="n">
        <v>0.58</v>
      </c>
    </row>
    <row r="3165" customFormat="false" ht="15" hidden="false" customHeight="false" outlineLevel="0" collapsed="false">
      <c r="A3165" s="7" t="s">
        <v>247</v>
      </c>
      <c r="B3165" s="7" t="s">
        <v>167</v>
      </c>
      <c r="C3165" s="7" t="s">
        <v>249</v>
      </c>
      <c r="D3165" s="7" t="s">
        <v>4430</v>
      </c>
      <c r="E3165" s="8" t="n">
        <v>3463</v>
      </c>
      <c r="F3165" s="7" t="n">
        <v>0.45</v>
      </c>
      <c r="G3165" s="9" t="n">
        <v>0.84</v>
      </c>
      <c r="H3165" s="7" t="n">
        <v>0.56</v>
      </c>
      <c r="I3165" s="7" t="n">
        <v>1.11</v>
      </c>
    </row>
    <row r="3166" customFormat="false" ht="15" hidden="false" customHeight="false" outlineLevel="0" collapsed="false">
      <c r="A3166" s="7" t="s">
        <v>247</v>
      </c>
      <c r="B3166" s="7" t="s">
        <v>167</v>
      </c>
      <c r="C3166" s="7" t="s">
        <v>249</v>
      </c>
      <c r="D3166" s="7" t="s">
        <v>4431</v>
      </c>
      <c r="E3166" s="8" t="n">
        <v>3435</v>
      </c>
      <c r="F3166" s="7" t="n">
        <v>0.45</v>
      </c>
      <c r="G3166" s="9" t="n">
        <v>0.97</v>
      </c>
      <c r="H3166" s="7" t="n">
        <v>0.73</v>
      </c>
      <c r="I3166" s="7" t="n">
        <v>1.21</v>
      </c>
    </row>
    <row r="3167" customFormat="false" ht="15" hidden="false" customHeight="false" outlineLevel="0" collapsed="false">
      <c r="A3167" s="7" t="s">
        <v>247</v>
      </c>
      <c r="B3167" s="7" t="s">
        <v>167</v>
      </c>
      <c r="C3167" s="7" t="s">
        <v>249</v>
      </c>
      <c r="D3167" s="7" t="s">
        <v>4432</v>
      </c>
      <c r="E3167" s="8" t="n">
        <v>3192</v>
      </c>
      <c r="F3167" s="7" t="n">
        <v>0.6</v>
      </c>
      <c r="G3167" s="9" t="n">
        <v>0.76</v>
      </c>
      <c r="H3167" s="7" t="n">
        <v>0.64</v>
      </c>
      <c r="I3167" s="7" t="n">
        <v>0.91</v>
      </c>
    </row>
    <row r="3168" customFormat="false" ht="15" hidden="false" customHeight="false" outlineLevel="0" collapsed="false">
      <c r="A3168" s="7" t="s">
        <v>247</v>
      </c>
      <c r="B3168" s="7" t="s">
        <v>167</v>
      </c>
      <c r="C3168" s="7" t="s">
        <v>249</v>
      </c>
      <c r="D3168" s="7" t="s">
        <v>4433</v>
      </c>
      <c r="E3168" s="8" t="n">
        <v>3120</v>
      </c>
      <c r="F3168" s="7" t="n">
        <v>0.3</v>
      </c>
      <c r="G3168" s="9" t="n">
        <v>0.98</v>
      </c>
      <c r="H3168" s="7" t="n">
        <v>0.74</v>
      </c>
      <c r="I3168" s="7" t="n">
        <v>1.23</v>
      </c>
    </row>
    <row r="3169" customFormat="false" ht="15" hidden="false" customHeight="false" outlineLevel="0" collapsed="false">
      <c r="A3169" s="7" t="s">
        <v>247</v>
      </c>
      <c r="B3169" s="7" t="s">
        <v>167</v>
      </c>
      <c r="C3169" s="7" t="s">
        <v>249</v>
      </c>
      <c r="D3169" s="7" t="s">
        <v>248</v>
      </c>
      <c r="E3169" s="8" t="n">
        <v>3099</v>
      </c>
      <c r="F3169" s="7" t="n">
        <v>0.5</v>
      </c>
      <c r="G3169" s="9" t="n">
        <v>0.73</v>
      </c>
      <c r="H3169" s="7" t="n">
        <v>0.55</v>
      </c>
      <c r="I3169" s="7" t="n">
        <v>0.99</v>
      </c>
    </row>
    <row r="3170" customFormat="false" ht="15" hidden="false" customHeight="false" outlineLevel="0" collapsed="false">
      <c r="A3170" s="7" t="s">
        <v>247</v>
      </c>
      <c r="B3170" s="7" t="s">
        <v>167</v>
      </c>
      <c r="C3170" s="7" t="s">
        <v>249</v>
      </c>
      <c r="D3170" s="7" t="s">
        <v>4434</v>
      </c>
      <c r="E3170" s="8" t="n">
        <v>2624</v>
      </c>
      <c r="F3170" s="7" t="n">
        <v>0.55</v>
      </c>
      <c r="G3170" s="9" t="n">
        <v>0.58</v>
      </c>
      <c r="H3170" s="7" t="n">
        <v>0.43</v>
      </c>
      <c r="I3170" s="7" t="n">
        <v>0.73</v>
      </c>
    </row>
    <row r="3171" customFormat="false" ht="15" hidden="false" customHeight="false" outlineLevel="0" collapsed="false">
      <c r="A3171" s="7" t="s">
        <v>247</v>
      </c>
      <c r="B3171" s="7" t="s">
        <v>167</v>
      </c>
      <c r="C3171" s="7" t="s">
        <v>249</v>
      </c>
      <c r="D3171" s="7" t="s">
        <v>4435</v>
      </c>
      <c r="E3171" s="8" t="n">
        <v>2469</v>
      </c>
      <c r="F3171" s="7" t="n">
        <v>0.6</v>
      </c>
      <c r="G3171" s="9" t="n">
        <v>0.44</v>
      </c>
      <c r="H3171" s="7" t="n">
        <v>0.33</v>
      </c>
      <c r="I3171" s="7" t="n">
        <v>0.56</v>
      </c>
    </row>
    <row r="3172" customFormat="false" ht="15" hidden="false" customHeight="false" outlineLevel="0" collapsed="false">
      <c r="A3172" s="7" t="s">
        <v>247</v>
      </c>
      <c r="B3172" s="7" t="s">
        <v>167</v>
      </c>
      <c r="C3172" s="7" t="s">
        <v>249</v>
      </c>
      <c r="D3172" s="7" t="s">
        <v>4436</v>
      </c>
      <c r="E3172" s="8" t="n">
        <v>2363</v>
      </c>
      <c r="F3172" s="7" t="n">
        <v>0.6</v>
      </c>
      <c r="G3172" s="9" t="n">
        <v>1.09</v>
      </c>
      <c r="H3172" s="7" t="n">
        <v>0.82</v>
      </c>
      <c r="I3172" s="7" t="n">
        <v>1.36</v>
      </c>
    </row>
    <row r="3173" customFormat="false" ht="15" hidden="false" customHeight="false" outlineLevel="0" collapsed="false">
      <c r="A3173" s="7" t="s">
        <v>247</v>
      </c>
      <c r="B3173" s="7" t="s">
        <v>167</v>
      </c>
      <c r="C3173" s="7" t="s">
        <v>249</v>
      </c>
      <c r="D3173" s="7" t="s">
        <v>4437</v>
      </c>
      <c r="E3173" s="8" t="n">
        <v>2336</v>
      </c>
      <c r="F3173" s="7" t="n">
        <v>0.5</v>
      </c>
      <c r="G3173" s="9" t="n">
        <v>0.55</v>
      </c>
      <c r="H3173" s="7" t="n">
        <v>0.46</v>
      </c>
      <c r="I3173" s="7" t="n">
        <v>0.68</v>
      </c>
    </row>
    <row r="3174" customFormat="false" ht="15" hidden="false" customHeight="false" outlineLevel="0" collapsed="false">
      <c r="A3174" s="7" t="s">
        <v>247</v>
      </c>
      <c r="B3174" s="7" t="s">
        <v>167</v>
      </c>
      <c r="C3174" s="7" t="s">
        <v>249</v>
      </c>
      <c r="D3174" s="7" t="s">
        <v>4438</v>
      </c>
      <c r="E3174" s="8" t="n">
        <v>2316</v>
      </c>
      <c r="F3174" s="7" t="n">
        <v>0.55</v>
      </c>
      <c r="G3174" s="9" t="n">
        <v>0.86</v>
      </c>
      <c r="H3174" s="7" t="n">
        <v>0.65</v>
      </c>
      <c r="I3174" s="7" t="n">
        <v>1.08</v>
      </c>
    </row>
    <row r="3175" customFormat="false" ht="15" hidden="false" customHeight="false" outlineLevel="0" collapsed="false">
      <c r="A3175" s="7" t="s">
        <v>247</v>
      </c>
      <c r="B3175" s="7" t="s">
        <v>167</v>
      </c>
      <c r="C3175" s="7" t="s">
        <v>249</v>
      </c>
      <c r="D3175" s="7" t="s">
        <v>4439</v>
      </c>
      <c r="E3175" s="8" t="n">
        <v>2306</v>
      </c>
      <c r="F3175" s="7" t="n">
        <v>0.55</v>
      </c>
      <c r="G3175" s="9" t="n">
        <v>0.76</v>
      </c>
      <c r="H3175" s="7" t="n">
        <v>0.59</v>
      </c>
      <c r="I3175" s="7" t="n">
        <v>0.85</v>
      </c>
    </row>
    <row r="3176" customFormat="false" ht="15" hidden="false" customHeight="false" outlineLevel="0" collapsed="false">
      <c r="A3176" s="7" t="s">
        <v>247</v>
      </c>
      <c r="B3176" s="7" t="s">
        <v>167</v>
      </c>
      <c r="C3176" s="7" t="s">
        <v>249</v>
      </c>
      <c r="D3176" s="7" t="s">
        <v>4440</v>
      </c>
      <c r="E3176" s="8" t="n">
        <v>2247</v>
      </c>
      <c r="F3176" s="7" t="n">
        <v>0.5</v>
      </c>
      <c r="G3176" s="9" t="n">
        <v>0.89</v>
      </c>
      <c r="H3176" s="7" t="n">
        <v>0.53</v>
      </c>
      <c r="I3176" s="7" t="n">
        <v>0.98</v>
      </c>
    </row>
    <row r="3177" customFormat="false" ht="15" hidden="false" customHeight="false" outlineLevel="0" collapsed="false">
      <c r="A3177" s="7" t="s">
        <v>247</v>
      </c>
      <c r="B3177" s="7" t="s">
        <v>167</v>
      </c>
      <c r="C3177" s="7" t="s">
        <v>249</v>
      </c>
      <c r="D3177" s="7" t="s">
        <v>4441</v>
      </c>
      <c r="E3177" s="8" t="n">
        <v>2243</v>
      </c>
      <c r="F3177" s="7" t="n">
        <v>0.6</v>
      </c>
      <c r="G3177" s="9" t="n">
        <v>1.22</v>
      </c>
      <c r="H3177" s="7" t="n">
        <v>0.92</v>
      </c>
      <c r="I3177" s="7" t="n">
        <v>1.53</v>
      </c>
    </row>
    <row r="3178" customFormat="false" ht="15" hidden="false" customHeight="false" outlineLevel="0" collapsed="false">
      <c r="A3178" s="7" t="s">
        <v>247</v>
      </c>
      <c r="B3178" s="7" t="s">
        <v>167</v>
      </c>
      <c r="C3178" s="7" t="s">
        <v>249</v>
      </c>
      <c r="D3178" s="7" t="s">
        <v>4442</v>
      </c>
      <c r="E3178" s="8" t="n">
        <v>2087</v>
      </c>
      <c r="F3178" s="7" t="n">
        <v>0.3</v>
      </c>
      <c r="G3178" s="9" t="n">
        <v>0.43</v>
      </c>
      <c r="H3178" s="7" t="n">
        <v>0.32</v>
      </c>
      <c r="I3178" s="7" t="n">
        <v>0.54</v>
      </c>
    </row>
    <row r="3179" customFormat="false" ht="15" hidden="false" customHeight="false" outlineLevel="0" collapsed="false">
      <c r="A3179" s="7" t="s">
        <v>247</v>
      </c>
      <c r="B3179" s="7" t="s">
        <v>167</v>
      </c>
      <c r="C3179" s="7" t="s">
        <v>249</v>
      </c>
      <c r="D3179" s="7" t="s">
        <v>4443</v>
      </c>
      <c r="E3179" s="8" t="n">
        <v>1973</v>
      </c>
      <c r="F3179" s="7" t="n">
        <v>0.4</v>
      </c>
      <c r="G3179" s="9" t="n">
        <v>0.38</v>
      </c>
      <c r="H3179" s="7" t="n">
        <v>0.32</v>
      </c>
      <c r="I3179" s="7" t="n">
        <v>0.48</v>
      </c>
    </row>
    <row r="3180" customFormat="false" ht="15" hidden="false" customHeight="false" outlineLevel="0" collapsed="false">
      <c r="A3180" s="7" t="s">
        <v>247</v>
      </c>
      <c r="B3180" s="7" t="s">
        <v>167</v>
      </c>
      <c r="C3180" s="7" t="s">
        <v>249</v>
      </c>
      <c r="D3180" s="7" t="s">
        <v>4444</v>
      </c>
      <c r="E3180" s="8" t="n">
        <v>1894</v>
      </c>
      <c r="F3180" s="7" t="n">
        <v>0.45</v>
      </c>
      <c r="G3180" s="9" t="n">
        <v>0.91</v>
      </c>
      <c r="H3180" s="7" t="n">
        <v>0.68</v>
      </c>
      <c r="I3180" s="7" t="n">
        <v>1.14</v>
      </c>
    </row>
    <row r="3181" customFormat="false" ht="15" hidden="false" customHeight="false" outlineLevel="0" collapsed="false">
      <c r="A3181" s="7" t="s">
        <v>247</v>
      </c>
      <c r="B3181" s="7" t="s">
        <v>167</v>
      </c>
      <c r="C3181" s="7" t="s">
        <v>249</v>
      </c>
      <c r="D3181" s="7" t="s">
        <v>4445</v>
      </c>
      <c r="E3181" s="8" t="n">
        <v>1824</v>
      </c>
      <c r="F3181" s="7" t="n">
        <v>0.6</v>
      </c>
      <c r="G3181" s="9" t="n">
        <v>0.89</v>
      </c>
      <c r="H3181" s="7" t="n">
        <v>0.67</v>
      </c>
      <c r="I3181" s="7" t="n">
        <v>1.11</v>
      </c>
    </row>
    <row r="3182" customFormat="false" ht="15" hidden="false" customHeight="false" outlineLevel="0" collapsed="false">
      <c r="A3182" s="7" t="s">
        <v>247</v>
      </c>
      <c r="B3182" s="7" t="s">
        <v>167</v>
      </c>
      <c r="C3182" s="7" t="s">
        <v>249</v>
      </c>
      <c r="D3182" s="7" t="s">
        <v>4446</v>
      </c>
      <c r="E3182" s="8" t="n">
        <v>1819</v>
      </c>
      <c r="F3182" s="7" t="n">
        <v>0.35</v>
      </c>
      <c r="G3182" s="9" t="n">
        <v>0.51</v>
      </c>
      <c r="H3182" s="7" t="n">
        <v>0.38</v>
      </c>
      <c r="I3182" s="7" t="n">
        <v>0.64</v>
      </c>
    </row>
    <row r="3183" customFormat="false" ht="15" hidden="false" customHeight="false" outlineLevel="0" collapsed="false">
      <c r="A3183" s="7" t="s">
        <v>247</v>
      </c>
      <c r="B3183" s="7" t="s">
        <v>167</v>
      </c>
      <c r="C3183" s="7" t="s">
        <v>249</v>
      </c>
      <c r="D3183" s="7" t="s">
        <v>4447</v>
      </c>
      <c r="E3183" s="8" t="n">
        <v>1685</v>
      </c>
      <c r="F3183" s="7" t="n">
        <v>0.4</v>
      </c>
      <c r="G3183" s="9" t="n">
        <v>0.71</v>
      </c>
      <c r="H3183" s="7" t="n">
        <v>0.53</v>
      </c>
      <c r="I3183" s="7" t="n">
        <v>0.89</v>
      </c>
    </row>
    <row r="3184" customFormat="false" ht="15" hidden="false" customHeight="false" outlineLevel="0" collapsed="false">
      <c r="A3184" s="7" t="s">
        <v>247</v>
      </c>
      <c r="B3184" s="7" t="s">
        <v>167</v>
      </c>
      <c r="C3184" s="7" t="s">
        <v>249</v>
      </c>
      <c r="D3184" s="7" t="s">
        <v>4448</v>
      </c>
      <c r="E3184" s="8" t="n">
        <v>1676</v>
      </c>
      <c r="F3184" s="7" t="n">
        <v>0.65</v>
      </c>
      <c r="G3184" s="9" t="n">
        <v>0.87</v>
      </c>
      <c r="H3184" s="7" t="n">
        <v>0.65</v>
      </c>
      <c r="I3184" s="7" t="n">
        <v>1.09</v>
      </c>
    </row>
    <row r="3185" customFormat="false" ht="15" hidden="false" customHeight="false" outlineLevel="0" collapsed="false">
      <c r="A3185" s="7" t="s">
        <v>247</v>
      </c>
      <c r="B3185" s="7" t="s">
        <v>167</v>
      </c>
      <c r="C3185" s="7" t="s">
        <v>249</v>
      </c>
      <c r="D3185" s="7" t="s">
        <v>4449</v>
      </c>
      <c r="E3185" s="8" t="n">
        <v>1662</v>
      </c>
      <c r="F3185" s="7" t="n">
        <v>0.45</v>
      </c>
      <c r="G3185" s="9" t="n">
        <v>0.57</v>
      </c>
      <c r="H3185" s="7" t="n">
        <v>0.43</v>
      </c>
      <c r="I3185" s="7" t="n">
        <v>0.71</v>
      </c>
    </row>
    <row r="3186" customFormat="false" ht="15" hidden="false" customHeight="false" outlineLevel="0" collapsed="false">
      <c r="A3186" s="7" t="s">
        <v>247</v>
      </c>
      <c r="B3186" s="7" t="s">
        <v>167</v>
      </c>
      <c r="C3186" s="7" t="s">
        <v>249</v>
      </c>
      <c r="D3186" s="7" t="s">
        <v>4450</v>
      </c>
      <c r="E3186" s="8" t="n">
        <v>1658</v>
      </c>
      <c r="F3186" s="7" t="n">
        <v>0.45</v>
      </c>
      <c r="G3186" s="9" t="n">
        <v>0.95</v>
      </c>
      <c r="H3186" s="7" t="n">
        <v>0.72</v>
      </c>
      <c r="I3186" s="7" t="n">
        <v>1.27</v>
      </c>
    </row>
    <row r="3187" customFormat="false" ht="15" hidden="false" customHeight="false" outlineLevel="0" collapsed="false">
      <c r="A3187" s="7" t="s">
        <v>247</v>
      </c>
      <c r="B3187" s="7" t="s">
        <v>167</v>
      </c>
      <c r="C3187" s="7" t="s">
        <v>249</v>
      </c>
      <c r="D3187" s="7" t="s">
        <v>4451</v>
      </c>
      <c r="E3187" s="8" t="n">
        <v>1627</v>
      </c>
      <c r="F3187" s="7" t="n">
        <v>0.35</v>
      </c>
      <c r="G3187" s="9" t="n">
        <v>0.55</v>
      </c>
      <c r="H3187" s="7" t="n">
        <v>0.46</v>
      </c>
      <c r="I3187" s="7" t="n">
        <v>0.68</v>
      </c>
    </row>
    <row r="3188" customFormat="false" ht="15" hidden="false" customHeight="false" outlineLevel="0" collapsed="false">
      <c r="A3188" s="7" t="s">
        <v>247</v>
      </c>
      <c r="B3188" s="7" t="s">
        <v>167</v>
      </c>
      <c r="C3188" s="7" t="s">
        <v>249</v>
      </c>
      <c r="D3188" s="7" t="s">
        <v>4452</v>
      </c>
      <c r="E3188" s="8" t="n">
        <v>1599</v>
      </c>
      <c r="F3188" s="7" t="n">
        <v>0.55</v>
      </c>
      <c r="G3188" s="9" t="n">
        <v>0.5</v>
      </c>
      <c r="H3188" s="7" t="n">
        <v>0.38</v>
      </c>
      <c r="I3188" s="7" t="n">
        <v>0.63</v>
      </c>
    </row>
    <row r="3189" customFormat="false" ht="15" hidden="false" customHeight="false" outlineLevel="0" collapsed="false">
      <c r="A3189" s="7" t="s">
        <v>247</v>
      </c>
      <c r="B3189" s="7" t="s">
        <v>167</v>
      </c>
      <c r="C3189" s="7" t="s">
        <v>249</v>
      </c>
      <c r="D3189" s="7" t="s">
        <v>4453</v>
      </c>
      <c r="E3189" s="8" t="n">
        <v>1587</v>
      </c>
      <c r="F3189" s="7" t="n">
        <v>0.4</v>
      </c>
      <c r="G3189" s="9" t="n">
        <v>0.9</v>
      </c>
      <c r="H3189" s="7" t="n">
        <v>0.68</v>
      </c>
      <c r="I3189" s="7" t="n">
        <v>1.13</v>
      </c>
    </row>
    <row r="3190" customFormat="false" ht="15" hidden="false" customHeight="false" outlineLevel="0" collapsed="false">
      <c r="A3190" s="7" t="s">
        <v>247</v>
      </c>
      <c r="B3190" s="7" t="s">
        <v>167</v>
      </c>
      <c r="C3190" s="7" t="s">
        <v>249</v>
      </c>
      <c r="D3190" s="7" t="s">
        <v>4454</v>
      </c>
      <c r="E3190" s="8" t="n">
        <v>1532</v>
      </c>
      <c r="F3190" s="7" t="n">
        <v>0.35</v>
      </c>
      <c r="G3190" s="9" t="n">
        <v>1</v>
      </c>
      <c r="H3190" s="7" t="n">
        <v>0.69</v>
      </c>
      <c r="I3190" s="7" t="n">
        <v>1.1</v>
      </c>
    </row>
    <row r="3191" customFormat="false" ht="15" hidden="false" customHeight="false" outlineLevel="0" collapsed="false">
      <c r="A3191" s="7" t="s">
        <v>247</v>
      </c>
      <c r="B3191" s="7" t="s">
        <v>167</v>
      </c>
      <c r="C3191" s="7" t="s">
        <v>249</v>
      </c>
      <c r="D3191" s="7" t="s">
        <v>4455</v>
      </c>
      <c r="E3191" s="8" t="n">
        <v>1523</v>
      </c>
      <c r="F3191" s="7" t="n">
        <v>0.65</v>
      </c>
      <c r="G3191" s="9" t="n">
        <v>1.08</v>
      </c>
      <c r="H3191" s="7" t="n">
        <v>0.71</v>
      </c>
      <c r="I3191" s="7" t="n">
        <v>1.19</v>
      </c>
    </row>
    <row r="3192" customFormat="false" ht="15" hidden="false" customHeight="false" outlineLevel="0" collapsed="false">
      <c r="A3192" s="7" t="s">
        <v>247</v>
      </c>
      <c r="B3192" s="7" t="s">
        <v>167</v>
      </c>
      <c r="C3192" s="7" t="s">
        <v>249</v>
      </c>
      <c r="D3192" s="7" t="s">
        <v>4456</v>
      </c>
      <c r="E3192" s="8" t="n">
        <v>1521</v>
      </c>
      <c r="F3192" s="7" t="n">
        <v>0.55</v>
      </c>
      <c r="G3192" s="9" t="n">
        <v>0.78</v>
      </c>
      <c r="H3192" s="7" t="n">
        <v>0.59</v>
      </c>
      <c r="I3192" s="7" t="n">
        <v>0.94</v>
      </c>
    </row>
    <row r="3193" customFormat="false" ht="15" hidden="false" customHeight="false" outlineLevel="0" collapsed="false">
      <c r="A3193" s="7" t="s">
        <v>247</v>
      </c>
      <c r="B3193" s="7" t="s">
        <v>167</v>
      </c>
      <c r="C3193" s="7" t="s">
        <v>249</v>
      </c>
      <c r="D3193" s="7" t="s">
        <v>4457</v>
      </c>
      <c r="E3193" s="8" t="n">
        <v>1505</v>
      </c>
      <c r="F3193" s="7" t="n">
        <v>0.45</v>
      </c>
      <c r="G3193" s="9" t="n">
        <v>0.93</v>
      </c>
      <c r="H3193" s="7" t="n">
        <v>0.7</v>
      </c>
      <c r="I3193" s="7" t="n">
        <v>1.16</v>
      </c>
    </row>
    <row r="3194" customFormat="false" ht="15" hidden="false" customHeight="false" outlineLevel="0" collapsed="false">
      <c r="A3194" s="7" t="s">
        <v>247</v>
      </c>
      <c r="B3194" s="7" t="s">
        <v>167</v>
      </c>
      <c r="C3194" s="7" t="s">
        <v>249</v>
      </c>
      <c r="D3194" s="7" t="s">
        <v>4458</v>
      </c>
      <c r="E3194" s="8" t="n">
        <v>1490</v>
      </c>
      <c r="F3194" s="7" t="n">
        <v>0.55</v>
      </c>
      <c r="G3194" s="9" t="n">
        <v>0.87</v>
      </c>
      <c r="H3194" s="7" t="n">
        <v>0.65</v>
      </c>
      <c r="I3194" s="7" t="n">
        <v>1.09</v>
      </c>
    </row>
    <row r="3195" customFormat="false" ht="15" hidden="false" customHeight="false" outlineLevel="0" collapsed="false">
      <c r="A3195" s="7" t="s">
        <v>247</v>
      </c>
      <c r="B3195" s="7" t="s">
        <v>167</v>
      </c>
      <c r="C3195" s="7" t="s">
        <v>249</v>
      </c>
      <c r="D3195" s="7" t="s">
        <v>4459</v>
      </c>
      <c r="E3195" s="8" t="n">
        <v>1428</v>
      </c>
      <c r="F3195" s="7" t="n">
        <v>0.45</v>
      </c>
      <c r="G3195" s="9" t="n">
        <v>0.49</v>
      </c>
      <c r="H3195" s="7" t="n">
        <v>0.37</v>
      </c>
      <c r="I3195" s="7" t="n">
        <v>0.61</v>
      </c>
    </row>
    <row r="3196" customFormat="false" ht="15" hidden="false" customHeight="false" outlineLevel="0" collapsed="false">
      <c r="A3196" s="7" t="s">
        <v>247</v>
      </c>
      <c r="B3196" s="7" t="s">
        <v>167</v>
      </c>
      <c r="C3196" s="7" t="s">
        <v>249</v>
      </c>
      <c r="D3196" s="7" t="s">
        <v>4460</v>
      </c>
      <c r="E3196" s="8" t="n">
        <v>1391</v>
      </c>
      <c r="F3196" s="7" t="n">
        <v>0.4</v>
      </c>
      <c r="G3196" s="9" t="n">
        <v>0.5</v>
      </c>
      <c r="H3196" s="7" t="n">
        <v>0.43</v>
      </c>
      <c r="I3196" s="7" t="n">
        <v>0.6</v>
      </c>
    </row>
    <row r="3197" customFormat="false" ht="15" hidden="false" customHeight="false" outlineLevel="0" collapsed="false">
      <c r="A3197" s="7" t="s">
        <v>247</v>
      </c>
      <c r="B3197" s="7" t="s">
        <v>167</v>
      </c>
      <c r="C3197" s="7" t="s">
        <v>249</v>
      </c>
      <c r="D3197" s="7" t="s">
        <v>4461</v>
      </c>
      <c r="E3197" s="8" t="n">
        <v>1375</v>
      </c>
      <c r="F3197" s="7" t="n">
        <v>0.45</v>
      </c>
      <c r="G3197" s="9" t="n">
        <v>1.07</v>
      </c>
      <c r="H3197" s="7" t="n">
        <v>0.8</v>
      </c>
      <c r="I3197" s="7" t="n">
        <v>1.34</v>
      </c>
    </row>
    <row r="3198" customFormat="false" ht="15" hidden="false" customHeight="false" outlineLevel="0" collapsed="false">
      <c r="A3198" s="7" t="s">
        <v>247</v>
      </c>
      <c r="B3198" s="7" t="s">
        <v>167</v>
      </c>
      <c r="C3198" s="7" t="s">
        <v>249</v>
      </c>
      <c r="D3198" s="7" t="s">
        <v>4462</v>
      </c>
      <c r="E3198" s="8" t="n">
        <v>1346</v>
      </c>
      <c r="F3198" s="7" t="n">
        <v>0.6</v>
      </c>
      <c r="G3198" s="9" t="n">
        <v>2.12</v>
      </c>
      <c r="H3198" s="7" t="n">
        <v>1.59</v>
      </c>
      <c r="I3198" s="7" t="n">
        <v>2.65</v>
      </c>
    </row>
    <row r="3199" customFormat="false" ht="15" hidden="false" customHeight="false" outlineLevel="0" collapsed="false">
      <c r="A3199" s="7" t="s">
        <v>247</v>
      </c>
      <c r="B3199" s="7" t="s">
        <v>167</v>
      </c>
      <c r="C3199" s="7" t="s">
        <v>249</v>
      </c>
      <c r="D3199" s="7" t="s">
        <v>4463</v>
      </c>
      <c r="E3199" s="8" t="n">
        <v>1344</v>
      </c>
      <c r="F3199" s="7" t="n">
        <v>0.35</v>
      </c>
      <c r="G3199" s="9" t="n">
        <v>0.53</v>
      </c>
      <c r="H3199" s="7" t="n">
        <v>0.48</v>
      </c>
      <c r="I3199" s="7" t="n">
        <v>0.62</v>
      </c>
    </row>
    <row r="3200" customFormat="false" ht="15" hidden="false" customHeight="false" outlineLevel="0" collapsed="false">
      <c r="A3200" s="7" t="s">
        <v>247</v>
      </c>
      <c r="B3200" s="7" t="s">
        <v>167</v>
      </c>
      <c r="C3200" s="7" t="s">
        <v>249</v>
      </c>
      <c r="D3200" s="7" t="s">
        <v>4464</v>
      </c>
      <c r="E3200" s="8" t="n">
        <v>1311</v>
      </c>
      <c r="F3200" s="7" t="n">
        <v>0.3</v>
      </c>
      <c r="G3200" s="9" t="n">
        <v>0.85</v>
      </c>
      <c r="H3200" s="7" t="n">
        <v>0.64</v>
      </c>
      <c r="I3200" s="7" t="n">
        <v>1</v>
      </c>
    </row>
    <row r="3201" customFormat="false" ht="15" hidden="false" customHeight="false" outlineLevel="0" collapsed="false">
      <c r="A3201" s="7" t="s">
        <v>247</v>
      </c>
      <c r="B3201" s="7" t="s">
        <v>167</v>
      </c>
      <c r="C3201" s="7" t="s">
        <v>249</v>
      </c>
      <c r="D3201" s="7" t="s">
        <v>4465</v>
      </c>
      <c r="E3201" s="8" t="n">
        <v>1269</v>
      </c>
      <c r="F3201" s="7" t="n">
        <v>0.3</v>
      </c>
      <c r="G3201" s="9" t="n">
        <v>0.45</v>
      </c>
      <c r="H3201" s="7" t="n">
        <v>0.34</v>
      </c>
      <c r="I3201" s="7" t="n">
        <v>0.56</v>
      </c>
    </row>
    <row r="3202" customFormat="false" ht="15" hidden="false" customHeight="false" outlineLevel="0" collapsed="false">
      <c r="A3202" s="7" t="s">
        <v>247</v>
      </c>
      <c r="B3202" s="7" t="s">
        <v>167</v>
      </c>
      <c r="C3202" s="7" t="s">
        <v>249</v>
      </c>
      <c r="D3202" s="7" t="s">
        <v>4466</v>
      </c>
      <c r="E3202" s="8" t="n">
        <v>1243</v>
      </c>
      <c r="F3202" s="7" t="n">
        <v>0.5</v>
      </c>
      <c r="G3202" s="9" t="n">
        <v>0.92</v>
      </c>
      <c r="H3202" s="7" t="n">
        <v>0.69</v>
      </c>
      <c r="I3202" s="7" t="n">
        <v>1.15</v>
      </c>
    </row>
    <row r="3203" customFormat="false" ht="15" hidden="false" customHeight="false" outlineLevel="0" collapsed="false">
      <c r="A3203" s="7" t="s">
        <v>247</v>
      </c>
      <c r="B3203" s="7" t="s">
        <v>167</v>
      </c>
      <c r="C3203" s="7" t="s">
        <v>249</v>
      </c>
      <c r="D3203" s="7" t="s">
        <v>4467</v>
      </c>
      <c r="E3203" s="8" t="n">
        <v>1206</v>
      </c>
      <c r="F3203" s="7" t="n">
        <v>0.5</v>
      </c>
      <c r="G3203" s="9" t="n">
        <v>1.1</v>
      </c>
      <c r="H3203" s="7" t="n">
        <v>0.83</v>
      </c>
      <c r="I3203" s="7" t="n">
        <v>1.38</v>
      </c>
    </row>
    <row r="3204" customFormat="false" ht="15" hidden="false" customHeight="false" outlineLevel="0" collapsed="false">
      <c r="A3204" s="7" t="s">
        <v>247</v>
      </c>
      <c r="B3204" s="7" t="s">
        <v>167</v>
      </c>
      <c r="C3204" s="7" t="s">
        <v>249</v>
      </c>
      <c r="D3204" s="7" t="s">
        <v>4468</v>
      </c>
      <c r="E3204" s="8" t="n">
        <v>1201</v>
      </c>
      <c r="F3204" s="7" t="n">
        <v>0.3</v>
      </c>
      <c r="G3204" s="9" t="n">
        <v>0.54</v>
      </c>
      <c r="H3204" s="7" t="n">
        <v>0.32</v>
      </c>
      <c r="I3204" s="7" t="n">
        <v>0.62</v>
      </c>
    </row>
    <row r="3205" customFormat="false" ht="15" hidden="false" customHeight="false" outlineLevel="0" collapsed="false">
      <c r="A3205" s="7" t="s">
        <v>247</v>
      </c>
      <c r="B3205" s="7" t="s">
        <v>167</v>
      </c>
      <c r="C3205" s="7" t="s">
        <v>249</v>
      </c>
      <c r="D3205" s="7" t="s">
        <v>4469</v>
      </c>
      <c r="E3205" s="8" t="n">
        <v>1200</v>
      </c>
      <c r="F3205" s="7" t="n">
        <v>0.35</v>
      </c>
      <c r="G3205" s="9" t="n">
        <v>0.9</v>
      </c>
      <c r="H3205" s="7" t="n">
        <v>0.68</v>
      </c>
      <c r="I3205" s="7" t="n">
        <v>1.13</v>
      </c>
    </row>
    <row r="3206" customFormat="false" ht="15" hidden="false" customHeight="false" outlineLevel="0" collapsed="false">
      <c r="A3206" s="7" t="s">
        <v>247</v>
      </c>
      <c r="B3206" s="7" t="s">
        <v>167</v>
      </c>
      <c r="C3206" s="7" t="s">
        <v>249</v>
      </c>
      <c r="D3206" s="7" t="s">
        <v>4470</v>
      </c>
      <c r="E3206" s="8" t="n">
        <v>1199</v>
      </c>
      <c r="F3206" s="7" t="n">
        <v>0.5</v>
      </c>
      <c r="G3206" s="9" t="n">
        <v>0.92</v>
      </c>
      <c r="H3206" s="7" t="n">
        <v>0.63</v>
      </c>
      <c r="I3206" s="7" t="n">
        <v>1.06</v>
      </c>
    </row>
    <row r="3207" customFormat="false" ht="15" hidden="false" customHeight="false" outlineLevel="0" collapsed="false">
      <c r="A3207" s="7" t="s">
        <v>247</v>
      </c>
      <c r="B3207" s="7" t="s">
        <v>167</v>
      </c>
      <c r="C3207" s="7" t="s">
        <v>249</v>
      </c>
      <c r="D3207" s="7" t="s">
        <v>4471</v>
      </c>
      <c r="E3207" s="8" t="n">
        <v>1171</v>
      </c>
      <c r="F3207" s="7" t="n">
        <v>0.5</v>
      </c>
      <c r="G3207" s="9" t="n">
        <v>0.79</v>
      </c>
      <c r="H3207" s="7" t="n">
        <v>0.58</v>
      </c>
      <c r="I3207" s="7" t="n">
        <v>0.89</v>
      </c>
    </row>
    <row r="3208" customFormat="false" ht="15" hidden="false" customHeight="false" outlineLevel="0" collapsed="false">
      <c r="A3208" s="7" t="s">
        <v>247</v>
      </c>
      <c r="B3208" s="7" t="s">
        <v>167</v>
      </c>
      <c r="C3208" s="7" t="s">
        <v>249</v>
      </c>
      <c r="D3208" s="7" t="s">
        <v>4472</v>
      </c>
      <c r="E3208" s="8" t="n">
        <v>1155</v>
      </c>
      <c r="F3208" s="7" t="n">
        <v>0.55</v>
      </c>
      <c r="G3208" s="9" t="n">
        <v>0.71</v>
      </c>
      <c r="H3208" s="7" t="n">
        <v>0.52</v>
      </c>
      <c r="I3208" s="7" t="n">
        <v>0.79</v>
      </c>
    </row>
    <row r="3209" customFormat="false" ht="15" hidden="false" customHeight="false" outlineLevel="0" collapsed="false">
      <c r="A3209" s="7" t="s">
        <v>247</v>
      </c>
      <c r="B3209" s="7" t="s">
        <v>167</v>
      </c>
      <c r="C3209" s="7" t="s">
        <v>249</v>
      </c>
      <c r="D3209" s="7" t="s">
        <v>4473</v>
      </c>
      <c r="E3209" s="8" t="n">
        <v>1155</v>
      </c>
      <c r="F3209" s="7" t="n">
        <v>0.35</v>
      </c>
      <c r="G3209" s="9" t="n">
        <v>0.38</v>
      </c>
      <c r="H3209" s="7" t="n">
        <v>0.32</v>
      </c>
      <c r="I3209" s="7" t="n">
        <v>0.48</v>
      </c>
    </row>
    <row r="3210" customFormat="false" ht="15" hidden="false" customHeight="false" outlineLevel="0" collapsed="false">
      <c r="A3210" s="7" t="s">
        <v>247</v>
      </c>
      <c r="B3210" s="7" t="s">
        <v>167</v>
      </c>
      <c r="C3210" s="7" t="s">
        <v>249</v>
      </c>
      <c r="D3210" s="7" t="s">
        <v>4474</v>
      </c>
      <c r="E3210" s="8" t="n">
        <v>1155</v>
      </c>
      <c r="F3210" s="7" t="n">
        <v>0.35</v>
      </c>
      <c r="G3210" s="9" t="n">
        <v>0.57</v>
      </c>
      <c r="H3210" s="7" t="n">
        <v>0.51</v>
      </c>
      <c r="I3210" s="7" t="n">
        <v>0.64</v>
      </c>
    </row>
    <row r="3211" customFormat="false" ht="15" hidden="false" customHeight="false" outlineLevel="0" collapsed="false">
      <c r="A3211" s="7" t="s">
        <v>247</v>
      </c>
      <c r="B3211" s="7" t="s">
        <v>167</v>
      </c>
      <c r="C3211" s="7" t="s">
        <v>249</v>
      </c>
      <c r="D3211" s="7" t="s">
        <v>4475</v>
      </c>
      <c r="E3211" s="8" t="n">
        <v>1148</v>
      </c>
      <c r="F3211" s="7" t="n">
        <v>0.6</v>
      </c>
      <c r="G3211" s="9" t="n">
        <v>1.08</v>
      </c>
      <c r="H3211" s="7" t="n">
        <v>0.81</v>
      </c>
      <c r="I3211" s="7" t="n">
        <v>1.35</v>
      </c>
    </row>
    <row r="3212" customFormat="false" ht="15" hidden="false" customHeight="false" outlineLevel="0" collapsed="false">
      <c r="A3212" s="7" t="s">
        <v>247</v>
      </c>
      <c r="B3212" s="7" t="s">
        <v>167</v>
      </c>
      <c r="C3212" s="7" t="s">
        <v>249</v>
      </c>
      <c r="D3212" s="7" t="s">
        <v>4476</v>
      </c>
      <c r="E3212" s="8" t="n">
        <v>1141</v>
      </c>
      <c r="F3212" s="7" t="n">
        <v>0.55</v>
      </c>
      <c r="G3212" s="9" t="n">
        <v>0.89</v>
      </c>
      <c r="H3212" s="7" t="n">
        <v>0.67</v>
      </c>
      <c r="I3212" s="7" t="n">
        <v>1.11</v>
      </c>
    </row>
    <row r="3213" customFormat="false" ht="15" hidden="false" customHeight="false" outlineLevel="0" collapsed="false">
      <c r="A3213" s="7" t="s">
        <v>247</v>
      </c>
      <c r="B3213" s="7" t="s">
        <v>167</v>
      </c>
      <c r="C3213" s="7" t="s">
        <v>249</v>
      </c>
      <c r="D3213" s="7" t="s">
        <v>4477</v>
      </c>
      <c r="E3213" s="8" t="n">
        <v>1121</v>
      </c>
      <c r="F3213" s="7" t="n">
        <v>0.4</v>
      </c>
      <c r="G3213" s="9" t="n">
        <v>1</v>
      </c>
      <c r="H3213" s="7" t="n">
        <v>0.69</v>
      </c>
      <c r="I3213" s="7" t="n">
        <v>1.1</v>
      </c>
    </row>
    <row r="3214" customFormat="false" ht="15" hidden="false" customHeight="false" outlineLevel="0" collapsed="false">
      <c r="A3214" s="7" t="s">
        <v>247</v>
      </c>
      <c r="B3214" s="7" t="s">
        <v>167</v>
      </c>
      <c r="C3214" s="7" t="s">
        <v>249</v>
      </c>
      <c r="D3214" s="7" t="s">
        <v>4478</v>
      </c>
      <c r="E3214" s="8" t="n">
        <v>1114</v>
      </c>
      <c r="F3214" s="7" t="n">
        <v>0.5</v>
      </c>
      <c r="G3214" s="9" t="n">
        <v>0.91</v>
      </c>
      <c r="H3214" s="7" t="n">
        <v>0.68</v>
      </c>
      <c r="I3214" s="7" t="n">
        <v>1.14</v>
      </c>
    </row>
    <row r="3215" customFormat="false" ht="15" hidden="false" customHeight="false" outlineLevel="0" collapsed="false">
      <c r="A3215" s="7" t="s">
        <v>247</v>
      </c>
      <c r="B3215" s="7" t="s">
        <v>167</v>
      </c>
      <c r="C3215" s="7" t="s">
        <v>249</v>
      </c>
      <c r="D3215" s="7" t="s">
        <v>4479</v>
      </c>
      <c r="E3215" s="8" t="n">
        <v>1107</v>
      </c>
      <c r="F3215" s="7" t="n">
        <v>0.6</v>
      </c>
      <c r="G3215" s="9" t="n">
        <v>1.05</v>
      </c>
      <c r="H3215" s="7" t="n">
        <v>0.79</v>
      </c>
      <c r="I3215" s="7" t="n">
        <v>1.31</v>
      </c>
    </row>
    <row r="3216" customFormat="false" ht="15" hidden="false" customHeight="false" outlineLevel="0" collapsed="false">
      <c r="A3216" s="7" t="s">
        <v>247</v>
      </c>
      <c r="B3216" s="7" t="s">
        <v>167</v>
      </c>
      <c r="C3216" s="7" t="s">
        <v>249</v>
      </c>
      <c r="D3216" s="7" t="s">
        <v>4480</v>
      </c>
      <c r="E3216" s="8" t="n">
        <v>1094</v>
      </c>
      <c r="F3216" s="7" t="n">
        <v>0.65</v>
      </c>
      <c r="G3216" s="9" t="n">
        <v>0.91</v>
      </c>
      <c r="H3216" s="7" t="n">
        <v>0.59</v>
      </c>
      <c r="I3216" s="7" t="n">
        <v>1.05</v>
      </c>
    </row>
    <row r="3217" customFormat="false" ht="15" hidden="false" customHeight="false" outlineLevel="0" collapsed="false">
      <c r="A3217" s="7" t="s">
        <v>247</v>
      </c>
      <c r="B3217" s="7" t="s">
        <v>167</v>
      </c>
      <c r="C3217" s="7" t="s">
        <v>249</v>
      </c>
      <c r="D3217" s="7" t="s">
        <v>4481</v>
      </c>
      <c r="E3217" s="8" t="n">
        <v>1068</v>
      </c>
      <c r="F3217" s="7" t="n">
        <v>0.45</v>
      </c>
      <c r="G3217" s="9" t="n">
        <v>0.9</v>
      </c>
      <c r="H3217" s="7" t="n">
        <v>0.68</v>
      </c>
      <c r="I3217" s="7" t="n">
        <v>1.13</v>
      </c>
    </row>
    <row r="3218" customFormat="false" ht="15" hidden="false" customHeight="false" outlineLevel="0" collapsed="false">
      <c r="A3218" s="7" t="s">
        <v>247</v>
      </c>
      <c r="B3218" s="7" t="s">
        <v>167</v>
      </c>
      <c r="C3218" s="7" t="s">
        <v>249</v>
      </c>
      <c r="D3218" s="7" t="s">
        <v>4482</v>
      </c>
      <c r="E3218" s="8" t="n">
        <v>1060</v>
      </c>
      <c r="F3218" s="7" t="n">
        <v>0.5</v>
      </c>
      <c r="G3218" s="9" t="n">
        <v>0.66</v>
      </c>
      <c r="H3218" s="7" t="n">
        <v>0.53</v>
      </c>
      <c r="I3218" s="7" t="n">
        <v>0.77</v>
      </c>
    </row>
    <row r="3219" customFormat="false" ht="15" hidden="false" customHeight="false" outlineLevel="0" collapsed="false">
      <c r="A3219" s="7" t="s">
        <v>247</v>
      </c>
      <c r="B3219" s="7" t="s">
        <v>167</v>
      </c>
      <c r="C3219" s="7" t="s">
        <v>249</v>
      </c>
      <c r="D3219" s="7" t="s">
        <v>4483</v>
      </c>
      <c r="E3219" s="8" t="n">
        <v>1022</v>
      </c>
      <c r="F3219" s="7" t="n">
        <v>0.55</v>
      </c>
      <c r="G3219" s="9" t="n">
        <v>1.13</v>
      </c>
      <c r="H3219" s="7" t="n">
        <v>0.92</v>
      </c>
      <c r="I3219" s="7" t="n">
        <v>1.3</v>
      </c>
    </row>
    <row r="3220" customFormat="false" ht="15" hidden="false" customHeight="false" outlineLevel="0" collapsed="false">
      <c r="A3220" s="7" t="s">
        <v>247</v>
      </c>
      <c r="B3220" s="7" t="s">
        <v>167</v>
      </c>
      <c r="C3220" s="7" t="s">
        <v>249</v>
      </c>
      <c r="D3220" s="7" t="s">
        <v>4484</v>
      </c>
      <c r="E3220" s="8" t="n">
        <v>1020</v>
      </c>
      <c r="F3220" s="7" t="n">
        <v>0.6</v>
      </c>
      <c r="G3220" s="9" t="n">
        <v>1.22</v>
      </c>
      <c r="H3220" s="7" t="n">
        <v>0.92</v>
      </c>
      <c r="I3220" s="7" t="n">
        <v>1.53</v>
      </c>
    </row>
    <row r="3221" customFormat="false" ht="15" hidden="false" customHeight="false" outlineLevel="0" collapsed="false">
      <c r="A3221" s="7" t="s">
        <v>247</v>
      </c>
      <c r="B3221" s="7" t="s">
        <v>167</v>
      </c>
      <c r="C3221" s="7" t="s">
        <v>249</v>
      </c>
      <c r="D3221" s="7" t="s">
        <v>4485</v>
      </c>
      <c r="E3221" s="8" t="n">
        <v>1010</v>
      </c>
      <c r="F3221" s="7" t="n">
        <v>0.5</v>
      </c>
      <c r="G3221" s="9" t="n">
        <v>1.06</v>
      </c>
      <c r="H3221" s="7" t="n">
        <v>0.94</v>
      </c>
      <c r="I3221" s="7" t="n">
        <v>1.25</v>
      </c>
    </row>
    <row r="3222" customFormat="false" ht="15" hidden="false" customHeight="false" outlineLevel="0" collapsed="false">
      <c r="A3222" s="7" t="s">
        <v>247</v>
      </c>
      <c r="B3222" s="7" t="s">
        <v>167</v>
      </c>
      <c r="C3222" s="7" t="s">
        <v>249</v>
      </c>
      <c r="D3222" s="7" t="s">
        <v>4486</v>
      </c>
      <c r="E3222" s="8" t="n">
        <v>986</v>
      </c>
      <c r="F3222" s="7" t="n">
        <v>0.45</v>
      </c>
      <c r="G3222" s="9" t="n">
        <v>0.57</v>
      </c>
      <c r="H3222" s="7" t="n">
        <v>0.43</v>
      </c>
      <c r="I3222" s="7" t="n">
        <v>0.71</v>
      </c>
    </row>
    <row r="3223" customFormat="false" ht="15" hidden="false" customHeight="false" outlineLevel="0" collapsed="false">
      <c r="A3223" s="7" t="s">
        <v>247</v>
      </c>
      <c r="B3223" s="7" t="s">
        <v>167</v>
      </c>
      <c r="C3223" s="7" t="s">
        <v>249</v>
      </c>
      <c r="D3223" s="7" t="s">
        <v>4487</v>
      </c>
      <c r="E3223" s="8" t="n">
        <v>984</v>
      </c>
      <c r="F3223" s="7" t="n">
        <v>0.5</v>
      </c>
      <c r="G3223" s="9" t="n">
        <v>1.07</v>
      </c>
      <c r="H3223" s="7" t="n">
        <v>0.91</v>
      </c>
      <c r="I3223" s="7" t="n">
        <v>1.19</v>
      </c>
    </row>
    <row r="3224" customFormat="false" ht="15" hidden="false" customHeight="false" outlineLevel="0" collapsed="false">
      <c r="A3224" s="7" t="s">
        <v>247</v>
      </c>
      <c r="B3224" s="7" t="s">
        <v>167</v>
      </c>
      <c r="C3224" s="7" t="s">
        <v>249</v>
      </c>
      <c r="D3224" s="7" t="s">
        <v>4488</v>
      </c>
      <c r="E3224" s="8" t="n">
        <v>984</v>
      </c>
      <c r="F3224" s="7" t="n">
        <v>0.35</v>
      </c>
      <c r="G3224" s="9" t="n">
        <v>0.56</v>
      </c>
      <c r="H3224" s="7" t="n">
        <v>0.46</v>
      </c>
      <c r="I3224" s="7" t="n">
        <v>0.64</v>
      </c>
    </row>
    <row r="3225" customFormat="false" ht="15" hidden="false" customHeight="false" outlineLevel="0" collapsed="false">
      <c r="A3225" s="7" t="s">
        <v>247</v>
      </c>
      <c r="B3225" s="7" t="s">
        <v>167</v>
      </c>
      <c r="C3225" s="7" t="s">
        <v>249</v>
      </c>
      <c r="D3225" s="7" t="s">
        <v>4489</v>
      </c>
      <c r="E3225" s="8" t="n">
        <v>982</v>
      </c>
      <c r="F3225" s="7" t="n">
        <v>0.65</v>
      </c>
      <c r="G3225" s="9" t="n">
        <v>0.93</v>
      </c>
      <c r="H3225" s="7" t="n">
        <v>0.77</v>
      </c>
      <c r="I3225" s="7" t="n">
        <v>1.05</v>
      </c>
    </row>
    <row r="3226" customFormat="false" ht="15" hidden="false" customHeight="false" outlineLevel="0" collapsed="false">
      <c r="A3226" s="7" t="s">
        <v>247</v>
      </c>
      <c r="B3226" s="7" t="s">
        <v>167</v>
      </c>
      <c r="C3226" s="7" t="s">
        <v>249</v>
      </c>
      <c r="D3226" s="7" t="s">
        <v>4490</v>
      </c>
      <c r="E3226" s="8" t="n">
        <v>981</v>
      </c>
      <c r="F3226" s="7" t="n">
        <v>0.4</v>
      </c>
      <c r="G3226" s="9" t="n">
        <v>0.87</v>
      </c>
      <c r="H3226" s="7" t="n">
        <v>0.65</v>
      </c>
      <c r="I3226" s="7" t="n">
        <v>1.06</v>
      </c>
    </row>
    <row r="3227" customFormat="false" ht="15" hidden="false" customHeight="false" outlineLevel="0" collapsed="false">
      <c r="A3227" s="7" t="s">
        <v>247</v>
      </c>
      <c r="B3227" s="7" t="s">
        <v>167</v>
      </c>
      <c r="C3227" s="7" t="s">
        <v>249</v>
      </c>
      <c r="D3227" s="7" t="s">
        <v>4491</v>
      </c>
      <c r="E3227" s="8" t="n">
        <v>977</v>
      </c>
      <c r="F3227" s="7" t="n">
        <v>0.45</v>
      </c>
      <c r="G3227" s="9" t="n">
        <v>0.67</v>
      </c>
      <c r="H3227" s="7" t="n">
        <v>0.55</v>
      </c>
      <c r="I3227" s="7" t="n">
        <v>0.84</v>
      </c>
    </row>
    <row r="3228" customFormat="false" ht="15" hidden="false" customHeight="false" outlineLevel="0" collapsed="false">
      <c r="A3228" s="7" t="s">
        <v>247</v>
      </c>
      <c r="B3228" s="7" t="s">
        <v>167</v>
      </c>
      <c r="C3228" s="7" t="s">
        <v>249</v>
      </c>
      <c r="D3228" s="7" t="s">
        <v>4492</v>
      </c>
      <c r="E3228" s="8" t="n">
        <v>957</v>
      </c>
      <c r="F3228" s="7" t="n">
        <v>0.6</v>
      </c>
      <c r="G3228" s="9" t="n">
        <v>1.06</v>
      </c>
      <c r="H3228" s="7" t="n">
        <v>0.68</v>
      </c>
      <c r="I3228" s="7" t="n">
        <v>1.44</v>
      </c>
    </row>
    <row r="3229" customFormat="false" ht="15" hidden="false" customHeight="false" outlineLevel="0" collapsed="false">
      <c r="A3229" s="7" t="s">
        <v>247</v>
      </c>
      <c r="B3229" s="7" t="s">
        <v>167</v>
      </c>
      <c r="C3229" s="7" t="s">
        <v>249</v>
      </c>
      <c r="D3229" s="7" t="s">
        <v>4493</v>
      </c>
      <c r="E3229" s="8" t="n">
        <v>956</v>
      </c>
      <c r="F3229" s="7" t="n">
        <v>0.4</v>
      </c>
      <c r="G3229" s="9" t="n">
        <v>0.91</v>
      </c>
      <c r="H3229" s="7" t="n">
        <v>0.68</v>
      </c>
      <c r="I3229" s="7" t="n">
        <v>1.14</v>
      </c>
    </row>
    <row r="3230" customFormat="false" ht="15" hidden="false" customHeight="false" outlineLevel="0" collapsed="false">
      <c r="A3230" s="7" t="s">
        <v>247</v>
      </c>
      <c r="B3230" s="7" t="s">
        <v>167</v>
      </c>
      <c r="C3230" s="7" t="s">
        <v>249</v>
      </c>
      <c r="D3230" s="7" t="s">
        <v>4494</v>
      </c>
      <c r="E3230" s="8" t="n">
        <v>948</v>
      </c>
      <c r="F3230" s="7" t="n">
        <v>0.6</v>
      </c>
      <c r="G3230" s="9" t="n">
        <v>0.89</v>
      </c>
      <c r="H3230" s="7" t="n">
        <v>0.67</v>
      </c>
      <c r="I3230" s="7" t="n">
        <v>1.11</v>
      </c>
    </row>
    <row r="3231" customFormat="false" ht="15" hidden="false" customHeight="false" outlineLevel="0" collapsed="false">
      <c r="A3231" s="7" t="s">
        <v>247</v>
      </c>
      <c r="B3231" s="7" t="s">
        <v>167</v>
      </c>
      <c r="C3231" s="7" t="s">
        <v>249</v>
      </c>
      <c r="D3231" s="7" t="s">
        <v>4495</v>
      </c>
      <c r="E3231" s="8" t="n">
        <v>921</v>
      </c>
      <c r="F3231" s="7" t="n">
        <v>0.5</v>
      </c>
      <c r="G3231" s="9" t="n">
        <v>0.51</v>
      </c>
      <c r="H3231" s="7" t="n">
        <v>0.46</v>
      </c>
      <c r="I3231" s="7" t="n">
        <v>0.58</v>
      </c>
    </row>
    <row r="3232" customFormat="false" ht="15" hidden="false" customHeight="false" outlineLevel="0" collapsed="false">
      <c r="A3232" s="7" t="s">
        <v>247</v>
      </c>
      <c r="B3232" s="7" t="s">
        <v>167</v>
      </c>
      <c r="C3232" s="7" t="s">
        <v>249</v>
      </c>
      <c r="D3232" s="7" t="s">
        <v>4496</v>
      </c>
      <c r="E3232" s="8" t="n">
        <v>895</v>
      </c>
      <c r="F3232" s="7" t="n">
        <v>0.3</v>
      </c>
      <c r="G3232" s="9" t="n">
        <v>0.42</v>
      </c>
      <c r="H3232" s="7" t="n">
        <v>0.38</v>
      </c>
      <c r="I3232" s="7" t="n">
        <v>0.49</v>
      </c>
    </row>
    <row r="3233" customFormat="false" ht="15" hidden="false" customHeight="false" outlineLevel="0" collapsed="false">
      <c r="A3233" s="7" t="s">
        <v>247</v>
      </c>
      <c r="B3233" s="7" t="s">
        <v>167</v>
      </c>
      <c r="C3233" s="7" t="s">
        <v>249</v>
      </c>
      <c r="D3233" s="7" t="s">
        <v>4497</v>
      </c>
      <c r="E3233" s="8" t="n">
        <v>888</v>
      </c>
      <c r="F3233" s="7" t="n">
        <v>0.6</v>
      </c>
      <c r="G3233" s="9" t="n">
        <v>0.56</v>
      </c>
      <c r="H3233" s="7" t="n">
        <v>0.42</v>
      </c>
      <c r="I3233" s="7" t="n">
        <v>0.7</v>
      </c>
    </row>
    <row r="3234" customFormat="false" ht="15" hidden="false" customHeight="false" outlineLevel="0" collapsed="false">
      <c r="A3234" s="7" t="s">
        <v>247</v>
      </c>
      <c r="B3234" s="7" t="s">
        <v>167</v>
      </c>
      <c r="C3234" s="7" t="s">
        <v>249</v>
      </c>
      <c r="D3234" s="7" t="s">
        <v>4498</v>
      </c>
      <c r="E3234" s="8" t="n">
        <v>817</v>
      </c>
      <c r="F3234" s="7" t="n">
        <v>0.6</v>
      </c>
      <c r="G3234" s="9" t="n">
        <v>1.09</v>
      </c>
      <c r="H3234" s="7" t="n">
        <v>0.82</v>
      </c>
      <c r="I3234" s="7" t="n">
        <v>1.36</v>
      </c>
    </row>
    <row r="3235" customFormat="false" ht="15" hidden="false" customHeight="false" outlineLevel="0" collapsed="false">
      <c r="A3235" s="7" t="s">
        <v>247</v>
      </c>
      <c r="B3235" s="7" t="s">
        <v>167</v>
      </c>
      <c r="C3235" s="7" t="s">
        <v>249</v>
      </c>
      <c r="D3235" s="7" t="s">
        <v>4499</v>
      </c>
      <c r="E3235" s="8" t="n">
        <v>786</v>
      </c>
      <c r="F3235" s="7" t="n">
        <v>0.3</v>
      </c>
      <c r="G3235" s="9" t="n">
        <v>0.62</v>
      </c>
      <c r="H3235" s="7" t="n">
        <v>0.47</v>
      </c>
      <c r="I3235" s="7" t="n">
        <v>0.78</v>
      </c>
    </row>
    <row r="3236" customFormat="false" ht="15" hidden="false" customHeight="false" outlineLevel="0" collapsed="false">
      <c r="A3236" s="7" t="s">
        <v>247</v>
      </c>
      <c r="B3236" s="7" t="s">
        <v>167</v>
      </c>
      <c r="C3236" s="7" t="s">
        <v>249</v>
      </c>
      <c r="D3236" s="7" t="s">
        <v>4500</v>
      </c>
      <c r="E3236" s="8" t="n">
        <v>759</v>
      </c>
      <c r="F3236" s="7" t="n">
        <v>0.7</v>
      </c>
      <c r="G3236" s="9" t="n">
        <v>0.87</v>
      </c>
      <c r="H3236" s="7" t="n">
        <v>0.65</v>
      </c>
      <c r="I3236" s="7" t="n">
        <v>1.09</v>
      </c>
    </row>
    <row r="3237" customFormat="false" ht="15" hidden="false" customHeight="false" outlineLevel="0" collapsed="false">
      <c r="A3237" s="7" t="s">
        <v>247</v>
      </c>
      <c r="B3237" s="7" t="s">
        <v>167</v>
      </c>
      <c r="C3237" s="7" t="s">
        <v>249</v>
      </c>
      <c r="D3237" s="7" t="s">
        <v>4501</v>
      </c>
      <c r="E3237" s="8" t="n">
        <v>741</v>
      </c>
      <c r="F3237" s="7" t="n">
        <v>0.4</v>
      </c>
      <c r="G3237" s="9" t="n">
        <v>0.64</v>
      </c>
      <c r="H3237" s="7" t="n">
        <v>0.48</v>
      </c>
      <c r="I3237" s="7" t="n">
        <v>0.8</v>
      </c>
    </row>
    <row r="3238" customFormat="false" ht="15" hidden="false" customHeight="false" outlineLevel="0" collapsed="false">
      <c r="A3238" s="7" t="s">
        <v>247</v>
      </c>
      <c r="B3238" s="7" t="s">
        <v>167</v>
      </c>
      <c r="C3238" s="7" t="s">
        <v>249</v>
      </c>
      <c r="D3238" s="7" t="s">
        <v>4502</v>
      </c>
      <c r="E3238" s="8" t="n">
        <v>737</v>
      </c>
      <c r="F3238" s="7" t="n">
        <v>0.55</v>
      </c>
      <c r="G3238" s="9" t="n">
        <v>0.54</v>
      </c>
      <c r="H3238" s="7" t="n">
        <v>0.41</v>
      </c>
      <c r="I3238" s="7" t="n">
        <v>0.68</v>
      </c>
    </row>
    <row r="3239" customFormat="false" ht="15" hidden="false" customHeight="false" outlineLevel="0" collapsed="false">
      <c r="A3239" s="7" t="s">
        <v>247</v>
      </c>
      <c r="B3239" s="7" t="s">
        <v>167</v>
      </c>
      <c r="C3239" s="7" t="s">
        <v>249</v>
      </c>
      <c r="D3239" s="7" t="s">
        <v>4503</v>
      </c>
      <c r="E3239" s="8" t="n">
        <v>737</v>
      </c>
      <c r="F3239" s="7" t="n">
        <v>0.35</v>
      </c>
      <c r="G3239" s="9" t="n">
        <v>0.64</v>
      </c>
      <c r="H3239" s="7" t="n">
        <v>0.48</v>
      </c>
      <c r="I3239" s="7" t="n">
        <v>0.8</v>
      </c>
    </row>
    <row r="3240" customFormat="false" ht="15" hidden="false" customHeight="false" outlineLevel="0" collapsed="false">
      <c r="A3240" s="7" t="s">
        <v>247</v>
      </c>
      <c r="B3240" s="7" t="s">
        <v>167</v>
      </c>
      <c r="C3240" s="7" t="s">
        <v>249</v>
      </c>
      <c r="D3240" s="7" t="s">
        <v>4504</v>
      </c>
      <c r="E3240" s="8" t="n">
        <v>736</v>
      </c>
      <c r="F3240" s="7" t="n">
        <v>0.4</v>
      </c>
      <c r="G3240" s="9" t="n">
        <v>0.72</v>
      </c>
      <c r="H3240" s="7" t="n">
        <v>0.52</v>
      </c>
      <c r="I3240" s="7" t="n">
        <v>0.87</v>
      </c>
    </row>
    <row r="3241" customFormat="false" ht="15" hidden="false" customHeight="false" outlineLevel="0" collapsed="false">
      <c r="A3241" s="7" t="s">
        <v>247</v>
      </c>
      <c r="B3241" s="7" t="s">
        <v>167</v>
      </c>
      <c r="C3241" s="7" t="s">
        <v>249</v>
      </c>
      <c r="D3241" s="7" t="s">
        <v>4505</v>
      </c>
      <c r="E3241" s="8" t="n">
        <v>729</v>
      </c>
      <c r="F3241" s="7" t="n">
        <v>0.3</v>
      </c>
      <c r="G3241" s="9" t="n">
        <v>0.72</v>
      </c>
      <c r="H3241" s="7" t="n">
        <v>0.64</v>
      </c>
      <c r="I3241" s="7" t="n">
        <v>0.86</v>
      </c>
    </row>
    <row r="3242" customFormat="false" ht="15" hidden="false" customHeight="false" outlineLevel="0" collapsed="false">
      <c r="A3242" s="7" t="s">
        <v>247</v>
      </c>
      <c r="B3242" s="7" t="s">
        <v>167</v>
      </c>
      <c r="C3242" s="7" t="s">
        <v>249</v>
      </c>
      <c r="D3242" s="7" t="s">
        <v>4506</v>
      </c>
      <c r="E3242" s="8" t="n">
        <v>724</v>
      </c>
      <c r="F3242" s="7" t="n">
        <v>0.35</v>
      </c>
      <c r="G3242" s="9" t="n">
        <v>0.85</v>
      </c>
      <c r="H3242" s="7" t="n">
        <v>0.64</v>
      </c>
      <c r="I3242" s="7" t="n">
        <v>1.06</v>
      </c>
    </row>
    <row r="3243" customFormat="false" ht="15" hidden="false" customHeight="false" outlineLevel="0" collapsed="false">
      <c r="A3243" s="7" t="s">
        <v>247</v>
      </c>
      <c r="B3243" s="7" t="s">
        <v>167</v>
      </c>
      <c r="C3243" s="7" t="s">
        <v>249</v>
      </c>
      <c r="D3243" s="7" t="s">
        <v>4507</v>
      </c>
      <c r="E3243" s="8" t="n">
        <v>723</v>
      </c>
      <c r="F3243" s="7" t="n">
        <v>0.45</v>
      </c>
      <c r="G3243" s="9" t="n">
        <v>0.68</v>
      </c>
      <c r="H3243" s="7" t="n">
        <v>0.5</v>
      </c>
      <c r="I3243" s="7" t="n">
        <v>0.77</v>
      </c>
    </row>
    <row r="3244" customFormat="false" ht="15" hidden="false" customHeight="false" outlineLevel="0" collapsed="false">
      <c r="A3244" s="7" t="s">
        <v>247</v>
      </c>
      <c r="B3244" s="7" t="s">
        <v>167</v>
      </c>
      <c r="C3244" s="7" t="s">
        <v>249</v>
      </c>
      <c r="D3244" s="7" t="s">
        <v>4508</v>
      </c>
      <c r="E3244" s="8" t="n">
        <v>710</v>
      </c>
      <c r="F3244" s="7" t="n">
        <v>0.3</v>
      </c>
      <c r="G3244" s="9" t="n">
        <v>0.89</v>
      </c>
      <c r="H3244" s="7" t="n">
        <v>0.67</v>
      </c>
      <c r="I3244" s="7" t="n">
        <v>1.11</v>
      </c>
    </row>
    <row r="3245" customFormat="false" ht="15" hidden="false" customHeight="false" outlineLevel="0" collapsed="false">
      <c r="A3245" s="7" t="s">
        <v>247</v>
      </c>
      <c r="B3245" s="7" t="s">
        <v>167</v>
      </c>
      <c r="C3245" s="7" t="s">
        <v>249</v>
      </c>
      <c r="D3245" s="7" t="s">
        <v>4509</v>
      </c>
      <c r="E3245" s="8" t="n">
        <v>694</v>
      </c>
      <c r="F3245" s="7" t="n">
        <v>0.35</v>
      </c>
      <c r="G3245" s="9" t="n">
        <v>0.41</v>
      </c>
      <c r="H3245" s="7" t="n">
        <v>0.32</v>
      </c>
      <c r="I3245" s="7" t="n">
        <v>0.51</v>
      </c>
    </row>
    <row r="3246" customFormat="false" ht="15" hidden="false" customHeight="false" outlineLevel="0" collapsed="false">
      <c r="A3246" s="7" t="s">
        <v>247</v>
      </c>
      <c r="B3246" s="7" t="s">
        <v>167</v>
      </c>
      <c r="C3246" s="7" t="s">
        <v>249</v>
      </c>
      <c r="D3246" s="7" t="s">
        <v>4510</v>
      </c>
      <c r="E3246" s="8" t="n">
        <v>679</v>
      </c>
      <c r="F3246" s="7" t="n">
        <v>0.3</v>
      </c>
      <c r="G3246" s="9" t="n">
        <v>0.81</v>
      </c>
      <c r="H3246" s="7" t="n">
        <v>0.69</v>
      </c>
      <c r="I3246" s="7" t="n">
        <v>0.96</v>
      </c>
    </row>
    <row r="3247" customFormat="false" ht="15" hidden="false" customHeight="false" outlineLevel="0" collapsed="false">
      <c r="A3247" s="7" t="s">
        <v>247</v>
      </c>
      <c r="B3247" s="7" t="s">
        <v>167</v>
      </c>
      <c r="C3247" s="7" t="s">
        <v>249</v>
      </c>
      <c r="D3247" s="7" t="s">
        <v>4511</v>
      </c>
      <c r="E3247" s="8" t="n">
        <v>677</v>
      </c>
      <c r="F3247" s="7" t="n">
        <v>0.45</v>
      </c>
      <c r="G3247" s="9" t="n">
        <v>0.62</v>
      </c>
      <c r="H3247" s="7" t="n">
        <v>0.47</v>
      </c>
      <c r="I3247" s="7" t="n">
        <v>0.78</v>
      </c>
    </row>
    <row r="3248" customFormat="false" ht="15" hidden="false" customHeight="false" outlineLevel="0" collapsed="false">
      <c r="A3248" s="7" t="s">
        <v>247</v>
      </c>
      <c r="B3248" s="7" t="s">
        <v>167</v>
      </c>
      <c r="C3248" s="7" t="s">
        <v>249</v>
      </c>
      <c r="D3248" s="7" t="s">
        <v>4512</v>
      </c>
      <c r="E3248" s="8" t="n">
        <v>666</v>
      </c>
      <c r="F3248" s="7" t="n">
        <v>0.6</v>
      </c>
      <c r="G3248" s="9" t="n">
        <v>0.56</v>
      </c>
      <c r="H3248" s="7" t="n">
        <v>0.42</v>
      </c>
      <c r="I3248" s="7" t="n">
        <v>0.7</v>
      </c>
    </row>
    <row r="3249" customFormat="false" ht="15" hidden="false" customHeight="false" outlineLevel="0" collapsed="false">
      <c r="A3249" s="7" t="s">
        <v>247</v>
      </c>
      <c r="B3249" s="7" t="s">
        <v>167</v>
      </c>
      <c r="C3249" s="7" t="s">
        <v>249</v>
      </c>
      <c r="D3249" s="7" t="s">
        <v>4513</v>
      </c>
      <c r="E3249" s="8" t="n">
        <v>663</v>
      </c>
      <c r="F3249" s="7" t="n">
        <v>0.6</v>
      </c>
      <c r="G3249" s="9" t="n">
        <v>0.87</v>
      </c>
      <c r="H3249" s="7" t="n">
        <v>0.65</v>
      </c>
      <c r="I3249" s="7" t="n">
        <v>1.09</v>
      </c>
    </row>
    <row r="3250" customFormat="false" ht="15" hidden="false" customHeight="false" outlineLevel="0" collapsed="false">
      <c r="A3250" s="7" t="s">
        <v>247</v>
      </c>
      <c r="B3250" s="7" t="s">
        <v>167</v>
      </c>
      <c r="C3250" s="7" t="s">
        <v>249</v>
      </c>
      <c r="D3250" s="7" t="s">
        <v>4514</v>
      </c>
      <c r="E3250" s="8" t="n">
        <v>657</v>
      </c>
      <c r="F3250" s="7" t="n">
        <v>0.4</v>
      </c>
      <c r="G3250" s="9" t="n">
        <v>0.56</v>
      </c>
      <c r="H3250" s="7" t="n">
        <v>0.42</v>
      </c>
      <c r="I3250" s="7" t="n">
        <v>0.7</v>
      </c>
    </row>
    <row r="3251" customFormat="false" ht="15" hidden="false" customHeight="false" outlineLevel="0" collapsed="false">
      <c r="A3251" s="7" t="s">
        <v>247</v>
      </c>
      <c r="B3251" s="7" t="s">
        <v>167</v>
      </c>
      <c r="C3251" s="7" t="s">
        <v>249</v>
      </c>
      <c r="D3251" s="7" t="s">
        <v>4515</v>
      </c>
      <c r="E3251" s="8" t="n">
        <v>654</v>
      </c>
      <c r="F3251" s="7" t="n">
        <v>0.3</v>
      </c>
      <c r="G3251" s="9" t="n">
        <v>0.46</v>
      </c>
      <c r="H3251" s="7" t="n">
        <v>0.35</v>
      </c>
      <c r="I3251" s="7" t="n">
        <v>0.51</v>
      </c>
    </row>
    <row r="3252" customFormat="false" ht="15" hidden="false" customHeight="false" outlineLevel="0" collapsed="false">
      <c r="A3252" s="7" t="s">
        <v>247</v>
      </c>
      <c r="B3252" s="7" t="s">
        <v>167</v>
      </c>
      <c r="C3252" s="7" t="s">
        <v>249</v>
      </c>
      <c r="D3252" s="7" t="s">
        <v>4516</v>
      </c>
      <c r="E3252" s="8" t="n">
        <v>653</v>
      </c>
      <c r="F3252" s="7" t="n">
        <v>0.35</v>
      </c>
      <c r="G3252" s="9" t="n">
        <v>0.91</v>
      </c>
      <c r="H3252" s="7" t="n">
        <v>0.68</v>
      </c>
      <c r="I3252" s="7" t="n">
        <v>1.14</v>
      </c>
    </row>
    <row r="3253" customFormat="false" ht="15" hidden="false" customHeight="false" outlineLevel="0" collapsed="false">
      <c r="A3253" s="7" t="s">
        <v>247</v>
      </c>
      <c r="B3253" s="7" t="s">
        <v>167</v>
      </c>
      <c r="C3253" s="7" t="s">
        <v>249</v>
      </c>
      <c r="D3253" s="7" t="s">
        <v>4517</v>
      </c>
      <c r="E3253" s="8" t="n">
        <v>641</v>
      </c>
      <c r="F3253" s="7" t="n">
        <v>0.35</v>
      </c>
      <c r="G3253" s="9" t="n">
        <v>0.72</v>
      </c>
      <c r="H3253" s="7" t="n">
        <v>0.62</v>
      </c>
      <c r="I3253" s="7" t="n">
        <v>0.9</v>
      </c>
    </row>
    <row r="3254" customFormat="false" ht="15" hidden="false" customHeight="false" outlineLevel="0" collapsed="false">
      <c r="A3254" s="7" t="s">
        <v>247</v>
      </c>
      <c r="B3254" s="7" t="s">
        <v>167</v>
      </c>
      <c r="C3254" s="7" t="s">
        <v>249</v>
      </c>
      <c r="D3254" s="7" t="s">
        <v>4518</v>
      </c>
      <c r="E3254" s="8" t="n">
        <v>638</v>
      </c>
      <c r="F3254" s="7" t="n">
        <v>0.35</v>
      </c>
      <c r="G3254" s="9" t="n">
        <v>0.7</v>
      </c>
      <c r="H3254" s="7" t="n">
        <v>0.48</v>
      </c>
      <c r="I3254" s="7" t="n">
        <v>0.77</v>
      </c>
    </row>
    <row r="3255" customFormat="false" ht="15" hidden="false" customHeight="false" outlineLevel="0" collapsed="false">
      <c r="A3255" s="7" t="s">
        <v>247</v>
      </c>
      <c r="B3255" s="7" t="s">
        <v>167</v>
      </c>
      <c r="C3255" s="7" t="s">
        <v>249</v>
      </c>
      <c r="D3255" s="7" t="s">
        <v>4519</v>
      </c>
      <c r="E3255" s="8" t="n">
        <v>634</v>
      </c>
      <c r="F3255" s="7" t="n">
        <v>0.5</v>
      </c>
      <c r="G3255" s="9" t="n">
        <v>0.85</v>
      </c>
      <c r="H3255" s="7" t="n">
        <v>0.55</v>
      </c>
      <c r="I3255" s="7" t="n">
        <v>1.1</v>
      </c>
    </row>
    <row r="3256" customFormat="false" ht="15" hidden="false" customHeight="false" outlineLevel="0" collapsed="false">
      <c r="A3256" s="7" t="s">
        <v>247</v>
      </c>
      <c r="B3256" s="7" t="s">
        <v>167</v>
      </c>
      <c r="C3256" s="7" t="s">
        <v>249</v>
      </c>
      <c r="D3256" s="7" t="s">
        <v>4520</v>
      </c>
      <c r="E3256" s="8" t="n">
        <v>626</v>
      </c>
      <c r="F3256" s="7" t="n">
        <v>0.35</v>
      </c>
      <c r="G3256" s="9" t="n">
        <v>0.66</v>
      </c>
      <c r="H3256" s="7" t="n">
        <v>0.5</v>
      </c>
      <c r="I3256" s="7" t="n">
        <v>0.83</v>
      </c>
    </row>
    <row r="3257" customFormat="false" ht="15" hidden="false" customHeight="false" outlineLevel="0" collapsed="false">
      <c r="A3257" s="7" t="s">
        <v>247</v>
      </c>
      <c r="B3257" s="7" t="s">
        <v>167</v>
      </c>
      <c r="C3257" s="7" t="s">
        <v>249</v>
      </c>
      <c r="D3257" s="7" t="s">
        <v>4521</v>
      </c>
      <c r="E3257" s="8" t="n">
        <v>621</v>
      </c>
      <c r="F3257" s="7" t="n">
        <v>0.35</v>
      </c>
      <c r="G3257" s="9" t="n">
        <v>0.91</v>
      </c>
      <c r="H3257" s="7" t="n">
        <v>0.46</v>
      </c>
      <c r="I3257" s="7" t="n">
        <v>1.09</v>
      </c>
    </row>
    <row r="3258" customFormat="false" ht="15" hidden="false" customHeight="false" outlineLevel="0" collapsed="false">
      <c r="A3258" s="7" t="s">
        <v>247</v>
      </c>
      <c r="B3258" s="7" t="s">
        <v>167</v>
      </c>
      <c r="C3258" s="7" t="s">
        <v>249</v>
      </c>
      <c r="D3258" s="7" t="s">
        <v>4522</v>
      </c>
      <c r="E3258" s="8" t="n">
        <v>615</v>
      </c>
      <c r="F3258" s="7" t="n">
        <v>0.7</v>
      </c>
      <c r="G3258" s="9" t="n">
        <v>0.53</v>
      </c>
      <c r="H3258" s="7" t="n">
        <v>0.4</v>
      </c>
      <c r="I3258" s="7" t="n">
        <v>0.66</v>
      </c>
    </row>
    <row r="3259" customFormat="false" ht="15" hidden="false" customHeight="false" outlineLevel="0" collapsed="false">
      <c r="A3259" s="7" t="s">
        <v>247</v>
      </c>
      <c r="B3259" s="7" t="s">
        <v>167</v>
      </c>
      <c r="C3259" s="7" t="s">
        <v>249</v>
      </c>
      <c r="D3259" s="7" t="s">
        <v>4523</v>
      </c>
      <c r="E3259" s="8" t="n">
        <v>607</v>
      </c>
      <c r="F3259" s="7" t="n">
        <v>0.3</v>
      </c>
      <c r="G3259" s="9" t="n">
        <v>0.89</v>
      </c>
      <c r="H3259" s="7" t="n">
        <v>0.78</v>
      </c>
      <c r="I3259" s="7" t="n">
        <v>0.98</v>
      </c>
    </row>
    <row r="3260" customFormat="false" ht="15" hidden="false" customHeight="false" outlineLevel="0" collapsed="false">
      <c r="A3260" s="7" t="s">
        <v>247</v>
      </c>
      <c r="B3260" s="7" t="s">
        <v>167</v>
      </c>
      <c r="C3260" s="7" t="s">
        <v>249</v>
      </c>
      <c r="D3260" s="7" t="s">
        <v>4524</v>
      </c>
      <c r="E3260" s="8" t="n">
        <v>603</v>
      </c>
      <c r="F3260" s="7" t="n">
        <v>0.35</v>
      </c>
      <c r="G3260" s="9" t="n">
        <v>0.36</v>
      </c>
      <c r="H3260" s="7" t="n">
        <v>0.32</v>
      </c>
      <c r="I3260" s="7" t="n">
        <v>0.41</v>
      </c>
    </row>
    <row r="3261" customFormat="false" ht="15" hidden="false" customHeight="false" outlineLevel="0" collapsed="false">
      <c r="A3261" s="7" t="s">
        <v>247</v>
      </c>
      <c r="B3261" s="7" t="s">
        <v>167</v>
      </c>
      <c r="C3261" s="7" t="s">
        <v>249</v>
      </c>
      <c r="D3261" s="7" t="s">
        <v>4525</v>
      </c>
      <c r="E3261" s="8" t="n">
        <v>603</v>
      </c>
      <c r="F3261" s="7" t="n">
        <v>0.35</v>
      </c>
      <c r="G3261" s="9" t="n">
        <v>0.73</v>
      </c>
      <c r="H3261" s="7" t="n">
        <v>0.55</v>
      </c>
      <c r="I3261" s="7" t="n">
        <v>0.91</v>
      </c>
    </row>
    <row r="3262" customFormat="false" ht="15" hidden="false" customHeight="false" outlineLevel="0" collapsed="false">
      <c r="A3262" s="7" t="s">
        <v>247</v>
      </c>
      <c r="B3262" s="7" t="s">
        <v>167</v>
      </c>
      <c r="C3262" s="7" t="s">
        <v>249</v>
      </c>
      <c r="D3262" s="7" t="s">
        <v>4526</v>
      </c>
      <c r="E3262" s="8" t="n">
        <v>598</v>
      </c>
      <c r="F3262" s="7" t="n">
        <v>0.4</v>
      </c>
      <c r="G3262" s="9" t="n">
        <v>0.91</v>
      </c>
      <c r="H3262" s="7" t="n">
        <v>0.68</v>
      </c>
      <c r="I3262" s="7" t="n">
        <v>1.14</v>
      </c>
    </row>
    <row r="3263" customFormat="false" ht="15" hidden="false" customHeight="false" outlineLevel="0" collapsed="false">
      <c r="A3263" s="7" t="s">
        <v>247</v>
      </c>
      <c r="B3263" s="7" t="s">
        <v>167</v>
      </c>
      <c r="C3263" s="7" t="s">
        <v>249</v>
      </c>
      <c r="D3263" s="7" t="s">
        <v>4527</v>
      </c>
      <c r="E3263" s="8" t="n">
        <v>571</v>
      </c>
      <c r="F3263" s="7" t="n">
        <v>0.45</v>
      </c>
      <c r="G3263" s="9" t="n">
        <v>1.59</v>
      </c>
      <c r="H3263" s="7" t="n">
        <v>1.19</v>
      </c>
      <c r="I3263" s="7" t="n">
        <v>1.99</v>
      </c>
    </row>
    <row r="3264" customFormat="false" ht="15" hidden="false" customHeight="false" outlineLevel="0" collapsed="false">
      <c r="A3264" s="7" t="s">
        <v>247</v>
      </c>
      <c r="B3264" s="7" t="s">
        <v>167</v>
      </c>
      <c r="C3264" s="7" t="s">
        <v>249</v>
      </c>
      <c r="D3264" s="7" t="s">
        <v>4528</v>
      </c>
      <c r="E3264" s="8" t="n">
        <v>569</v>
      </c>
      <c r="F3264" s="7" t="n">
        <v>0.35</v>
      </c>
      <c r="G3264" s="9" t="n">
        <v>0.76</v>
      </c>
      <c r="H3264" s="7" t="n">
        <v>0.57</v>
      </c>
      <c r="I3264" s="7" t="n">
        <v>0.95</v>
      </c>
    </row>
    <row r="3265" customFormat="false" ht="15" hidden="false" customHeight="false" outlineLevel="0" collapsed="false">
      <c r="A3265" s="7" t="s">
        <v>247</v>
      </c>
      <c r="B3265" s="7" t="s">
        <v>167</v>
      </c>
      <c r="C3265" s="7" t="s">
        <v>249</v>
      </c>
      <c r="D3265" s="7" t="s">
        <v>4529</v>
      </c>
      <c r="E3265" s="8" t="n">
        <v>559</v>
      </c>
      <c r="F3265" s="7" t="n">
        <v>0.3</v>
      </c>
      <c r="G3265" s="9" t="n">
        <v>0.44</v>
      </c>
      <c r="H3265" s="7" t="n">
        <v>0.33</v>
      </c>
      <c r="I3265" s="7" t="n">
        <v>0.55</v>
      </c>
    </row>
    <row r="3266" customFormat="false" ht="15" hidden="false" customHeight="false" outlineLevel="0" collapsed="false">
      <c r="A3266" s="7" t="s">
        <v>247</v>
      </c>
      <c r="B3266" s="7" t="s">
        <v>167</v>
      </c>
      <c r="C3266" s="7" t="s">
        <v>249</v>
      </c>
      <c r="D3266" s="7" t="s">
        <v>4530</v>
      </c>
      <c r="E3266" s="8" t="n">
        <v>557</v>
      </c>
      <c r="F3266" s="7" t="n">
        <v>0.35</v>
      </c>
      <c r="G3266" s="9" t="n">
        <v>0.56</v>
      </c>
      <c r="H3266" s="7" t="n">
        <v>0.42</v>
      </c>
      <c r="I3266" s="7" t="n">
        <v>0.7</v>
      </c>
    </row>
    <row r="3267" customFormat="false" ht="15" hidden="false" customHeight="false" outlineLevel="0" collapsed="false">
      <c r="A3267" s="7" t="s">
        <v>247</v>
      </c>
      <c r="B3267" s="7" t="s">
        <v>167</v>
      </c>
      <c r="C3267" s="7" t="s">
        <v>249</v>
      </c>
      <c r="D3267" s="7" t="s">
        <v>4531</v>
      </c>
      <c r="E3267" s="8" t="n">
        <v>556</v>
      </c>
      <c r="F3267" s="7" t="n">
        <v>0.45</v>
      </c>
      <c r="G3267" s="9" t="n">
        <v>0.68</v>
      </c>
      <c r="H3267" s="7" t="n">
        <v>0.51</v>
      </c>
      <c r="I3267" s="7" t="n">
        <v>0.85</v>
      </c>
    </row>
    <row r="3268" customFormat="false" ht="15" hidden="false" customHeight="false" outlineLevel="0" collapsed="false">
      <c r="A3268" s="7" t="s">
        <v>247</v>
      </c>
      <c r="B3268" s="7" t="s">
        <v>167</v>
      </c>
      <c r="C3268" s="7" t="s">
        <v>249</v>
      </c>
      <c r="D3268" s="7" t="s">
        <v>4532</v>
      </c>
      <c r="E3268" s="8" t="n">
        <v>554</v>
      </c>
      <c r="F3268" s="7" t="n">
        <v>0.3</v>
      </c>
      <c r="G3268" s="9" t="n">
        <v>0.99</v>
      </c>
      <c r="H3268" s="7" t="n">
        <v>0.56</v>
      </c>
      <c r="I3268" s="7" t="n">
        <v>1.12</v>
      </c>
    </row>
    <row r="3269" customFormat="false" ht="15" hidden="false" customHeight="false" outlineLevel="0" collapsed="false">
      <c r="A3269" s="7" t="s">
        <v>247</v>
      </c>
      <c r="B3269" s="7" t="s">
        <v>167</v>
      </c>
      <c r="C3269" s="7" t="s">
        <v>249</v>
      </c>
      <c r="D3269" s="7" t="s">
        <v>4533</v>
      </c>
      <c r="E3269" s="8" t="n">
        <v>547</v>
      </c>
      <c r="F3269" s="7" t="n">
        <v>0.3</v>
      </c>
      <c r="G3269" s="9" t="n">
        <v>1.22</v>
      </c>
      <c r="H3269" s="7" t="n">
        <v>0.92</v>
      </c>
      <c r="I3269" s="7" t="n">
        <v>1.53</v>
      </c>
    </row>
    <row r="3270" customFormat="false" ht="15" hidden="false" customHeight="false" outlineLevel="0" collapsed="false">
      <c r="A3270" s="7" t="s">
        <v>247</v>
      </c>
      <c r="B3270" s="7" t="s">
        <v>167</v>
      </c>
      <c r="C3270" s="7" t="s">
        <v>249</v>
      </c>
      <c r="D3270" s="7" t="s">
        <v>4534</v>
      </c>
      <c r="E3270" s="8" t="n">
        <v>532</v>
      </c>
      <c r="F3270" s="7" t="n">
        <v>0.3</v>
      </c>
      <c r="G3270" s="9" t="n">
        <v>0.4</v>
      </c>
      <c r="H3270" s="7" t="n">
        <v>0.32</v>
      </c>
      <c r="I3270" s="7" t="n">
        <v>0.49</v>
      </c>
    </row>
    <row r="3271" customFormat="false" ht="15" hidden="false" customHeight="false" outlineLevel="0" collapsed="false">
      <c r="A3271" s="7" t="s">
        <v>247</v>
      </c>
      <c r="B3271" s="7" t="s">
        <v>167</v>
      </c>
      <c r="C3271" s="7" t="s">
        <v>249</v>
      </c>
      <c r="D3271" s="7" t="s">
        <v>4535</v>
      </c>
      <c r="E3271" s="8" t="n">
        <v>503</v>
      </c>
      <c r="F3271" s="7" t="n">
        <v>0.3</v>
      </c>
      <c r="G3271" s="9" t="n">
        <v>0.55</v>
      </c>
      <c r="H3271" s="7" t="n">
        <v>0.41</v>
      </c>
      <c r="I3271" s="7" t="n">
        <v>0.69</v>
      </c>
    </row>
    <row r="3272" customFormat="false" ht="15" hidden="false" customHeight="false" outlineLevel="0" collapsed="false">
      <c r="A3272" s="7" t="s">
        <v>247</v>
      </c>
      <c r="B3272" s="7" t="s">
        <v>167</v>
      </c>
      <c r="C3272" s="7" t="s">
        <v>249</v>
      </c>
      <c r="D3272" s="7" t="s">
        <v>4536</v>
      </c>
      <c r="E3272" s="8" t="n">
        <v>500</v>
      </c>
      <c r="F3272" s="7" t="n">
        <v>0.35</v>
      </c>
      <c r="G3272" s="9" t="n">
        <v>1.13</v>
      </c>
      <c r="H3272" s="7" t="n">
        <v>0.86</v>
      </c>
      <c r="I3272" s="7" t="n">
        <v>1.25</v>
      </c>
    </row>
    <row r="3273" customFormat="false" ht="15" hidden="false" customHeight="false" outlineLevel="0" collapsed="false">
      <c r="A3273" s="7" t="s">
        <v>247</v>
      </c>
      <c r="B3273" s="7" t="s">
        <v>167</v>
      </c>
      <c r="C3273" s="7" t="s">
        <v>249</v>
      </c>
      <c r="D3273" s="7" t="s">
        <v>4537</v>
      </c>
      <c r="E3273" s="8" t="n">
        <v>499</v>
      </c>
      <c r="F3273" s="7" t="n">
        <v>0.4</v>
      </c>
      <c r="G3273" s="9" t="n">
        <v>1.53</v>
      </c>
      <c r="H3273" s="7" t="n">
        <v>1.15</v>
      </c>
      <c r="I3273" s="7" t="n">
        <v>1.91</v>
      </c>
    </row>
    <row r="3274" customFormat="false" ht="15" hidden="false" customHeight="false" outlineLevel="0" collapsed="false">
      <c r="A3274" s="7" t="s">
        <v>247</v>
      </c>
      <c r="B3274" s="7" t="s">
        <v>167</v>
      </c>
      <c r="C3274" s="7" t="s">
        <v>249</v>
      </c>
      <c r="D3274" s="7" t="s">
        <v>4538</v>
      </c>
      <c r="E3274" s="8" t="n">
        <v>465</v>
      </c>
      <c r="F3274" s="7" t="n">
        <v>0.35</v>
      </c>
      <c r="G3274" s="9" t="n">
        <v>0.54</v>
      </c>
      <c r="H3274" s="7" t="n">
        <v>0.41</v>
      </c>
      <c r="I3274" s="7" t="n">
        <v>0.68</v>
      </c>
    </row>
    <row r="3275" customFormat="false" ht="15" hidden="false" customHeight="false" outlineLevel="0" collapsed="false">
      <c r="A3275" s="7" t="s">
        <v>247</v>
      </c>
      <c r="B3275" s="7" t="s">
        <v>167</v>
      </c>
      <c r="C3275" s="7" t="s">
        <v>249</v>
      </c>
      <c r="D3275" s="7" t="s">
        <v>4539</v>
      </c>
      <c r="E3275" s="8" t="n">
        <v>250</v>
      </c>
      <c r="F3275" s="7" t="n">
        <v>0.75</v>
      </c>
      <c r="G3275" s="9" t="n">
        <v>0.91</v>
      </c>
      <c r="H3275" s="7" t="n">
        <v>0.68</v>
      </c>
      <c r="I3275" s="7" t="n">
        <v>1.14</v>
      </c>
    </row>
    <row r="3276" customFormat="false" ht="15" hidden="false" customHeight="false" outlineLevel="0" collapsed="false">
      <c r="A3276" s="7" t="s">
        <v>247</v>
      </c>
      <c r="B3276" s="7" t="s">
        <v>167</v>
      </c>
      <c r="C3276" s="7" t="s">
        <v>249</v>
      </c>
      <c r="D3276" s="7" t="s">
        <v>4540</v>
      </c>
      <c r="E3276" s="8" t="n">
        <v>250</v>
      </c>
      <c r="F3276" s="7" t="n">
        <v>0.75</v>
      </c>
      <c r="G3276" s="9" t="n">
        <v>0.86</v>
      </c>
      <c r="H3276" s="7" t="n">
        <v>0.65</v>
      </c>
      <c r="I3276" s="7" t="n">
        <v>1.08</v>
      </c>
    </row>
    <row r="3277" customFormat="false" ht="15" hidden="false" customHeight="false" outlineLevel="0" collapsed="false">
      <c r="A3277" s="7" t="s">
        <v>247</v>
      </c>
      <c r="B3277" s="7" t="s">
        <v>167</v>
      </c>
      <c r="C3277" s="7" t="s">
        <v>249</v>
      </c>
      <c r="D3277" s="7" t="s">
        <v>4541</v>
      </c>
      <c r="E3277" s="8" t="n">
        <v>250</v>
      </c>
      <c r="F3277" s="7" t="n">
        <v>0.75</v>
      </c>
      <c r="G3277" s="9" t="n">
        <v>0.98</v>
      </c>
      <c r="H3277" s="7" t="n">
        <v>0.74</v>
      </c>
      <c r="I3277" s="7" t="n">
        <v>1.23</v>
      </c>
    </row>
    <row r="3278" customFormat="false" ht="15" hidden="false" customHeight="false" outlineLevel="0" collapsed="false">
      <c r="A3278" s="7" t="s">
        <v>247</v>
      </c>
      <c r="B3278" s="7" t="s">
        <v>167</v>
      </c>
      <c r="C3278" s="7" t="s">
        <v>249</v>
      </c>
      <c r="D3278" s="7" t="s">
        <v>4542</v>
      </c>
      <c r="E3278" s="8" t="n">
        <v>250</v>
      </c>
      <c r="F3278" s="7" t="n">
        <v>0.7</v>
      </c>
      <c r="G3278" s="9" t="n">
        <v>0.91</v>
      </c>
      <c r="H3278" s="7" t="n">
        <v>0.59</v>
      </c>
      <c r="I3278" s="7" t="n">
        <v>1.05</v>
      </c>
    </row>
    <row r="3279" customFormat="false" ht="15" hidden="false" customHeight="false" outlineLevel="0" collapsed="false">
      <c r="A3279" s="7" t="s">
        <v>247</v>
      </c>
      <c r="B3279" s="7" t="s">
        <v>167</v>
      </c>
      <c r="C3279" s="7" t="s">
        <v>249</v>
      </c>
      <c r="D3279" s="7" t="s">
        <v>4543</v>
      </c>
      <c r="E3279" s="8" t="n">
        <v>250</v>
      </c>
      <c r="F3279" s="7" t="n">
        <v>0.7</v>
      </c>
      <c r="G3279" s="9" t="n">
        <v>0.58</v>
      </c>
      <c r="H3279" s="7" t="n">
        <v>0.43</v>
      </c>
      <c r="I3279" s="7" t="n">
        <v>0.73</v>
      </c>
    </row>
    <row r="3280" customFormat="false" ht="15" hidden="false" customHeight="false" outlineLevel="0" collapsed="false">
      <c r="A3280" s="7" t="s">
        <v>247</v>
      </c>
      <c r="B3280" s="7" t="s">
        <v>167</v>
      </c>
      <c r="C3280" s="7" t="s">
        <v>249</v>
      </c>
      <c r="D3280" s="7" t="s">
        <v>4544</v>
      </c>
      <c r="E3280" s="8" t="n">
        <v>250</v>
      </c>
      <c r="F3280" s="7" t="n">
        <v>0.7</v>
      </c>
      <c r="G3280" s="9" t="n">
        <v>0.91</v>
      </c>
      <c r="H3280" s="7" t="n">
        <v>0.68</v>
      </c>
      <c r="I3280" s="7" t="n">
        <v>1.14</v>
      </c>
    </row>
    <row r="3281" customFormat="false" ht="15" hidden="false" customHeight="false" outlineLevel="0" collapsed="false">
      <c r="A3281" s="7" t="s">
        <v>247</v>
      </c>
      <c r="B3281" s="7" t="s">
        <v>167</v>
      </c>
      <c r="C3281" s="7" t="s">
        <v>249</v>
      </c>
      <c r="D3281" s="7" t="s">
        <v>4545</v>
      </c>
      <c r="E3281" s="8" t="n">
        <v>250</v>
      </c>
      <c r="F3281" s="7" t="n">
        <v>0.7</v>
      </c>
      <c r="G3281" s="9" t="n">
        <v>0.62</v>
      </c>
      <c r="H3281" s="7" t="n">
        <v>0.47</v>
      </c>
      <c r="I3281" s="7" t="n">
        <v>0.78</v>
      </c>
    </row>
    <row r="3282" customFormat="false" ht="15" hidden="false" customHeight="false" outlineLevel="0" collapsed="false">
      <c r="A3282" s="7" t="s">
        <v>247</v>
      </c>
      <c r="B3282" s="7" t="s">
        <v>167</v>
      </c>
      <c r="C3282" s="7" t="s">
        <v>249</v>
      </c>
      <c r="D3282" s="7" t="s">
        <v>4546</v>
      </c>
      <c r="E3282" s="8" t="n">
        <v>250</v>
      </c>
      <c r="F3282" s="7" t="n">
        <v>0.7</v>
      </c>
      <c r="G3282" s="9" t="n">
        <v>0.36</v>
      </c>
      <c r="H3282" s="7" t="n">
        <v>0.32</v>
      </c>
      <c r="I3282" s="7" t="n">
        <v>0.42</v>
      </c>
    </row>
    <row r="3283" customFormat="false" ht="15" hidden="false" customHeight="false" outlineLevel="0" collapsed="false">
      <c r="A3283" s="7" t="s">
        <v>247</v>
      </c>
      <c r="B3283" s="7" t="s">
        <v>167</v>
      </c>
      <c r="C3283" s="7" t="s">
        <v>249</v>
      </c>
      <c r="D3283" s="7" t="s">
        <v>4547</v>
      </c>
      <c r="E3283" s="8" t="n">
        <v>250</v>
      </c>
      <c r="F3283" s="7" t="n">
        <v>0.7</v>
      </c>
      <c r="G3283" s="9" t="n">
        <v>0.71</v>
      </c>
      <c r="H3283" s="7" t="n">
        <v>0.59</v>
      </c>
      <c r="I3283" s="7" t="n">
        <v>0.84</v>
      </c>
    </row>
    <row r="3284" customFormat="false" ht="15" hidden="false" customHeight="false" outlineLevel="0" collapsed="false">
      <c r="A3284" s="7" t="s">
        <v>247</v>
      </c>
      <c r="B3284" s="7" t="s">
        <v>167</v>
      </c>
      <c r="C3284" s="7" t="s">
        <v>249</v>
      </c>
      <c r="D3284" s="7" t="s">
        <v>4548</v>
      </c>
      <c r="E3284" s="8" t="n">
        <v>250</v>
      </c>
      <c r="F3284" s="7" t="n">
        <v>0.7</v>
      </c>
      <c r="G3284" s="9" t="n">
        <v>1.1</v>
      </c>
      <c r="H3284" s="7" t="n">
        <v>0.83</v>
      </c>
      <c r="I3284" s="7" t="n">
        <v>1.38</v>
      </c>
    </row>
    <row r="3285" customFormat="false" ht="15" hidden="false" customHeight="false" outlineLevel="0" collapsed="false">
      <c r="A3285" s="7" t="s">
        <v>247</v>
      </c>
      <c r="B3285" s="7" t="s">
        <v>167</v>
      </c>
      <c r="C3285" s="7" t="s">
        <v>249</v>
      </c>
      <c r="D3285" s="7" t="s">
        <v>4549</v>
      </c>
      <c r="E3285" s="8" t="n">
        <v>250</v>
      </c>
      <c r="F3285" s="7" t="n">
        <v>0.7</v>
      </c>
      <c r="G3285" s="9" t="n">
        <v>0.83</v>
      </c>
      <c r="H3285" s="7" t="n">
        <v>0.62</v>
      </c>
      <c r="I3285" s="7" t="n">
        <v>1.04</v>
      </c>
    </row>
    <row r="3286" customFormat="false" ht="15" hidden="false" customHeight="false" outlineLevel="0" collapsed="false">
      <c r="A3286" s="7" t="s">
        <v>247</v>
      </c>
      <c r="B3286" s="7" t="s">
        <v>167</v>
      </c>
      <c r="C3286" s="7" t="s">
        <v>249</v>
      </c>
      <c r="D3286" s="7" t="s">
        <v>4550</v>
      </c>
      <c r="E3286" s="8" t="n">
        <v>250</v>
      </c>
      <c r="F3286" s="7" t="n">
        <v>0.7</v>
      </c>
      <c r="G3286" s="9" t="n">
        <v>1.07</v>
      </c>
      <c r="H3286" s="7" t="n">
        <v>0.8</v>
      </c>
      <c r="I3286" s="7" t="n">
        <v>1.34</v>
      </c>
    </row>
    <row r="3287" customFormat="false" ht="15" hidden="false" customHeight="false" outlineLevel="0" collapsed="false">
      <c r="A3287" s="7" t="s">
        <v>247</v>
      </c>
      <c r="B3287" s="7" t="s">
        <v>167</v>
      </c>
      <c r="C3287" s="7" t="s">
        <v>249</v>
      </c>
      <c r="D3287" s="7" t="s">
        <v>4551</v>
      </c>
      <c r="E3287" s="8" t="n">
        <v>250</v>
      </c>
      <c r="F3287" s="7" t="n">
        <v>0.65</v>
      </c>
      <c r="G3287" s="9" t="n">
        <v>0.42</v>
      </c>
      <c r="H3287" s="7" t="n">
        <v>0.32</v>
      </c>
      <c r="I3287" s="7" t="n">
        <v>0.53</v>
      </c>
    </row>
    <row r="3288" customFormat="false" ht="15" hidden="false" customHeight="false" outlineLevel="0" collapsed="false">
      <c r="A3288" s="7" t="s">
        <v>247</v>
      </c>
      <c r="B3288" s="7" t="s">
        <v>167</v>
      </c>
      <c r="C3288" s="7" t="s">
        <v>249</v>
      </c>
      <c r="D3288" s="7" t="s">
        <v>4552</v>
      </c>
      <c r="E3288" s="8" t="n">
        <v>250</v>
      </c>
      <c r="F3288" s="7" t="n">
        <v>0.65</v>
      </c>
      <c r="G3288" s="9" t="n">
        <v>0.91</v>
      </c>
      <c r="H3288" s="7" t="n">
        <v>0.68</v>
      </c>
      <c r="I3288" s="7" t="n">
        <v>1.14</v>
      </c>
    </row>
    <row r="3289" customFormat="false" ht="15" hidden="false" customHeight="false" outlineLevel="0" collapsed="false">
      <c r="A3289" s="7" t="s">
        <v>247</v>
      </c>
      <c r="B3289" s="7" t="s">
        <v>167</v>
      </c>
      <c r="C3289" s="7" t="s">
        <v>249</v>
      </c>
      <c r="D3289" s="7" t="s">
        <v>4553</v>
      </c>
      <c r="E3289" s="8" t="n">
        <v>250</v>
      </c>
      <c r="F3289" s="7" t="n">
        <v>0.65</v>
      </c>
      <c r="G3289" s="9" t="n">
        <v>0.91</v>
      </c>
      <c r="H3289" s="7" t="n">
        <v>0.59</v>
      </c>
      <c r="I3289" s="7" t="n">
        <v>1.05</v>
      </c>
    </row>
    <row r="3290" customFormat="false" ht="15" hidden="false" customHeight="false" outlineLevel="0" collapsed="false">
      <c r="A3290" s="7" t="s">
        <v>247</v>
      </c>
      <c r="B3290" s="7" t="s">
        <v>167</v>
      </c>
      <c r="C3290" s="7" t="s">
        <v>249</v>
      </c>
      <c r="D3290" s="7" t="s">
        <v>4554</v>
      </c>
      <c r="E3290" s="8" t="n">
        <v>250</v>
      </c>
      <c r="F3290" s="7" t="n">
        <v>0.65</v>
      </c>
      <c r="G3290" s="9" t="n">
        <v>0.91</v>
      </c>
      <c r="H3290" s="7" t="n">
        <v>0.68</v>
      </c>
      <c r="I3290" s="7" t="n">
        <v>1.14</v>
      </c>
    </row>
    <row r="3291" customFormat="false" ht="15" hidden="false" customHeight="false" outlineLevel="0" collapsed="false">
      <c r="A3291" s="7" t="s">
        <v>247</v>
      </c>
      <c r="B3291" s="7" t="s">
        <v>167</v>
      </c>
      <c r="C3291" s="7" t="s">
        <v>249</v>
      </c>
      <c r="D3291" s="7" t="s">
        <v>4555</v>
      </c>
      <c r="E3291" s="8" t="n">
        <v>250</v>
      </c>
      <c r="F3291" s="7" t="n">
        <v>0.65</v>
      </c>
      <c r="G3291" s="9" t="n">
        <v>0.89</v>
      </c>
      <c r="H3291" s="7" t="n">
        <v>0.67</v>
      </c>
      <c r="I3291" s="7" t="n">
        <v>1.11</v>
      </c>
    </row>
    <row r="3292" customFormat="false" ht="15" hidden="false" customHeight="false" outlineLevel="0" collapsed="false">
      <c r="A3292" s="7" t="s">
        <v>247</v>
      </c>
      <c r="B3292" s="7" t="s">
        <v>167</v>
      </c>
      <c r="C3292" s="7" t="s">
        <v>249</v>
      </c>
      <c r="D3292" s="7" t="s">
        <v>4556</v>
      </c>
      <c r="E3292" s="8" t="n">
        <v>250</v>
      </c>
      <c r="F3292" s="7" t="n">
        <v>0.65</v>
      </c>
      <c r="G3292" s="9" t="n">
        <v>1.08</v>
      </c>
      <c r="H3292" s="7" t="n">
        <v>0.55</v>
      </c>
      <c r="I3292" s="7" t="n">
        <v>1.2</v>
      </c>
    </row>
    <row r="3293" customFormat="false" ht="15" hidden="false" customHeight="false" outlineLevel="0" collapsed="false">
      <c r="A3293" s="7" t="s">
        <v>247</v>
      </c>
      <c r="B3293" s="7" t="s">
        <v>167</v>
      </c>
      <c r="C3293" s="7" t="s">
        <v>249</v>
      </c>
      <c r="D3293" s="7" t="s">
        <v>4557</v>
      </c>
      <c r="E3293" s="8" t="n">
        <v>250</v>
      </c>
      <c r="F3293" s="7" t="n">
        <v>0.65</v>
      </c>
      <c r="G3293" s="9" t="n">
        <v>0.58</v>
      </c>
      <c r="H3293" s="7" t="n">
        <v>0.46</v>
      </c>
      <c r="I3293" s="7" t="n">
        <v>0.73</v>
      </c>
    </row>
    <row r="3294" customFormat="false" ht="15" hidden="false" customHeight="false" outlineLevel="0" collapsed="false">
      <c r="A3294" s="7" t="s">
        <v>247</v>
      </c>
      <c r="B3294" s="7" t="s">
        <v>167</v>
      </c>
      <c r="C3294" s="7" t="s">
        <v>249</v>
      </c>
      <c r="D3294" s="7" t="s">
        <v>4558</v>
      </c>
      <c r="E3294" s="8" t="n">
        <v>250</v>
      </c>
      <c r="F3294" s="7" t="n">
        <v>0.65</v>
      </c>
      <c r="G3294" s="9" t="n">
        <v>0.71</v>
      </c>
      <c r="H3294" s="7" t="n">
        <v>0.52</v>
      </c>
      <c r="I3294" s="7" t="n">
        <v>0.79</v>
      </c>
    </row>
    <row r="3295" customFormat="false" ht="15" hidden="false" customHeight="false" outlineLevel="0" collapsed="false">
      <c r="A3295" s="7" t="s">
        <v>247</v>
      </c>
      <c r="B3295" s="7" t="s">
        <v>167</v>
      </c>
      <c r="C3295" s="7" t="s">
        <v>249</v>
      </c>
      <c r="D3295" s="7" t="s">
        <v>4559</v>
      </c>
      <c r="E3295" s="8" t="n">
        <v>250</v>
      </c>
      <c r="F3295" s="7" t="n">
        <v>0.65</v>
      </c>
      <c r="G3295" s="9" t="n">
        <v>0.35</v>
      </c>
      <c r="H3295" s="7" t="n">
        <v>0.32</v>
      </c>
      <c r="I3295" s="7" t="n">
        <v>0.4</v>
      </c>
    </row>
    <row r="3296" customFormat="false" ht="15" hidden="false" customHeight="false" outlineLevel="0" collapsed="false">
      <c r="A3296" s="7" t="s">
        <v>247</v>
      </c>
      <c r="B3296" s="7" t="s">
        <v>167</v>
      </c>
      <c r="C3296" s="7" t="s">
        <v>249</v>
      </c>
      <c r="D3296" s="7" t="s">
        <v>4560</v>
      </c>
      <c r="E3296" s="8" t="n">
        <v>250</v>
      </c>
      <c r="F3296" s="7" t="n">
        <v>0.65</v>
      </c>
      <c r="G3296" s="9" t="n">
        <v>0.57</v>
      </c>
      <c r="H3296" s="7" t="n">
        <v>0.44</v>
      </c>
      <c r="I3296" s="7" t="n">
        <v>0.64</v>
      </c>
    </row>
    <row r="3297" customFormat="false" ht="15" hidden="false" customHeight="false" outlineLevel="0" collapsed="false">
      <c r="A3297" s="7" t="s">
        <v>247</v>
      </c>
      <c r="B3297" s="7" t="s">
        <v>167</v>
      </c>
      <c r="C3297" s="7" t="s">
        <v>249</v>
      </c>
      <c r="D3297" s="7" t="s">
        <v>4561</v>
      </c>
      <c r="E3297" s="8" t="n">
        <v>250</v>
      </c>
      <c r="F3297" s="7" t="n">
        <v>0.65</v>
      </c>
      <c r="G3297" s="9" t="n">
        <v>0.78</v>
      </c>
      <c r="H3297" s="7" t="n">
        <v>0.54</v>
      </c>
      <c r="I3297" s="7" t="n">
        <v>1.08</v>
      </c>
    </row>
    <row r="3298" customFormat="false" ht="15" hidden="false" customHeight="false" outlineLevel="0" collapsed="false">
      <c r="A3298" s="7" t="s">
        <v>247</v>
      </c>
      <c r="B3298" s="7" t="s">
        <v>167</v>
      </c>
      <c r="C3298" s="7" t="s">
        <v>249</v>
      </c>
      <c r="D3298" s="7" t="s">
        <v>4562</v>
      </c>
      <c r="E3298" s="8" t="n">
        <v>250</v>
      </c>
      <c r="F3298" s="7" t="n">
        <v>0.65</v>
      </c>
      <c r="G3298" s="9" t="n">
        <v>0.86</v>
      </c>
      <c r="H3298" s="7" t="n">
        <v>0.65</v>
      </c>
      <c r="I3298" s="7" t="n">
        <v>1.08</v>
      </c>
    </row>
    <row r="3299" customFormat="false" ht="15" hidden="false" customHeight="false" outlineLevel="0" collapsed="false">
      <c r="A3299" s="7" t="s">
        <v>247</v>
      </c>
      <c r="B3299" s="7" t="s">
        <v>167</v>
      </c>
      <c r="C3299" s="7" t="s">
        <v>249</v>
      </c>
      <c r="D3299" s="7" t="s">
        <v>4563</v>
      </c>
      <c r="E3299" s="8" t="n">
        <v>250</v>
      </c>
      <c r="F3299" s="7" t="n">
        <v>0.65</v>
      </c>
      <c r="G3299" s="9" t="n">
        <v>0.62</v>
      </c>
      <c r="H3299" s="7" t="n">
        <v>0.47</v>
      </c>
      <c r="I3299" s="7" t="n">
        <v>0.78</v>
      </c>
    </row>
    <row r="3300" customFormat="false" ht="15" hidden="false" customHeight="false" outlineLevel="0" collapsed="false">
      <c r="A3300" s="7" t="s">
        <v>247</v>
      </c>
      <c r="B3300" s="7" t="s">
        <v>167</v>
      </c>
      <c r="C3300" s="7" t="s">
        <v>249</v>
      </c>
      <c r="D3300" s="7" t="s">
        <v>4564</v>
      </c>
      <c r="E3300" s="8" t="n">
        <v>250</v>
      </c>
      <c r="F3300" s="7" t="n">
        <v>0.65</v>
      </c>
      <c r="G3300" s="9" t="n">
        <v>0.86</v>
      </c>
      <c r="H3300" s="7" t="n">
        <v>0.65</v>
      </c>
      <c r="I3300" s="7" t="n">
        <v>1.08</v>
      </c>
    </row>
    <row r="3301" customFormat="false" ht="15" hidden="false" customHeight="false" outlineLevel="0" collapsed="false">
      <c r="A3301" s="7" t="s">
        <v>247</v>
      </c>
      <c r="B3301" s="7" t="s">
        <v>167</v>
      </c>
      <c r="C3301" s="7" t="s">
        <v>249</v>
      </c>
      <c r="D3301" s="7" t="s">
        <v>4565</v>
      </c>
      <c r="E3301" s="8" t="n">
        <v>250</v>
      </c>
      <c r="F3301" s="7" t="n">
        <v>0.65</v>
      </c>
      <c r="G3301" s="9" t="n">
        <v>1.08</v>
      </c>
      <c r="H3301" s="7" t="n">
        <v>0.81</v>
      </c>
      <c r="I3301" s="7" t="n">
        <v>1.35</v>
      </c>
    </row>
    <row r="3302" customFormat="false" ht="15" hidden="false" customHeight="false" outlineLevel="0" collapsed="false">
      <c r="A3302" s="7" t="s">
        <v>247</v>
      </c>
      <c r="B3302" s="7" t="s">
        <v>167</v>
      </c>
      <c r="C3302" s="7" t="s">
        <v>249</v>
      </c>
      <c r="D3302" s="7" t="s">
        <v>4566</v>
      </c>
      <c r="E3302" s="8" t="n">
        <v>250</v>
      </c>
      <c r="F3302" s="7" t="n">
        <v>0.65</v>
      </c>
      <c r="G3302" s="9" t="n">
        <v>0.92</v>
      </c>
      <c r="H3302" s="7" t="n">
        <v>0.71</v>
      </c>
      <c r="I3302" s="7" t="n">
        <v>1.03</v>
      </c>
    </row>
    <row r="3303" customFormat="false" ht="15" hidden="false" customHeight="false" outlineLevel="0" collapsed="false">
      <c r="A3303" s="7" t="s">
        <v>247</v>
      </c>
      <c r="B3303" s="7" t="s">
        <v>167</v>
      </c>
      <c r="C3303" s="7" t="s">
        <v>249</v>
      </c>
      <c r="D3303" s="7" t="s">
        <v>4567</v>
      </c>
      <c r="E3303" s="8" t="n">
        <v>250</v>
      </c>
      <c r="F3303" s="7" t="n">
        <v>0.65</v>
      </c>
      <c r="G3303" s="9" t="n">
        <v>0.92</v>
      </c>
      <c r="H3303" s="7" t="n">
        <v>0.69</v>
      </c>
      <c r="I3303" s="7" t="n">
        <v>1.15</v>
      </c>
    </row>
    <row r="3304" customFormat="false" ht="15" hidden="false" customHeight="false" outlineLevel="0" collapsed="false">
      <c r="A3304" s="7" t="s">
        <v>247</v>
      </c>
      <c r="B3304" s="7" t="s">
        <v>167</v>
      </c>
      <c r="C3304" s="7" t="s">
        <v>249</v>
      </c>
      <c r="D3304" s="7" t="s">
        <v>4568</v>
      </c>
      <c r="E3304" s="8" t="n">
        <v>250</v>
      </c>
      <c r="F3304" s="7" t="n">
        <v>0.65</v>
      </c>
      <c r="G3304" s="9" t="n">
        <v>0.86</v>
      </c>
      <c r="H3304" s="7" t="n">
        <v>0.65</v>
      </c>
      <c r="I3304" s="7" t="n">
        <v>1.08</v>
      </c>
    </row>
    <row r="3305" customFormat="false" ht="15" hidden="false" customHeight="false" outlineLevel="0" collapsed="false">
      <c r="A3305" s="7" t="s">
        <v>247</v>
      </c>
      <c r="B3305" s="7" t="s">
        <v>167</v>
      </c>
      <c r="C3305" s="7" t="s">
        <v>249</v>
      </c>
      <c r="D3305" s="7" t="s">
        <v>4569</v>
      </c>
      <c r="E3305" s="8" t="n">
        <v>250</v>
      </c>
      <c r="F3305" s="7" t="n">
        <v>0.65</v>
      </c>
      <c r="G3305" s="9" t="n">
        <v>1.2</v>
      </c>
      <c r="H3305" s="7" t="n">
        <v>0.9</v>
      </c>
      <c r="I3305" s="7" t="n">
        <v>1.5</v>
      </c>
    </row>
    <row r="3306" customFormat="false" ht="15" hidden="false" customHeight="false" outlineLevel="0" collapsed="false">
      <c r="A3306" s="7" t="s">
        <v>247</v>
      </c>
      <c r="B3306" s="7" t="s">
        <v>167</v>
      </c>
      <c r="C3306" s="7" t="s">
        <v>249</v>
      </c>
      <c r="D3306" s="7" t="s">
        <v>4570</v>
      </c>
      <c r="E3306" s="8" t="n">
        <v>250</v>
      </c>
      <c r="F3306" s="7" t="n">
        <v>0.65</v>
      </c>
      <c r="G3306" s="9" t="n">
        <v>0.8</v>
      </c>
      <c r="H3306" s="7" t="n">
        <v>0.51</v>
      </c>
      <c r="I3306" s="7" t="n">
        <v>1.17</v>
      </c>
    </row>
    <row r="3307" customFormat="false" ht="15" hidden="false" customHeight="false" outlineLevel="0" collapsed="false">
      <c r="A3307" s="7" t="s">
        <v>247</v>
      </c>
      <c r="B3307" s="7" t="s">
        <v>167</v>
      </c>
      <c r="C3307" s="7" t="s">
        <v>249</v>
      </c>
      <c r="D3307" s="7" t="s">
        <v>4571</v>
      </c>
      <c r="E3307" s="8" t="n">
        <v>250</v>
      </c>
      <c r="F3307" s="7" t="n">
        <v>0.6</v>
      </c>
      <c r="G3307" s="9" t="n">
        <v>0.9</v>
      </c>
      <c r="H3307" s="7" t="n">
        <v>0.68</v>
      </c>
      <c r="I3307" s="7" t="n">
        <v>1.13</v>
      </c>
    </row>
    <row r="3308" customFormat="false" ht="15" hidden="false" customHeight="false" outlineLevel="0" collapsed="false">
      <c r="A3308" s="7" t="s">
        <v>247</v>
      </c>
      <c r="B3308" s="7" t="s">
        <v>167</v>
      </c>
      <c r="C3308" s="7" t="s">
        <v>249</v>
      </c>
      <c r="D3308" s="7" t="s">
        <v>4572</v>
      </c>
      <c r="E3308" s="8" t="n">
        <v>250</v>
      </c>
      <c r="F3308" s="7" t="n">
        <v>0.6</v>
      </c>
      <c r="G3308" s="9" t="n">
        <v>0.89</v>
      </c>
      <c r="H3308" s="7" t="n">
        <v>0.67</v>
      </c>
      <c r="I3308" s="7" t="n">
        <v>1.11</v>
      </c>
    </row>
    <row r="3309" customFormat="false" ht="15" hidden="false" customHeight="false" outlineLevel="0" collapsed="false">
      <c r="A3309" s="7" t="s">
        <v>251</v>
      </c>
      <c r="B3309" s="7" t="s">
        <v>167</v>
      </c>
      <c r="C3309" s="7" t="s">
        <v>253</v>
      </c>
      <c r="D3309" s="7" t="s">
        <v>252</v>
      </c>
      <c r="E3309" s="8" t="n">
        <v>58107</v>
      </c>
      <c r="F3309" s="7" t="n">
        <v>1</v>
      </c>
      <c r="G3309" s="9" t="n">
        <v>1.63</v>
      </c>
      <c r="H3309" s="7" t="n">
        <v>1.27</v>
      </c>
      <c r="I3309" s="7" t="n">
        <v>1.97</v>
      </c>
    </row>
    <row r="3310" customFormat="false" ht="15" hidden="false" customHeight="false" outlineLevel="0" collapsed="false">
      <c r="A3310" s="7" t="s">
        <v>251</v>
      </c>
      <c r="B3310" s="7" t="s">
        <v>167</v>
      </c>
      <c r="C3310" s="7" t="s">
        <v>253</v>
      </c>
      <c r="D3310" s="7" t="s">
        <v>1973</v>
      </c>
      <c r="E3310" s="8" t="n">
        <v>39988</v>
      </c>
      <c r="F3310" s="7" t="n">
        <v>0.4</v>
      </c>
      <c r="G3310" s="9" t="n">
        <v>3.23</v>
      </c>
      <c r="H3310" s="7" t="n">
        <v>2.42</v>
      </c>
      <c r="I3310" s="7" t="n">
        <v>4.04</v>
      </c>
    </row>
    <row r="3311" customFormat="false" ht="15" hidden="false" customHeight="false" outlineLevel="0" collapsed="false">
      <c r="A3311" s="7" t="s">
        <v>251</v>
      </c>
      <c r="B3311" s="7" t="s">
        <v>167</v>
      </c>
      <c r="C3311" s="7" t="s">
        <v>253</v>
      </c>
      <c r="D3311" s="7" t="s">
        <v>4573</v>
      </c>
      <c r="E3311" s="8" t="n">
        <v>25722</v>
      </c>
      <c r="F3311" s="7" t="n">
        <v>0.8</v>
      </c>
      <c r="G3311" s="9" t="n">
        <v>1.8</v>
      </c>
      <c r="H3311" s="7" t="n">
        <v>1.5</v>
      </c>
      <c r="I3311" s="7" t="n">
        <v>2.05</v>
      </c>
    </row>
    <row r="3312" customFormat="false" ht="15" hidden="false" customHeight="false" outlineLevel="0" collapsed="false">
      <c r="A3312" s="7" t="s">
        <v>251</v>
      </c>
      <c r="B3312" s="7" t="s">
        <v>167</v>
      </c>
      <c r="C3312" s="7" t="s">
        <v>253</v>
      </c>
      <c r="D3312" s="7" t="s">
        <v>4574</v>
      </c>
      <c r="E3312" s="8" t="n">
        <v>16919</v>
      </c>
      <c r="F3312" s="7" t="n">
        <v>0.8</v>
      </c>
      <c r="G3312" s="9" t="n">
        <v>3.4</v>
      </c>
      <c r="H3312" s="7" t="n">
        <v>2.55</v>
      </c>
      <c r="I3312" s="7" t="n">
        <v>4.25</v>
      </c>
    </row>
    <row r="3313" customFormat="false" ht="15" hidden="false" customHeight="false" outlineLevel="0" collapsed="false">
      <c r="A3313" s="7" t="s">
        <v>251</v>
      </c>
      <c r="B3313" s="7" t="s">
        <v>167</v>
      </c>
      <c r="C3313" s="7" t="s">
        <v>253</v>
      </c>
      <c r="D3313" s="7" t="s">
        <v>3873</v>
      </c>
      <c r="E3313" s="8" t="n">
        <v>14613</v>
      </c>
      <c r="F3313" s="7" t="n">
        <v>0.8</v>
      </c>
      <c r="G3313" s="9" t="n">
        <v>1.43</v>
      </c>
      <c r="H3313" s="7" t="n">
        <v>1.27</v>
      </c>
      <c r="I3313" s="7" t="n">
        <v>1.91</v>
      </c>
    </row>
    <row r="3314" customFormat="false" ht="15" hidden="false" customHeight="false" outlineLevel="0" collapsed="false">
      <c r="A3314" s="7" t="s">
        <v>251</v>
      </c>
      <c r="B3314" s="7" t="s">
        <v>167</v>
      </c>
      <c r="C3314" s="7" t="s">
        <v>253</v>
      </c>
      <c r="D3314" s="7" t="s">
        <v>4575</v>
      </c>
      <c r="E3314" s="8" t="n">
        <v>12750</v>
      </c>
      <c r="F3314" s="7" t="n">
        <v>0.7</v>
      </c>
      <c r="G3314" s="9" t="n">
        <v>1.22</v>
      </c>
      <c r="H3314" s="7" t="n">
        <v>0.84</v>
      </c>
      <c r="I3314" s="7" t="n">
        <v>1.51</v>
      </c>
    </row>
    <row r="3315" customFormat="false" ht="15" hidden="false" customHeight="false" outlineLevel="0" collapsed="false">
      <c r="A3315" s="7" t="s">
        <v>251</v>
      </c>
      <c r="B3315" s="7" t="s">
        <v>167</v>
      </c>
      <c r="C3315" s="7" t="s">
        <v>253</v>
      </c>
      <c r="D3315" s="7" t="s">
        <v>4576</v>
      </c>
      <c r="E3315" s="8" t="n">
        <v>7329</v>
      </c>
      <c r="F3315" s="7" t="n">
        <v>1</v>
      </c>
      <c r="G3315" s="9" t="n">
        <v>2.86</v>
      </c>
      <c r="H3315" s="7" t="n">
        <v>2.15</v>
      </c>
      <c r="I3315" s="7" t="n">
        <v>3.58</v>
      </c>
    </row>
    <row r="3316" customFormat="false" ht="15" hidden="false" customHeight="false" outlineLevel="0" collapsed="false">
      <c r="A3316" s="7" t="s">
        <v>251</v>
      </c>
      <c r="B3316" s="7" t="s">
        <v>167</v>
      </c>
      <c r="C3316" s="7" t="s">
        <v>253</v>
      </c>
      <c r="D3316" s="7" t="s">
        <v>4577</v>
      </c>
      <c r="E3316" s="8" t="n">
        <v>5628</v>
      </c>
      <c r="F3316" s="7" t="n">
        <v>0.6</v>
      </c>
      <c r="G3316" s="9" t="n">
        <v>2.56</v>
      </c>
      <c r="H3316" s="7" t="n">
        <v>1.92</v>
      </c>
      <c r="I3316" s="7" t="n">
        <v>3.2</v>
      </c>
    </row>
    <row r="3317" customFormat="false" ht="15" hidden="false" customHeight="false" outlineLevel="0" collapsed="false">
      <c r="A3317" s="7" t="s">
        <v>251</v>
      </c>
      <c r="B3317" s="7" t="s">
        <v>167</v>
      </c>
      <c r="C3317" s="7" t="s">
        <v>253</v>
      </c>
      <c r="D3317" s="7" t="s">
        <v>4578</v>
      </c>
      <c r="E3317" s="8" t="n">
        <v>4811</v>
      </c>
      <c r="F3317" s="7" t="n">
        <v>0.4</v>
      </c>
      <c r="G3317" s="9" t="n">
        <v>3.53</v>
      </c>
      <c r="H3317" s="7" t="n">
        <v>2.31</v>
      </c>
      <c r="I3317" s="7" t="n">
        <v>4.04</v>
      </c>
    </row>
    <row r="3318" customFormat="false" ht="15" hidden="false" customHeight="false" outlineLevel="0" collapsed="false">
      <c r="A3318" s="7" t="s">
        <v>251</v>
      </c>
      <c r="B3318" s="7" t="s">
        <v>167</v>
      </c>
      <c r="C3318" s="7" t="s">
        <v>253</v>
      </c>
      <c r="D3318" s="7" t="s">
        <v>4579</v>
      </c>
      <c r="E3318" s="8" t="n">
        <v>4383</v>
      </c>
      <c r="F3318" s="7" t="n">
        <v>0.4</v>
      </c>
      <c r="G3318" s="9" t="n">
        <v>2.32</v>
      </c>
      <c r="H3318" s="7" t="n">
        <v>2.01</v>
      </c>
      <c r="I3318" s="7" t="n">
        <v>2.67</v>
      </c>
    </row>
    <row r="3319" customFormat="false" ht="15" hidden="false" customHeight="false" outlineLevel="0" collapsed="false">
      <c r="A3319" s="7" t="s">
        <v>251</v>
      </c>
      <c r="B3319" s="7" t="s">
        <v>167</v>
      </c>
      <c r="C3319" s="7" t="s">
        <v>253</v>
      </c>
      <c r="D3319" s="7" t="s">
        <v>4580</v>
      </c>
      <c r="E3319" s="8" t="n">
        <v>3743</v>
      </c>
      <c r="F3319" s="7" t="n">
        <v>0.7</v>
      </c>
      <c r="G3319" s="9" t="n">
        <v>1.87</v>
      </c>
      <c r="H3319" s="7" t="n">
        <v>1.4</v>
      </c>
      <c r="I3319" s="7" t="n">
        <v>2.34</v>
      </c>
    </row>
    <row r="3320" customFormat="false" ht="15" hidden="false" customHeight="false" outlineLevel="0" collapsed="false">
      <c r="A3320" s="7" t="s">
        <v>251</v>
      </c>
      <c r="B3320" s="7" t="s">
        <v>167</v>
      </c>
      <c r="C3320" s="7" t="s">
        <v>253</v>
      </c>
      <c r="D3320" s="7" t="s">
        <v>4581</v>
      </c>
      <c r="E3320" s="8" t="n">
        <v>3473</v>
      </c>
      <c r="F3320" s="7" t="n">
        <v>0.6</v>
      </c>
      <c r="G3320" s="9" t="n">
        <v>3.46</v>
      </c>
      <c r="H3320" s="7" t="n">
        <v>2.6</v>
      </c>
      <c r="I3320" s="7" t="n">
        <v>4.33</v>
      </c>
    </row>
    <row r="3321" customFormat="false" ht="15" hidden="false" customHeight="false" outlineLevel="0" collapsed="false">
      <c r="A3321" s="7" t="s">
        <v>251</v>
      </c>
      <c r="B3321" s="7" t="s">
        <v>167</v>
      </c>
      <c r="C3321" s="7" t="s">
        <v>253</v>
      </c>
      <c r="D3321" s="7" t="s">
        <v>4582</v>
      </c>
      <c r="E3321" s="8" t="n">
        <v>3285</v>
      </c>
      <c r="F3321" s="7" t="n">
        <v>0.9</v>
      </c>
      <c r="G3321" s="9" t="n">
        <v>2.1</v>
      </c>
      <c r="H3321" s="7" t="n">
        <v>1.31</v>
      </c>
      <c r="I3321" s="7" t="n">
        <v>2.55</v>
      </c>
    </row>
    <row r="3322" customFormat="false" ht="15" hidden="false" customHeight="false" outlineLevel="0" collapsed="false">
      <c r="A3322" s="7" t="s">
        <v>251</v>
      </c>
      <c r="B3322" s="7" t="s">
        <v>167</v>
      </c>
      <c r="C3322" s="7" t="s">
        <v>253</v>
      </c>
      <c r="D3322" s="7" t="s">
        <v>4583</v>
      </c>
      <c r="E3322" s="8" t="n">
        <v>3269</v>
      </c>
      <c r="F3322" s="7" t="n">
        <v>0.9</v>
      </c>
      <c r="G3322" s="9" t="n">
        <v>3.37</v>
      </c>
      <c r="H3322" s="7" t="n">
        <v>2.53</v>
      </c>
      <c r="I3322" s="7" t="n">
        <v>4.21</v>
      </c>
    </row>
    <row r="3323" customFormat="false" ht="15" hidden="false" customHeight="false" outlineLevel="0" collapsed="false">
      <c r="A3323" s="7" t="s">
        <v>251</v>
      </c>
      <c r="B3323" s="7" t="s">
        <v>167</v>
      </c>
      <c r="C3323" s="7" t="s">
        <v>253</v>
      </c>
      <c r="D3323" s="7" t="s">
        <v>4584</v>
      </c>
      <c r="E3323" s="8" t="n">
        <v>2941</v>
      </c>
      <c r="F3323" s="7" t="n">
        <v>0.3</v>
      </c>
      <c r="G3323" s="9" t="n">
        <v>1.51</v>
      </c>
      <c r="H3323" s="7" t="n">
        <v>1.24</v>
      </c>
      <c r="I3323" s="7" t="n">
        <v>1.77</v>
      </c>
    </row>
    <row r="3324" customFormat="false" ht="15" hidden="false" customHeight="false" outlineLevel="0" collapsed="false">
      <c r="A3324" s="7" t="s">
        <v>251</v>
      </c>
      <c r="B3324" s="7" t="s">
        <v>167</v>
      </c>
      <c r="C3324" s="7" t="s">
        <v>253</v>
      </c>
      <c r="D3324" s="7" t="s">
        <v>3887</v>
      </c>
      <c r="E3324" s="8" t="n">
        <v>2878</v>
      </c>
      <c r="F3324" s="7" t="n">
        <v>0.9</v>
      </c>
      <c r="G3324" s="9" t="n">
        <v>3.73</v>
      </c>
      <c r="H3324" s="7" t="n">
        <v>2.8</v>
      </c>
      <c r="I3324" s="7" t="n">
        <v>4.66</v>
      </c>
    </row>
    <row r="3325" customFormat="false" ht="15" hidden="false" customHeight="false" outlineLevel="0" collapsed="false">
      <c r="A3325" s="7" t="s">
        <v>251</v>
      </c>
      <c r="B3325" s="7" t="s">
        <v>167</v>
      </c>
      <c r="C3325" s="7" t="s">
        <v>253</v>
      </c>
      <c r="D3325" s="7" t="s">
        <v>4585</v>
      </c>
      <c r="E3325" s="8" t="n">
        <v>2737</v>
      </c>
      <c r="F3325" s="7" t="n">
        <v>0.6</v>
      </c>
      <c r="G3325" s="9" t="n">
        <v>2.96</v>
      </c>
      <c r="H3325" s="7" t="n">
        <v>2.22</v>
      </c>
      <c r="I3325" s="7" t="n">
        <v>3.7</v>
      </c>
    </row>
    <row r="3326" customFormat="false" ht="15" hidden="false" customHeight="false" outlineLevel="0" collapsed="false">
      <c r="A3326" s="7" t="s">
        <v>251</v>
      </c>
      <c r="B3326" s="7" t="s">
        <v>167</v>
      </c>
      <c r="C3326" s="7" t="s">
        <v>253</v>
      </c>
      <c r="D3326" s="7" t="s">
        <v>4586</v>
      </c>
      <c r="E3326" s="8" t="n">
        <v>2731</v>
      </c>
      <c r="F3326" s="7" t="n">
        <v>0.5</v>
      </c>
      <c r="G3326" s="9" t="n">
        <v>1.32</v>
      </c>
      <c r="H3326" s="7" t="n">
        <v>1.19</v>
      </c>
      <c r="I3326" s="7" t="n">
        <v>1.53</v>
      </c>
    </row>
    <row r="3327" customFormat="false" ht="15" hidden="false" customHeight="false" outlineLevel="0" collapsed="false">
      <c r="A3327" s="7" t="s">
        <v>251</v>
      </c>
      <c r="B3327" s="7" t="s">
        <v>167</v>
      </c>
      <c r="C3327" s="7" t="s">
        <v>253</v>
      </c>
      <c r="D3327" s="7" t="s">
        <v>4587</v>
      </c>
      <c r="E3327" s="8" t="n">
        <v>2572</v>
      </c>
      <c r="F3327" s="7" t="n">
        <v>0.4</v>
      </c>
      <c r="G3327" s="9" t="n">
        <v>1.27</v>
      </c>
      <c r="H3327" s="7" t="n">
        <v>0.95</v>
      </c>
      <c r="I3327" s="7" t="n">
        <v>1.59</v>
      </c>
    </row>
    <row r="3328" customFormat="false" ht="15" hidden="false" customHeight="false" outlineLevel="0" collapsed="false">
      <c r="A3328" s="7" t="s">
        <v>251</v>
      </c>
      <c r="B3328" s="7" t="s">
        <v>167</v>
      </c>
      <c r="C3328" s="7" t="s">
        <v>253</v>
      </c>
      <c r="D3328" s="7" t="s">
        <v>4588</v>
      </c>
      <c r="E3328" s="8" t="n">
        <v>2540</v>
      </c>
      <c r="F3328" s="7" t="n">
        <v>0.9</v>
      </c>
      <c r="G3328" s="9" t="n">
        <v>3.26</v>
      </c>
      <c r="H3328" s="7" t="n">
        <v>2.44</v>
      </c>
      <c r="I3328" s="7" t="n">
        <v>4.07</v>
      </c>
    </row>
    <row r="3329" customFormat="false" ht="15" hidden="false" customHeight="false" outlineLevel="0" collapsed="false">
      <c r="A3329" s="7" t="s">
        <v>251</v>
      </c>
      <c r="B3329" s="7" t="s">
        <v>167</v>
      </c>
      <c r="C3329" s="7" t="s">
        <v>253</v>
      </c>
      <c r="D3329" s="7" t="s">
        <v>4589</v>
      </c>
      <c r="E3329" s="8" t="n">
        <v>2523</v>
      </c>
      <c r="F3329" s="7" t="n">
        <v>0.5</v>
      </c>
      <c r="G3329" s="9" t="n">
        <v>1.32</v>
      </c>
      <c r="H3329" s="7" t="n">
        <v>0.85</v>
      </c>
      <c r="I3329" s="7" t="n">
        <v>1.56</v>
      </c>
    </row>
    <row r="3330" customFormat="false" ht="15" hidden="false" customHeight="false" outlineLevel="0" collapsed="false">
      <c r="A3330" s="7" t="s">
        <v>251</v>
      </c>
      <c r="B3330" s="7" t="s">
        <v>167</v>
      </c>
      <c r="C3330" s="7" t="s">
        <v>253</v>
      </c>
      <c r="D3330" s="7" t="s">
        <v>4154</v>
      </c>
      <c r="E3330" s="8" t="n">
        <v>2501</v>
      </c>
      <c r="F3330" s="7" t="n">
        <v>0.3</v>
      </c>
      <c r="G3330" s="9" t="n">
        <v>2.61</v>
      </c>
      <c r="H3330" s="7" t="n">
        <v>1.96</v>
      </c>
      <c r="I3330" s="7" t="n">
        <v>3.26</v>
      </c>
    </row>
    <row r="3331" customFormat="false" ht="15" hidden="false" customHeight="false" outlineLevel="0" collapsed="false">
      <c r="A3331" s="7" t="s">
        <v>251</v>
      </c>
      <c r="B3331" s="7" t="s">
        <v>167</v>
      </c>
      <c r="C3331" s="7" t="s">
        <v>253</v>
      </c>
      <c r="D3331" s="7" t="s">
        <v>4590</v>
      </c>
      <c r="E3331" s="8" t="n">
        <v>2479</v>
      </c>
      <c r="F3331" s="7" t="n">
        <v>0.9</v>
      </c>
      <c r="G3331" s="9" t="n">
        <v>1.39</v>
      </c>
      <c r="H3331" s="7" t="n">
        <v>1.24</v>
      </c>
      <c r="I3331" s="7" t="n">
        <v>1.68</v>
      </c>
    </row>
    <row r="3332" customFormat="false" ht="15" hidden="false" customHeight="false" outlineLevel="0" collapsed="false">
      <c r="A3332" s="7" t="s">
        <v>251</v>
      </c>
      <c r="B3332" s="7" t="s">
        <v>167</v>
      </c>
      <c r="C3332" s="7" t="s">
        <v>253</v>
      </c>
      <c r="D3332" s="7" t="s">
        <v>3879</v>
      </c>
      <c r="E3332" s="8" t="n">
        <v>2474</v>
      </c>
      <c r="F3332" s="7" t="n">
        <v>0.9</v>
      </c>
      <c r="G3332" s="9" t="n">
        <v>3.22</v>
      </c>
      <c r="H3332" s="7" t="n">
        <v>2.42</v>
      </c>
      <c r="I3332" s="7" t="n">
        <v>4.03</v>
      </c>
    </row>
    <row r="3333" customFormat="false" ht="15" hidden="false" customHeight="false" outlineLevel="0" collapsed="false">
      <c r="A3333" s="7" t="s">
        <v>251</v>
      </c>
      <c r="B3333" s="7" t="s">
        <v>167</v>
      </c>
      <c r="C3333" s="7" t="s">
        <v>253</v>
      </c>
      <c r="D3333" s="7" t="s">
        <v>4591</v>
      </c>
      <c r="E3333" s="8" t="n">
        <v>2354</v>
      </c>
      <c r="F3333" s="7" t="n">
        <v>0.6</v>
      </c>
      <c r="G3333" s="9" t="n">
        <v>1.43</v>
      </c>
      <c r="H3333" s="7" t="n">
        <v>0.83</v>
      </c>
      <c r="I3333" s="7" t="n">
        <v>1.93</v>
      </c>
    </row>
    <row r="3334" customFormat="false" ht="15" hidden="false" customHeight="false" outlineLevel="0" collapsed="false">
      <c r="A3334" s="7" t="s">
        <v>251</v>
      </c>
      <c r="B3334" s="7" t="s">
        <v>167</v>
      </c>
      <c r="C3334" s="7" t="s">
        <v>253</v>
      </c>
      <c r="D3334" s="7" t="s">
        <v>4592</v>
      </c>
      <c r="E3334" s="8" t="n">
        <v>2158</v>
      </c>
      <c r="F3334" s="7" t="n">
        <v>1</v>
      </c>
      <c r="G3334" s="9" t="n">
        <v>3.64</v>
      </c>
      <c r="H3334" s="7" t="n">
        <v>2.73</v>
      </c>
      <c r="I3334" s="7" t="n">
        <v>4.55</v>
      </c>
    </row>
    <row r="3335" customFormat="false" ht="15" hidden="false" customHeight="false" outlineLevel="0" collapsed="false">
      <c r="A3335" s="7" t="s">
        <v>251</v>
      </c>
      <c r="B3335" s="7" t="s">
        <v>167</v>
      </c>
      <c r="C3335" s="7" t="s">
        <v>253</v>
      </c>
      <c r="D3335" s="7" t="s">
        <v>4593</v>
      </c>
      <c r="E3335" s="8" t="n">
        <v>1955</v>
      </c>
      <c r="F3335" s="7" t="n">
        <v>0.9</v>
      </c>
      <c r="G3335" s="9" t="n">
        <v>1.63</v>
      </c>
      <c r="H3335" s="7" t="n">
        <v>1.27</v>
      </c>
      <c r="I3335" s="7" t="n">
        <v>1.97</v>
      </c>
    </row>
    <row r="3336" customFormat="false" ht="15" hidden="false" customHeight="false" outlineLevel="0" collapsed="false">
      <c r="A3336" s="7" t="s">
        <v>251</v>
      </c>
      <c r="B3336" s="7" t="s">
        <v>167</v>
      </c>
      <c r="C3336" s="7" t="s">
        <v>253</v>
      </c>
      <c r="D3336" s="7" t="s">
        <v>4594</v>
      </c>
      <c r="E3336" s="8" t="n">
        <v>1871</v>
      </c>
      <c r="F3336" s="7" t="n">
        <v>0.3</v>
      </c>
      <c r="G3336" s="9" t="n">
        <v>1.8</v>
      </c>
      <c r="H3336" s="7" t="n">
        <v>1.58</v>
      </c>
      <c r="I3336" s="7" t="n">
        <v>2.13</v>
      </c>
    </row>
    <row r="3337" customFormat="false" ht="15" hidden="false" customHeight="false" outlineLevel="0" collapsed="false">
      <c r="A3337" s="7" t="s">
        <v>251</v>
      </c>
      <c r="B3337" s="7" t="s">
        <v>167</v>
      </c>
      <c r="C3337" s="7" t="s">
        <v>253</v>
      </c>
      <c r="D3337" s="7" t="s">
        <v>2990</v>
      </c>
      <c r="E3337" s="8" t="n">
        <v>1859</v>
      </c>
      <c r="F3337" s="7" t="n">
        <v>0.3</v>
      </c>
      <c r="G3337" s="9" t="n">
        <v>1.72</v>
      </c>
      <c r="H3337" s="7" t="n">
        <v>1.01</v>
      </c>
      <c r="I3337" s="7" t="n">
        <v>1.93</v>
      </c>
    </row>
    <row r="3338" customFormat="false" ht="15" hidden="false" customHeight="false" outlineLevel="0" collapsed="false">
      <c r="A3338" s="7" t="s">
        <v>251</v>
      </c>
      <c r="B3338" s="7" t="s">
        <v>167</v>
      </c>
      <c r="C3338" s="7" t="s">
        <v>253</v>
      </c>
      <c r="D3338" s="7" t="s">
        <v>4595</v>
      </c>
      <c r="E3338" s="8" t="n">
        <v>1748</v>
      </c>
      <c r="F3338" s="7" t="n">
        <v>1</v>
      </c>
      <c r="G3338" s="9" t="n">
        <v>1.81</v>
      </c>
      <c r="H3338" s="7" t="n">
        <v>1.31</v>
      </c>
      <c r="I3338" s="7" t="n">
        <v>2.55</v>
      </c>
    </row>
    <row r="3339" customFormat="false" ht="15" hidden="false" customHeight="false" outlineLevel="0" collapsed="false">
      <c r="A3339" s="7" t="s">
        <v>251</v>
      </c>
      <c r="B3339" s="7" t="s">
        <v>167</v>
      </c>
      <c r="C3339" s="7" t="s">
        <v>253</v>
      </c>
      <c r="D3339" s="7" t="s">
        <v>4596</v>
      </c>
      <c r="E3339" s="8" t="n">
        <v>1742</v>
      </c>
      <c r="F3339" s="7" t="n">
        <v>1</v>
      </c>
      <c r="G3339" s="9" t="n">
        <v>2.8</v>
      </c>
      <c r="H3339" s="7" t="n">
        <v>2.1</v>
      </c>
      <c r="I3339" s="7" t="n">
        <v>3.5</v>
      </c>
    </row>
    <row r="3340" customFormat="false" ht="15" hidden="false" customHeight="false" outlineLevel="0" collapsed="false">
      <c r="A3340" s="7" t="s">
        <v>251</v>
      </c>
      <c r="B3340" s="7" t="s">
        <v>167</v>
      </c>
      <c r="C3340" s="7" t="s">
        <v>253</v>
      </c>
      <c r="D3340" s="7" t="s">
        <v>4597</v>
      </c>
      <c r="E3340" s="8" t="n">
        <v>1658</v>
      </c>
      <c r="F3340" s="7" t="n">
        <v>0.6</v>
      </c>
      <c r="G3340" s="9" t="n">
        <v>2.04</v>
      </c>
      <c r="H3340" s="7" t="n">
        <v>1.53</v>
      </c>
      <c r="I3340" s="7" t="n">
        <v>2.55</v>
      </c>
    </row>
    <row r="3341" customFormat="false" ht="15" hidden="false" customHeight="false" outlineLevel="0" collapsed="false">
      <c r="A3341" s="7" t="s">
        <v>251</v>
      </c>
      <c r="B3341" s="7" t="s">
        <v>167</v>
      </c>
      <c r="C3341" s="7" t="s">
        <v>253</v>
      </c>
      <c r="D3341" s="7" t="s">
        <v>4598</v>
      </c>
      <c r="E3341" s="8" t="n">
        <v>1643</v>
      </c>
      <c r="F3341" s="7" t="n">
        <v>0.9</v>
      </c>
      <c r="G3341" s="9" t="n">
        <v>3.45</v>
      </c>
      <c r="H3341" s="7" t="n">
        <v>2.59</v>
      </c>
      <c r="I3341" s="7" t="n">
        <v>4.31</v>
      </c>
    </row>
    <row r="3342" customFormat="false" ht="15" hidden="false" customHeight="false" outlineLevel="0" collapsed="false">
      <c r="A3342" s="7" t="s">
        <v>251</v>
      </c>
      <c r="B3342" s="7" t="s">
        <v>167</v>
      </c>
      <c r="C3342" s="7" t="s">
        <v>253</v>
      </c>
      <c r="D3342" s="7" t="s">
        <v>4599</v>
      </c>
      <c r="E3342" s="8" t="n">
        <v>1611</v>
      </c>
      <c r="F3342" s="7" t="n">
        <v>0.5</v>
      </c>
      <c r="G3342" s="9" t="n">
        <v>1.39</v>
      </c>
      <c r="H3342" s="7" t="n">
        <v>1.17</v>
      </c>
      <c r="I3342" s="7" t="n">
        <v>1.6</v>
      </c>
    </row>
    <row r="3343" customFormat="false" ht="15" hidden="false" customHeight="false" outlineLevel="0" collapsed="false">
      <c r="A3343" s="7" t="s">
        <v>251</v>
      </c>
      <c r="B3343" s="7" t="s">
        <v>167</v>
      </c>
      <c r="C3343" s="7" t="s">
        <v>253</v>
      </c>
      <c r="D3343" s="7" t="s">
        <v>4600</v>
      </c>
      <c r="E3343" s="8" t="n">
        <v>1530</v>
      </c>
      <c r="F3343" s="7" t="n">
        <v>0.7</v>
      </c>
      <c r="G3343" s="9" t="n">
        <v>3.41</v>
      </c>
      <c r="H3343" s="7" t="n">
        <v>2.56</v>
      </c>
      <c r="I3343" s="7" t="n">
        <v>4.26</v>
      </c>
    </row>
    <row r="3344" customFormat="false" ht="15" hidden="false" customHeight="false" outlineLevel="0" collapsed="false">
      <c r="A3344" s="7" t="s">
        <v>251</v>
      </c>
      <c r="B3344" s="7" t="s">
        <v>167</v>
      </c>
      <c r="C3344" s="7" t="s">
        <v>253</v>
      </c>
      <c r="D3344" s="7" t="s">
        <v>4601</v>
      </c>
      <c r="E3344" s="8" t="n">
        <v>1480</v>
      </c>
      <c r="F3344" s="7" t="n">
        <v>0.5</v>
      </c>
      <c r="G3344" s="9" t="n">
        <v>1.97</v>
      </c>
      <c r="H3344" s="7" t="n">
        <v>1.48</v>
      </c>
      <c r="I3344" s="7" t="n">
        <v>2.46</v>
      </c>
    </row>
    <row r="3345" customFormat="false" ht="15" hidden="false" customHeight="false" outlineLevel="0" collapsed="false">
      <c r="A3345" s="7" t="s">
        <v>251</v>
      </c>
      <c r="B3345" s="7" t="s">
        <v>167</v>
      </c>
      <c r="C3345" s="7" t="s">
        <v>253</v>
      </c>
      <c r="D3345" s="7" t="s">
        <v>4602</v>
      </c>
      <c r="E3345" s="8" t="n">
        <v>1430</v>
      </c>
      <c r="F3345" s="7" t="n">
        <v>0.5</v>
      </c>
      <c r="G3345" s="9" t="n">
        <v>3.23</v>
      </c>
      <c r="H3345" s="7" t="n">
        <v>2.42</v>
      </c>
      <c r="I3345" s="7" t="n">
        <v>4.04</v>
      </c>
    </row>
    <row r="3346" customFormat="false" ht="15" hidden="false" customHeight="false" outlineLevel="0" collapsed="false">
      <c r="A3346" s="7" t="s">
        <v>251</v>
      </c>
      <c r="B3346" s="7" t="s">
        <v>167</v>
      </c>
      <c r="C3346" s="7" t="s">
        <v>253</v>
      </c>
      <c r="D3346" s="7" t="s">
        <v>4603</v>
      </c>
      <c r="E3346" s="8" t="n">
        <v>1419</v>
      </c>
      <c r="F3346" s="7" t="n">
        <v>0.3</v>
      </c>
      <c r="G3346" s="9" t="n">
        <v>2.41</v>
      </c>
      <c r="H3346" s="7" t="n">
        <v>1.84</v>
      </c>
      <c r="I3346" s="7" t="n">
        <v>2.71</v>
      </c>
    </row>
    <row r="3347" customFormat="false" ht="15" hidden="false" customHeight="false" outlineLevel="0" collapsed="false">
      <c r="A3347" s="7" t="s">
        <v>251</v>
      </c>
      <c r="B3347" s="7" t="s">
        <v>167</v>
      </c>
      <c r="C3347" s="7" t="s">
        <v>253</v>
      </c>
      <c r="D3347" s="7" t="s">
        <v>4604</v>
      </c>
      <c r="E3347" s="8" t="n">
        <v>1414</v>
      </c>
      <c r="F3347" s="7" t="n">
        <v>0.9</v>
      </c>
      <c r="G3347" s="9" t="n">
        <v>3.36</v>
      </c>
      <c r="H3347" s="7" t="n">
        <v>2.52</v>
      </c>
      <c r="I3347" s="7" t="n">
        <v>4.2</v>
      </c>
    </row>
    <row r="3348" customFormat="false" ht="15" hidden="false" customHeight="false" outlineLevel="0" collapsed="false">
      <c r="A3348" s="7" t="s">
        <v>251</v>
      </c>
      <c r="B3348" s="7" t="s">
        <v>167</v>
      </c>
      <c r="C3348" s="7" t="s">
        <v>253</v>
      </c>
      <c r="D3348" s="7" t="s">
        <v>4605</v>
      </c>
      <c r="E3348" s="8" t="n">
        <v>1384</v>
      </c>
      <c r="F3348" s="7" t="n">
        <v>1</v>
      </c>
      <c r="G3348" s="9" t="n">
        <v>2.61</v>
      </c>
      <c r="H3348" s="7" t="n">
        <v>1.96</v>
      </c>
      <c r="I3348" s="7" t="n">
        <v>3.26</v>
      </c>
    </row>
    <row r="3349" customFormat="false" ht="15" hidden="false" customHeight="false" outlineLevel="0" collapsed="false">
      <c r="A3349" s="7" t="s">
        <v>251</v>
      </c>
      <c r="B3349" s="7" t="s">
        <v>167</v>
      </c>
      <c r="C3349" s="7" t="s">
        <v>253</v>
      </c>
      <c r="D3349" s="7" t="s">
        <v>4606</v>
      </c>
      <c r="E3349" s="8" t="n">
        <v>1366</v>
      </c>
      <c r="F3349" s="7" t="n">
        <v>1</v>
      </c>
      <c r="G3349" s="9" t="n">
        <v>2.68</v>
      </c>
      <c r="H3349" s="7" t="n">
        <v>2.01</v>
      </c>
      <c r="I3349" s="7" t="n">
        <v>3.35</v>
      </c>
    </row>
    <row r="3350" customFormat="false" ht="15" hidden="false" customHeight="false" outlineLevel="0" collapsed="false">
      <c r="A3350" s="7" t="s">
        <v>251</v>
      </c>
      <c r="B3350" s="7" t="s">
        <v>167</v>
      </c>
      <c r="C3350" s="7" t="s">
        <v>253</v>
      </c>
      <c r="D3350" s="7" t="s">
        <v>4607</v>
      </c>
      <c r="E3350" s="8" t="n">
        <v>1359</v>
      </c>
      <c r="F3350" s="7" t="n">
        <v>0.8</v>
      </c>
      <c r="G3350" s="9" t="n">
        <v>2.91</v>
      </c>
      <c r="H3350" s="7" t="n">
        <v>2.18</v>
      </c>
      <c r="I3350" s="7" t="n">
        <v>3.64</v>
      </c>
    </row>
    <row r="3351" customFormat="false" ht="15" hidden="false" customHeight="false" outlineLevel="0" collapsed="false">
      <c r="A3351" s="7" t="s">
        <v>251</v>
      </c>
      <c r="B3351" s="7" t="s">
        <v>167</v>
      </c>
      <c r="C3351" s="7" t="s">
        <v>253</v>
      </c>
      <c r="D3351" s="7" t="s">
        <v>4167</v>
      </c>
      <c r="E3351" s="8" t="n">
        <v>1334</v>
      </c>
      <c r="F3351" s="7" t="n">
        <v>0.3</v>
      </c>
      <c r="G3351" s="9" t="n">
        <v>2.7</v>
      </c>
      <c r="H3351" s="7" t="n">
        <v>2.39</v>
      </c>
      <c r="I3351" s="7" t="n">
        <v>3.47</v>
      </c>
    </row>
    <row r="3352" customFormat="false" ht="15" hidden="false" customHeight="false" outlineLevel="0" collapsed="false">
      <c r="A3352" s="7" t="s">
        <v>251</v>
      </c>
      <c r="B3352" s="7" t="s">
        <v>167</v>
      </c>
      <c r="C3352" s="7" t="s">
        <v>253</v>
      </c>
      <c r="D3352" s="7" t="s">
        <v>4608</v>
      </c>
      <c r="E3352" s="8" t="n">
        <v>1302</v>
      </c>
      <c r="F3352" s="7" t="n">
        <v>0.9</v>
      </c>
      <c r="G3352" s="9" t="n">
        <v>3.05</v>
      </c>
      <c r="H3352" s="7" t="n">
        <v>2.29</v>
      </c>
      <c r="I3352" s="7" t="n">
        <v>3.81</v>
      </c>
    </row>
    <row r="3353" customFormat="false" ht="15" hidden="false" customHeight="false" outlineLevel="0" collapsed="false">
      <c r="A3353" s="7" t="s">
        <v>251</v>
      </c>
      <c r="B3353" s="7" t="s">
        <v>167</v>
      </c>
      <c r="C3353" s="7" t="s">
        <v>253</v>
      </c>
      <c r="D3353" s="7" t="s">
        <v>4609</v>
      </c>
      <c r="E3353" s="8" t="n">
        <v>1284</v>
      </c>
      <c r="F3353" s="7" t="n">
        <v>0.8</v>
      </c>
      <c r="G3353" s="9" t="n">
        <v>3.44</v>
      </c>
      <c r="H3353" s="7" t="n">
        <v>2.58</v>
      </c>
      <c r="I3353" s="7" t="n">
        <v>4.3</v>
      </c>
    </row>
    <row r="3354" customFormat="false" ht="15" hidden="false" customHeight="false" outlineLevel="0" collapsed="false">
      <c r="A3354" s="7" t="s">
        <v>251</v>
      </c>
      <c r="B3354" s="7" t="s">
        <v>167</v>
      </c>
      <c r="C3354" s="7" t="s">
        <v>253</v>
      </c>
      <c r="D3354" s="7" t="s">
        <v>4610</v>
      </c>
      <c r="E3354" s="8" t="n">
        <v>1278</v>
      </c>
      <c r="F3354" s="7" t="n">
        <v>1</v>
      </c>
      <c r="G3354" s="9" t="n">
        <v>2.81</v>
      </c>
      <c r="H3354" s="7" t="n">
        <v>2.11</v>
      </c>
      <c r="I3354" s="7" t="n">
        <v>3.51</v>
      </c>
    </row>
    <row r="3355" customFormat="false" ht="15" hidden="false" customHeight="false" outlineLevel="0" collapsed="false">
      <c r="A3355" s="7" t="s">
        <v>251</v>
      </c>
      <c r="B3355" s="7" t="s">
        <v>167</v>
      </c>
      <c r="C3355" s="7" t="s">
        <v>253</v>
      </c>
      <c r="D3355" s="7" t="s">
        <v>4611</v>
      </c>
      <c r="E3355" s="8" t="n">
        <v>1175</v>
      </c>
      <c r="F3355" s="7" t="n">
        <v>0.8</v>
      </c>
      <c r="G3355" s="9" t="n">
        <v>3.57</v>
      </c>
      <c r="H3355" s="7" t="n">
        <v>2.68</v>
      </c>
      <c r="I3355" s="7" t="n">
        <v>4.46</v>
      </c>
    </row>
    <row r="3356" customFormat="false" ht="15" hidden="false" customHeight="false" outlineLevel="0" collapsed="false">
      <c r="A3356" s="7" t="s">
        <v>251</v>
      </c>
      <c r="B3356" s="7" t="s">
        <v>167</v>
      </c>
      <c r="C3356" s="7" t="s">
        <v>253</v>
      </c>
      <c r="D3356" s="7" t="s">
        <v>2707</v>
      </c>
      <c r="E3356" s="8" t="n">
        <v>1175</v>
      </c>
      <c r="F3356" s="7" t="n">
        <v>0.3</v>
      </c>
      <c r="G3356" s="9" t="n">
        <v>2.24</v>
      </c>
      <c r="H3356" s="7" t="n">
        <v>1.68</v>
      </c>
      <c r="I3356" s="7" t="n">
        <v>2.8</v>
      </c>
    </row>
    <row r="3357" customFormat="false" ht="15" hidden="false" customHeight="false" outlineLevel="0" collapsed="false">
      <c r="A3357" s="7" t="s">
        <v>251</v>
      </c>
      <c r="B3357" s="7" t="s">
        <v>167</v>
      </c>
      <c r="C3357" s="7" t="s">
        <v>253</v>
      </c>
      <c r="D3357" s="7" t="s">
        <v>4612</v>
      </c>
      <c r="E3357" s="8" t="n">
        <v>1143</v>
      </c>
      <c r="F3357" s="7" t="n">
        <v>0.4</v>
      </c>
      <c r="G3357" s="9" t="n">
        <v>3.13</v>
      </c>
      <c r="H3357" s="7" t="n">
        <v>2.35</v>
      </c>
      <c r="I3357" s="7" t="n">
        <v>3.91</v>
      </c>
    </row>
    <row r="3358" customFormat="false" ht="15" hidden="false" customHeight="false" outlineLevel="0" collapsed="false">
      <c r="A3358" s="7" t="s">
        <v>251</v>
      </c>
      <c r="B3358" s="7" t="s">
        <v>167</v>
      </c>
      <c r="C3358" s="7" t="s">
        <v>253</v>
      </c>
      <c r="D3358" s="7" t="s">
        <v>4613</v>
      </c>
      <c r="E3358" s="8" t="n">
        <v>1089</v>
      </c>
      <c r="F3358" s="7" t="n">
        <v>0.8</v>
      </c>
      <c r="G3358" s="9" t="n">
        <v>1.84</v>
      </c>
      <c r="H3358" s="7" t="n">
        <v>1.38</v>
      </c>
      <c r="I3358" s="7" t="n">
        <v>2.3</v>
      </c>
    </row>
    <row r="3359" customFormat="false" ht="15" hidden="false" customHeight="false" outlineLevel="0" collapsed="false">
      <c r="A3359" s="7" t="s">
        <v>251</v>
      </c>
      <c r="B3359" s="7" t="s">
        <v>167</v>
      </c>
      <c r="C3359" s="7" t="s">
        <v>253</v>
      </c>
      <c r="D3359" s="7" t="s">
        <v>4614</v>
      </c>
      <c r="E3359" s="8" t="n">
        <v>1078</v>
      </c>
      <c r="F3359" s="7" t="n">
        <v>0.3</v>
      </c>
      <c r="G3359" s="9" t="n">
        <v>2.04</v>
      </c>
      <c r="H3359" s="7" t="n">
        <v>1.77</v>
      </c>
      <c r="I3359" s="7" t="n">
        <v>2.32</v>
      </c>
    </row>
    <row r="3360" customFormat="false" ht="15" hidden="false" customHeight="false" outlineLevel="0" collapsed="false">
      <c r="A3360" s="7" t="s">
        <v>251</v>
      </c>
      <c r="B3360" s="7" t="s">
        <v>167</v>
      </c>
      <c r="C3360" s="7" t="s">
        <v>253</v>
      </c>
      <c r="D3360" s="7" t="s">
        <v>4615</v>
      </c>
      <c r="E3360" s="8" t="n">
        <v>1068</v>
      </c>
      <c r="F3360" s="7" t="n">
        <v>0.8</v>
      </c>
      <c r="G3360" s="9" t="n">
        <v>2.74</v>
      </c>
      <c r="H3360" s="7" t="n">
        <v>2.06</v>
      </c>
      <c r="I3360" s="7" t="n">
        <v>3.43</v>
      </c>
    </row>
    <row r="3361" customFormat="false" ht="15" hidden="false" customHeight="false" outlineLevel="0" collapsed="false">
      <c r="A3361" s="7" t="s">
        <v>251</v>
      </c>
      <c r="B3361" s="7" t="s">
        <v>167</v>
      </c>
      <c r="C3361" s="7" t="s">
        <v>253</v>
      </c>
      <c r="D3361" s="7" t="s">
        <v>4616</v>
      </c>
      <c r="E3361" s="8" t="n">
        <v>1065</v>
      </c>
      <c r="F3361" s="7" t="n">
        <v>0.8</v>
      </c>
      <c r="G3361" s="9" t="n">
        <v>2.53</v>
      </c>
      <c r="H3361" s="7" t="n">
        <v>1.9</v>
      </c>
      <c r="I3361" s="7" t="n">
        <v>3.16</v>
      </c>
    </row>
    <row r="3362" customFormat="false" ht="15" hidden="false" customHeight="false" outlineLevel="0" collapsed="false">
      <c r="A3362" s="7" t="s">
        <v>251</v>
      </c>
      <c r="B3362" s="7" t="s">
        <v>167</v>
      </c>
      <c r="C3362" s="7" t="s">
        <v>253</v>
      </c>
      <c r="D3362" s="7" t="s">
        <v>4617</v>
      </c>
      <c r="E3362" s="8" t="n">
        <v>1055</v>
      </c>
      <c r="F3362" s="7" t="n">
        <v>0.5</v>
      </c>
      <c r="G3362" s="9" t="n">
        <v>2.9</v>
      </c>
      <c r="H3362" s="7" t="n">
        <v>2.04</v>
      </c>
      <c r="I3362" s="7" t="n">
        <v>3.58</v>
      </c>
    </row>
    <row r="3363" customFormat="false" ht="15" hidden="false" customHeight="false" outlineLevel="0" collapsed="false">
      <c r="A3363" s="7" t="s">
        <v>251</v>
      </c>
      <c r="B3363" s="7" t="s">
        <v>167</v>
      </c>
      <c r="C3363" s="7" t="s">
        <v>253</v>
      </c>
      <c r="D3363" s="7" t="s">
        <v>4618</v>
      </c>
      <c r="E3363" s="8" t="n">
        <v>1053</v>
      </c>
      <c r="F3363" s="7" t="n">
        <v>0.5</v>
      </c>
      <c r="G3363" s="9" t="n">
        <v>1.94</v>
      </c>
      <c r="H3363" s="7" t="n">
        <v>1.69</v>
      </c>
      <c r="I3363" s="7" t="n">
        <v>2.14</v>
      </c>
    </row>
    <row r="3364" customFormat="false" ht="15" hidden="false" customHeight="false" outlineLevel="0" collapsed="false">
      <c r="A3364" s="7" t="s">
        <v>251</v>
      </c>
      <c r="B3364" s="7" t="s">
        <v>167</v>
      </c>
      <c r="C3364" s="7" t="s">
        <v>253</v>
      </c>
      <c r="D3364" s="7" t="s">
        <v>4619</v>
      </c>
      <c r="E3364" s="8" t="n">
        <v>1041</v>
      </c>
      <c r="F3364" s="7" t="n">
        <v>0.9</v>
      </c>
      <c r="G3364" s="9" t="n">
        <v>3.39</v>
      </c>
      <c r="H3364" s="7" t="n">
        <v>2.54</v>
      </c>
      <c r="I3364" s="7" t="n">
        <v>4.24</v>
      </c>
    </row>
    <row r="3365" customFormat="false" ht="15" hidden="false" customHeight="false" outlineLevel="0" collapsed="false">
      <c r="A3365" s="7" t="s">
        <v>251</v>
      </c>
      <c r="B3365" s="7" t="s">
        <v>167</v>
      </c>
      <c r="C3365" s="7" t="s">
        <v>253</v>
      </c>
      <c r="D3365" s="7" t="s">
        <v>4620</v>
      </c>
      <c r="E3365" s="8" t="n">
        <v>1032</v>
      </c>
      <c r="F3365" s="7" t="n">
        <v>0.7</v>
      </c>
      <c r="G3365" s="9" t="n">
        <v>1.89</v>
      </c>
      <c r="H3365" s="7" t="n">
        <v>1.55</v>
      </c>
      <c r="I3365" s="7" t="n">
        <v>2.1</v>
      </c>
    </row>
    <row r="3366" customFormat="false" ht="15" hidden="false" customHeight="false" outlineLevel="0" collapsed="false">
      <c r="A3366" s="7" t="s">
        <v>251</v>
      </c>
      <c r="B3366" s="7" t="s">
        <v>167</v>
      </c>
      <c r="C3366" s="7" t="s">
        <v>253</v>
      </c>
      <c r="D3366" s="7" t="s">
        <v>4621</v>
      </c>
      <c r="E3366" s="8" t="n">
        <v>981</v>
      </c>
      <c r="F3366" s="7" t="n">
        <v>1</v>
      </c>
      <c r="G3366" s="9" t="n">
        <v>2.92</v>
      </c>
      <c r="H3366" s="7" t="n">
        <v>2.19</v>
      </c>
      <c r="I3366" s="7" t="n">
        <v>3.65</v>
      </c>
    </row>
    <row r="3367" customFormat="false" ht="15" hidden="false" customHeight="false" outlineLevel="0" collapsed="false">
      <c r="A3367" s="7" t="s">
        <v>251</v>
      </c>
      <c r="B3367" s="7" t="s">
        <v>167</v>
      </c>
      <c r="C3367" s="7" t="s">
        <v>253</v>
      </c>
      <c r="D3367" s="7" t="s">
        <v>4622</v>
      </c>
      <c r="E3367" s="8" t="n">
        <v>951</v>
      </c>
      <c r="F3367" s="7" t="n">
        <v>0.9</v>
      </c>
      <c r="G3367" s="9" t="n">
        <v>1.62</v>
      </c>
      <c r="H3367" s="7" t="n">
        <v>1.22</v>
      </c>
      <c r="I3367" s="7" t="n">
        <v>2.03</v>
      </c>
    </row>
    <row r="3368" customFormat="false" ht="15" hidden="false" customHeight="false" outlineLevel="0" collapsed="false">
      <c r="A3368" s="7" t="s">
        <v>251</v>
      </c>
      <c r="B3368" s="7" t="s">
        <v>167</v>
      </c>
      <c r="C3368" s="7" t="s">
        <v>253</v>
      </c>
      <c r="D3368" s="7" t="s">
        <v>4623</v>
      </c>
      <c r="E3368" s="8" t="n">
        <v>916</v>
      </c>
      <c r="F3368" s="7" t="n">
        <v>0.5</v>
      </c>
      <c r="G3368" s="9" t="n">
        <v>1.85</v>
      </c>
      <c r="H3368" s="7" t="n">
        <v>1.39</v>
      </c>
      <c r="I3368" s="7" t="n">
        <v>2.31</v>
      </c>
    </row>
    <row r="3369" customFormat="false" ht="15" hidden="false" customHeight="false" outlineLevel="0" collapsed="false">
      <c r="A3369" s="7" t="s">
        <v>251</v>
      </c>
      <c r="B3369" s="7" t="s">
        <v>167</v>
      </c>
      <c r="C3369" s="7" t="s">
        <v>253</v>
      </c>
      <c r="D3369" s="7" t="s">
        <v>4624</v>
      </c>
      <c r="E3369" s="8" t="n">
        <v>908</v>
      </c>
      <c r="F3369" s="7" t="n">
        <v>0.5</v>
      </c>
      <c r="G3369" s="9" t="n">
        <v>3.1</v>
      </c>
      <c r="H3369" s="7" t="n">
        <v>2.57</v>
      </c>
      <c r="I3369" s="7" t="n">
        <v>3.76</v>
      </c>
    </row>
    <row r="3370" customFormat="false" ht="15" hidden="false" customHeight="false" outlineLevel="0" collapsed="false">
      <c r="A3370" s="7" t="s">
        <v>251</v>
      </c>
      <c r="B3370" s="7" t="s">
        <v>167</v>
      </c>
      <c r="C3370" s="7" t="s">
        <v>253</v>
      </c>
      <c r="D3370" s="7" t="s">
        <v>4625</v>
      </c>
      <c r="E3370" s="8" t="n">
        <v>885</v>
      </c>
      <c r="F3370" s="7" t="n">
        <v>0.7</v>
      </c>
      <c r="G3370" s="9" t="n">
        <v>3.48</v>
      </c>
      <c r="H3370" s="7" t="n">
        <v>2.7</v>
      </c>
      <c r="I3370" s="7" t="n">
        <v>3.94</v>
      </c>
    </row>
    <row r="3371" customFormat="false" ht="15" hidden="false" customHeight="false" outlineLevel="0" collapsed="false">
      <c r="A3371" s="7" t="s">
        <v>251</v>
      </c>
      <c r="B3371" s="7" t="s">
        <v>167</v>
      </c>
      <c r="C3371" s="7" t="s">
        <v>253</v>
      </c>
      <c r="D3371" s="7" t="s">
        <v>4626</v>
      </c>
      <c r="E3371" s="8" t="n">
        <v>867</v>
      </c>
      <c r="F3371" s="7" t="n">
        <v>0.8</v>
      </c>
      <c r="G3371" s="9" t="n">
        <v>3.38</v>
      </c>
      <c r="H3371" s="7" t="n">
        <v>2.54</v>
      </c>
      <c r="I3371" s="7" t="n">
        <v>4.22</v>
      </c>
    </row>
    <row r="3372" customFormat="false" ht="15" hidden="false" customHeight="false" outlineLevel="0" collapsed="false">
      <c r="A3372" s="7" t="s">
        <v>251</v>
      </c>
      <c r="B3372" s="7" t="s">
        <v>167</v>
      </c>
      <c r="C3372" s="7" t="s">
        <v>253</v>
      </c>
      <c r="D3372" s="7" t="s">
        <v>4627</v>
      </c>
      <c r="E3372" s="8" t="n">
        <v>862</v>
      </c>
      <c r="F3372" s="7" t="n">
        <v>0.9</v>
      </c>
      <c r="G3372" s="9" t="n">
        <v>3.73</v>
      </c>
      <c r="H3372" s="7" t="n">
        <v>2.8</v>
      </c>
      <c r="I3372" s="7" t="n">
        <v>4.66</v>
      </c>
    </row>
    <row r="3373" customFormat="false" ht="15" hidden="false" customHeight="false" outlineLevel="0" collapsed="false">
      <c r="A3373" s="7" t="s">
        <v>251</v>
      </c>
      <c r="B3373" s="7" t="s">
        <v>167</v>
      </c>
      <c r="C3373" s="7" t="s">
        <v>253</v>
      </c>
      <c r="D3373" s="7" t="s">
        <v>4628</v>
      </c>
      <c r="E3373" s="8" t="n">
        <v>861</v>
      </c>
      <c r="F3373" s="7" t="n">
        <v>0.7</v>
      </c>
      <c r="G3373" s="9" t="n">
        <v>2.27</v>
      </c>
      <c r="H3373" s="7" t="n">
        <v>1.7</v>
      </c>
      <c r="I3373" s="7" t="n">
        <v>2.84</v>
      </c>
    </row>
    <row r="3374" customFormat="false" ht="15" hidden="false" customHeight="false" outlineLevel="0" collapsed="false">
      <c r="A3374" s="7" t="s">
        <v>251</v>
      </c>
      <c r="B3374" s="7" t="s">
        <v>167</v>
      </c>
      <c r="C3374" s="7" t="s">
        <v>253</v>
      </c>
      <c r="D3374" s="7" t="s">
        <v>4629</v>
      </c>
      <c r="E3374" s="8" t="n">
        <v>854</v>
      </c>
      <c r="F3374" s="7" t="n">
        <v>0.3</v>
      </c>
      <c r="G3374" s="9" t="n">
        <v>0.49</v>
      </c>
      <c r="H3374" s="7" t="n">
        <v>0.32</v>
      </c>
      <c r="I3374" s="7" t="n">
        <v>0.55</v>
      </c>
    </row>
    <row r="3375" customFormat="false" ht="15" hidden="false" customHeight="false" outlineLevel="0" collapsed="false">
      <c r="A3375" s="7" t="s">
        <v>251</v>
      </c>
      <c r="B3375" s="7" t="s">
        <v>167</v>
      </c>
      <c r="C3375" s="7" t="s">
        <v>253</v>
      </c>
      <c r="D3375" s="7" t="s">
        <v>4630</v>
      </c>
      <c r="E3375" s="8" t="n">
        <v>852</v>
      </c>
      <c r="F3375" s="7" t="n">
        <v>0.7</v>
      </c>
      <c r="G3375" s="9" t="n">
        <v>1.63</v>
      </c>
      <c r="H3375" s="7" t="n">
        <v>1.28</v>
      </c>
      <c r="I3375" s="7" t="n">
        <v>1.86</v>
      </c>
    </row>
    <row r="3376" customFormat="false" ht="15" hidden="false" customHeight="false" outlineLevel="0" collapsed="false">
      <c r="A3376" s="7" t="s">
        <v>251</v>
      </c>
      <c r="B3376" s="7" t="s">
        <v>167</v>
      </c>
      <c r="C3376" s="7" t="s">
        <v>253</v>
      </c>
      <c r="D3376" s="7" t="s">
        <v>4631</v>
      </c>
      <c r="E3376" s="8" t="n">
        <v>846</v>
      </c>
      <c r="F3376" s="7" t="n">
        <v>0.8</v>
      </c>
      <c r="G3376" s="9" t="n">
        <v>3.47</v>
      </c>
      <c r="H3376" s="7" t="n">
        <v>2.6</v>
      </c>
      <c r="I3376" s="7" t="n">
        <v>4.34</v>
      </c>
    </row>
    <row r="3377" customFormat="false" ht="15" hidden="false" customHeight="false" outlineLevel="0" collapsed="false">
      <c r="A3377" s="7" t="s">
        <v>251</v>
      </c>
      <c r="B3377" s="7" t="s">
        <v>167</v>
      </c>
      <c r="C3377" s="7" t="s">
        <v>253</v>
      </c>
      <c r="D3377" s="7" t="s">
        <v>4632</v>
      </c>
      <c r="E3377" s="8" t="n">
        <v>843</v>
      </c>
      <c r="F3377" s="7" t="n">
        <v>0.9</v>
      </c>
      <c r="G3377" s="9" t="n">
        <v>3.32</v>
      </c>
      <c r="H3377" s="7" t="n">
        <v>2.49</v>
      </c>
      <c r="I3377" s="7" t="n">
        <v>4.15</v>
      </c>
    </row>
    <row r="3378" customFormat="false" ht="15" hidden="false" customHeight="false" outlineLevel="0" collapsed="false">
      <c r="A3378" s="7" t="s">
        <v>251</v>
      </c>
      <c r="B3378" s="7" t="s">
        <v>167</v>
      </c>
      <c r="C3378" s="7" t="s">
        <v>253</v>
      </c>
      <c r="D3378" s="7" t="s">
        <v>4633</v>
      </c>
      <c r="E3378" s="8" t="n">
        <v>843</v>
      </c>
      <c r="F3378" s="7" t="n">
        <v>0.7</v>
      </c>
      <c r="G3378" s="9" t="n">
        <v>1.76</v>
      </c>
      <c r="H3378" s="7" t="n">
        <v>1.32</v>
      </c>
      <c r="I3378" s="7" t="n">
        <v>1.94</v>
      </c>
    </row>
    <row r="3379" customFormat="false" ht="15" hidden="false" customHeight="false" outlineLevel="0" collapsed="false">
      <c r="A3379" s="7" t="s">
        <v>251</v>
      </c>
      <c r="B3379" s="7" t="s">
        <v>167</v>
      </c>
      <c r="C3379" s="7" t="s">
        <v>253</v>
      </c>
      <c r="D3379" s="7" t="s">
        <v>2986</v>
      </c>
      <c r="E3379" s="8" t="n">
        <v>798</v>
      </c>
      <c r="F3379" s="7" t="n">
        <v>0.4</v>
      </c>
      <c r="G3379" s="9" t="n">
        <v>2.78</v>
      </c>
      <c r="H3379" s="7" t="n">
        <v>2.09</v>
      </c>
      <c r="I3379" s="7" t="n">
        <v>3.47</v>
      </c>
    </row>
    <row r="3380" customFormat="false" ht="15" hidden="false" customHeight="false" outlineLevel="0" collapsed="false">
      <c r="A3380" s="7" t="s">
        <v>251</v>
      </c>
      <c r="B3380" s="7" t="s">
        <v>167</v>
      </c>
      <c r="C3380" s="7" t="s">
        <v>253</v>
      </c>
      <c r="D3380" s="7" t="s">
        <v>4634</v>
      </c>
      <c r="E3380" s="8" t="n">
        <v>782</v>
      </c>
      <c r="F3380" s="7" t="n">
        <v>0.7</v>
      </c>
      <c r="G3380" s="9" t="n">
        <v>2.96</v>
      </c>
      <c r="H3380" s="7" t="n">
        <v>2.22</v>
      </c>
      <c r="I3380" s="7" t="n">
        <v>3.7</v>
      </c>
    </row>
    <row r="3381" customFormat="false" ht="15" hidden="false" customHeight="false" outlineLevel="0" collapsed="false">
      <c r="A3381" s="7" t="s">
        <v>251</v>
      </c>
      <c r="B3381" s="7" t="s">
        <v>167</v>
      </c>
      <c r="C3381" s="7" t="s">
        <v>253</v>
      </c>
      <c r="D3381" s="7" t="s">
        <v>4635</v>
      </c>
      <c r="E3381" s="8" t="n">
        <v>764</v>
      </c>
      <c r="F3381" s="7" t="n">
        <v>0.6</v>
      </c>
      <c r="G3381" s="9" t="n">
        <v>1.87</v>
      </c>
      <c r="H3381" s="7" t="n">
        <v>1.47</v>
      </c>
      <c r="I3381" s="7" t="n">
        <v>2.19</v>
      </c>
    </row>
    <row r="3382" customFormat="false" ht="15" hidden="false" customHeight="false" outlineLevel="0" collapsed="false">
      <c r="A3382" s="7" t="s">
        <v>251</v>
      </c>
      <c r="B3382" s="7" t="s">
        <v>167</v>
      </c>
      <c r="C3382" s="7" t="s">
        <v>253</v>
      </c>
      <c r="D3382" s="7" t="s">
        <v>4636</v>
      </c>
      <c r="E3382" s="8" t="n">
        <v>756</v>
      </c>
      <c r="F3382" s="7" t="n">
        <v>0.3</v>
      </c>
      <c r="G3382" s="9" t="n">
        <v>1.74</v>
      </c>
      <c r="H3382" s="7" t="n">
        <v>1.31</v>
      </c>
      <c r="I3382" s="7" t="n">
        <v>2.17</v>
      </c>
    </row>
    <row r="3383" customFormat="false" ht="15" hidden="false" customHeight="false" outlineLevel="0" collapsed="false">
      <c r="A3383" s="7" t="s">
        <v>251</v>
      </c>
      <c r="B3383" s="7" t="s">
        <v>167</v>
      </c>
      <c r="C3383" s="7" t="s">
        <v>253</v>
      </c>
      <c r="D3383" s="7" t="s">
        <v>4637</v>
      </c>
      <c r="E3383" s="8" t="n">
        <v>726</v>
      </c>
      <c r="F3383" s="7" t="n">
        <v>0.3</v>
      </c>
      <c r="G3383" s="9" t="n">
        <v>1.34</v>
      </c>
      <c r="H3383" s="7" t="n">
        <v>1.2</v>
      </c>
      <c r="I3383" s="7" t="n">
        <v>1.48</v>
      </c>
    </row>
    <row r="3384" customFormat="false" ht="15" hidden="false" customHeight="false" outlineLevel="0" collapsed="false">
      <c r="A3384" s="7" t="s">
        <v>251</v>
      </c>
      <c r="B3384" s="7" t="s">
        <v>167</v>
      </c>
      <c r="C3384" s="7" t="s">
        <v>253</v>
      </c>
      <c r="D3384" s="7" t="s">
        <v>4638</v>
      </c>
      <c r="E3384" s="8" t="n">
        <v>710</v>
      </c>
      <c r="F3384" s="7" t="n">
        <v>1</v>
      </c>
      <c r="G3384" s="9" t="n">
        <v>2.86</v>
      </c>
      <c r="H3384" s="7" t="n">
        <v>2.15</v>
      </c>
      <c r="I3384" s="7" t="n">
        <v>3.58</v>
      </c>
    </row>
    <row r="3385" customFormat="false" ht="15" hidden="false" customHeight="false" outlineLevel="0" collapsed="false">
      <c r="A3385" s="7" t="s">
        <v>251</v>
      </c>
      <c r="B3385" s="7" t="s">
        <v>167</v>
      </c>
      <c r="C3385" s="7" t="s">
        <v>253</v>
      </c>
      <c r="D3385" s="7" t="s">
        <v>4639</v>
      </c>
      <c r="E3385" s="8" t="n">
        <v>710</v>
      </c>
      <c r="F3385" s="7" t="n">
        <v>0.8</v>
      </c>
      <c r="G3385" s="9" t="n">
        <v>3.86</v>
      </c>
      <c r="H3385" s="7" t="n">
        <v>3.23</v>
      </c>
      <c r="I3385" s="7" t="n">
        <v>4.39</v>
      </c>
    </row>
    <row r="3386" customFormat="false" ht="15" hidden="false" customHeight="false" outlineLevel="0" collapsed="false">
      <c r="A3386" s="7" t="s">
        <v>251</v>
      </c>
      <c r="B3386" s="7" t="s">
        <v>167</v>
      </c>
      <c r="C3386" s="7" t="s">
        <v>253</v>
      </c>
      <c r="D3386" s="7" t="s">
        <v>4640</v>
      </c>
      <c r="E3386" s="8" t="n">
        <v>689</v>
      </c>
      <c r="F3386" s="7" t="n">
        <v>0.4</v>
      </c>
      <c r="G3386" s="9" t="n">
        <v>2.2</v>
      </c>
      <c r="H3386" s="7" t="n">
        <v>1.36</v>
      </c>
      <c r="I3386" s="7" t="n">
        <v>2.74</v>
      </c>
    </row>
    <row r="3387" customFormat="false" ht="15" hidden="false" customHeight="false" outlineLevel="0" collapsed="false">
      <c r="A3387" s="7" t="s">
        <v>251</v>
      </c>
      <c r="B3387" s="7" t="s">
        <v>167</v>
      </c>
      <c r="C3387" s="7" t="s">
        <v>253</v>
      </c>
      <c r="D3387" s="7" t="s">
        <v>4641</v>
      </c>
      <c r="E3387" s="8" t="n">
        <v>687</v>
      </c>
      <c r="F3387" s="7" t="n">
        <v>0.8</v>
      </c>
      <c r="G3387" s="9" t="n">
        <v>3.7</v>
      </c>
      <c r="H3387" s="7" t="n">
        <v>2.78</v>
      </c>
      <c r="I3387" s="7" t="n">
        <v>4.63</v>
      </c>
    </row>
    <row r="3388" customFormat="false" ht="15" hidden="false" customHeight="false" outlineLevel="0" collapsed="false">
      <c r="A3388" s="7" t="s">
        <v>251</v>
      </c>
      <c r="B3388" s="7" t="s">
        <v>167</v>
      </c>
      <c r="C3388" s="7" t="s">
        <v>253</v>
      </c>
      <c r="D3388" s="7" t="s">
        <v>4642</v>
      </c>
      <c r="E3388" s="8" t="n">
        <v>680</v>
      </c>
      <c r="F3388" s="7" t="n">
        <v>0.8</v>
      </c>
      <c r="G3388" s="9" t="n">
        <v>3.46</v>
      </c>
      <c r="H3388" s="7" t="n">
        <v>2.6</v>
      </c>
      <c r="I3388" s="7" t="n">
        <v>4.33</v>
      </c>
    </row>
    <row r="3389" customFormat="false" ht="15" hidden="false" customHeight="false" outlineLevel="0" collapsed="false">
      <c r="A3389" s="7" t="s">
        <v>251</v>
      </c>
      <c r="B3389" s="7" t="s">
        <v>167</v>
      </c>
      <c r="C3389" s="7" t="s">
        <v>253</v>
      </c>
      <c r="D3389" s="7" t="s">
        <v>4643</v>
      </c>
      <c r="E3389" s="8" t="n">
        <v>672</v>
      </c>
      <c r="F3389" s="7" t="n">
        <v>0.9</v>
      </c>
      <c r="G3389" s="9" t="n">
        <v>2.65</v>
      </c>
      <c r="H3389" s="7" t="n">
        <v>1.99</v>
      </c>
      <c r="I3389" s="7" t="n">
        <v>3.31</v>
      </c>
    </row>
    <row r="3390" customFormat="false" ht="15" hidden="false" customHeight="false" outlineLevel="0" collapsed="false">
      <c r="A3390" s="7" t="s">
        <v>251</v>
      </c>
      <c r="B3390" s="7" t="s">
        <v>167</v>
      </c>
      <c r="C3390" s="7" t="s">
        <v>253</v>
      </c>
      <c r="D3390" s="7" t="s">
        <v>4644</v>
      </c>
      <c r="E3390" s="8" t="n">
        <v>671</v>
      </c>
      <c r="F3390" s="7" t="n">
        <v>0.5</v>
      </c>
      <c r="G3390" s="9" t="n">
        <v>3.14</v>
      </c>
      <c r="H3390" s="7" t="n">
        <v>2.36</v>
      </c>
      <c r="I3390" s="7" t="n">
        <v>3.93</v>
      </c>
    </row>
    <row r="3391" customFormat="false" ht="15" hidden="false" customHeight="false" outlineLevel="0" collapsed="false">
      <c r="A3391" s="7" t="s">
        <v>251</v>
      </c>
      <c r="B3391" s="7" t="s">
        <v>167</v>
      </c>
      <c r="C3391" s="7" t="s">
        <v>253</v>
      </c>
      <c r="D3391" s="7" t="s">
        <v>4645</v>
      </c>
      <c r="E3391" s="8" t="n">
        <v>663</v>
      </c>
      <c r="F3391" s="7" t="n">
        <v>0.8</v>
      </c>
      <c r="G3391" s="9" t="n">
        <v>1.37</v>
      </c>
      <c r="H3391" s="7" t="n">
        <v>1.22</v>
      </c>
      <c r="I3391" s="7" t="n">
        <v>1.71</v>
      </c>
    </row>
    <row r="3392" customFormat="false" ht="15" hidden="false" customHeight="false" outlineLevel="0" collapsed="false">
      <c r="A3392" s="7" t="s">
        <v>251</v>
      </c>
      <c r="B3392" s="7" t="s">
        <v>167</v>
      </c>
      <c r="C3392" s="7" t="s">
        <v>253</v>
      </c>
      <c r="D3392" s="7" t="s">
        <v>2991</v>
      </c>
      <c r="E3392" s="8" t="n">
        <v>657</v>
      </c>
      <c r="F3392" s="7" t="n">
        <v>0.4</v>
      </c>
      <c r="G3392" s="9" t="n">
        <v>2.77</v>
      </c>
      <c r="H3392" s="7" t="n">
        <v>2.08</v>
      </c>
      <c r="I3392" s="7" t="n">
        <v>3.46</v>
      </c>
    </row>
    <row r="3393" customFormat="false" ht="15" hidden="false" customHeight="false" outlineLevel="0" collapsed="false">
      <c r="A3393" s="7" t="s">
        <v>251</v>
      </c>
      <c r="B3393" s="7" t="s">
        <v>167</v>
      </c>
      <c r="C3393" s="7" t="s">
        <v>253</v>
      </c>
      <c r="D3393" s="7" t="s">
        <v>4646</v>
      </c>
      <c r="E3393" s="8" t="n">
        <v>643</v>
      </c>
      <c r="F3393" s="7" t="n">
        <v>1</v>
      </c>
      <c r="G3393" s="9" t="n">
        <v>1.77</v>
      </c>
      <c r="H3393" s="7" t="n">
        <v>1.29</v>
      </c>
      <c r="I3393" s="7" t="n">
        <v>1.95</v>
      </c>
    </row>
    <row r="3394" customFormat="false" ht="15" hidden="false" customHeight="false" outlineLevel="0" collapsed="false">
      <c r="A3394" s="7" t="s">
        <v>251</v>
      </c>
      <c r="B3394" s="7" t="s">
        <v>167</v>
      </c>
      <c r="C3394" s="7" t="s">
        <v>253</v>
      </c>
      <c r="D3394" s="7" t="s">
        <v>3004</v>
      </c>
      <c r="E3394" s="8" t="n">
        <v>637</v>
      </c>
      <c r="F3394" s="7" t="n">
        <v>0.8</v>
      </c>
      <c r="G3394" s="9" t="n">
        <v>1.69</v>
      </c>
      <c r="H3394" s="7" t="n">
        <v>1.26</v>
      </c>
      <c r="I3394" s="7" t="n">
        <v>2.2</v>
      </c>
    </row>
    <row r="3395" customFormat="false" ht="15" hidden="false" customHeight="false" outlineLevel="0" collapsed="false">
      <c r="A3395" s="7" t="s">
        <v>251</v>
      </c>
      <c r="B3395" s="7" t="s">
        <v>167</v>
      </c>
      <c r="C3395" s="7" t="s">
        <v>253</v>
      </c>
      <c r="D3395" s="7" t="s">
        <v>4647</v>
      </c>
      <c r="E3395" s="8" t="n">
        <v>635</v>
      </c>
      <c r="F3395" s="7" t="n">
        <v>0.3</v>
      </c>
      <c r="G3395" s="9" t="n">
        <v>2.95</v>
      </c>
      <c r="H3395" s="7" t="n">
        <v>2.21</v>
      </c>
      <c r="I3395" s="7" t="n">
        <v>3.69</v>
      </c>
    </row>
    <row r="3396" customFormat="false" ht="15" hidden="false" customHeight="false" outlineLevel="0" collapsed="false">
      <c r="A3396" s="7" t="s">
        <v>251</v>
      </c>
      <c r="B3396" s="7" t="s">
        <v>167</v>
      </c>
      <c r="C3396" s="7" t="s">
        <v>253</v>
      </c>
      <c r="D3396" s="7" t="s">
        <v>4648</v>
      </c>
      <c r="E3396" s="8" t="n">
        <v>630</v>
      </c>
      <c r="F3396" s="7" t="n">
        <v>0.3</v>
      </c>
      <c r="G3396" s="9" t="n">
        <v>1.93</v>
      </c>
      <c r="H3396" s="7" t="n">
        <v>1.45</v>
      </c>
      <c r="I3396" s="7" t="n">
        <v>2.88</v>
      </c>
    </row>
    <row r="3397" customFormat="false" ht="15" hidden="false" customHeight="false" outlineLevel="0" collapsed="false">
      <c r="A3397" s="7" t="s">
        <v>251</v>
      </c>
      <c r="B3397" s="7" t="s">
        <v>167</v>
      </c>
      <c r="C3397" s="7" t="s">
        <v>253</v>
      </c>
      <c r="D3397" s="7" t="s">
        <v>4649</v>
      </c>
      <c r="E3397" s="8" t="n">
        <v>602</v>
      </c>
      <c r="F3397" s="7" t="n">
        <v>1</v>
      </c>
      <c r="G3397" s="9" t="n">
        <v>1.8</v>
      </c>
      <c r="H3397" s="7" t="n">
        <v>1.35</v>
      </c>
      <c r="I3397" s="7" t="n">
        <v>2.25</v>
      </c>
    </row>
    <row r="3398" customFormat="false" ht="15" hidden="false" customHeight="false" outlineLevel="0" collapsed="false">
      <c r="A3398" s="7" t="s">
        <v>251</v>
      </c>
      <c r="B3398" s="7" t="s">
        <v>167</v>
      </c>
      <c r="C3398" s="7" t="s">
        <v>253</v>
      </c>
      <c r="D3398" s="7" t="s">
        <v>4650</v>
      </c>
      <c r="E3398" s="8" t="n">
        <v>598</v>
      </c>
      <c r="F3398" s="7" t="n">
        <v>0.8</v>
      </c>
      <c r="G3398" s="9" t="n">
        <v>3.53</v>
      </c>
      <c r="H3398" s="7" t="n">
        <v>2.65</v>
      </c>
      <c r="I3398" s="7" t="n">
        <v>4.41</v>
      </c>
    </row>
    <row r="3399" customFormat="false" ht="15" hidden="false" customHeight="false" outlineLevel="0" collapsed="false">
      <c r="A3399" s="7" t="s">
        <v>251</v>
      </c>
      <c r="B3399" s="7" t="s">
        <v>167</v>
      </c>
      <c r="C3399" s="7" t="s">
        <v>253</v>
      </c>
      <c r="D3399" s="7" t="s">
        <v>4651</v>
      </c>
      <c r="E3399" s="8" t="n">
        <v>594</v>
      </c>
      <c r="F3399" s="7" t="n">
        <v>0.5</v>
      </c>
      <c r="G3399" s="9" t="n">
        <v>3.11</v>
      </c>
      <c r="H3399" s="7" t="n">
        <v>2.33</v>
      </c>
      <c r="I3399" s="7" t="n">
        <v>3.89</v>
      </c>
    </row>
    <row r="3400" customFormat="false" ht="15" hidden="false" customHeight="false" outlineLevel="0" collapsed="false">
      <c r="A3400" s="7" t="s">
        <v>251</v>
      </c>
      <c r="B3400" s="7" t="s">
        <v>167</v>
      </c>
      <c r="C3400" s="7" t="s">
        <v>253</v>
      </c>
      <c r="D3400" s="7" t="s">
        <v>4652</v>
      </c>
      <c r="E3400" s="8" t="n">
        <v>585</v>
      </c>
      <c r="F3400" s="7" t="n">
        <v>0.7</v>
      </c>
      <c r="G3400" s="9" t="n">
        <v>2.76</v>
      </c>
      <c r="H3400" s="7" t="n">
        <v>2.07</v>
      </c>
      <c r="I3400" s="7" t="n">
        <v>3.45</v>
      </c>
    </row>
    <row r="3401" customFormat="false" ht="15" hidden="false" customHeight="false" outlineLevel="0" collapsed="false">
      <c r="A3401" s="7" t="s">
        <v>251</v>
      </c>
      <c r="B3401" s="7" t="s">
        <v>167</v>
      </c>
      <c r="C3401" s="7" t="s">
        <v>253</v>
      </c>
      <c r="D3401" s="7" t="s">
        <v>3008</v>
      </c>
      <c r="E3401" s="8" t="n">
        <v>585</v>
      </c>
      <c r="F3401" s="7" t="n">
        <v>0.3</v>
      </c>
      <c r="G3401" s="9" t="n">
        <v>1.52</v>
      </c>
      <c r="H3401" s="7" t="n">
        <v>1.08</v>
      </c>
      <c r="I3401" s="7" t="n">
        <v>1.83</v>
      </c>
    </row>
    <row r="3402" customFormat="false" ht="15" hidden="false" customHeight="false" outlineLevel="0" collapsed="false">
      <c r="A3402" s="7" t="s">
        <v>251</v>
      </c>
      <c r="B3402" s="7" t="s">
        <v>167</v>
      </c>
      <c r="C3402" s="7" t="s">
        <v>253</v>
      </c>
      <c r="D3402" s="7" t="s">
        <v>4653</v>
      </c>
      <c r="E3402" s="8" t="n">
        <v>561</v>
      </c>
      <c r="F3402" s="7" t="n">
        <v>0.9</v>
      </c>
      <c r="G3402" s="9" t="n">
        <v>2.27</v>
      </c>
      <c r="H3402" s="7" t="n">
        <v>1.7</v>
      </c>
      <c r="I3402" s="7" t="n">
        <v>2.84</v>
      </c>
    </row>
    <row r="3403" customFormat="false" ht="15" hidden="false" customHeight="false" outlineLevel="0" collapsed="false">
      <c r="A3403" s="7" t="s">
        <v>251</v>
      </c>
      <c r="B3403" s="7" t="s">
        <v>167</v>
      </c>
      <c r="C3403" s="7" t="s">
        <v>253</v>
      </c>
      <c r="D3403" s="7" t="s">
        <v>4654</v>
      </c>
      <c r="E3403" s="8" t="n">
        <v>556</v>
      </c>
      <c r="F3403" s="7" t="n">
        <v>0.9</v>
      </c>
      <c r="G3403" s="9" t="n">
        <v>1.32</v>
      </c>
      <c r="H3403" s="7" t="n">
        <v>1.2</v>
      </c>
      <c r="I3403" s="7" t="n">
        <v>1.73</v>
      </c>
    </row>
    <row r="3404" customFormat="false" ht="15" hidden="false" customHeight="false" outlineLevel="0" collapsed="false">
      <c r="A3404" s="7" t="s">
        <v>251</v>
      </c>
      <c r="B3404" s="7" t="s">
        <v>167</v>
      </c>
      <c r="C3404" s="7" t="s">
        <v>253</v>
      </c>
      <c r="D3404" s="7" t="s">
        <v>4655</v>
      </c>
      <c r="E3404" s="8" t="n">
        <v>552</v>
      </c>
      <c r="F3404" s="7" t="n">
        <v>0.9</v>
      </c>
      <c r="G3404" s="9" t="n">
        <v>2.67</v>
      </c>
      <c r="H3404" s="7" t="n">
        <v>2</v>
      </c>
      <c r="I3404" s="7" t="n">
        <v>3.34</v>
      </c>
    </row>
    <row r="3405" customFormat="false" ht="15" hidden="false" customHeight="false" outlineLevel="0" collapsed="false">
      <c r="A3405" s="7" t="s">
        <v>251</v>
      </c>
      <c r="B3405" s="7" t="s">
        <v>167</v>
      </c>
      <c r="C3405" s="7" t="s">
        <v>253</v>
      </c>
      <c r="D3405" s="7" t="s">
        <v>4656</v>
      </c>
      <c r="E3405" s="8" t="n">
        <v>539</v>
      </c>
      <c r="F3405" s="7" t="n">
        <v>0.7</v>
      </c>
      <c r="G3405" s="9" t="n">
        <v>2.63</v>
      </c>
      <c r="H3405" s="7" t="n">
        <v>1.97</v>
      </c>
      <c r="I3405" s="7" t="n">
        <v>3.29</v>
      </c>
    </row>
    <row r="3406" customFormat="false" ht="15" hidden="false" customHeight="false" outlineLevel="0" collapsed="false">
      <c r="A3406" s="7" t="s">
        <v>251</v>
      </c>
      <c r="B3406" s="7" t="s">
        <v>167</v>
      </c>
      <c r="C3406" s="7" t="s">
        <v>253</v>
      </c>
      <c r="D3406" s="7" t="s">
        <v>4657</v>
      </c>
      <c r="E3406" s="8" t="n">
        <v>534</v>
      </c>
      <c r="F3406" s="7" t="n">
        <v>0.9</v>
      </c>
      <c r="G3406" s="9" t="n">
        <v>2.55</v>
      </c>
      <c r="H3406" s="7" t="n">
        <v>1.91</v>
      </c>
      <c r="I3406" s="7" t="n">
        <v>3.19</v>
      </c>
    </row>
    <row r="3407" customFormat="false" ht="15" hidden="false" customHeight="false" outlineLevel="0" collapsed="false">
      <c r="A3407" s="7" t="s">
        <v>251</v>
      </c>
      <c r="B3407" s="7" t="s">
        <v>167</v>
      </c>
      <c r="C3407" s="7" t="s">
        <v>253</v>
      </c>
      <c r="D3407" s="7" t="s">
        <v>4658</v>
      </c>
      <c r="E3407" s="8" t="n">
        <v>533</v>
      </c>
      <c r="F3407" s="7" t="n">
        <v>0.9</v>
      </c>
      <c r="G3407" s="9" t="n">
        <v>2.19</v>
      </c>
      <c r="H3407" s="7" t="n">
        <v>1.38</v>
      </c>
      <c r="I3407" s="7" t="n">
        <v>2.65</v>
      </c>
    </row>
    <row r="3408" customFormat="false" ht="15" hidden="false" customHeight="false" outlineLevel="0" collapsed="false">
      <c r="A3408" s="7" t="s">
        <v>251</v>
      </c>
      <c r="B3408" s="7" t="s">
        <v>167</v>
      </c>
      <c r="C3408" s="7" t="s">
        <v>253</v>
      </c>
      <c r="D3408" s="7" t="s">
        <v>2989</v>
      </c>
      <c r="E3408" s="8" t="n">
        <v>511</v>
      </c>
      <c r="F3408" s="7" t="n">
        <v>0.6</v>
      </c>
      <c r="G3408" s="9" t="n">
        <v>2.04</v>
      </c>
      <c r="H3408" s="7" t="n">
        <v>1.67</v>
      </c>
      <c r="I3408" s="7" t="n">
        <v>2.32</v>
      </c>
    </row>
    <row r="3409" customFormat="false" ht="15" hidden="false" customHeight="false" outlineLevel="0" collapsed="false">
      <c r="A3409" s="7" t="s">
        <v>251</v>
      </c>
      <c r="B3409" s="7" t="s">
        <v>167</v>
      </c>
      <c r="C3409" s="7" t="s">
        <v>253</v>
      </c>
      <c r="D3409" s="7" t="s">
        <v>4659</v>
      </c>
      <c r="E3409" s="8" t="n">
        <v>485</v>
      </c>
      <c r="F3409" s="7" t="n">
        <v>0.8</v>
      </c>
      <c r="G3409" s="9" t="n">
        <v>2.31</v>
      </c>
      <c r="H3409" s="7" t="n">
        <v>1.73</v>
      </c>
      <c r="I3409" s="7" t="n">
        <v>2.89</v>
      </c>
    </row>
    <row r="3410" customFormat="false" ht="15" hidden="false" customHeight="false" outlineLevel="0" collapsed="false">
      <c r="A3410" s="7" t="s">
        <v>251</v>
      </c>
      <c r="B3410" s="7" t="s">
        <v>167</v>
      </c>
      <c r="C3410" s="7" t="s">
        <v>253</v>
      </c>
      <c r="D3410" s="7" t="s">
        <v>4660</v>
      </c>
      <c r="E3410" s="8" t="n">
        <v>483</v>
      </c>
      <c r="F3410" s="7" t="n">
        <v>0.3</v>
      </c>
      <c r="G3410" s="9" t="n">
        <v>2.37</v>
      </c>
      <c r="H3410" s="7" t="n">
        <v>1.6</v>
      </c>
      <c r="I3410" s="7" t="n">
        <v>2.64</v>
      </c>
    </row>
    <row r="3411" customFormat="false" ht="15" hidden="false" customHeight="false" outlineLevel="0" collapsed="false">
      <c r="A3411" s="7" t="s">
        <v>251</v>
      </c>
      <c r="B3411" s="7" t="s">
        <v>167</v>
      </c>
      <c r="C3411" s="7" t="s">
        <v>253</v>
      </c>
      <c r="D3411" s="7" t="s">
        <v>4661</v>
      </c>
      <c r="E3411" s="8" t="n">
        <v>452</v>
      </c>
      <c r="F3411" s="7" t="n">
        <v>0.7</v>
      </c>
      <c r="G3411" s="9" t="n">
        <v>3.27</v>
      </c>
      <c r="H3411" s="7" t="n">
        <v>2.45</v>
      </c>
      <c r="I3411" s="7" t="n">
        <v>4.09</v>
      </c>
    </row>
    <row r="3412" customFormat="false" ht="15" hidden="false" customHeight="false" outlineLevel="0" collapsed="false">
      <c r="A3412" s="7" t="s">
        <v>251</v>
      </c>
      <c r="B3412" s="7" t="s">
        <v>167</v>
      </c>
      <c r="C3412" s="7" t="s">
        <v>253</v>
      </c>
      <c r="D3412" s="7" t="s">
        <v>4662</v>
      </c>
      <c r="E3412" s="8" t="n">
        <v>250</v>
      </c>
      <c r="F3412" s="7" t="n">
        <v>1</v>
      </c>
      <c r="G3412" s="9" t="n">
        <v>2.84</v>
      </c>
      <c r="H3412" s="7" t="n">
        <v>2.13</v>
      </c>
      <c r="I3412" s="7" t="n">
        <v>3.55</v>
      </c>
    </row>
    <row r="3413" customFormat="false" ht="15" hidden="false" customHeight="false" outlineLevel="0" collapsed="false">
      <c r="A3413" s="7" t="s">
        <v>251</v>
      </c>
      <c r="B3413" s="7" t="s">
        <v>167</v>
      </c>
      <c r="C3413" s="7" t="s">
        <v>253</v>
      </c>
      <c r="D3413" s="7" t="s">
        <v>4663</v>
      </c>
      <c r="E3413" s="8" t="n">
        <v>250</v>
      </c>
      <c r="F3413" s="7" t="n">
        <v>1</v>
      </c>
      <c r="G3413" s="9" t="n">
        <v>2.74</v>
      </c>
      <c r="H3413" s="7" t="n">
        <v>2.06</v>
      </c>
      <c r="I3413" s="7" t="n">
        <v>3.43</v>
      </c>
    </row>
    <row r="3414" customFormat="false" ht="15" hidden="false" customHeight="false" outlineLevel="0" collapsed="false">
      <c r="A3414" s="7" t="s">
        <v>251</v>
      </c>
      <c r="B3414" s="7" t="s">
        <v>167</v>
      </c>
      <c r="C3414" s="7" t="s">
        <v>253</v>
      </c>
      <c r="D3414" s="7" t="s">
        <v>4664</v>
      </c>
      <c r="E3414" s="8" t="n">
        <v>250</v>
      </c>
      <c r="F3414" s="7" t="n">
        <v>1</v>
      </c>
      <c r="G3414" s="9" t="n">
        <v>2.71</v>
      </c>
      <c r="H3414" s="7" t="n">
        <v>2.03</v>
      </c>
      <c r="I3414" s="7" t="n">
        <v>3.39</v>
      </c>
    </row>
    <row r="3415" customFormat="false" ht="15" hidden="false" customHeight="false" outlineLevel="0" collapsed="false">
      <c r="A3415" s="7" t="s">
        <v>251</v>
      </c>
      <c r="B3415" s="7" t="s">
        <v>167</v>
      </c>
      <c r="C3415" s="7" t="s">
        <v>253</v>
      </c>
      <c r="D3415" s="7" t="s">
        <v>4665</v>
      </c>
      <c r="E3415" s="8" t="n">
        <v>250</v>
      </c>
      <c r="F3415" s="7" t="n">
        <v>1</v>
      </c>
      <c r="G3415" s="9" t="n">
        <v>2.62</v>
      </c>
      <c r="H3415" s="7" t="n">
        <v>1.97</v>
      </c>
      <c r="I3415" s="7" t="n">
        <v>3.28</v>
      </c>
    </row>
    <row r="3416" customFormat="false" ht="15" hidden="false" customHeight="false" outlineLevel="0" collapsed="false">
      <c r="A3416" s="7" t="s">
        <v>251</v>
      </c>
      <c r="B3416" s="7" t="s">
        <v>167</v>
      </c>
      <c r="C3416" s="7" t="s">
        <v>253</v>
      </c>
      <c r="D3416" s="7" t="s">
        <v>4666</v>
      </c>
      <c r="E3416" s="8" t="n">
        <v>250</v>
      </c>
      <c r="F3416" s="7" t="n">
        <v>1</v>
      </c>
      <c r="G3416" s="9" t="n">
        <v>2.39</v>
      </c>
      <c r="H3416" s="7" t="n">
        <v>1.79</v>
      </c>
      <c r="I3416" s="7" t="n">
        <v>2.99</v>
      </c>
    </row>
    <row r="3417" customFormat="false" ht="15" hidden="false" customHeight="false" outlineLevel="0" collapsed="false">
      <c r="A3417" s="7" t="s">
        <v>251</v>
      </c>
      <c r="B3417" s="7" t="s">
        <v>167</v>
      </c>
      <c r="C3417" s="7" t="s">
        <v>253</v>
      </c>
      <c r="D3417" s="7" t="s">
        <v>4667</v>
      </c>
      <c r="E3417" s="8" t="n">
        <v>250</v>
      </c>
      <c r="F3417" s="7" t="n">
        <v>1</v>
      </c>
      <c r="G3417" s="9" t="n">
        <v>2.63</v>
      </c>
      <c r="H3417" s="7" t="n">
        <v>1.97</v>
      </c>
      <c r="I3417" s="7" t="n">
        <v>3.29</v>
      </c>
    </row>
    <row r="3418" customFormat="false" ht="15" hidden="false" customHeight="false" outlineLevel="0" collapsed="false">
      <c r="A3418" s="7" t="s">
        <v>251</v>
      </c>
      <c r="B3418" s="7" t="s">
        <v>167</v>
      </c>
      <c r="C3418" s="7" t="s">
        <v>253</v>
      </c>
      <c r="D3418" s="7" t="s">
        <v>4668</v>
      </c>
      <c r="E3418" s="8" t="n">
        <v>250</v>
      </c>
      <c r="F3418" s="7" t="n">
        <v>1</v>
      </c>
      <c r="G3418" s="9" t="n">
        <v>1.45</v>
      </c>
      <c r="H3418" s="7" t="n">
        <v>1.09</v>
      </c>
      <c r="I3418" s="7" t="n">
        <v>1.81</v>
      </c>
    </row>
    <row r="3419" customFormat="false" ht="15" hidden="false" customHeight="false" outlineLevel="0" collapsed="false">
      <c r="A3419" s="7" t="s">
        <v>251</v>
      </c>
      <c r="B3419" s="7" t="s">
        <v>167</v>
      </c>
      <c r="C3419" s="7" t="s">
        <v>253</v>
      </c>
      <c r="D3419" s="7" t="s">
        <v>4669</v>
      </c>
      <c r="E3419" s="8" t="n">
        <v>250</v>
      </c>
      <c r="F3419" s="7" t="n">
        <v>1</v>
      </c>
      <c r="G3419" s="9" t="n">
        <v>2.68</v>
      </c>
      <c r="H3419" s="7" t="n">
        <v>2.01</v>
      </c>
      <c r="I3419" s="7" t="n">
        <v>3.35</v>
      </c>
    </row>
    <row r="3420" customFormat="false" ht="15" hidden="false" customHeight="false" outlineLevel="0" collapsed="false">
      <c r="A3420" s="7" t="s">
        <v>251</v>
      </c>
      <c r="B3420" s="7" t="s">
        <v>167</v>
      </c>
      <c r="C3420" s="7" t="s">
        <v>253</v>
      </c>
      <c r="D3420" s="7" t="s">
        <v>4670</v>
      </c>
      <c r="E3420" s="8" t="n">
        <v>250</v>
      </c>
      <c r="F3420" s="7" t="n">
        <v>1</v>
      </c>
      <c r="G3420" s="9" t="n">
        <v>2.86</v>
      </c>
      <c r="H3420" s="7" t="n">
        <v>2.15</v>
      </c>
      <c r="I3420" s="7" t="n">
        <v>3.58</v>
      </c>
    </row>
    <row r="3421" customFormat="false" ht="15" hidden="false" customHeight="false" outlineLevel="0" collapsed="false">
      <c r="A3421" s="7" t="s">
        <v>251</v>
      </c>
      <c r="B3421" s="7" t="s">
        <v>167</v>
      </c>
      <c r="C3421" s="7" t="s">
        <v>253</v>
      </c>
      <c r="D3421" s="7" t="s">
        <v>4671</v>
      </c>
      <c r="E3421" s="8" t="n">
        <v>250</v>
      </c>
      <c r="F3421" s="7" t="n">
        <v>1</v>
      </c>
      <c r="G3421" s="9" t="n">
        <v>2.27</v>
      </c>
      <c r="H3421" s="7" t="n">
        <v>1.7</v>
      </c>
      <c r="I3421" s="7" t="n">
        <v>2.84</v>
      </c>
    </row>
    <row r="3422" customFormat="false" ht="15" hidden="false" customHeight="false" outlineLevel="0" collapsed="false">
      <c r="A3422" s="7" t="s">
        <v>251</v>
      </c>
      <c r="B3422" s="7" t="s">
        <v>167</v>
      </c>
      <c r="C3422" s="7" t="s">
        <v>253</v>
      </c>
      <c r="D3422" s="7" t="s">
        <v>4672</v>
      </c>
      <c r="E3422" s="8" t="n">
        <v>250</v>
      </c>
      <c r="F3422" s="7" t="n">
        <v>0.9</v>
      </c>
      <c r="G3422" s="9" t="n">
        <v>2.86</v>
      </c>
      <c r="H3422" s="7" t="n">
        <v>2.15</v>
      </c>
      <c r="I3422" s="7" t="n">
        <v>3.58</v>
      </c>
    </row>
    <row r="3423" customFormat="false" ht="15" hidden="false" customHeight="false" outlineLevel="0" collapsed="false">
      <c r="A3423" s="7" t="s">
        <v>251</v>
      </c>
      <c r="B3423" s="7" t="s">
        <v>167</v>
      </c>
      <c r="C3423" s="7" t="s">
        <v>253</v>
      </c>
      <c r="D3423" s="7" t="s">
        <v>4673</v>
      </c>
      <c r="E3423" s="8" t="n">
        <v>250</v>
      </c>
      <c r="F3423" s="7" t="n">
        <v>0.9</v>
      </c>
      <c r="G3423" s="9" t="n">
        <v>3.44</v>
      </c>
      <c r="H3423" s="7" t="n">
        <v>2.58</v>
      </c>
      <c r="I3423" s="7" t="n">
        <v>4.3</v>
      </c>
    </row>
    <row r="3424" customFormat="false" ht="15" hidden="false" customHeight="false" outlineLevel="0" collapsed="false">
      <c r="A3424" s="7" t="s">
        <v>251</v>
      </c>
      <c r="B3424" s="7" t="s">
        <v>167</v>
      </c>
      <c r="C3424" s="7" t="s">
        <v>253</v>
      </c>
      <c r="D3424" s="7" t="s">
        <v>4674</v>
      </c>
      <c r="E3424" s="8" t="n">
        <v>250</v>
      </c>
      <c r="F3424" s="7" t="n">
        <v>0.9</v>
      </c>
      <c r="G3424" s="9" t="n">
        <v>1.73</v>
      </c>
      <c r="H3424" s="7" t="n">
        <v>1.3</v>
      </c>
      <c r="I3424" s="7" t="n">
        <v>2.16</v>
      </c>
    </row>
    <row r="3425" customFormat="false" ht="15" hidden="false" customHeight="false" outlineLevel="0" collapsed="false">
      <c r="A3425" s="7" t="s">
        <v>251</v>
      </c>
      <c r="B3425" s="7" t="s">
        <v>167</v>
      </c>
      <c r="C3425" s="7" t="s">
        <v>253</v>
      </c>
      <c r="D3425" s="7" t="s">
        <v>4675</v>
      </c>
      <c r="E3425" s="8" t="n">
        <v>250</v>
      </c>
      <c r="F3425" s="7" t="n">
        <v>0.9</v>
      </c>
      <c r="G3425" s="9" t="n">
        <v>3.1</v>
      </c>
      <c r="H3425" s="7" t="n">
        <v>2.33</v>
      </c>
      <c r="I3425" s="7" t="n">
        <v>3.88</v>
      </c>
    </row>
    <row r="3426" customFormat="false" ht="15" hidden="false" customHeight="false" outlineLevel="0" collapsed="false">
      <c r="A3426" s="7" t="s">
        <v>251</v>
      </c>
      <c r="B3426" s="7" t="s">
        <v>167</v>
      </c>
      <c r="C3426" s="7" t="s">
        <v>253</v>
      </c>
      <c r="D3426" s="7" t="s">
        <v>4676</v>
      </c>
      <c r="E3426" s="8" t="n">
        <v>250</v>
      </c>
      <c r="F3426" s="7" t="n">
        <v>0.9</v>
      </c>
      <c r="G3426" s="9" t="n">
        <v>3.22</v>
      </c>
      <c r="H3426" s="7" t="n">
        <v>2.82</v>
      </c>
      <c r="I3426" s="7" t="n">
        <v>3.55</v>
      </c>
    </row>
    <row r="3427" customFormat="false" ht="15" hidden="false" customHeight="false" outlineLevel="0" collapsed="false">
      <c r="A3427" s="7" t="s">
        <v>251</v>
      </c>
      <c r="B3427" s="7" t="s">
        <v>167</v>
      </c>
      <c r="C3427" s="7" t="s">
        <v>253</v>
      </c>
      <c r="D3427" s="7" t="s">
        <v>4677</v>
      </c>
      <c r="E3427" s="8" t="n">
        <v>250</v>
      </c>
      <c r="F3427" s="7" t="n">
        <v>0.9</v>
      </c>
      <c r="G3427" s="9" t="n">
        <v>2.98</v>
      </c>
      <c r="H3427" s="7" t="n">
        <v>2.24</v>
      </c>
      <c r="I3427" s="7" t="n">
        <v>3.73</v>
      </c>
    </row>
    <row r="3428" customFormat="false" ht="15" hidden="false" customHeight="false" outlineLevel="0" collapsed="false">
      <c r="A3428" s="7" t="s">
        <v>251</v>
      </c>
      <c r="B3428" s="7" t="s">
        <v>167</v>
      </c>
      <c r="C3428" s="7" t="s">
        <v>253</v>
      </c>
      <c r="D3428" s="7" t="s">
        <v>4678</v>
      </c>
      <c r="E3428" s="8" t="n">
        <v>250</v>
      </c>
      <c r="F3428" s="7" t="n">
        <v>0.9</v>
      </c>
      <c r="G3428" s="9" t="n">
        <v>2.71</v>
      </c>
      <c r="H3428" s="7" t="n">
        <v>2.03</v>
      </c>
      <c r="I3428" s="7" t="n">
        <v>3.39</v>
      </c>
    </row>
    <row r="3429" customFormat="false" ht="15" hidden="false" customHeight="false" outlineLevel="0" collapsed="false">
      <c r="A3429" s="7" t="s">
        <v>251</v>
      </c>
      <c r="B3429" s="7" t="s">
        <v>167</v>
      </c>
      <c r="C3429" s="7" t="s">
        <v>253</v>
      </c>
      <c r="D3429" s="7" t="s">
        <v>4679</v>
      </c>
      <c r="E3429" s="8" t="n">
        <v>250</v>
      </c>
      <c r="F3429" s="7" t="n">
        <v>0.9</v>
      </c>
      <c r="G3429" s="9" t="n">
        <v>2.91</v>
      </c>
      <c r="H3429" s="7" t="n">
        <v>2.18</v>
      </c>
      <c r="I3429" s="7" t="n">
        <v>3.64</v>
      </c>
    </row>
    <row r="3430" customFormat="false" ht="15" hidden="false" customHeight="false" outlineLevel="0" collapsed="false">
      <c r="A3430" s="7" t="s">
        <v>251</v>
      </c>
      <c r="B3430" s="7" t="s">
        <v>167</v>
      </c>
      <c r="C3430" s="7" t="s">
        <v>253</v>
      </c>
      <c r="D3430" s="7" t="s">
        <v>4680</v>
      </c>
      <c r="E3430" s="8" t="n">
        <v>250</v>
      </c>
      <c r="F3430" s="7" t="n">
        <v>0.9</v>
      </c>
      <c r="G3430" s="9" t="n">
        <v>2.96</v>
      </c>
      <c r="H3430" s="7" t="n">
        <v>2.22</v>
      </c>
      <c r="I3430" s="7" t="n">
        <v>3.7</v>
      </c>
    </row>
    <row r="3431" customFormat="false" ht="15" hidden="false" customHeight="false" outlineLevel="0" collapsed="false">
      <c r="A3431" s="7" t="s">
        <v>251</v>
      </c>
      <c r="B3431" s="7" t="s">
        <v>167</v>
      </c>
      <c r="C3431" s="7" t="s">
        <v>253</v>
      </c>
      <c r="D3431" s="7" t="s">
        <v>4681</v>
      </c>
      <c r="E3431" s="8" t="n">
        <v>250</v>
      </c>
      <c r="F3431" s="7" t="n">
        <v>0.9</v>
      </c>
      <c r="G3431" s="9" t="n">
        <v>3.39</v>
      </c>
      <c r="H3431" s="7" t="n">
        <v>2.54</v>
      </c>
      <c r="I3431" s="7" t="n">
        <v>4.24</v>
      </c>
    </row>
    <row r="3432" customFormat="false" ht="15" hidden="false" customHeight="false" outlineLevel="0" collapsed="false">
      <c r="A3432" s="7" t="s">
        <v>251</v>
      </c>
      <c r="B3432" s="7" t="s">
        <v>167</v>
      </c>
      <c r="C3432" s="7" t="s">
        <v>253</v>
      </c>
      <c r="D3432" s="7" t="s">
        <v>4682</v>
      </c>
      <c r="E3432" s="8" t="n">
        <v>250</v>
      </c>
      <c r="F3432" s="7" t="n">
        <v>0.9</v>
      </c>
      <c r="G3432" s="9" t="n">
        <v>2.86</v>
      </c>
      <c r="H3432" s="7" t="n">
        <v>2.15</v>
      </c>
      <c r="I3432" s="7" t="n">
        <v>3.58</v>
      </c>
    </row>
    <row r="3433" customFormat="false" ht="15" hidden="false" customHeight="false" outlineLevel="0" collapsed="false">
      <c r="A3433" s="7" t="s">
        <v>251</v>
      </c>
      <c r="B3433" s="7" t="s">
        <v>167</v>
      </c>
      <c r="C3433" s="7" t="s">
        <v>253</v>
      </c>
      <c r="D3433" s="7" t="s">
        <v>4683</v>
      </c>
      <c r="E3433" s="8" t="n">
        <v>250</v>
      </c>
      <c r="F3433" s="7" t="n">
        <v>0.8</v>
      </c>
      <c r="G3433" s="9" t="n">
        <v>2.66</v>
      </c>
      <c r="H3433" s="7" t="n">
        <v>1.9</v>
      </c>
      <c r="I3433" s="7" t="n">
        <v>2.95</v>
      </c>
    </row>
    <row r="3434" customFormat="false" ht="15" hidden="false" customHeight="false" outlineLevel="0" collapsed="false">
      <c r="A3434" s="7" t="s">
        <v>251</v>
      </c>
      <c r="B3434" s="7" t="s">
        <v>167</v>
      </c>
      <c r="C3434" s="7" t="s">
        <v>253</v>
      </c>
      <c r="D3434" s="7" t="s">
        <v>4684</v>
      </c>
      <c r="E3434" s="8" t="n">
        <v>250</v>
      </c>
      <c r="F3434" s="7" t="n">
        <v>0.8</v>
      </c>
      <c r="G3434" s="9" t="n">
        <v>2.62</v>
      </c>
      <c r="H3434" s="7" t="n">
        <v>1.97</v>
      </c>
      <c r="I3434" s="7" t="n">
        <v>3.28</v>
      </c>
    </row>
    <row r="3435" customFormat="false" ht="15" hidden="false" customHeight="false" outlineLevel="0" collapsed="false">
      <c r="A3435" s="7" t="s">
        <v>251</v>
      </c>
      <c r="B3435" s="7" t="s">
        <v>167</v>
      </c>
      <c r="C3435" s="7" t="s">
        <v>253</v>
      </c>
      <c r="D3435" s="7" t="s">
        <v>4685</v>
      </c>
      <c r="E3435" s="8" t="n">
        <v>250</v>
      </c>
      <c r="F3435" s="7" t="n">
        <v>0.8</v>
      </c>
      <c r="G3435" s="9" t="n">
        <v>2.75</v>
      </c>
      <c r="H3435" s="7" t="n">
        <v>2.06</v>
      </c>
      <c r="I3435" s="7" t="n">
        <v>3.44</v>
      </c>
    </row>
    <row r="3436" customFormat="false" ht="15" hidden="false" customHeight="false" outlineLevel="0" collapsed="false">
      <c r="A3436" s="7" t="s">
        <v>251</v>
      </c>
      <c r="B3436" s="7" t="s">
        <v>167</v>
      </c>
      <c r="C3436" s="7" t="s">
        <v>253</v>
      </c>
      <c r="D3436" s="7" t="s">
        <v>4686</v>
      </c>
      <c r="E3436" s="8" t="n">
        <v>250</v>
      </c>
      <c r="F3436" s="7" t="n">
        <v>0.8</v>
      </c>
      <c r="G3436" s="9" t="n">
        <v>2.65</v>
      </c>
      <c r="H3436" s="7" t="n">
        <v>1.99</v>
      </c>
      <c r="I3436" s="7" t="n">
        <v>3.31</v>
      </c>
    </row>
    <row r="3437" customFormat="false" ht="15" hidden="false" customHeight="false" outlineLevel="0" collapsed="false">
      <c r="A3437" s="7" t="s">
        <v>251</v>
      </c>
      <c r="B3437" s="7" t="s">
        <v>167</v>
      </c>
      <c r="C3437" s="7" t="s">
        <v>253</v>
      </c>
      <c r="D3437" s="7" t="s">
        <v>4687</v>
      </c>
      <c r="E3437" s="8" t="n">
        <v>250</v>
      </c>
      <c r="F3437" s="7" t="n">
        <v>0.8</v>
      </c>
      <c r="G3437" s="9" t="n">
        <v>2.62</v>
      </c>
      <c r="H3437" s="7" t="n">
        <v>1.97</v>
      </c>
      <c r="I3437" s="7" t="n">
        <v>3.28</v>
      </c>
    </row>
    <row r="3438" customFormat="false" ht="15" hidden="false" customHeight="false" outlineLevel="0" collapsed="false">
      <c r="A3438" s="7" t="s">
        <v>251</v>
      </c>
      <c r="B3438" s="7" t="s">
        <v>167</v>
      </c>
      <c r="C3438" s="7" t="s">
        <v>253</v>
      </c>
      <c r="D3438" s="7" t="s">
        <v>4688</v>
      </c>
      <c r="E3438" s="8" t="n">
        <v>250</v>
      </c>
      <c r="F3438" s="7" t="n">
        <v>0.8</v>
      </c>
      <c r="G3438" s="9" t="n">
        <v>2.75</v>
      </c>
      <c r="H3438" s="7" t="n">
        <v>2.06</v>
      </c>
      <c r="I3438" s="7" t="n">
        <v>3.44</v>
      </c>
    </row>
    <row r="3439" customFormat="false" ht="15" hidden="false" customHeight="false" outlineLevel="0" collapsed="false">
      <c r="A3439" s="7" t="s">
        <v>251</v>
      </c>
      <c r="B3439" s="7" t="s">
        <v>167</v>
      </c>
      <c r="C3439" s="7" t="s">
        <v>253</v>
      </c>
      <c r="D3439" s="7" t="s">
        <v>4689</v>
      </c>
      <c r="E3439" s="8" t="n">
        <v>250</v>
      </c>
      <c r="F3439" s="7" t="n">
        <v>0.8</v>
      </c>
      <c r="G3439" s="9" t="n">
        <v>2.48</v>
      </c>
      <c r="H3439" s="7" t="n">
        <v>1.86</v>
      </c>
      <c r="I3439" s="7" t="n">
        <v>3.1</v>
      </c>
    </row>
    <row r="3440" customFormat="false" ht="15" hidden="false" customHeight="false" outlineLevel="0" collapsed="false">
      <c r="A3440" s="7" t="s">
        <v>251</v>
      </c>
      <c r="B3440" s="7" t="s">
        <v>167</v>
      </c>
      <c r="C3440" s="7" t="s">
        <v>253</v>
      </c>
      <c r="D3440" s="7" t="s">
        <v>4690</v>
      </c>
      <c r="E3440" s="8" t="n">
        <v>250</v>
      </c>
      <c r="F3440" s="7" t="n">
        <v>0.8</v>
      </c>
      <c r="G3440" s="9" t="n">
        <v>1.21</v>
      </c>
      <c r="H3440" s="7" t="n">
        <v>0.91</v>
      </c>
      <c r="I3440" s="7" t="n">
        <v>1.51</v>
      </c>
    </row>
    <row r="3441" customFormat="false" ht="15" hidden="false" customHeight="false" outlineLevel="0" collapsed="false">
      <c r="A3441" s="7" t="s">
        <v>251</v>
      </c>
      <c r="B3441" s="7" t="s">
        <v>167</v>
      </c>
      <c r="C3441" s="7" t="s">
        <v>253</v>
      </c>
      <c r="D3441" s="7" t="s">
        <v>4691</v>
      </c>
      <c r="E3441" s="8" t="n">
        <v>250</v>
      </c>
      <c r="F3441" s="7" t="n">
        <v>0.8</v>
      </c>
      <c r="G3441" s="9" t="n">
        <v>1.43</v>
      </c>
      <c r="H3441" s="7" t="n">
        <v>1.27</v>
      </c>
      <c r="I3441" s="7" t="n">
        <v>1.91</v>
      </c>
    </row>
    <row r="3442" customFormat="false" ht="15" hidden="false" customHeight="false" outlineLevel="0" collapsed="false">
      <c r="A3442" s="7" t="s">
        <v>251</v>
      </c>
      <c r="B3442" s="7" t="s">
        <v>167</v>
      </c>
      <c r="C3442" s="7" t="s">
        <v>253</v>
      </c>
      <c r="D3442" s="7" t="s">
        <v>4692</v>
      </c>
      <c r="E3442" s="8" t="n">
        <v>250</v>
      </c>
      <c r="F3442" s="7" t="n">
        <v>0.8</v>
      </c>
      <c r="G3442" s="9" t="n">
        <v>3.07</v>
      </c>
      <c r="H3442" s="7" t="n">
        <v>2.3</v>
      </c>
      <c r="I3442" s="7" t="n">
        <v>3.84</v>
      </c>
    </row>
    <row r="3443" customFormat="false" ht="15" hidden="false" customHeight="false" outlineLevel="0" collapsed="false">
      <c r="A3443" s="7" t="s">
        <v>251</v>
      </c>
      <c r="B3443" s="7" t="s">
        <v>167</v>
      </c>
      <c r="C3443" s="7" t="s">
        <v>253</v>
      </c>
      <c r="D3443" s="7" t="s">
        <v>4693</v>
      </c>
      <c r="E3443" s="8" t="n">
        <v>250</v>
      </c>
      <c r="F3443" s="7" t="n">
        <v>0.8</v>
      </c>
      <c r="G3443" s="9" t="n">
        <v>3.45</v>
      </c>
      <c r="H3443" s="7" t="n">
        <v>2.59</v>
      </c>
      <c r="I3443" s="7" t="n">
        <v>4.31</v>
      </c>
    </row>
    <row r="3444" customFormat="false" ht="15" hidden="false" customHeight="false" outlineLevel="0" collapsed="false">
      <c r="A3444" s="7" t="s">
        <v>251</v>
      </c>
      <c r="B3444" s="7" t="s">
        <v>167</v>
      </c>
      <c r="C3444" s="7" t="s">
        <v>253</v>
      </c>
      <c r="D3444" s="7" t="s">
        <v>4694</v>
      </c>
      <c r="E3444" s="8" t="n">
        <v>250</v>
      </c>
      <c r="F3444" s="7" t="n">
        <v>0.8</v>
      </c>
      <c r="G3444" s="9"/>
      <c r="H3444" s="7"/>
      <c r="I3444" s="7"/>
    </row>
    <row r="3445" customFormat="false" ht="15" hidden="false" customHeight="false" outlineLevel="0" collapsed="false">
      <c r="A3445" s="7" t="s">
        <v>251</v>
      </c>
      <c r="B3445" s="7" t="s">
        <v>167</v>
      </c>
      <c r="C3445" s="7" t="s">
        <v>253</v>
      </c>
      <c r="D3445" s="7" t="s">
        <v>4695</v>
      </c>
      <c r="E3445" s="8" t="n">
        <v>250</v>
      </c>
      <c r="F3445" s="7" t="n">
        <v>0.8</v>
      </c>
      <c r="G3445" s="9" t="n">
        <v>1.8</v>
      </c>
      <c r="H3445" s="7" t="n">
        <v>1.35</v>
      </c>
      <c r="I3445" s="7" t="n">
        <v>2.25</v>
      </c>
    </row>
    <row r="3446" customFormat="false" ht="15" hidden="false" customHeight="false" outlineLevel="0" collapsed="false">
      <c r="A3446" s="7" t="s">
        <v>251</v>
      </c>
      <c r="B3446" s="7" t="s">
        <v>167</v>
      </c>
      <c r="C3446" s="7" t="s">
        <v>253</v>
      </c>
      <c r="D3446" s="7" t="s">
        <v>4696</v>
      </c>
      <c r="E3446" s="8" t="n">
        <v>250</v>
      </c>
      <c r="F3446" s="7" t="n">
        <v>0.8</v>
      </c>
      <c r="G3446" s="9" t="n">
        <v>2.29</v>
      </c>
      <c r="H3446" s="7" t="n">
        <v>1.72</v>
      </c>
      <c r="I3446" s="7" t="n">
        <v>2.86</v>
      </c>
    </row>
    <row r="3447" customFormat="false" ht="15" hidden="false" customHeight="false" outlineLevel="0" collapsed="false">
      <c r="A3447" s="7" t="s">
        <v>251</v>
      </c>
      <c r="B3447" s="7" t="s">
        <v>167</v>
      </c>
      <c r="C3447" s="7" t="s">
        <v>253</v>
      </c>
      <c r="D3447" s="7" t="s">
        <v>4697</v>
      </c>
      <c r="E3447" s="8" t="n">
        <v>250</v>
      </c>
      <c r="F3447" s="7" t="n">
        <v>0.8</v>
      </c>
      <c r="G3447" s="9" t="n">
        <v>2.16</v>
      </c>
      <c r="H3447" s="7" t="n">
        <v>1.62</v>
      </c>
      <c r="I3447" s="7" t="n">
        <v>2.7</v>
      </c>
    </row>
    <row r="3448" customFormat="false" ht="15" hidden="false" customHeight="false" outlineLevel="0" collapsed="false">
      <c r="A3448" s="7" t="s">
        <v>251</v>
      </c>
      <c r="B3448" s="7" t="s">
        <v>167</v>
      </c>
      <c r="C3448" s="7" t="s">
        <v>253</v>
      </c>
      <c r="D3448" s="7" t="s">
        <v>4698</v>
      </c>
      <c r="E3448" s="8" t="n">
        <v>250</v>
      </c>
      <c r="F3448" s="7" t="n">
        <v>0.7</v>
      </c>
      <c r="G3448" s="9" t="n">
        <v>2.42</v>
      </c>
      <c r="H3448" s="7" t="n">
        <v>1.82</v>
      </c>
      <c r="I3448" s="7" t="n">
        <v>3.03</v>
      </c>
    </row>
    <row r="3449" customFormat="false" ht="15" hidden="false" customHeight="false" outlineLevel="0" collapsed="false">
      <c r="A3449" s="7" t="s">
        <v>251</v>
      </c>
      <c r="B3449" s="7" t="s">
        <v>167</v>
      </c>
      <c r="C3449" s="7" t="s">
        <v>253</v>
      </c>
      <c r="D3449" s="7" t="s">
        <v>4699</v>
      </c>
      <c r="E3449" s="8" t="n">
        <v>250</v>
      </c>
      <c r="F3449" s="7" t="n">
        <v>0.7</v>
      </c>
      <c r="G3449" s="9" t="n">
        <v>2.29</v>
      </c>
      <c r="H3449" s="7" t="n">
        <v>1.83</v>
      </c>
      <c r="I3449" s="7" t="n">
        <v>2.72</v>
      </c>
    </row>
    <row r="3450" customFormat="false" ht="15" hidden="false" customHeight="false" outlineLevel="0" collapsed="false">
      <c r="A3450" s="7" t="s">
        <v>251</v>
      </c>
      <c r="B3450" s="7" t="s">
        <v>167</v>
      </c>
      <c r="C3450" s="7" t="s">
        <v>253</v>
      </c>
      <c r="D3450" s="7" t="s">
        <v>4700</v>
      </c>
      <c r="E3450" s="8" t="n">
        <v>250</v>
      </c>
      <c r="F3450" s="7" t="n">
        <v>0.7</v>
      </c>
      <c r="G3450" s="9" t="n">
        <v>2.56</v>
      </c>
      <c r="H3450" s="7" t="n">
        <v>1.92</v>
      </c>
      <c r="I3450" s="7" t="n">
        <v>3.2</v>
      </c>
    </row>
    <row r="3451" customFormat="false" ht="15" hidden="false" customHeight="false" outlineLevel="0" collapsed="false">
      <c r="A3451" s="7" t="s">
        <v>251</v>
      </c>
      <c r="B3451" s="7" t="s">
        <v>167</v>
      </c>
      <c r="C3451" s="7" t="s">
        <v>253</v>
      </c>
      <c r="D3451" s="7" t="s">
        <v>4701</v>
      </c>
      <c r="E3451" s="8" t="n">
        <v>250</v>
      </c>
      <c r="F3451" s="7" t="n">
        <v>0.7</v>
      </c>
      <c r="G3451" s="9" t="n">
        <v>1.79</v>
      </c>
      <c r="H3451" s="7" t="n">
        <v>1.34</v>
      </c>
      <c r="I3451" s="7" t="n">
        <v>2.24</v>
      </c>
    </row>
    <row r="3452" customFormat="false" ht="15" hidden="false" customHeight="false" outlineLevel="0" collapsed="false">
      <c r="A3452" s="7" t="s">
        <v>251</v>
      </c>
      <c r="B3452" s="7" t="s">
        <v>167</v>
      </c>
      <c r="C3452" s="7" t="s">
        <v>253</v>
      </c>
      <c r="D3452" s="7" t="s">
        <v>4702</v>
      </c>
      <c r="E3452" s="8" t="n">
        <v>250</v>
      </c>
      <c r="F3452" s="7" t="n">
        <v>0.7</v>
      </c>
      <c r="G3452" s="9" t="n">
        <v>1.89</v>
      </c>
      <c r="H3452" s="7" t="n">
        <v>1.22</v>
      </c>
      <c r="I3452" s="7" t="n">
        <v>2.22</v>
      </c>
    </row>
    <row r="3453" customFormat="false" ht="15" hidden="false" customHeight="false" outlineLevel="0" collapsed="false">
      <c r="A3453" s="7" t="s">
        <v>251</v>
      </c>
      <c r="B3453" s="7" t="s">
        <v>167</v>
      </c>
      <c r="C3453" s="7" t="s">
        <v>253</v>
      </c>
      <c r="D3453" s="7" t="s">
        <v>4703</v>
      </c>
      <c r="E3453" s="8" t="n">
        <v>250</v>
      </c>
      <c r="F3453" s="7" t="n">
        <v>0.7</v>
      </c>
      <c r="G3453" s="9" t="n">
        <v>2.46</v>
      </c>
      <c r="H3453" s="7" t="n">
        <v>1.85</v>
      </c>
      <c r="I3453" s="7" t="n">
        <v>3.08</v>
      </c>
    </row>
    <row r="3454" customFormat="false" ht="15" hidden="false" customHeight="false" outlineLevel="0" collapsed="false">
      <c r="A3454" s="7" t="s">
        <v>251</v>
      </c>
      <c r="B3454" s="7" t="s">
        <v>167</v>
      </c>
      <c r="C3454" s="7" t="s">
        <v>253</v>
      </c>
      <c r="D3454" s="7" t="s">
        <v>4704</v>
      </c>
      <c r="E3454" s="8" t="n">
        <v>250</v>
      </c>
      <c r="F3454" s="7" t="n">
        <v>0.7</v>
      </c>
      <c r="G3454" s="9" t="n">
        <v>1.39</v>
      </c>
      <c r="H3454" s="7" t="n">
        <v>1.17</v>
      </c>
      <c r="I3454" s="7" t="n">
        <v>1.6</v>
      </c>
    </row>
    <row r="3455" customFormat="false" ht="15" hidden="false" customHeight="false" outlineLevel="0" collapsed="false">
      <c r="A3455" s="7" t="s">
        <v>251</v>
      </c>
      <c r="B3455" s="7" t="s">
        <v>167</v>
      </c>
      <c r="C3455" s="7" t="s">
        <v>253</v>
      </c>
      <c r="D3455" s="7" t="s">
        <v>4705</v>
      </c>
      <c r="E3455" s="8" t="n">
        <v>250</v>
      </c>
      <c r="F3455" s="7" t="n">
        <v>0.7</v>
      </c>
      <c r="G3455" s="9" t="n">
        <v>3.41</v>
      </c>
      <c r="H3455" s="7" t="n">
        <v>2.56</v>
      </c>
      <c r="I3455" s="7" t="n">
        <v>4.26</v>
      </c>
    </row>
    <row r="3456" customFormat="false" ht="15" hidden="false" customHeight="false" outlineLevel="0" collapsed="false">
      <c r="A3456" s="7" t="s">
        <v>251</v>
      </c>
      <c r="B3456" s="7" t="s">
        <v>167</v>
      </c>
      <c r="C3456" s="7" t="s">
        <v>253</v>
      </c>
      <c r="D3456" s="7" t="s">
        <v>4706</v>
      </c>
      <c r="E3456" s="8" t="n">
        <v>250</v>
      </c>
      <c r="F3456" s="7" t="n">
        <v>0.6</v>
      </c>
      <c r="G3456" s="9" t="n">
        <v>1.95</v>
      </c>
      <c r="H3456" s="7" t="n">
        <v>1.46</v>
      </c>
      <c r="I3456" s="7" t="n">
        <v>2.44</v>
      </c>
    </row>
    <row r="3457" customFormat="false" ht="15" hidden="false" customHeight="false" outlineLevel="0" collapsed="false">
      <c r="A3457" s="7" t="s">
        <v>251</v>
      </c>
      <c r="B3457" s="7" t="s">
        <v>167</v>
      </c>
      <c r="C3457" s="7" t="s">
        <v>253</v>
      </c>
      <c r="D3457" s="7" t="s">
        <v>4707</v>
      </c>
      <c r="E3457" s="8" t="n">
        <v>250</v>
      </c>
      <c r="F3457" s="7" t="n">
        <v>0.6</v>
      </c>
      <c r="G3457" s="9" t="n">
        <v>1.37</v>
      </c>
      <c r="H3457" s="7" t="n">
        <v>1.03</v>
      </c>
      <c r="I3457" s="7" t="n">
        <v>1.99</v>
      </c>
    </row>
    <row r="3458" customFormat="false" ht="15" hidden="false" customHeight="false" outlineLevel="0" collapsed="false">
      <c r="A3458" s="7" t="s">
        <v>251</v>
      </c>
      <c r="B3458" s="7" t="s">
        <v>167</v>
      </c>
      <c r="C3458" s="7" t="s">
        <v>253</v>
      </c>
      <c r="D3458" s="7" t="s">
        <v>4708</v>
      </c>
      <c r="E3458" s="8" t="n">
        <v>250</v>
      </c>
      <c r="F3458" s="7" t="n">
        <v>0.6</v>
      </c>
      <c r="G3458" s="9" t="n">
        <v>1.71</v>
      </c>
      <c r="H3458" s="7" t="n">
        <v>1.28</v>
      </c>
      <c r="I3458" s="7" t="n">
        <v>2.14</v>
      </c>
    </row>
    <row r="3459" customFormat="false" ht="15" hidden="false" customHeight="false" outlineLevel="0" collapsed="false">
      <c r="A3459" s="7" t="s">
        <v>254</v>
      </c>
      <c r="B3459" s="7" t="s">
        <v>167</v>
      </c>
      <c r="C3459" s="7" t="s">
        <v>256</v>
      </c>
      <c r="D3459" s="7" t="s">
        <v>257</v>
      </c>
      <c r="E3459" s="8" t="n">
        <v>118199</v>
      </c>
      <c r="F3459" s="7" t="n">
        <v>0.4</v>
      </c>
      <c r="G3459" s="9"/>
      <c r="H3459" s="7"/>
      <c r="I3459" s="7"/>
    </row>
    <row r="3460" customFormat="false" ht="15" hidden="false" customHeight="false" outlineLevel="0" collapsed="false">
      <c r="A3460" s="7" t="s">
        <v>254</v>
      </c>
      <c r="B3460" s="7" t="s">
        <v>167</v>
      </c>
      <c r="C3460" s="7" t="s">
        <v>256</v>
      </c>
      <c r="D3460" s="7" t="s">
        <v>4709</v>
      </c>
      <c r="E3460" s="8" t="n">
        <v>71243</v>
      </c>
      <c r="F3460" s="7" t="n">
        <v>0.65</v>
      </c>
      <c r="G3460" s="9"/>
      <c r="H3460" s="7"/>
      <c r="I3460" s="7"/>
    </row>
    <row r="3461" customFormat="false" ht="15" hidden="false" customHeight="false" outlineLevel="0" collapsed="false">
      <c r="A3461" s="7" t="s">
        <v>254</v>
      </c>
      <c r="B3461" s="7" t="s">
        <v>167</v>
      </c>
      <c r="C3461" s="7" t="s">
        <v>256</v>
      </c>
      <c r="D3461" s="7" t="s">
        <v>4105</v>
      </c>
      <c r="E3461" s="8" t="n">
        <v>71138</v>
      </c>
      <c r="F3461" s="7" t="n">
        <v>0.55</v>
      </c>
      <c r="G3461" s="9"/>
      <c r="H3461" s="7"/>
      <c r="I3461" s="7"/>
    </row>
    <row r="3462" customFormat="false" ht="15" hidden="false" customHeight="false" outlineLevel="0" collapsed="false">
      <c r="A3462" s="7" t="s">
        <v>254</v>
      </c>
      <c r="B3462" s="7" t="s">
        <v>167</v>
      </c>
      <c r="C3462" s="7" t="s">
        <v>256</v>
      </c>
      <c r="D3462" s="7" t="s">
        <v>4710</v>
      </c>
      <c r="E3462" s="8" t="n">
        <v>24579</v>
      </c>
      <c r="F3462" s="7" t="n">
        <v>0.5</v>
      </c>
      <c r="G3462" s="9"/>
      <c r="H3462" s="7"/>
      <c r="I3462" s="7"/>
    </row>
    <row r="3463" customFormat="false" ht="15" hidden="false" customHeight="false" outlineLevel="0" collapsed="false">
      <c r="A3463" s="7" t="s">
        <v>254</v>
      </c>
      <c r="B3463" s="7" t="s">
        <v>167</v>
      </c>
      <c r="C3463" s="7" t="s">
        <v>256</v>
      </c>
      <c r="D3463" s="7" t="s">
        <v>2648</v>
      </c>
      <c r="E3463" s="8" t="n">
        <v>23903</v>
      </c>
      <c r="F3463" s="7" t="n">
        <v>0.4</v>
      </c>
      <c r="G3463" s="9"/>
      <c r="H3463" s="7"/>
      <c r="I3463" s="7"/>
    </row>
    <row r="3464" customFormat="false" ht="15" hidden="false" customHeight="false" outlineLevel="0" collapsed="false">
      <c r="A3464" s="7" t="s">
        <v>254</v>
      </c>
      <c r="B3464" s="7" t="s">
        <v>167</v>
      </c>
      <c r="C3464" s="7" t="s">
        <v>256</v>
      </c>
      <c r="D3464" s="7" t="s">
        <v>4711</v>
      </c>
      <c r="E3464" s="8" t="n">
        <v>23431</v>
      </c>
      <c r="F3464" s="7" t="n">
        <v>0.5</v>
      </c>
      <c r="G3464" s="9"/>
      <c r="H3464" s="7"/>
      <c r="I3464" s="7"/>
    </row>
    <row r="3465" customFormat="false" ht="15" hidden="false" customHeight="false" outlineLevel="0" collapsed="false">
      <c r="A3465" s="7" t="s">
        <v>254</v>
      </c>
      <c r="B3465" s="7" t="s">
        <v>167</v>
      </c>
      <c r="C3465" s="7" t="s">
        <v>256</v>
      </c>
      <c r="D3465" s="7" t="s">
        <v>4107</v>
      </c>
      <c r="E3465" s="8" t="n">
        <v>22050</v>
      </c>
      <c r="F3465" s="7" t="n">
        <v>0.55</v>
      </c>
      <c r="G3465" s="9"/>
      <c r="H3465" s="7"/>
      <c r="I3465" s="7"/>
    </row>
    <row r="3466" customFormat="false" ht="15" hidden="false" customHeight="false" outlineLevel="0" collapsed="false">
      <c r="A3466" s="7" t="s">
        <v>254</v>
      </c>
      <c r="B3466" s="7" t="s">
        <v>167</v>
      </c>
      <c r="C3466" s="7" t="s">
        <v>256</v>
      </c>
      <c r="D3466" s="7" t="s">
        <v>3867</v>
      </c>
      <c r="E3466" s="8" t="n">
        <v>21381</v>
      </c>
      <c r="F3466" s="7" t="n">
        <v>0.85</v>
      </c>
      <c r="G3466" s="9"/>
      <c r="H3466" s="7"/>
      <c r="I3466" s="7"/>
    </row>
    <row r="3467" customFormat="false" ht="15" hidden="false" customHeight="false" outlineLevel="0" collapsed="false">
      <c r="A3467" s="7" t="s">
        <v>254</v>
      </c>
      <c r="B3467" s="7" t="s">
        <v>167</v>
      </c>
      <c r="C3467" s="7" t="s">
        <v>256</v>
      </c>
      <c r="D3467" s="7" t="s">
        <v>2651</v>
      </c>
      <c r="E3467" s="8" t="n">
        <v>17773</v>
      </c>
      <c r="F3467" s="7" t="n">
        <v>0.4</v>
      </c>
      <c r="G3467" s="9"/>
      <c r="H3467" s="7"/>
      <c r="I3467" s="7"/>
    </row>
    <row r="3468" customFormat="false" ht="15" hidden="false" customHeight="false" outlineLevel="0" collapsed="false">
      <c r="A3468" s="7" t="s">
        <v>254</v>
      </c>
      <c r="B3468" s="7" t="s">
        <v>167</v>
      </c>
      <c r="C3468" s="7" t="s">
        <v>256</v>
      </c>
      <c r="D3468" s="7" t="s">
        <v>4712</v>
      </c>
      <c r="E3468" s="8" t="n">
        <v>15367</v>
      </c>
      <c r="F3468" s="7" t="n">
        <v>0.4</v>
      </c>
      <c r="G3468" s="9"/>
      <c r="H3468" s="7"/>
      <c r="I3468" s="7"/>
    </row>
    <row r="3469" customFormat="false" ht="15" hidden="false" customHeight="false" outlineLevel="0" collapsed="false">
      <c r="A3469" s="7" t="s">
        <v>254</v>
      </c>
      <c r="B3469" s="7" t="s">
        <v>167</v>
      </c>
      <c r="C3469" s="7" t="s">
        <v>256</v>
      </c>
      <c r="D3469" s="7" t="s">
        <v>4713</v>
      </c>
      <c r="E3469" s="8" t="n">
        <v>15256</v>
      </c>
      <c r="F3469" s="7" t="n">
        <v>0.55</v>
      </c>
      <c r="G3469" s="9"/>
      <c r="H3469" s="7"/>
      <c r="I3469" s="7"/>
    </row>
    <row r="3470" customFormat="false" ht="15" hidden="false" customHeight="false" outlineLevel="0" collapsed="false">
      <c r="A3470" s="7" t="s">
        <v>254</v>
      </c>
      <c r="B3470" s="7" t="s">
        <v>167</v>
      </c>
      <c r="C3470" s="7" t="s">
        <v>256</v>
      </c>
      <c r="D3470" s="7" t="s">
        <v>4714</v>
      </c>
      <c r="E3470" s="8" t="n">
        <v>13615</v>
      </c>
      <c r="F3470" s="7" t="n">
        <v>0.45</v>
      </c>
      <c r="G3470" s="9"/>
      <c r="H3470" s="7"/>
      <c r="I3470" s="7"/>
    </row>
    <row r="3471" customFormat="false" ht="15" hidden="false" customHeight="false" outlineLevel="0" collapsed="false">
      <c r="A3471" s="7" t="s">
        <v>254</v>
      </c>
      <c r="B3471" s="7" t="s">
        <v>167</v>
      </c>
      <c r="C3471" s="7" t="s">
        <v>256</v>
      </c>
      <c r="D3471" s="7" t="s">
        <v>4715</v>
      </c>
      <c r="E3471" s="8" t="n">
        <v>12773</v>
      </c>
      <c r="F3471" s="7" t="n">
        <v>0.4</v>
      </c>
      <c r="G3471" s="9"/>
      <c r="H3471" s="7"/>
      <c r="I3471" s="7"/>
    </row>
    <row r="3472" customFormat="false" ht="15" hidden="false" customHeight="false" outlineLevel="0" collapsed="false">
      <c r="A3472" s="7" t="s">
        <v>254</v>
      </c>
      <c r="B3472" s="7" t="s">
        <v>167</v>
      </c>
      <c r="C3472" s="7" t="s">
        <v>256</v>
      </c>
      <c r="D3472" s="7" t="s">
        <v>4112</v>
      </c>
      <c r="E3472" s="8" t="n">
        <v>12579</v>
      </c>
      <c r="F3472" s="7" t="n">
        <v>0.45</v>
      </c>
      <c r="G3472" s="9"/>
      <c r="H3472" s="7"/>
      <c r="I3472" s="7"/>
    </row>
    <row r="3473" customFormat="false" ht="15" hidden="false" customHeight="false" outlineLevel="0" collapsed="false">
      <c r="A3473" s="7" t="s">
        <v>254</v>
      </c>
      <c r="B3473" s="7" t="s">
        <v>167</v>
      </c>
      <c r="C3473" s="7" t="s">
        <v>256</v>
      </c>
      <c r="D3473" s="7" t="s">
        <v>4716</v>
      </c>
      <c r="E3473" s="8" t="n">
        <v>9692</v>
      </c>
      <c r="F3473" s="7" t="n">
        <v>0.4</v>
      </c>
      <c r="G3473" s="9"/>
      <c r="H3473" s="7"/>
      <c r="I3473" s="7"/>
    </row>
    <row r="3474" customFormat="false" ht="15" hidden="false" customHeight="false" outlineLevel="0" collapsed="false">
      <c r="A3474" s="7" t="s">
        <v>254</v>
      </c>
      <c r="B3474" s="7" t="s">
        <v>167</v>
      </c>
      <c r="C3474" s="7" t="s">
        <v>256</v>
      </c>
      <c r="D3474" s="7" t="s">
        <v>4717</v>
      </c>
      <c r="E3474" s="8" t="n">
        <v>9682</v>
      </c>
      <c r="F3474" s="7" t="n">
        <v>0.4</v>
      </c>
      <c r="G3474" s="9"/>
      <c r="H3474" s="7"/>
      <c r="I3474" s="7"/>
    </row>
    <row r="3475" customFormat="false" ht="15" hidden="false" customHeight="false" outlineLevel="0" collapsed="false">
      <c r="A3475" s="7" t="s">
        <v>254</v>
      </c>
      <c r="B3475" s="7" t="s">
        <v>167</v>
      </c>
      <c r="C3475" s="7" t="s">
        <v>256</v>
      </c>
      <c r="D3475" s="7" t="s">
        <v>4718</v>
      </c>
      <c r="E3475" s="8" t="n">
        <v>9661</v>
      </c>
      <c r="F3475" s="7" t="n">
        <v>0.7</v>
      </c>
      <c r="G3475" s="9"/>
      <c r="H3475" s="7"/>
      <c r="I3475" s="7"/>
    </row>
    <row r="3476" customFormat="false" ht="15" hidden="false" customHeight="false" outlineLevel="0" collapsed="false">
      <c r="A3476" s="7" t="s">
        <v>254</v>
      </c>
      <c r="B3476" s="7" t="s">
        <v>167</v>
      </c>
      <c r="C3476" s="7" t="s">
        <v>256</v>
      </c>
      <c r="D3476" s="7" t="s">
        <v>4719</v>
      </c>
      <c r="E3476" s="8" t="n">
        <v>9493</v>
      </c>
      <c r="F3476" s="7" t="n">
        <v>0.6</v>
      </c>
      <c r="G3476" s="9"/>
      <c r="H3476" s="7"/>
      <c r="I3476" s="7"/>
    </row>
    <row r="3477" customFormat="false" ht="15" hidden="false" customHeight="false" outlineLevel="0" collapsed="false">
      <c r="A3477" s="7" t="s">
        <v>254</v>
      </c>
      <c r="B3477" s="7" t="s">
        <v>167</v>
      </c>
      <c r="C3477" s="7" t="s">
        <v>256</v>
      </c>
      <c r="D3477" s="7" t="s">
        <v>4720</v>
      </c>
      <c r="E3477" s="8" t="n">
        <v>9090</v>
      </c>
      <c r="F3477" s="7" t="n">
        <v>0.4</v>
      </c>
      <c r="G3477" s="9"/>
      <c r="H3477" s="7"/>
      <c r="I3477" s="7"/>
    </row>
    <row r="3478" customFormat="false" ht="15" hidden="false" customHeight="false" outlineLevel="0" collapsed="false">
      <c r="A3478" s="7" t="s">
        <v>254</v>
      </c>
      <c r="B3478" s="7" t="s">
        <v>167</v>
      </c>
      <c r="C3478" s="7" t="s">
        <v>256</v>
      </c>
      <c r="D3478" s="7" t="s">
        <v>4128</v>
      </c>
      <c r="E3478" s="8" t="n">
        <v>8366</v>
      </c>
      <c r="F3478" s="7" t="n">
        <v>0.45</v>
      </c>
      <c r="G3478" s="9"/>
      <c r="H3478" s="7"/>
      <c r="I3478" s="7"/>
    </row>
    <row r="3479" customFormat="false" ht="15" hidden="false" customHeight="false" outlineLevel="0" collapsed="false">
      <c r="A3479" s="7" t="s">
        <v>254</v>
      </c>
      <c r="B3479" s="7" t="s">
        <v>167</v>
      </c>
      <c r="C3479" s="7" t="s">
        <v>256</v>
      </c>
      <c r="D3479" s="7" t="s">
        <v>4721</v>
      </c>
      <c r="E3479" s="8" t="n">
        <v>8133</v>
      </c>
      <c r="F3479" s="7" t="n">
        <v>0.5</v>
      </c>
      <c r="G3479" s="9"/>
      <c r="H3479" s="7"/>
      <c r="I3479" s="7"/>
    </row>
    <row r="3480" customFormat="false" ht="15" hidden="false" customHeight="false" outlineLevel="0" collapsed="false">
      <c r="A3480" s="7" t="s">
        <v>254</v>
      </c>
      <c r="B3480" s="7" t="s">
        <v>167</v>
      </c>
      <c r="C3480" s="7" t="s">
        <v>256</v>
      </c>
      <c r="D3480" s="7" t="s">
        <v>4722</v>
      </c>
      <c r="E3480" s="8" t="n">
        <v>8101</v>
      </c>
      <c r="F3480" s="7" t="n">
        <v>0.4</v>
      </c>
      <c r="G3480" s="9"/>
      <c r="H3480" s="7"/>
      <c r="I3480" s="7"/>
    </row>
    <row r="3481" customFormat="false" ht="15" hidden="false" customHeight="false" outlineLevel="0" collapsed="false">
      <c r="A3481" s="7" t="s">
        <v>254</v>
      </c>
      <c r="B3481" s="7" t="s">
        <v>167</v>
      </c>
      <c r="C3481" s="7" t="s">
        <v>256</v>
      </c>
      <c r="D3481" s="7" t="s">
        <v>4121</v>
      </c>
      <c r="E3481" s="8" t="n">
        <v>7763</v>
      </c>
      <c r="F3481" s="7" t="n">
        <v>0.45</v>
      </c>
      <c r="G3481" s="9"/>
      <c r="H3481" s="7"/>
      <c r="I3481" s="7"/>
    </row>
    <row r="3482" customFormat="false" ht="15" hidden="false" customHeight="false" outlineLevel="0" collapsed="false">
      <c r="A3482" s="7" t="s">
        <v>254</v>
      </c>
      <c r="B3482" s="7" t="s">
        <v>167</v>
      </c>
      <c r="C3482" s="7" t="s">
        <v>256</v>
      </c>
      <c r="D3482" s="7" t="s">
        <v>4119</v>
      </c>
      <c r="E3482" s="8" t="n">
        <v>7533</v>
      </c>
      <c r="F3482" s="7" t="n">
        <v>0.5</v>
      </c>
      <c r="G3482" s="9"/>
      <c r="H3482" s="7"/>
      <c r="I3482" s="7"/>
    </row>
    <row r="3483" customFormat="false" ht="15" hidden="false" customHeight="false" outlineLevel="0" collapsed="false">
      <c r="A3483" s="7" t="s">
        <v>254</v>
      </c>
      <c r="B3483" s="7" t="s">
        <v>167</v>
      </c>
      <c r="C3483" s="7" t="s">
        <v>256</v>
      </c>
      <c r="D3483" s="7" t="s">
        <v>4723</v>
      </c>
      <c r="E3483" s="8" t="n">
        <v>6994</v>
      </c>
      <c r="F3483" s="7" t="n">
        <v>0.55</v>
      </c>
      <c r="G3483" s="9"/>
      <c r="H3483" s="7"/>
      <c r="I3483" s="7"/>
    </row>
    <row r="3484" customFormat="false" ht="15" hidden="false" customHeight="false" outlineLevel="0" collapsed="false">
      <c r="A3484" s="7" t="s">
        <v>254</v>
      </c>
      <c r="B3484" s="7" t="s">
        <v>167</v>
      </c>
      <c r="C3484" s="7" t="s">
        <v>256</v>
      </c>
      <c r="D3484" s="7" t="s">
        <v>4117</v>
      </c>
      <c r="E3484" s="8" t="n">
        <v>6834</v>
      </c>
      <c r="F3484" s="7" t="n">
        <v>0.45</v>
      </c>
      <c r="G3484" s="9"/>
      <c r="H3484" s="7"/>
      <c r="I3484" s="7"/>
    </row>
    <row r="3485" customFormat="false" ht="15" hidden="false" customHeight="false" outlineLevel="0" collapsed="false">
      <c r="A3485" s="7" t="s">
        <v>254</v>
      </c>
      <c r="B3485" s="7" t="s">
        <v>167</v>
      </c>
      <c r="C3485" s="7" t="s">
        <v>256</v>
      </c>
      <c r="D3485" s="7" t="s">
        <v>4724</v>
      </c>
      <c r="E3485" s="8" t="n">
        <v>6823</v>
      </c>
      <c r="F3485" s="7" t="n">
        <v>0.6</v>
      </c>
      <c r="G3485" s="9"/>
      <c r="H3485" s="7"/>
      <c r="I3485" s="7"/>
    </row>
    <row r="3486" customFormat="false" ht="15" hidden="false" customHeight="false" outlineLevel="0" collapsed="false">
      <c r="A3486" s="7" t="s">
        <v>254</v>
      </c>
      <c r="B3486" s="7" t="s">
        <v>167</v>
      </c>
      <c r="C3486" s="7" t="s">
        <v>256</v>
      </c>
      <c r="D3486" s="7" t="s">
        <v>4725</v>
      </c>
      <c r="E3486" s="8" t="n">
        <v>6778</v>
      </c>
      <c r="F3486" s="7" t="n">
        <v>0.5</v>
      </c>
      <c r="G3486" s="9"/>
      <c r="H3486" s="7"/>
      <c r="I3486" s="7"/>
    </row>
    <row r="3487" customFormat="false" ht="15" hidden="false" customHeight="false" outlineLevel="0" collapsed="false">
      <c r="A3487" s="7" t="s">
        <v>254</v>
      </c>
      <c r="B3487" s="7" t="s">
        <v>167</v>
      </c>
      <c r="C3487" s="7" t="s">
        <v>256</v>
      </c>
      <c r="D3487" s="7" t="s">
        <v>4726</v>
      </c>
      <c r="E3487" s="8" t="n">
        <v>6457</v>
      </c>
      <c r="F3487" s="7" t="n">
        <v>0.4</v>
      </c>
      <c r="G3487" s="9"/>
      <c r="H3487" s="7"/>
      <c r="I3487" s="7"/>
    </row>
    <row r="3488" customFormat="false" ht="15" hidden="false" customHeight="false" outlineLevel="0" collapsed="false">
      <c r="A3488" s="7" t="s">
        <v>254</v>
      </c>
      <c r="B3488" s="7" t="s">
        <v>167</v>
      </c>
      <c r="C3488" s="7" t="s">
        <v>256</v>
      </c>
      <c r="D3488" s="7" t="s">
        <v>4727</v>
      </c>
      <c r="E3488" s="8" t="n">
        <v>6286</v>
      </c>
      <c r="F3488" s="7" t="n">
        <v>0.45</v>
      </c>
      <c r="G3488" s="9"/>
      <c r="H3488" s="7"/>
      <c r="I3488" s="7"/>
    </row>
    <row r="3489" customFormat="false" ht="15" hidden="false" customHeight="false" outlineLevel="0" collapsed="false">
      <c r="A3489" s="7" t="s">
        <v>254</v>
      </c>
      <c r="B3489" s="7" t="s">
        <v>167</v>
      </c>
      <c r="C3489" s="7" t="s">
        <v>256</v>
      </c>
      <c r="D3489" s="7" t="s">
        <v>4728</v>
      </c>
      <c r="E3489" s="8" t="n">
        <v>6218</v>
      </c>
      <c r="F3489" s="7" t="n">
        <v>0.5</v>
      </c>
      <c r="G3489" s="9"/>
      <c r="H3489" s="7"/>
      <c r="I3489" s="7"/>
    </row>
    <row r="3490" customFormat="false" ht="15" hidden="false" customHeight="false" outlineLevel="0" collapsed="false">
      <c r="A3490" s="7" t="s">
        <v>254</v>
      </c>
      <c r="B3490" s="7" t="s">
        <v>167</v>
      </c>
      <c r="C3490" s="7" t="s">
        <v>256</v>
      </c>
      <c r="D3490" s="7" t="s">
        <v>4159</v>
      </c>
      <c r="E3490" s="8" t="n">
        <v>5975</v>
      </c>
      <c r="F3490" s="7" t="n">
        <v>0.4</v>
      </c>
      <c r="G3490" s="9"/>
      <c r="H3490" s="7"/>
      <c r="I3490" s="7"/>
    </row>
    <row r="3491" customFormat="false" ht="15" hidden="false" customHeight="false" outlineLevel="0" collapsed="false">
      <c r="A3491" s="7" t="s">
        <v>254</v>
      </c>
      <c r="B3491" s="7" t="s">
        <v>167</v>
      </c>
      <c r="C3491" s="7" t="s">
        <v>256</v>
      </c>
      <c r="D3491" s="7" t="s">
        <v>4729</v>
      </c>
      <c r="E3491" s="8" t="n">
        <v>5820</v>
      </c>
      <c r="F3491" s="7" t="n">
        <v>0.5</v>
      </c>
      <c r="G3491" s="9"/>
      <c r="H3491" s="7"/>
      <c r="I3491" s="7"/>
    </row>
    <row r="3492" customFormat="false" ht="15" hidden="false" customHeight="false" outlineLevel="0" collapsed="false">
      <c r="A3492" s="7" t="s">
        <v>254</v>
      </c>
      <c r="B3492" s="7" t="s">
        <v>167</v>
      </c>
      <c r="C3492" s="7" t="s">
        <v>256</v>
      </c>
      <c r="D3492" s="7" t="s">
        <v>4730</v>
      </c>
      <c r="E3492" s="8" t="n">
        <v>5294</v>
      </c>
      <c r="F3492" s="7" t="n">
        <v>0.5</v>
      </c>
      <c r="G3492" s="9"/>
      <c r="H3492" s="7"/>
      <c r="I3492" s="7"/>
    </row>
    <row r="3493" customFormat="false" ht="15" hidden="false" customHeight="false" outlineLevel="0" collapsed="false">
      <c r="A3493" s="7" t="s">
        <v>254</v>
      </c>
      <c r="B3493" s="7" t="s">
        <v>167</v>
      </c>
      <c r="C3493" s="7" t="s">
        <v>256</v>
      </c>
      <c r="D3493" s="7" t="s">
        <v>4731</v>
      </c>
      <c r="E3493" s="8" t="n">
        <v>5270</v>
      </c>
      <c r="F3493" s="7" t="n">
        <v>0.45</v>
      </c>
      <c r="G3493" s="9"/>
      <c r="H3493" s="7"/>
      <c r="I3493" s="7"/>
    </row>
    <row r="3494" customFormat="false" ht="15" hidden="false" customHeight="false" outlineLevel="0" collapsed="false">
      <c r="A3494" s="7" t="s">
        <v>254</v>
      </c>
      <c r="B3494" s="7" t="s">
        <v>167</v>
      </c>
      <c r="C3494" s="7" t="s">
        <v>256</v>
      </c>
      <c r="D3494" s="7" t="s">
        <v>4732</v>
      </c>
      <c r="E3494" s="8" t="n">
        <v>5014</v>
      </c>
      <c r="F3494" s="7" t="n">
        <v>0.55</v>
      </c>
      <c r="G3494" s="9"/>
      <c r="H3494" s="7"/>
      <c r="I3494" s="7"/>
    </row>
    <row r="3495" customFormat="false" ht="15" hidden="false" customHeight="false" outlineLevel="0" collapsed="false">
      <c r="A3495" s="7" t="s">
        <v>254</v>
      </c>
      <c r="B3495" s="7" t="s">
        <v>167</v>
      </c>
      <c r="C3495" s="7" t="s">
        <v>256</v>
      </c>
      <c r="D3495" s="7" t="s">
        <v>4733</v>
      </c>
      <c r="E3495" s="8" t="n">
        <v>4970</v>
      </c>
      <c r="F3495" s="7" t="n">
        <v>0.5</v>
      </c>
      <c r="G3495" s="9"/>
      <c r="H3495" s="7"/>
      <c r="I3495" s="7"/>
    </row>
    <row r="3496" customFormat="false" ht="15" hidden="false" customHeight="false" outlineLevel="0" collapsed="false">
      <c r="A3496" s="7" t="s">
        <v>254</v>
      </c>
      <c r="B3496" s="7" t="s">
        <v>167</v>
      </c>
      <c r="C3496" s="7" t="s">
        <v>256</v>
      </c>
      <c r="D3496" s="7" t="s">
        <v>2667</v>
      </c>
      <c r="E3496" s="8" t="n">
        <v>4948</v>
      </c>
      <c r="F3496" s="7" t="n">
        <v>0.4</v>
      </c>
      <c r="G3496" s="9"/>
      <c r="H3496" s="7"/>
      <c r="I3496" s="7"/>
    </row>
    <row r="3497" customFormat="false" ht="15" hidden="false" customHeight="false" outlineLevel="0" collapsed="false">
      <c r="A3497" s="7" t="s">
        <v>254</v>
      </c>
      <c r="B3497" s="7" t="s">
        <v>167</v>
      </c>
      <c r="C3497" s="7" t="s">
        <v>256</v>
      </c>
      <c r="D3497" s="7" t="s">
        <v>4734</v>
      </c>
      <c r="E3497" s="8" t="n">
        <v>4895</v>
      </c>
      <c r="F3497" s="7" t="n">
        <v>0.6</v>
      </c>
      <c r="G3497" s="9"/>
      <c r="H3497" s="7"/>
      <c r="I3497" s="7"/>
    </row>
    <row r="3498" customFormat="false" ht="15" hidden="false" customHeight="false" outlineLevel="0" collapsed="false">
      <c r="A3498" s="7" t="s">
        <v>254</v>
      </c>
      <c r="B3498" s="7" t="s">
        <v>167</v>
      </c>
      <c r="C3498" s="7" t="s">
        <v>256</v>
      </c>
      <c r="D3498" s="7" t="s">
        <v>4735</v>
      </c>
      <c r="E3498" s="8" t="n">
        <v>4664</v>
      </c>
      <c r="F3498" s="7" t="n">
        <v>0.45</v>
      </c>
      <c r="G3498" s="9"/>
      <c r="H3498" s="7"/>
      <c r="I3498" s="7"/>
    </row>
    <row r="3499" customFormat="false" ht="15" hidden="false" customHeight="false" outlineLevel="0" collapsed="false">
      <c r="A3499" s="7" t="s">
        <v>254</v>
      </c>
      <c r="B3499" s="7" t="s">
        <v>167</v>
      </c>
      <c r="C3499" s="7" t="s">
        <v>256</v>
      </c>
      <c r="D3499" s="7" t="s">
        <v>4736</v>
      </c>
      <c r="E3499" s="8" t="n">
        <v>4655</v>
      </c>
      <c r="F3499" s="7" t="n">
        <v>0.5</v>
      </c>
      <c r="G3499" s="9"/>
      <c r="H3499" s="7"/>
      <c r="I3499" s="7"/>
    </row>
    <row r="3500" customFormat="false" ht="15" hidden="false" customHeight="false" outlineLevel="0" collapsed="false">
      <c r="A3500" s="7" t="s">
        <v>254</v>
      </c>
      <c r="B3500" s="7" t="s">
        <v>167</v>
      </c>
      <c r="C3500" s="7" t="s">
        <v>256</v>
      </c>
      <c r="D3500" s="7" t="s">
        <v>4131</v>
      </c>
      <c r="E3500" s="8" t="n">
        <v>4591</v>
      </c>
      <c r="F3500" s="7" t="n">
        <v>0.45</v>
      </c>
      <c r="G3500" s="9"/>
      <c r="H3500" s="7"/>
      <c r="I3500" s="7"/>
    </row>
    <row r="3501" customFormat="false" ht="15" hidden="false" customHeight="false" outlineLevel="0" collapsed="false">
      <c r="A3501" s="7" t="s">
        <v>254</v>
      </c>
      <c r="B3501" s="7" t="s">
        <v>167</v>
      </c>
      <c r="C3501" s="7" t="s">
        <v>256</v>
      </c>
      <c r="D3501" s="7" t="s">
        <v>4737</v>
      </c>
      <c r="E3501" s="8" t="n">
        <v>4568</v>
      </c>
      <c r="F3501" s="7" t="n">
        <v>0.5</v>
      </c>
      <c r="G3501" s="9"/>
      <c r="H3501" s="7"/>
      <c r="I3501" s="7"/>
    </row>
    <row r="3502" customFormat="false" ht="15" hidden="false" customHeight="false" outlineLevel="0" collapsed="false">
      <c r="A3502" s="7" t="s">
        <v>254</v>
      </c>
      <c r="B3502" s="7" t="s">
        <v>167</v>
      </c>
      <c r="C3502" s="7" t="s">
        <v>256</v>
      </c>
      <c r="D3502" s="7" t="s">
        <v>4738</v>
      </c>
      <c r="E3502" s="8" t="n">
        <v>4463</v>
      </c>
      <c r="F3502" s="7" t="n">
        <v>0.45</v>
      </c>
      <c r="G3502" s="9"/>
      <c r="H3502" s="7"/>
      <c r="I3502" s="7"/>
    </row>
    <row r="3503" customFormat="false" ht="15" hidden="false" customHeight="false" outlineLevel="0" collapsed="false">
      <c r="A3503" s="7" t="s">
        <v>254</v>
      </c>
      <c r="B3503" s="7" t="s">
        <v>167</v>
      </c>
      <c r="C3503" s="7" t="s">
        <v>256</v>
      </c>
      <c r="D3503" s="7" t="s">
        <v>4739</v>
      </c>
      <c r="E3503" s="8" t="n">
        <v>4447</v>
      </c>
      <c r="F3503" s="7" t="n">
        <v>0.4</v>
      </c>
      <c r="G3503" s="9"/>
      <c r="H3503" s="7"/>
      <c r="I3503" s="7"/>
    </row>
    <row r="3504" customFormat="false" ht="15" hidden="false" customHeight="false" outlineLevel="0" collapsed="false">
      <c r="A3504" s="7" t="s">
        <v>254</v>
      </c>
      <c r="B3504" s="7" t="s">
        <v>167</v>
      </c>
      <c r="C3504" s="7" t="s">
        <v>256</v>
      </c>
      <c r="D3504" s="7" t="s">
        <v>4740</v>
      </c>
      <c r="E3504" s="8" t="n">
        <v>4354</v>
      </c>
      <c r="F3504" s="7" t="n">
        <v>0.4</v>
      </c>
      <c r="G3504" s="9"/>
      <c r="H3504" s="7"/>
      <c r="I3504" s="7"/>
    </row>
    <row r="3505" customFormat="false" ht="15" hidden="false" customHeight="false" outlineLevel="0" collapsed="false">
      <c r="A3505" s="7" t="s">
        <v>254</v>
      </c>
      <c r="B3505" s="7" t="s">
        <v>167</v>
      </c>
      <c r="C3505" s="7" t="s">
        <v>256</v>
      </c>
      <c r="D3505" s="7" t="s">
        <v>4144</v>
      </c>
      <c r="E3505" s="8" t="n">
        <v>4329</v>
      </c>
      <c r="F3505" s="7" t="n">
        <v>0.4</v>
      </c>
      <c r="G3505" s="9"/>
      <c r="H3505" s="7"/>
      <c r="I3505" s="7"/>
    </row>
    <row r="3506" customFormat="false" ht="15" hidden="false" customHeight="false" outlineLevel="0" collapsed="false">
      <c r="A3506" s="7" t="s">
        <v>254</v>
      </c>
      <c r="B3506" s="7" t="s">
        <v>167</v>
      </c>
      <c r="C3506" s="7" t="s">
        <v>256</v>
      </c>
      <c r="D3506" s="7" t="s">
        <v>4741</v>
      </c>
      <c r="E3506" s="8" t="n">
        <v>4195</v>
      </c>
      <c r="F3506" s="7" t="n">
        <v>0.5</v>
      </c>
      <c r="G3506" s="9"/>
      <c r="H3506" s="7"/>
      <c r="I3506" s="7"/>
    </row>
    <row r="3507" customFormat="false" ht="15" hidden="false" customHeight="false" outlineLevel="0" collapsed="false">
      <c r="A3507" s="7" t="s">
        <v>254</v>
      </c>
      <c r="B3507" s="7" t="s">
        <v>167</v>
      </c>
      <c r="C3507" s="7" t="s">
        <v>256</v>
      </c>
      <c r="D3507" s="7" t="s">
        <v>4742</v>
      </c>
      <c r="E3507" s="8" t="n">
        <v>4118</v>
      </c>
      <c r="F3507" s="7" t="n">
        <v>0.45</v>
      </c>
      <c r="G3507" s="9"/>
      <c r="H3507" s="7"/>
      <c r="I3507" s="7"/>
    </row>
    <row r="3508" customFormat="false" ht="15" hidden="false" customHeight="false" outlineLevel="0" collapsed="false">
      <c r="A3508" s="7" t="s">
        <v>254</v>
      </c>
      <c r="B3508" s="7" t="s">
        <v>167</v>
      </c>
      <c r="C3508" s="7" t="s">
        <v>256</v>
      </c>
      <c r="D3508" s="7" t="s">
        <v>4743</v>
      </c>
      <c r="E3508" s="8" t="n">
        <v>4052</v>
      </c>
      <c r="F3508" s="7" t="n">
        <v>0.45</v>
      </c>
      <c r="G3508" s="9"/>
      <c r="H3508" s="7"/>
      <c r="I3508" s="7"/>
    </row>
    <row r="3509" customFormat="false" ht="15" hidden="false" customHeight="false" outlineLevel="0" collapsed="false">
      <c r="A3509" s="7" t="s">
        <v>254</v>
      </c>
      <c r="B3509" s="7" t="s">
        <v>167</v>
      </c>
      <c r="C3509" s="7" t="s">
        <v>256</v>
      </c>
      <c r="D3509" s="7" t="s">
        <v>4744</v>
      </c>
      <c r="E3509" s="8" t="n">
        <v>3950</v>
      </c>
      <c r="F3509" s="7" t="n">
        <v>0.55</v>
      </c>
      <c r="G3509" s="9"/>
      <c r="H3509" s="7"/>
      <c r="I3509" s="7"/>
    </row>
    <row r="3510" customFormat="false" ht="15" hidden="false" customHeight="false" outlineLevel="0" collapsed="false">
      <c r="A3510" s="7" t="s">
        <v>254</v>
      </c>
      <c r="B3510" s="7" t="s">
        <v>167</v>
      </c>
      <c r="C3510" s="7" t="s">
        <v>256</v>
      </c>
      <c r="D3510" s="7" t="s">
        <v>4745</v>
      </c>
      <c r="E3510" s="8" t="n">
        <v>3859</v>
      </c>
      <c r="F3510" s="7" t="n">
        <v>0.4</v>
      </c>
      <c r="G3510" s="9"/>
      <c r="H3510" s="7"/>
      <c r="I3510" s="7"/>
    </row>
    <row r="3511" customFormat="false" ht="15" hidden="false" customHeight="false" outlineLevel="0" collapsed="false">
      <c r="A3511" s="7" t="s">
        <v>254</v>
      </c>
      <c r="B3511" s="7" t="s">
        <v>167</v>
      </c>
      <c r="C3511" s="7" t="s">
        <v>256</v>
      </c>
      <c r="D3511" s="7" t="s">
        <v>4137</v>
      </c>
      <c r="E3511" s="8" t="n">
        <v>3716</v>
      </c>
      <c r="F3511" s="7" t="n">
        <v>0.4</v>
      </c>
      <c r="G3511" s="9"/>
      <c r="H3511" s="7"/>
      <c r="I3511" s="7"/>
    </row>
    <row r="3512" customFormat="false" ht="15" hidden="false" customHeight="false" outlineLevel="0" collapsed="false">
      <c r="A3512" s="7" t="s">
        <v>254</v>
      </c>
      <c r="B3512" s="7" t="s">
        <v>167</v>
      </c>
      <c r="C3512" s="7" t="s">
        <v>256</v>
      </c>
      <c r="D3512" s="7" t="s">
        <v>4746</v>
      </c>
      <c r="E3512" s="8" t="n">
        <v>3589</v>
      </c>
      <c r="F3512" s="7" t="n">
        <v>0.4</v>
      </c>
      <c r="G3512" s="9"/>
      <c r="H3512" s="7"/>
      <c r="I3512" s="7"/>
    </row>
    <row r="3513" customFormat="false" ht="15" hidden="false" customHeight="false" outlineLevel="0" collapsed="false">
      <c r="A3513" s="7" t="s">
        <v>254</v>
      </c>
      <c r="B3513" s="7" t="s">
        <v>167</v>
      </c>
      <c r="C3513" s="7" t="s">
        <v>256</v>
      </c>
      <c r="D3513" s="7" t="s">
        <v>4145</v>
      </c>
      <c r="E3513" s="8" t="n">
        <v>3537</v>
      </c>
      <c r="F3513" s="7" t="n">
        <v>0.4</v>
      </c>
      <c r="G3513" s="9"/>
      <c r="H3513" s="7"/>
      <c r="I3513" s="7"/>
    </row>
    <row r="3514" customFormat="false" ht="15" hidden="false" customHeight="false" outlineLevel="0" collapsed="false">
      <c r="A3514" s="7" t="s">
        <v>254</v>
      </c>
      <c r="B3514" s="7" t="s">
        <v>167</v>
      </c>
      <c r="C3514" s="7" t="s">
        <v>256</v>
      </c>
      <c r="D3514" s="7" t="s">
        <v>4747</v>
      </c>
      <c r="E3514" s="8" t="n">
        <v>3504</v>
      </c>
      <c r="F3514" s="7" t="n">
        <v>0.6</v>
      </c>
      <c r="G3514" s="9"/>
      <c r="H3514" s="7"/>
      <c r="I3514" s="7"/>
    </row>
    <row r="3515" customFormat="false" ht="15" hidden="false" customHeight="false" outlineLevel="0" collapsed="false">
      <c r="A3515" s="7" t="s">
        <v>254</v>
      </c>
      <c r="B3515" s="7" t="s">
        <v>167</v>
      </c>
      <c r="C3515" s="7" t="s">
        <v>256</v>
      </c>
      <c r="D3515" s="7" t="s">
        <v>4748</v>
      </c>
      <c r="E3515" s="8" t="n">
        <v>3497</v>
      </c>
      <c r="F3515" s="7" t="n">
        <v>0.4</v>
      </c>
      <c r="G3515" s="9"/>
      <c r="H3515" s="7"/>
      <c r="I3515" s="7"/>
    </row>
    <row r="3516" customFormat="false" ht="15" hidden="false" customHeight="false" outlineLevel="0" collapsed="false">
      <c r="A3516" s="7" t="s">
        <v>254</v>
      </c>
      <c r="B3516" s="7" t="s">
        <v>167</v>
      </c>
      <c r="C3516" s="7" t="s">
        <v>256</v>
      </c>
      <c r="D3516" s="7" t="s">
        <v>4749</v>
      </c>
      <c r="E3516" s="8" t="n">
        <v>3475</v>
      </c>
      <c r="F3516" s="7" t="n">
        <v>0.5</v>
      </c>
      <c r="G3516" s="9"/>
      <c r="H3516" s="7"/>
      <c r="I3516" s="7"/>
    </row>
    <row r="3517" customFormat="false" ht="15" hidden="false" customHeight="false" outlineLevel="0" collapsed="false">
      <c r="A3517" s="7" t="s">
        <v>254</v>
      </c>
      <c r="B3517" s="7" t="s">
        <v>167</v>
      </c>
      <c r="C3517" s="7" t="s">
        <v>256</v>
      </c>
      <c r="D3517" s="7" t="s">
        <v>4750</v>
      </c>
      <c r="E3517" s="8" t="n">
        <v>3418</v>
      </c>
      <c r="F3517" s="7" t="n">
        <v>0.45</v>
      </c>
      <c r="G3517" s="9"/>
      <c r="H3517" s="7"/>
      <c r="I3517" s="7"/>
    </row>
    <row r="3518" customFormat="false" ht="15" hidden="false" customHeight="false" outlineLevel="0" collapsed="false">
      <c r="A3518" s="7" t="s">
        <v>254</v>
      </c>
      <c r="B3518" s="7" t="s">
        <v>167</v>
      </c>
      <c r="C3518" s="7" t="s">
        <v>256</v>
      </c>
      <c r="D3518" s="7" t="s">
        <v>4751</v>
      </c>
      <c r="E3518" s="8" t="n">
        <v>3376</v>
      </c>
      <c r="F3518" s="7" t="n">
        <v>0.4</v>
      </c>
      <c r="G3518" s="9"/>
      <c r="H3518" s="7"/>
      <c r="I3518" s="7"/>
    </row>
    <row r="3519" customFormat="false" ht="15" hidden="false" customHeight="false" outlineLevel="0" collapsed="false">
      <c r="A3519" s="7" t="s">
        <v>254</v>
      </c>
      <c r="B3519" s="7" t="s">
        <v>167</v>
      </c>
      <c r="C3519" s="7" t="s">
        <v>256</v>
      </c>
      <c r="D3519" s="7" t="s">
        <v>4752</v>
      </c>
      <c r="E3519" s="8" t="n">
        <v>3282</v>
      </c>
      <c r="F3519" s="7" t="n">
        <v>0.55</v>
      </c>
      <c r="G3519" s="9"/>
      <c r="H3519" s="7"/>
      <c r="I3519" s="7"/>
    </row>
    <row r="3520" customFormat="false" ht="15" hidden="false" customHeight="false" outlineLevel="0" collapsed="false">
      <c r="A3520" s="7" t="s">
        <v>254</v>
      </c>
      <c r="B3520" s="7" t="s">
        <v>167</v>
      </c>
      <c r="C3520" s="7" t="s">
        <v>256</v>
      </c>
      <c r="D3520" s="7" t="s">
        <v>4753</v>
      </c>
      <c r="E3520" s="8" t="n">
        <v>3270</v>
      </c>
      <c r="F3520" s="7" t="n">
        <v>0.5</v>
      </c>
      <c r="G3520" s="9"/>
      <c r="H3520" s="7"/>
      <c r="I3520" s="7"/>
    </row>
    <row r="3521" customFormat="false" ht="15" hidden="false" customHeight="false" outlineLevel="0" collapsed="false">
      <c r="A3521" s="7" t="s">
        <v>254</v>
      </c>
      <c r="B3521" s="7" t="s">
        <v>167</v>
      </c>
      <c r="C3521" s="7" t="s">
        <v>256</v>
      </c>
      <c r="D3521" s="7" t="s">
        <v>4754</v>
      </c>
      <c r="E3521" s="8" t="n">
        <v>3241</v>
      </c>
      <c r="F3521" s="7" t="n">
        <v>0.45</v>
      </c>
      <c r="G3521" s="9"/>
      <c r="H3521" s="7"/>
      <c r="I3521" s="7"/>
    </row>
    <row r="3522" customFormat="false" ht="15" hidden="false" customHeight="false" outlineLevel="0" collapsed="false">
      <c r="A3522" s="7" t="s">
        <v>254</v>
      </c>
      <c r="B3522" s="7" t="s">
        <v>167</v>
      </c>
      <c r="C3522" s="7" t="s">
        <v>256</v>
      </c>
      <c r="D3522" s="7" t="s">
        <v>4755</v>
      </c>
      <c r="E3522" s="8" t="n">
        <v>3225</v>
      </c>
      <c r="F3522" s="7" t="n">
        <v>0.5</v>
      </c>
      <c r="G3522" s="9"/>
      <c r="H3522" s="7"/>
      <c r="I3522" s="7"/>
    </row>
    <row r="3523" customFormat="false" ht="15" hidden="false" customHeight="false" outlineLevel="0" collapsed="false">
      <c r="A3523" s="7" t="s">
        <v>254</v>
      </c>
      <c r="B3523" s="7" t="s">
        <v>167</v>
      </c>
      <c r="C3523" s="7" t="s">
        <v>256</v>
      </c>
      <c r="D3523" s="7" t="s">
        <v>4756</v>
      </c>
      <c r="E3523" s="8" t="n">
        <v>3155</v>
      </c>
      <c r="F3523" s="7" t="n">
        <v>0.7</v>
      </c>
      <c r="G3523" s="9"/>
      <c r="H3523" s="7"/>
      <c r="I3523" s="7"/>
    </row>
    <row r="3524" customFormat="false" ht="15" hidden="false" customHeight="false" outlineLevel="0" collapsed="false">
      <c r="A3524" s="7" t="s">
        <v>254</v>
      </c>
      <c r="B3524" s="7" t="s">
        <v>167</v>
      </c>
      <c r="C3524" s="7" t="s">
        <v>256</v>
      </c>
      <c r="D3524" s="7" t="s">
        <v>4757</v>
      </c>
      <c r="E3524" s="8" t="n">
        <v>3055</v>
      </c>
      <c r="F3524" s="7" t="n">
        <v>0.4</v>
      </c>
      <c r="G3524" s="9"/>
      <c r="H3524" s="7"/>
      <c r="I3524" s="7"/>
    </row>
    <row r="3525" customFormat="false" ht="15" hidden="false" customHeight="false" outlineLevel="0" collapsed="false">
      <c r="A3525" s="7" t="s">
        <v>254</v>
      </c>
      <c r="B3525" s="7" t="s">
        <v>167</v>
      </c>
      <c r="C3525" s="7" t="s">
        <v>256</v>
      </c>
      <c r="D3525" s="7" t="s">
        <v>4758</v>
      </c>
      <c r="E3525" s="8" t="n">
        <v>3020</v>
      </c>
      <c r="F3525" s="7" t="n">
        <v>0.4</v>
      </c>
      <c r="G3525" s="9"/>
      <c r="H3525" s="7"/>
      <c r="I3525" s="7"/>
    </row>
    <row r="3526" customFormat="false" ht="15" hidden="false" customHeight="false" outlineLevel="0" collapsed="false">
      <c r="A3526" s="7" t="s">
        <v>254</v>
      </c>
      <c r="B3526" s="7" t="s">
        <v>167</v>
      </c>
      <c r="C3526" s="7" t="s">
        <v>256</v>
      </c>
      <c r="D3526" s="7" t="s">
        <v>4759</v>
      </c>
      <c r="E3526" s="8" t="n">
        <v>3007</v>
      </c>
      <c r="F3526" s="7" t="n">
        <v>0.55</v>
      </c>
      <c r="G3526" s="9"/>
      <c r="H3526" s="7"/>
      <c r="I3526" s="7"/>
    </row>
    <row r="3527" customFormat="false" ht="15" hidden="false" customHeight="false" outlineLevel="0" collapsed="false">
      <c r="A3527" s="7" t="s">
        <v>254</v>
      </c>
      <c r="B3527" s="7" t="s">
        <v>167</v>
      </c>
      <c r="C3527" s="7" t="s">
        <v>256</v>
      </c>
      <c r="D3527" s="7" t="s">
        <v>4169</v>
      </c>
      <c r="E3527" s="8" t="n">
        <v>2896</v>
      </c>
      <c r="F3527" s="7" t="n">
        <v>0.4</v>
      </c>
      <c r="G3527" s="9"/>
      <c r="H3527" s="7"/>
      <c r="I3527" s="7"/>
    </row>
    <row r="3528" customFormat="false" ht="15" hidden="false" customHeight="false" outlineLevel="0" collapsed="false">
      <c r="A3528" s="7" t="s">
        <v>254</v>
      </c>
      <c r="B3528" s="7" t="s">
        <v>167</v>
      </c>
      <c r="C3528" s="7" t="s">
        <v>256</v>
      </c>
      <c r="D3528" s="7" t="s">
        <v>4151</v>
      </c>
      <c r="E3528" s="8" t="n">
        <v>2830</v>
      </c>
      <c r="F3528" s="7" t="n">
        <v>0.55</v>
      </c>
      <c r="G3528" s="9"/>
      <c r="H3528" s="7"/>
      <c r="I3528" s="7"/>
    </row>
    <row r="3529" customFormat="false" ht="15" hidden="false" customHeight="false" outlineLevel="0" collapsed="false">
      <c r="A3529" s="7" t="s">
        <v>254</v>
      </c>
      <c r="B3529" s="7" t="s">
        <v>167</v>
      </c>
      <c r="C3529" s="7" t="s">
        <v>256</v>
      </c>
      <c r="D3529" s="7" t="s">
        <v>4760</v>
      </c>
      <c r="E3529" s="8" t="n">
        <v>2766</v>
      </c>
      <c r="F3529" s="7" t="n">
        <v>0.45</v>
      </c>
      <c r="G3529" s="9"/>
      <c r="H3529" s="7"/>
      <c r="I3529" s="7"/>
    </row>
    <row r="3530" customFormat="false" ht="15" hidden="false" customHeight="false" outlineLevel="0" collapsed="false">
      <c r="A3530" s="7" t="s">
        <v>254</v>
      </c>
      <c r="B3530" s="7" t="s">
        <v>167</v>
      </c>
      <c r="C3530" s="7" t="s">
        <v>256</v>
      </c>
      <c r="D3530" s="7" t="s">
        <v>4761</v>
      </c>
      <c r="E3530" s="8" t="n">
        <v>2728</v>
      </c>
      <c r="F3530" s="7" t="n">
        <v>0.4</v>
      </c>
      <c r="G3530" s="9"/>
      <c r="H3530" s="7"/>
      <c r="I3530" s="7"/>
    </row>
    <row r="3531" customFormat="false" ht="15" hidden="false" customHeight="false" outlineLevel="0" collapsed="false">
      <c r="A3531" s="7" t="s">
        <v>254</v>
      </c>
      <c r="B3531" s="7" t="s">
        <v>167</v>
      </c>
      <c r="C3531" s="7" t="s">
        <v>256</v>
      </c>
      <c r="D3531" s="7" t="s">
        <v>4762</v>
      </c>
      <c r="E3531" s="8" t="n">
        <v>2724</v>
      </c>
      <c r="F3531" s="7" t="n">
        <v>0.45</v>
      </c>
      <c r="G3531" s="9"/>
      <c r="H3531" s="7"/>
      <c r="I3531" s="7"/>
    </row>
    <row r="3532" customFormat="false" ht="15" hidden="false" customHeight="false" outlineLevel="0" collapsed="false">
      <c r="A3532" s="7" t="s">
        <v>254</v>
      </c>
      <c r="B3532" s="7" t="s">
        <v>167</v>
      </c>
      <c r="C3532" s="7" t="s">
        <v>256</v>
      </c>
      <c r="D3532" s="7" t="s">
        <v>4111</v>
      </c>
      <c r="E3532" s="8" t="n">
        <v>2674</v>
      </c>
      <c r="F3532" s="7" t="n">
        <v>0.5</v>
      </c>
      <c r="G3532" s="9"/>
      <c r="H3532" s="7"/>
      <c r="I3532" s="7"/>
    </row>
    <row r="3533" customFormat="false" ht="15" hidden="false" customHeight="false" outlineLevel="0" collapsed="false">
      <c r="A3533" s="7" t="s">
        <v>254</v>
      </c>
      <c r="B3533" s="7" t="s">
        <v>167</v>
      </c>
      <c r="C3533" s="7" t="s">
        <v>256</v>
      </c>
      <c r="D3533" s="7" t="s">
        <v>4160</v>
      </c>
      <c r="E3533" s="8" t="n">
        <v>2653</v>
      </c>
      <c r="F3533" s="7" t="n">
        <v>0.45</v>
      </c>
      <c r="G3533" s="9"/>
      <c r="H3533" s="7"/>
      <c r="I3533" s="7"/>
    </row>
    <row r="3534" customFormat="false" ht="15" hidden="false" customHeight="false" outlineLevel="0" collapsed="false">
      <c r="A3534" s="7" t="s">
        <v>254</v>
      </c>
      <c r="B3534" s="7" t="s">
        <v>167</v>
      </c>
      <c r="C3534" s="7" t="s">
        <v>256</v>
      </c>
      <c r="D3534" s="7" t="s">
        <v>4763</v>
      </c>
      <c r="E3534" s="8" t="n">
        <v>2487</v>
      </c>
      <c r="F3534" s="7" t="n">
        <v>0.4</v>
      </c>
      <c r="G3534" s="9"/>
      <c r="H3534" s="7"/>
      <c r="I3534" s="7"/>
    </row>
    <row r="3535" customFormat="false" ht="15" hidden="false" customHeight="false" outlineLevel="0" collapsed="false">
      <c r="A3535" s="7" t="s">
        <v>254</v>
      </c>
      <c r="B3535" s="7" t="s">
        <v>167</v>
      </c>
      <c r="C3535" s="7" t="s">
        <v>256</v>
      </c>
      <c r="D3535" s="7" t="s">
        <v>4764</v>
      </c>
      <c r="E3535" s="8" t="n">
        <v>2485</v>
      </c>
      <c r="F3535" s="7" t="n">
        <v>0.55</v>
      </c>
      <c r="G3535" s="9"/>
      <c r="H3535" s="7"/>
      <c r="I3535" s="7"/>
    </row>
    <row r="3536" customFormat="false" ht="15" hidden="false" customHeight="false" outlineLevel="0" collapsed="false">
      <c r="A3536" s="7" t="s">
        <v>254</v>
      </c>
      <c r="B3536" s="7" t="s">
        <v>167</v>
      </c>
      <c r="C3536" s="7" t="s">
        <v>256</v>
      </c>
      <c r="D3536" s="7" t="s">
        <v>4765</v>
      </c>
      <c r="E3536" s="8" t="n">
        <v>2453</v>
      </c>
      <c r="F3536" s="7" t="n">
        <v>0.45</v>
      </c>
      <c r="G3536" s="9"/>
      <c r="H3536" s="7"/>
      <c r="I3536" s="7"/>
    </row>
    <row r="3537" customFormat="false" ht="15" hidden="false" customHeight="false" outlineLevel="0" collapsed="false">
      <c r="A3537" s="7" t="s">
        <v>254</v>
      </c>
      <c r="B3537" s="7" t="s">
        <v>167</v>
      </c>
      <c r="C3537" s="7" t="s">
        <v>256</v>
      </c>
      <c r="D3537" s="7" t="s">
        <v>4766</v>
      </c>
      <c r="E3537" s="8" t="n">
        <v>2421</v>
      </c>
      <c r="F3537" s="7" t="n">
        <v>0.5</v>
      </c>
      <c r="G3537" s="9"/>
      <c r="H3537" s="7"/>
      <c r="I3537" s="7"/>
    </row>
    <row r="3538" customFormat="false" ht="15" hidden="false" customHeight="false" outlineLevel="0" collapsed="false">
      <c r="A3538" s="7" t="s">
        <v>254</v>
      </c>
      <c r="B3538" s="7" t="s">
        <v>167</v>
      </c>
      <c r="C3538" s="7" t="s">
        <v>256</v>
      </c>
      <c r="D3538" s="7" t="s">
        <v>2808</v>
      </c>
      <c r="E3538" s="8" t="n">
        <v>2362</v>
      </c>
      <c r="F3538" s="7" t="n">
        <v>0.55</v>
      </c>
      <c r="G3538" s="9"/>
      <c r="H3538" s="7"/>
      <c r="I3538" s="7"/>
    </row>
    <row r="3539" customFormat="false" ht="15" hidden="false" customHeight="false" outlineLevel="0" collapsed="false">
      <c r="A3539" s="7" t="s">
        <v>254</v>
      </c>
      <c r="B3539" s="7" t="s">
        <v>167</v>
      </c>
      <c r="C3539" s="7" t="s">
        <v>256</v>
      </c>
      <c r="D3539" s="7" t="s">
        <v>4767</v>
      </c>
      <c r="E3539" s="8" t="n">
        <v>2349</v>
      </c>
      <c r="F3539" s="7" t="n">
        <v>0.45</v>
      </c>
      <c r="G3539" s="9"/>
      <c r="H3539" s="7"/>
      <c r="I3539" s="7"/>
    </row>
    <row r="3540" customFormat="false" ht="15" hidden="false" customHeight="false" outlineLevel="0" collapsed="false">
      <c r="A3540" s="7" t="s">
        <v>254</v>
      </c>
      <c r="B3540" s="7" t="s">
        <v>167</v>
      </c>
      <c r="C3540" s="7" t="s">
        <v>256</v>
      </c>
      <c r="D3540" s="7" t="s">
        <v>4768</v>
      </c>
      <c r="E3540" s="8" t="n">
        <v>2348</v>
      </c>
      <c r="F3540" s="7" t="n">
        <v>0.4</v>
      </c>
      <c r="G3540" s="9"/>
      <c r="H3540" s="7"/>
      <c r="I3540" s="7"/>
    </row>
    <row r="3541" customFormat="false" ht="15" hidden="false" customHeight="false" outlineLevel="0" collapsed="false">
      <c r="A3541" s="7" t="s">
        <v>254</v>
      </c>
      <c r="B3541" s="7" t="s">
        <v>167</v>
      </c>
      <c r="C3541" s="7" t="s">
        <v>256</v>
      </c>
      <c r="D3541" s="7" t="s">
        <v>4769</v>
      </c>
      <c r="E3541" s="8" t="n">
        <v>2335</v>
      </c>
      <c r="F3541" s="7" t="n">
        <v>0.5</v>
      </c>
      <c r="G3541" s="9"/>
      <c r="H3541" s="7"/>
      <c r="I3541" s="7"/>
    </row>
    <row r="3542" customFormat="false" ht="15" hidden="false" customHeight="false" outlineLevel="0" collapsed="false">
      <c r="A3542" s="7" t="s">
        <v>254</v>
      </c>
      <c r="B3542" s="7" t="s">
        <v>167</v>
      </c>
      <c r="C3542" s="7" t="s">
        <v>256</v>
      </c>
      <c r="D3542" s="7" t="s">
        <v>4770</v>
      </c>
      <c r="E3542" s="8" t="n">
        <v>2329</v>
      </c>
      <c r="F3542" s="7" t="n">
        <v>0.45</v>
      </c>
      <c r="G3542" s="9"/>
      <c r="H3542" s="7"/>
      <c r="I3542" s="7"/>
    </row>
    <row r="3543" customFormat="false" ht="15" hidden="false" customHeight="false" outlineLevel="0" collapsed="false">
      <c r="A3543" s="7" t="s">
        <v>254</v>
      </c>
      <c r="B3543" s="7" t="s">
        <v>167</v>
      </c>
      <c r="C3543" s="7" t="s">
        <v>256</v>
      </c>
      <c r="D3543" s="7" t="s">
        <v>4771</v>
      </c>
      <c r="E3543" s="8" t="n">
        <v>2328</v>
      </c>
      <c r="F3543" s="7" t="n">
        <v>0.65</v>
      </c>
      <c r="G3543" s="9"/>
      <c r="H3543" s="7"/>
      <c r="I3543" s="7"/>
    </row>
    <row r="3544" customFormat="false" ht="15" hidden="false" customHeight="false" outlineLevel="0" collapsed="false">
      <c r="A3544" s="7" t="s">
        <v>254</v>
      </c>
      <c r="B3544" s="7" t="s">
        <v>167</v>
      </c>
      <c r="C3544" s="7" t="s">
        <v>256</v>
      </c>
      <c r="D3544" s="7" t="s">
        <v>4177</v>
      </c>
      <c r="E3544" s="8" t="n">
        <v>2300</v>
      </c>
      <c r="F3544" s="7" t="n">
        <v>0.5</v>
      </c>
      <c r="G3544" s="9"/>
      <c r="H3544" s="7"/>
      <c r="I3544" s="7"/>
    </row>
    <row r="3545" customFormat="false" ht="15" hidden="false" customHeight="false" outlineLevel="0" collapsed="false">
      <c r="A3545" s="7" t="s">
        <v>254</v>
      </c>
      <c r="B3545" s="7" t="s">
        <v>167</v>
      </c>
      <c r="C3545" s="7" t="s">
        <v>256</v>
      </c>
      <c r="D3545" s="7" t="s">
        <v>4772</v>
      </c>
      <c r="E3545" s="8" t="n">
        <v>2282</v>
      </c>
      <c r="F3545" s="7" t="n">
        <v>0.6</v>
      </c>
      <c r="G3545" s="9"/>
      <c r="H3545" s="7"/>
      <c r="I3545" s="7"/>
    </row>
    <row r="3546" customFormat="false" ht="15" hidden="false" customHeight="false" outlineLevel="0" collapsed="false">
      <c r="A3546" s="7" t="s">
        <v>254</v>
      </c>
      <c r="B3546" s="7" t="s">
        <v>167</v>
      </c>
      <c r="C3546" s="7" t="s">
        <v>256</v>
      </c>
      <c r="D3546" s="7" t="s">
        <v>4773</v>
      </c>
      <c r="E3546" s="8" t="n">
        <v>2255</v>
      </c>
      <c r="F3546" s="7" t="n">
        <v>0.45</v>
      </c>
      <c r="G3546" s="9"/>
      <c r="H3546" s="7"/>
      <c r="I3546" s="7"/>
    </row>
    <row r="3547" customFormat="false" ht="15" hidden="false" customHeight="false" outlineLevel="0" collapsed="false">
      <c r="A3547" s="7" t="s">
        <v>254</v>
      </c>
      <c r="B3547" s="7" t="s">
        <v>167</v>
      </c>
      <c r="C3547" s="7" t="s">
        <v>256</v>
      </c>
      <c r="D3547" s="7" t="s">
        <v>4774</v>
      </c>
      <c r="E3547" s="8" t="n">
        <v>2189</v>
      </c>
      <c r="F3547" s="7" t="n">
        <v>0.4</v>
      </c>
      <c r="G3547" s="9"/>
      <c r="H3547" s="7"/>
      <c r="I3547" s="7"/>
    </row>
    <row r="3548" customFormat="false" ht="15" hidden="false" customHeight="false" outlineLevel="0" collapsed="false">
      <c r="A3548" s="7" t="s">
        <v>254</v>
      </c>
      <c r="B3548" s="7" t="s">
        <v>167</v>
      </c>
      <c r="C3548" s="7" t="s">
        <v>256</v>
      </c>
      <c r="D3548" s="7" t="s">
        <v>4775</v>
      </c>
      <c r="E3548" s="8" t="n">
        <v>2154</v>
      </c>
      <c r="F3548" s="7" t="n">
        <v>0.45</v>
      </c>
      <c r="G3548" s="9"/>
      <c r="H3548" s="7"/>
      <c r="I3548" s="7"/>
    </row>
    <row r="3549" customFormat="false" ht="15" hidden="false" customHeight="false" outlineLevel="0" collapsed="false">
      <c r="A3549" s="7" t="s">
        <v>254</v>
      </c>
      <c r="B3549" s="7" t="s">
        <v>167</v>
      </c>
      <c r="C3549" s="7" t="s">
        <v>256</v>
      </c>
      <c r="D3549" s="7" t="s">
        <v>4776</v>
      </c>
      <c r="E3549" s="8" t="n">
        <v>2149</v>
      </c>
      <c r="F3549" s="7" t="n">
        <v>0.4</v>
      </c>
      <c r="G3549" s="9"/>
      <c r="H3549" s="7"/>
      <c r="I3549" s="7"/>
    </row>
    <row r="3550" customFormat="false" ht="15" hidden="false" customHeight="false" outlineLevel="0" collapsed="false">
      <c r="A3550" s="7" t="s">
        <v>254</v>
      </c>
      <c r="B3550" s="7" t="s">
        <v>167</v>
      </c>
      <c r="C3550" s="7" t="s">
        <v>256</v>
      </c>
      <c r="D3550" s="7" t="s">
        <v>4777</v>
      </c>
      <c r="E3550" s="8" t="n">
        <v>2138</v>
      </c>
      <c r="F3550" s="7" t="n">
        <v>0.6</v>
      </c>
      <c r="G3550" s="9"/>
      <c r="H3550" s="7"/>
      <c r="I3550" s="7"/>
    </row>
    <row r="3551" customFormat="false" ht="15" hidden="false" customHeight="false" outlineLevel="0" collapsed="false">
      <c r="A3551" s="7" t="s">
        <v>254</v>
      </c>
      <c r="B3551" s="7" t="s">
        <v>167</v>
      </c>
      <c r="C3551" s="7" t="s">
        <v>256</v>
      </c>
      <c r="D3551" s="7" t="s">
        <v>4778</v>
      </c>
      <c r="E3551" s="8" t="n">
        <v>2134</v>
      </c>
      <c r="F3551" s="7" t="n">
        <v>0.55</v>
      </c>
      <c r="G3551" s="9"/>
      <c r="H3551" s="7"/>
      <c r="I3551" s="7"/>
    </row>
    <row r="3552" customFormat="false" ht="15" hidden="false" customHeight="false" outlineLevel="0" collapsed="false">
      <c r="A3552" s="7" t="s">
        <v>254</v>
      </c>
      <c r="B3552" s="7" t="s">
        <v>167</v>
      </c>
      <c r="C3552" s="7" t="s">
        <v>256</v>
      </c>
      <c r="D3552" s="7" t="s">
        <v>4779</v>
      </c>
      <c r="E3552" s="8" t="n">
        <v>2125</v>
      </c>
      <c r="F3552" s="7" t="n">
        <v>0.65</v>
      </c>
      <c r="G3552" s="9"/>
      <c r="H3552" s="7"/>
      <c r="I3552" s="7"/>
    </row>
    <row r="3553" customFormat="false" ht="15" hidden="false" customHeight="false" outlineLevel="0" collapsed="false">
      <c r="A3553" s="7" t="s">
        <v>254</v>
      </c>
      <c r="B3553" s="7" t="s">
        <v>167</v>
      </c>
      <c r="C3553" s="7" t="s">
        <v>256</v>
      </c>
      <c r="D3553" s="7" t="s">
        <v>4780</v>
      </c>
      <c r="E3553" s="8" t="n">
        <v>2071</v>
      </c>
      <c r="F3553" s="7" t="n">
        <v>0.45</v>
      </c>
      <c r="G3553" s="9"/>
      <c r="H3553" s="7"/>
      <c r="I3553" s="7"/>
    </row>
    <row r="3554" customFormat="false" ht="15" hidden="false" customHeight="false" outlineLevel="0" collapsed="false">
      <c r="A3554" s="7" t="s">
        <v>254</v>
      </c>
      <c r="B3554" s="7" t="s">
        <v>167</v>
      </c>
      <c r="C3554" s="7" t="s">
        <v>256</v>
      </c>
      <c r="D3554" s="7" t="s">
        <v>4781</v>
      </c>
      <c r="E3554" s="8" t="n">
        <v>1971</v>
      </c>
      <c r="F3554" s="7" t="n">
        <v>0.4</v>
      </c>
      <c r="G3554" s="9"/>
      <c r="H3554" s="7"/>
      <c r="I3554" s="7"/>
    </row>
    <row r="3555" customFormat="false" ht="15" hidden="false" customHeight="false" outlineLevel="0" collapsed="false">
      <c r="A3555" s="7" t="s">
        <v>254</v>
      </c>
      <c r="B3555" s="7" t="s">
        <v>167</v>
      </c>
      <c r="C3555" s="7" t="s">
        <v>256</v>
      </c>
      <c r="D3555" s="7" t="s">
        <v>4782</v>
      </c>
      <c r="E3555" s="8" t="n">
        <v>1945</v>
      </c>
      <c r="F3555" s="7" t="n">
        <v>0.45</v>
      </c>
      <c r="G3555" s="9"/>
      <c r="H3555" s="7"/>
      <c r="I3555" s="7"/>
    </row>
    <row r="3556" customFormat="false" ht="15" hidden="false" customHeight="false" outlineLevel="0" collapsed="false">
      <c r="A3556" s="7" t="s">
        <v>254</v>
      </c>
      <c r="B3556" s="7" t="s">
        <v>167</v>
      </c>
      <c r="C3556" s="7" t="s">
        <v>256</v>
      </c>
      <c r="D3556" s="7" t="s">
        <v>4783</v>
      </c>
      <c r="E3556" s="8" t="n">
        <v>1938</v>
      </c>
      <c r="F3556" s="7" t="n">
        <v>0.5</v>
      </c>
      <c r="G3556" s="9"/>
      <c r="H3556" s="7"/>
      <c r="I3556" s="7"/>
    </row>
    <row r="3557" customFormat="false" ht="15" hidden="false" customHeight="false" outlineLevel="0" collapsed="false">
      <c r="A3557" s="7" t="s">
        <v>254</v>
      </c>
      <c r="B3557" s="7" t="s">
        <v>167</v>
      </c>
      <c r="C3557" s="7" t="s">
        <v>256</v>
      </c>
      <c r="D3557" s="7" t="s">
        <v>4784</v>
      </c>
      <c r="E3557" s="8" t="n">
        <v>1936</v>
      </c>
      <c r="F3557" s="7" t="n">
        <v>0.45</v>
      </c>
      <c r="G3557" s="9"/>
      <c r="H3557" s="7"/>
      <c r="I3557" s="7"/>
    </row>
    <row r="3558" customFormat="false" ht="15" hidden="false" customHeight="false" outlineLevel="0" collapsed="false">
      <c r="A3558" s="7" t="s">
        <v>254</v>
      </c>
      <c r="B3558" s="7" t="s">
        <v>167</v>
      </c>
      <c r="C3558" s="7" t="s">
        <v>256</v>
      </c>
      <c r="D3558" s="7" t="s">
        <v>4785</v>
      </c>
      <c r="E3558" s="8" t="n">
        <v>1928</v>
      </c>
      <c r="F3558" s="7" t="n">
        <v>0.55</v>
      </c>
      <c r="G3558" s="9"/>
      <c r="H3558" s="7"/>
      <c r="I3558" s="7"/>
    </row>
    <row r="3559" customFormat="false" ht="15" hidden="false" customHeight="false" outlineLevel="0" collapsed="false">
      <c r="A3559" s="7" t="s">
        <v>254</v>
      </c>
      <c r="B3559" s="7" t="s">
        <v>167</v>
      </c>
      <c r="C3559" s="7" t="s">
        <v>256</v>
      </c>
      <c r="D3559" s="7" t="s">
        <v>4786</v>
      </c>
      <c r="E3559" s="8" t="n">
        <v>1927</v>
      </c>
      <c r="F3559" s="7" t="n">
        <v>0.45</v>
      </c>
      <c r="G3559" s="9"/>
      <c r="H3559" s="7"/>
      <c r="I3559" s="7"/>
    </row>
    <row r="3560" customFormat="false" ht="15" hidden="false" customHeight="false" outlineLevel="0" collapsed="false">
      <c r="A3560" s="7" t="s">
        <v>254</v>
      </c>
      <c r="B3560" s="7" t="s">
        <v>167</v>
      </c>
      <c r="C3560" s="7" t="s">
        <v>256</v>
      </c>
      <c r="D3560" s="7" t="s">
        <v>4787</v>
      </c>
      <c r="E3560" s="8" t="n">
        <v>1886</v>
      </c>
      <c r="F3560" s="7" t="n">
        <v>0.45</v>
      </c>
      <c r="G3560" s="9"/>
      <c r="H3560" s="7"/>
      <c r="I3560" s="7"/>
    </row>
    <row r="3561" customFormat="false" ht="15" hidden="false" customHeight="false" outlineLevel="0" collapsed="false">
      <c r="A3561" s="7" t="s">
        <v>254</v>
      </c>
      <c r="B3561" s="7" t="s">
        <v>167</v>
      </c>
      <c r="C3561" s="7" t="s">
        <v>256</v>
      </c>
      <c r="D3561" s="7" t="s">
        <v>4788</v>
      </c>
      <c r="E3561" s="8" t="n">
        <v>1883</v>
      </c>
      <c r="F3561" s="7" t="n">
        <v>0.45</v>
      </c>
      <c r="G3561" s="9"/>
      <c r="H3561" s="7"/>
      <c r="I3561" s="7"/>
    </row>
    <row r="3562" customFormat="false" ht="15" hidden="false" customHeight="false" outlineLevel="0" collapsed="false">
      <c r="A3562" s="7" t="s">
        <v>254</v>
      </c>
      <c r="B3562" s="7" t="s">
        <v>167</v>
      </c>
      <c r="C3562" s="7" t="s">
        <v>256</v>
      </c>
      <c r="D3562" s="7" t="s">
        <v>4789</v>
      </c>
      <c r="E3562" s="8" t="n">
        <v>1853</v>
      </c>
      <c r="F3562" s="7" t="n">
        <v>0.5</v>
      </c>
      <c r="G3562" s="9"/>
      <c r="H3562" s="7"/>
      <c r="I3562" s="7"/>
    </row>
    <row r="3563" customFormat="false" ht="15" hidden="false" customHeight="false" outlineLevel="0" collapsed="false">
      <c r="A3563" s="7" t="s">
        <v>254</v>
      </c>
      <c r="B3563" s="7" t="s">
        <v>167</v>
      </c>
      <c r="C3563" s="7" t="s">
        <v>256</v>
      </c>
      <c r="D3563" s="7" t="s">
        <v>4790</v>
      </c>
      <c r="E3563" s="8" t="n">
        <v>1846</v>
      </c>
      <c r="F3563" s="7" t="n">
        <v>0.4</v>
      </c>
      <c r="G3563" s="9"/>
      <c r="H3563" s="7"/>
      <c r="I3563" s="7"/>
    </row>
    <row r="3564" customFormat="false" ht="15" hidden="false" customHeight="false" outlineLevel="0" collapsed="false">
      <c r="A3564" s="7" t="s">
        <v>254</v>
      </c>
      <c r="B3564" s="7" t="s">
        <v>167</v>
      </c>
      <c r="C3564" s="7" t="s">
        <v>256</v>
      </c>
      <c r="D3564" s="7" t="s">
        <v>4791</v>
      </c>
      <c r="E3564" s="8" t="n">
        <v>1832</v>
      </c>
      <c r="F3564" s="7" t="n">
        <v>0.5</v>
      </c>
      <c r="G3564" s="9"/>
      <c r="H3564" s="7"/>
      <c r="I3564" s="7"/>
    </row>
    <row r="3565" customFormat="false" ht="15" hidden="false" customHeight="false" outlineLevel="0" collapsed="false">
      <c r="A3565" s="7" t="s">
        <v>254</v>
      </c>
      <c r="B3565" s="7" t="s">
        <v>167</v>
      </c>
      <c r="C3565" s="7" t="s">
        <v>256</v>
      </c>
      <c r="D3565" s="7" t="s">
        <v>4792</v>
      </c>
      <c r="E3565" s="8" t="n">
        <v>1829</v>
      </c>
      <c r="F3565" s="7" t="n">
        <v>0.5</v>
      </c>
      <c r="G3565" s="9"/>
      <c r="H3565" s="7"/>
      <c r="I3565" s="7"/>
    </row>
    <row r="3566" customFormat="false" ht="15" hidden="false" customHeight="false" outlineLevel="0" collapsed="false">
      <c r="A3566" s="7" t="s">
        <v>254</v>
      </c>
      <c r="B3566" s="7" t="s">
        <v>167</v>
      </c>
      <c r="C3566" s="7" t="s">
        <v>256</v>
      </c>
      <c r="D3566" s="7" t="s">
        <v>4793</v>
      </c>
      <c r="E3566" s="8" t="n">
        <v>1806</v>
      </c>
      <c r="F3566" s="7" t="n">
        <v>0.65</v>
      </c>
      <c r="G3566" s="9"/>
      <c r="H3566" s="7"/>
      <c r="I3566" s="7"/>
    </row>
    <row r="3567" customFormat="false" ht="15" hidden="false" customHeight="false" outlineLevel="0" collapsed="false">
      <c r="A3567" s="7" t="s">
        <v>254</v>
      </c>
      <c r="B3567" s="7" t="s">
        <v>167</v>
      </c>
      <c r="C3567" s="7" t="s">
        <v>256</v>
      </c>
      <c r="D3567" s="7" t="s">
        <v>4794</v>
      </c>
      <c r="E3567" s="8" t="n">
        <v>1793</v>
      </c>
      <c r="F3567" s="7" t="n">
        <v>0.4</v>
      </c>
      <c r="G3567" s="9"/>
      <c r="H3567" s="7"/>
      <c r="I3567" s="7"/>
    </row>
    <row r="3568" customFormat="false" ht="15" hidden="false" customHeight="false" outlineLevel="0" collapsed="false">
      <c r="A3568" s="7" t="s">
        <v>254</v>
      </c>
      <c r="B3568" s="7" t="s">
        <v>167</v>
      </c>
      <c r="C3568" s="7" t="s">
        <v>256</v>
      </c>
      <c r="D3568" s="7" t="s">
        <v>4795</v>
      </c>
      <c r="E3568" s="8" t="n">
        <v>1779</v>
      </c>
      <c r="F3568" s="7" t="n">
        <v>0.4</v>
      </c>
      <c r="G3568" s="9"/>
      <c r="H3568" s="7"/>
      <c r="I3568" s="7"/>
    </row>
    <row r="3569" customFormat="false" ht="15" hidden="false" customHeight="false" outlineLevel="0" collapsed="false">
      <c r="A3569" s="7" t="s">
        <v>254</v>
      </c>
      <c r="B3569" s="7" t="s">
        <v>167</v>
      </c>
      <c r="C3569" s="7" t="s">
        <v>256</v>
      </c>
      <c r="D3569" s="7" t="s">
        <v>4796</v>
      </c>
      <c r="E3569" s="8" t="n">
        <v>1777</v>
      </c>
      <c r="F3569" s="7" t="n">
        <v>0.4</v>
      </c>
      <c r="G3569" s="9"/>
      <c r="H3569" s="7"/>
      <c r="I3569" s="7"/>
    </row>
    <row r="3570" customFormat="false" ht="15" hidden="false" customHeight="false" outlineLevel="0" collapsed="false">
      <c r="A3570" s="7" t="s">
        <v>254</v>
      </c>
      <c r="B3570" s="7" t="s">
        <v>167</v>
      </c>
      <c r="C3570" s="7" t="s">
        <v>256</v>
      </c>
      <c r="D3570" s="7" t="s">
        <v>4797</v>
      </c>
      <c r="E3570" s="8" t="n">
        <v>1755</v>
      </c>
      <c r="F3570" s="7" t="n">
        <v>0.55</v>
      </c>
      <c r="G3570" s="9"/>
      <c r="H3570" s="7"/>
      <c r="I3570" s="7"/>
    </row>
    <row r="3571" customFormat="false" ht="15" hidden="false" customHeight="false" outlineLevel="0" collapsed="false">
      <c r="A3571" s="7" t="s">
        <v>254</v>
      </c>
      <c r="B3571" s="7" t="s">
        <v>167</v>
      </c>
      <c r="C3571" s="7" t="s">
        <v>256</v>
      </c>
      <c r="D3571" s="7" t="s">
        <v>4798</v>
      </c>
      <c r="E3571" s="8" t="n">
        <v>1742</v>
      </c>
      <c r="F3571" s="7" t="n">
        <v>0.4</v>
      </c>
      <c r="G3571" s="9"/>
      <c r="H3571" s="7"/>
      <c r="I3571" s="7"/>
    </row>
    <row r="3572" customFormat="false" ht="15" hidden="false" customHeight="false" outlineLevel="0" collapsed="false">
      <c r="A3572" s="7" t="s">
        <v>254</v>
      </c>
      <c r="B3572" s="7" t="s">
        <v>167</v>
      </c>
      <c r="C3572" s="7" t="s">
        <v>256</v>
      </c>
      <c r="D3572" s="7" t="s">
        <v>4799</v>
      </c>
      <c r="E3572" s="8" t="n">
        <v>1727</v>
      </c>
      <c r="F3572" s="7" t="n">
        <v>0.45</v>
      </c>
      <c r="G3572" s="9"/>
      <c r="H3572" s="7"/>
      <c r="I3572" s="7"/>
    </row>
    <row r="3573" customFormat="false" ht="15" hidden="false" customHeight="false" outlineLevel="0" collapsed="false">
      <c r="A3573" s="7" t="s">
        <v>254</v>
      </c>
      <c r="B3573" s="7" t="s">
        <v>167</v>
      </c>
      <c r="C3573" s="7" t="s">
        <v>256</v>
      </c>
      <c r="D3573" s="7" t="s">
        <v>4179</v>
      </c>
      <c r="E3573" s="8" t="n">
        <v>1719</v>
      </c>
      <c r="F3573" s="7" t="n">
        <v>0.45</v>
      </c>
      <c r="G3573" s="9"/>
      <c r="H3573" s="7"/>
      <c r="I3573" s="7"/>
    </row>
    <row r="3574" customFormat="false" ht="15" hidden="false" customHeight="false" outlineLevel="0" collapsed="false">
      <c r="A3574" s="7" t="s">
        <v>254</v>
      </c>
      <c r="B3574" s="7" t="s">
        <v>167</v>
      </c>
      <c r="C3574" s="7" t="s">
        <v>256</v>
      </c>
      <c r="D3574" s="7" t="s">
        <v>4800</v>
      </c>
      <c r="E3574" s="8" t="n">
        <v>1718</v>
      </c>
      <c r="F3574" s="7" t="n">
        <v>0.45</v>
      </c>
      <c r="G3574" s="9"/>
      <c r="H3574" s="7"/>
      <c r="I3574" s="7"/>
    </row>
    <row r="3575" customFormat="false" ht="15" hidden="false" customHeight="false" outlineLevel="0" collapsed="false">
      <c r="A3575" s="7" t="s">
        <v>254</v>
      </c>
      <c r="B3575" s="7" t="s">
        <v>167</v>
      </c>
      <c r="C3575" s="7" t="s">
        <v>256</v>
      </c>
      <c r="D3575" s="7" t="s">
        <v>4801</v>
      </c>
      <c r="E3575" s="8" t="n">
        <v>1717</v>
      </c>
      <c r="F3575" s="7" t="n">
        <v>0.45</v>
      </c>
      <c r="G3575" s="9"/>
      <c r="H3575" s="7"/>
      <c r="I3575" s="7"/>
    </row>
    <row r="3576" customFormat="false" ht="15" hidden="false" customHeight="false" outlineLevel="0" collapsed="false">
      <c r="A3576" s="7" t="s">
        <v>254</v>
      </c>
      <c r="B3576" s="7" t="s">
        <v>167</v>
      </c>
      <c r="C3576" s="7" t="s">
        <v>256</v>
      </c>
      <c r="D3576" s="7" t="s">
        <v>4802</v>
      </c>
      <c r="E3576" s="8" t="n">
        <v>1715</v>
      </c>
      <c r="F3576" s="7" t="n">
        <v>0.5</v>
      </c>
      <c r="G3576" s="9"/>
      <c r="H3576" s="7"/>
      <c r="I3576" s="7"/>
    </row>
    <row r="3577" customFormat="false" ht="15" hidden="false" customHeight="false" outlineLevel="0" collapsed="false">
      <c r="A3577" s="7" t="s">
        <v>254</v>
      </c>
      <c r="B3577" s="7" t="s">
        <v>167</v>
      </c>
      <c r="C3577" s="7" t="s">
        <v>256</v>
      </c>
      <c r="D3577" s="7" t="s">
        <v>2806</v>
      </c>
      <c r="E3577" s="8" t="n">
        <v>1707</v>
      </c>
      <c r="F3577" s="7" t="n">
        <v>0.45</v>
      </c>
      <c r="G3577" s="9"/>
      <c r="H3577" s="7"/>
      <c r="I3577" s="7"/>
    </row>
    <row r="3578" customFormat="false" ht="15" hidden="false" customHeight="false" outlineLevel="0" collapsed="false">
      <c r="A3578" s="7" t="s">
        <v>254</v>
      </c>
      <c r="B3578" s="7" t="s">
        <v>167</v>
      </c>
      <c r="C3578" s="7" t="s">
        <v>256</v>
      </c>
      <c r="D3578" s="7" t="s">
        <v>4149</v>
      </c>
      <c r="E3578" s="8" t="n">
        <v>1704</v>
      </c>
      <c r="F3578" s="7" t="n">
        <v>0.5</v>
      </c>
      <c r="G3578" s="9"/>
      <c r="H3578" s="7"/>
      <c r="I3578" s="7"/>
    </row>
    <row r="3579" customFormat="false" ht="15" hidden="false" customHeight="false" outlineLevel="0" collapsed="false">
      <c r="A3579" s="7" t="s">
        <v>254</v>
      </c>
      <c r="B3579" s="7" t="s">
        <v>167</v>
      </c>
      <c r="C3579" s="7" t="s">
        <v>256</v>
      </c>
      <c r="D3579" s="7" t="s">
        <v>4803</v>
      </c>
      <c r="E3579" s="8" t="n">
        <v>1668</v>
      </c>
      <c r="F3579" s="7" t="n">
        <v>0.45</v>
      </c>
      <c r="G3579" s="9"/>
      <c r="H3579" s="7"/>
      <c r="I3579" s="7"/>
    </row>
    <row r="3580" customFormat="false" ht="15" hidden="false" customHeight="false" outlineLevel="0" collapsed="false">
      <c r="A3580" s="7" t="s">
        <v>254</v>
      </c>
      <c r="B3580" s="7" t="s">
        <v>167</v>
      </c>
      <c r="C3580" s="7" t="s">
        <v>256</v>
      </c>
      <c r="D3580" s="7" t="s">
        <v>4804</v>
      </c>
      <c r="E3580" s="8" t="n">
        <v>1660</v>
      </c>
      <c r="F3580" s="7" t="n">
        <v>0.45</v>
      </c>
      <c r="G3580" s="9"/>
      <c r="H3580" s="7"/>
      <c r="I3580" s="7"/>
    </row>
    <row r="3581" customFormat="false" ht="15" hidden="false" customHeight="false" outlineLevel="0" collapsed="false">
      <c r="A3581" s="7" t="s">
        <v>254</v>
      </c>
      <c r="B3581" s="7" t="s">
        <v>167</v>
      </c>
      <c r="C3581" s="7" t="s">
        <v>256</v>
      </c>
      <c r="D3581" s="7" t="s">
        <v>4805</v>
      </c>
      <c r="E3581" s="8" t="n">
        <v>1652</v>
      </c>
      <c r="F3581" s="7" t="n">
        <v>0.5</v>
      </c>
      <c r="G3581" s="9"/>
      <c r="H3581" s="7"/>
      <c r="I3581" s="7"/>
    </row>
    <row r="3582" customFormat="false" ht="15" hidden="false" customHeight="false" outlineLevel="0" collapsed="false">
      <c r="A3582" s="7" t="s">
        <v>254</v>
      </c>
      <c r="B3582" s="7" t="s">
        <v>167</v>
      </c>
      <c r="C3582" s="7" t="s">
        <v>256</v>
      </c>
      <c r="D3582" s="7" t="s">
        <v>4806</v>
      </c>
      <c r="E3582" s="8" t="n">
        <v>1634</v>
      </c>
      <c r="F3582" s="7" t="n">
        <v>0.5</v>
      </c>
      <c r="G3582" s="9"/>
      <c r="H3582" s="7"/>
      <c r="I3582" s="7"/>
    </row>
    <row r="3583" customFormat="false" ht="15" hidden="false" customHeight="false" outlineLevel="0" collapsed="false">
      <c r="A3583" s="7" t="s">
        <v>254</v>
      </c>
      <c r="B3583" s="7" t="s">
        <v>167</v>
      </c>
      <c r="C3583" s="7" t="s">
        <v>256</v>
      </c>
      <c r="D3583" s="7" t="s">
        <v>4807</v>
      </c>
      <c r="E3583" s="8" t="n">
        <v>1622</v>
      </c>
      <c r="F3583" s="7" t="n">
        <v>0.4</v>
      </c>
      <c r="G3583" s="9"/>
      <c r="H3583" s="7"/>
      <c r="I3583" s="7"/>
    </row>
    <row r="3584" customFormat="false" ht="15" hidden="false" customHeight="false" outlineLevel="0" collapsed="false">
      <c r="A3584" s="7" t="s">
        <v>254</v>
      </c>
      <c r="B3584" s="7" t="s">
        <v>167</v>
      </c>
      <c r="C3584" s="7" t="s">
        <v>256</v>
      </c>
      <c r="D3584" s="7" t="s">
        <v>4808</v>
      </c>
      <c r="E3584" s="8" t="n">
        <v>1620</v>
      </c>
      <c r="F3584" s="7" t="n">
        <v>0.55</v>
      </c>
      <c r="G3584" s="9"/>
      <c r="H3584" s="7"/>
      <c r="I3584" s="7"/>
    </row>
    <row r="3585" customFormat="false" ht="15" hidden="false" customHeight="false" outlineLevel="0" collapsed="false">
      <c r="A3585" s="7" t="s">
        <v>254</v>
      </c>
      <c r="B3585" s="7" t="s">
        <v>167</v>
      </c>
      <c r="C3585" s="7" t="s">
        <v>256</v>
      </c>
      <c r="D3585" s="7" t="s">
        <v>4809</v>
      </c>
      <c r="E3585" s="8" t="n">
        <v>1611</v>
      </c>
      <c r="F3585" s="7" t="n">
        <v>0.5</v>
      </c>
      <c r="G3585" s="9"/>
      <c r="H3585" s="7"/>
      <c r="I3585" s="7"/>
    </row>
    <row r="3586" customFormat="false" ht="15" hidden="false" customHeight="false" outlineLevel="0" collapsed="false">
      <c r="A3586" s="7" t="s">
        <v>254</v>
      </c>
      <c r="B3586" s="7" t="s">
        <v>167</v>
      </c>
      <c r="C3586" s="7" t="s">
        <v>256</v>
      </c>
      <c r="D3586" s="7" t="s">
        <v>4810</v>
      </c>
      <c r="E3586" s="8" t="n">
        <v>1599</v>
      </c>
      <c r="F3586" s="7" t="n">
        <v>0.4</v>
      </c>
      <c r="G3586" s="9"/>
      <c r="H3586" s="7"/>
      <c r="I3586" s="7"/>
    </row>
    <row r="3587" customFormat="false" ht="15" hidden="false" customHeight="false" outlineLevel="0" collapsed="false">
      <c r="A3587" s="7" t="s">
        <v>254</v>
      </c>
      <c r="B3587" s="7" t="s">
        <v>167</v>
      </c>
      <c r="C3587" s="7" t="s">
        <v>256</v>
      </c>
      <c r="D3587" s="7" t="s">
        <v>2992</v>
      </c>
      <c r="E3587" s="8" t="n">
        <v>1532</v>
      </c>
      <c r="F3587" s="7" t="n">
        <v>0.45</v>
      </c>
      <c r="G3587" s="9"/>
      <c r="H3587" s="7"/>
      <c r="I3587" s="7"/>
    </row>
    <row r="3588" customFormat="false" ht="15" hidden="false" customHeight="false" outlineLevel="0" collapsed="false">
      <c r="A3588" s="7" t="s">
        <v>254</v>
      </c>
      <c r="B3588" s="7" t="s">
        <v>167</v>
      </c>
      <c r="C3588" s="7" t="s">
        <v>256</v>
      </c>
      <c r="D3588" s="7" t="s">
        <v>4811</v>
      </c>
      <c r="E3588" s="8" t="n">
        <v>1527</v>
      </c>
      <c r="F3588" s="7" t="n">
        <v>0.5</v>
      </c>
      <c r="G3588" s="9"/>
      <c r="H3588" s="7"/>
      <c r="I3588" s="7"/>
    </row>
    <row r="3589" customFormat="false" ht="15" hidden="false" customHeight="false" outlineLevel="0" collapsed="false">
      <c r="A3589" s="7" t="s">
        <v>254</v>
      </c>
      <c r="B3589" s="7" t="s">
        <v>167</v>
      </c>
      <c r="C3589" s="7" t="s">
        <v>256</v>
      </c>
      <c r="D3589" s="7" t="s">
        <v>4812</v>
      </c>
      <c r="E3589" s="8" t="n">
        <v>1520</v>
      </c>
      <c r="F3589" s="7" t="n">
        <v>0.4</v>
      </c>
      <c r="G3589" s="9"/>
      <c r="H3589" s="7"/>
      <c r="I3589" s="7"/>
    </row>
    <row r="3590" customFormat="false" ht="15" hidden="false" customHeight="false" outlineLevel="0" collapsed="false">
      <c r="A3590" s="7" t="s">
        <v>254</v>
      </c>
      <c r="B3590" s="7" t="s">
        <v>167</v>
      </c>
      <c r="C3590" s="7" t="s">
        <v>256</v>
      </c>
      <c r="D3590" s="7" t="s">
        <v>4813</v>
      </c>
      <c r="E3590" s="8" t="n">
        <v>1492</v>
      </c>
      <c r="F3590" s="7" t="n">
        <v>0.45</v>
      </c>
      <c r="G3590" s="9"/>
      <c r="H3590" s="7"/>
      <c r="I3590" s="7"/>
    </row>
    <row r="3591" customFormat="false" ht="15" hidden="false" customHeight="false" outlineLevel="0" collapsed="false">
      <c r="A3591" s="7" t="s">
        <v>254</v>
      </c>
      <c r="B3591" s="7" t="s">
        <v>167</v>
      </c>
      <c r="C3591" s="7" t="s">
        <v>256</v>
      </c>
      <c r="D3591" s="7" t="s">
        <v>4814</v>
      </c>
      <c r="E3591" s="8" t="n">
        <v>1491</v>
      </c>
      <c r="F3591" s="7" t="n">
        <v>0.55</v>
      </c>
      <c r="G3591" s="9"/>
      <c r="H3591" s="7"/>
      <c r="I3591" s="7"/>
    </row>
    <row r="3592" customFormat="false" ht="15" hidden="false" customHeight="false" outlineLevel="0" collapsed="false">
      <c r="A3592" s="7" t="s">
        <v>254</v>
      </c>
      <c r="B3592" s="7" t="s">
        <v>167</v>
      </c>
      <c r="C3592" s="7" t="s">
        <v>256</v>
      </c>
      <c r="D3592" s="7" t="s">
        <v>4815</v>
      </c>
      <c r="E3592" s="8" t="n">
        <v>1481</v>
      </c>
      <c r="F3592" s="7" t="n">
        <v>0.4</v>
      </c>
      <c r="G3592" s="9"/>
      <c r="H3592" s="7"/>
      <c r="I3592" s="7"/>
    </row>
    <row r="3593" customFormat="false" ht="15" hidden="false" customHeight="false" outlineLevel="0" collapsed="false">
      <c r="A3593" s="7" t="s">
        <v>254</v>
      </c>
      <c r="B3593" s="7" t="s">
        <v>167</v>
      </c>
      <c r="C3593" s="7" t="s">
        <v>256</v>
      </c>
      <c r="D3593" s="7" t="s">
        <v>4816</v>
      </c>
      <c r="E3593" s="8" t="n">
        <v>1480</v>
      </c>
      <c r="F3593" s="7" t="n">
        <v>0.45</v>
      </c>
      <c r="G3593" s="9"/>
      <c r="H3593" s="7"/>
      <c r="I3593" s="7"/>
    </row>
    <row r="3594" customFormat="false" ht="15" hidden="false" customHeight="false" outlineLevel="0" collapsed="false">
      <c r="A3594" s="7" t="s">
        <v>254</v>
      </c>
      <c r="B3594" s="7" t="s">
        <v>167</v>
      </c>
      <c r="C3594" s="7" t="s">
        <v>256</v>
      </c>
      <c r="D3594" s="7" t="s">
        <v>4817</v>
      </c>
      <c r="E3594" s="8" t="n">
        <v>1476</v>
      </c>
      <c r="F3594" s="7" t="n">
        <v>0.65</v>
      </c>
      <c r="G3594" s="9"/>
      <c r="H3594" s="7"/>
      <c r="I3594" s="7"/>
    </row>
    <row r="3595" customFormat="false" ht="15" hidden="false" customHeight="false" outlineLevel="0" collapsed="false">
      <c r="A3595" s="7" t="s">
        <v>254</v>
      </c>
      <c r="B3595" s="7" t="s">
        <v>167</v>
      </c>
      <c r="C3595" s="7" t="s">
        <v>256</v>
      </c>
      <c r="D3595" s="7" t="s">
        <v>4818</v>
      </c>
      <c r="E3595" s="8" t="n">
        <v>1467</v>
      </c>
      <c r="F3595" s="7" t="n">
        <v>0.45</v>
      </c>
      <c r="G3595" s="9"/>
      <c r="H3595" s="7"/>
      <c r="I3595" s="7"/>
    </row>
    <row r="3596" customFormat="false" ht="15" hidden="false" customHeight="false" outlineLevel="0" collapsed="false">
      <c r="A3596" s="7" t="s">
        <v>254</v>
      </c>
      <c r="B3596" s="7" t="s">
        <v>167</v>
      </c>
      <c r="C3596" s="7" t="s">
        <v>256</v>
      </c>
      <c r="D3596" s="7" t="s">
        <v>4819</v>
      </c>
      <c r="E3596" s="8" t="n">
        <v>1462</v>
      </c>
      <c r="F3596" s="7" t="n">
        <v>0.4</v>
      </c>
      <c r="G3596" s="9"/>
      <c r="H3596" s="7"/>
      <c r="I3596" s="7"/>
    </row>
    <row r="3597" customFormat="false" ht="15" hidden="false" customHeight="false" outlineLevel="0" collapsed="false">
      <c r="A3597" s="7" t="s">
        <v>254</v>
      </c>
      <c r="B3597" s="7" t="s">
        <v>167</v>
      </c>
      <c r="C3597" s="7" t="s">
        <v>256</v>
      </c>
      <c r="D3597" s="7" t="s">
        <v>4820</v>
      </c>
      <c r="E3597" s="8" t="n">
        <v>1412</v>
      </c>
      <c r="F3597" s="7" t="n">
        <v>0.6</v>
      </c>
      <c r="G3597" s="9"/>
      <c r="H3597" s="7"/>
      <c r="I3597" s="7"/>
    </row>
    <row r="3598" customFormat="false" ht="15" hidden="false" customHeight="false" outlineLevel="0" collapsed="false">
      <c r="A3598" s="7" t="s">
        <v>254</v>
      </c>
      <c r="B3598" s="7" t="s">
        <v>167</v>
      </c>
      <c r="C3598" s="7" t="s">
        <v>256</v>
      </c>
      <c r="D3598" s="7" t="s">
        <v>4821</v>
      </c>
      <c r="E3598" s="8" t="n">
        <v>1403</v>
      </c>
      <c r="F3598" s="7" t="n">
        <v>0.4</v>
      </c>
      <c r="G3598" s="9"/>
      <c r="H3598" s="7"/>
      <c r="I3598" s="7"/>
    </row>
    <row r="3599" customFormat="false" ht="15" hidden="false" customHeight="false" outlineLevel="0" collapsed="false">
      <c r="A3599" s="7" t="s">
        <v>254</v>
      </c>
      <c r="B3599" s="7" t="s">
        <v>167</v>
      </c>
      <c r="C3599" s="7" t="s">
        <v>256</v>
      </c>
      <c r="D3599" s="7" t="s">
        <v>4822</v>
      </c>
      <c r="E3599" s="8" t="n">
        <v>1388</v>
      </c>
      <c r="F3599" s="7" t="n">
        <v>0.5</v>
      </c>
      <c r="G3599" s="9"/>
      <c r="H3599" s="7"/>
      <c r="I3599" s="7"/>
    </row>
    <row r="3600" customFormat="false" ht="15" hidden="false" customHeight="false" outlineLevel="0" collapsed="false">
      <c r="A3600" s="7" t="s">
        <v>254</v>
      </c>
      <c r="B3600" s="7" t="s">
        <v>167</v>
      </c>
      <c r="C3600" s="7" t="s">
        <v>256</v>
      </c>
      <c r="D3600" s="7" t="s">
        <v>4823</v>
      </c>
      <c r="E3600" s="8" t="n">
        <v>1364</v>
      </c>
      <c r="F3600" s="7" t="n">
        <v>0.6</v>
      </c>
      <c r="G3600" s="9"/>
      <c r="H3600" s="7"/>
      <c r="I3600" s="7"/>
    </row>
    <row r="3601" customFormat="false" ht="15" hidden="false" customHeight="false" outlineLevel="0" collapsed="false">
      <c r="A3601" s="7" t="s">
        <v>254</v>
      </c>
      <c r="B3601" s="7" t="s">
        <v>167</v>
      </c>
      <c r="C3601" s="7" t="s">
        <v>256</v>
      </c>
      <c r="D3601" s="7" t="s">
        <v>4824</v>
      </c>
      <c r="E3601" s="8" t="n">
        <v>1359</v>
      </c>
      <c r="F3601" s="7" t="n">
        <v>0.45</v>
      </c>
      <c r="G3601" s="9"/>
      <c r="H3601" s="7"/>
      <c r="I3601" s="7"/>
    </row>
    <row r="3602" customFormat="false" ht="15" hidden="false" customHeight="false" outlineLevel="0" collapsed="false">
      <c r="A3602" s="7" t="s">
        <v>254</v>
      </c>
      <c r="B3602" s="7" t="s">
        <v>167</v>
      </c>
      <c r="C3602" s="7" t="s">
        <v>256</v>
      </c>
      <c r="D3602" s="7" t="s">
        <v>4825</v>
      </c>
      <c r="E3602" s="8" t="n">
        <v>1352</v>
      </c>
      <c r="F3602" s="7" t="n">
        <v>0.5</v>
      </c>
      <c r="G3602" s="9"/>
      <c r="H3602" s="7"/>
      <c r="I3602" s="7"/>
    </row>
    <row r="3603" customFormat="false" ht="15" hidden="false" customHeight="false" outlineLevel="0" collapsed="false">
      <c r="A3603" s="7" t="s">
        <v>254</v>
      </c>
      <c r="B3603" s="7" t="s">
        <v>167</v>
      </c>
      <c r="C3603" s="7" t="s">
        <v>256</v>
      </c>
      <c r="D3603" s="7" t="s">
        <v>4826</v>
      </c>
      <c r="E3603" s="8" t="n">
        <v>1343</v>
      </c>
      <c r="F3603" s="7" t="n">
        <v>0.45</v>
      </c>
      <c r="G3603" s="9"/>
      <c r="H3603" s="7"/>
      <c r="I3603" s="7"/>
    </row>
    <row r="3604" customFormat="false" ht="15" hidden="false" customHeight="false" outlineLevel="0" collapsed="false">
      <c r="A3604" s="7" t="s">
        <v>254</v>
      </c>
      <c r="B3604" s="7" t="s">
        <v>167</v>
      </c>
      <c r="C3604" s="7" t="s">
        <v>256</v>
      </c>
      <c r="D3604" s="7" t="s">
        <v>4827</v>
      </c>
      <c r="E3604" s="8" t="n">
        <v>1342</v>
      </c>
      <c r="F3604" s="7" t="n">
        <v>0.4</v>
      </c>
      <c r="G3604" s="9"/>
      <c r="H3604" s="7"/>
      <c r="I3604" s="7"/>
    </row>
    <row r="3605" customFormat="false" ht="15" hidden="false" customHeight="false" outlineLevel="0" collapsed="false">
      <c r="A3605" s="7" t="s">
        <v>254</v>
      </c>
      <c r="B3605" s="7" t="s">
        <v>167</v>
      </c>
      <c r="C3605" s="7" t="s">
        <v>256</v>
      </c>
      <c r="D3605" s="7" t="s">
        <v>4828</v>
      </c>
      <c r="E3605" s="8" t="n">
        <v>1337</v>
      </c>
      <c r="F3605" s="7" t="n">
        <v>0.45</v>
      </c>
      <c r="G3605" s="9"/>
      <c r="H3605" s="7"/>
      <c r="I3605" s="7"/>
    </row>
    <row r="3606" customFormat="false" ht="15" hidden="false" customHeight="false" outlineLevel="0" collapsed="false">
      <c r="A3606" s="7" t="s">
        <v>254</v>
      </c>
      <c r="B3606" s="7" t="s">
        <v>167</v>
      </c>
      <c r="C3606" s="7" t="s">
        <v>256</v>
      </c>
      <c r="D3606" s="7" t="s">
        <v>4829</v>
      </c>
      <c r="E3606" s="8" t="n">
        <v>1294</v>
      </c>
      <c r="F3606" s="7" t="n">
        <v>0.6</v>
      </c>
      <c r="G3606" s="9"/>
      <c r="H3606" s="7"/>
      <c r="I3606" s="7"/>
    </row>
    <row r="3607" customFormat="false" ht="15" hidden="false" customHeight="false" outlineLevel="0" collapsed="false">
      <c r="A3607" s="7" t="s">
        <v>254</v>
      </c>
      <c r="B3607" s="7" t="s">
        <v>167</v>
      </c>
      <c r="C3607" s="7" t="s">
        <v>256</v>
      </c>
      <c r="D3607" s="7" t="s">
        <v>4830</v>
      </c>
      <c r="E3607" s="8" t="n">
        <v>1285</v>
      </c>
      <c r="F3607" s="7" t="n">
        <v>0.4</v>
      </c>
      <c r="G3607" s="9"/>
      <c r="H3607" s="7"/>
      <c r="I3607" s="7"/>
    </row>
    <row r="3608" customFormat="false" ht="15" hidden="false" customHeight="false" outlineLevel="0" collapsed="false">
      <c r="A3608" s="7" t="s">
        <v>254</v>
      </c>
      <c r="B3608" s="7" t="s">
        <v>167</v>
      </c>
      <c r="C3608" s="7" t="s">
        <v>256</v>
      </c>
      <c r="D3608" s="7" t="s">
        <v>4831</v>
      </c>
      <c r="E3608" s="8" t="n">
        <v>1283</v>
      </c>
      <c r="F3608" s="7" t="n">
        <v>0.55</v>
      </c>
      <c r="G3608" s="9"/>
      <c r="H3608" s="7"/>
      <c r="I3608" s="7"/>
    </row>
    <row r="3609" customFormat="false" ht="15" hidden="false" customHeight="false" outlineLevel="0" collapsed="false">
      <c r="A3609" s="7" t="s">
        <v>258</v>
      </c>
      <c r="B3609" s="7" t="s">
        <v>167</v>
      </c>
      <c r="C3609" s="7" t="s">
        <v>260</v>
      </c>
      <c r="D3609" s="7" t="s">
        <v>261</v>
      </c>
      <c r="E3609" s="8" t="n">
        <v>121882</v>
      </c>
      <c r="F3609" s="7" t="n">
        <v>0.45</v>
      </c>
      <c r="G3609" s="9"/>
      <c r="H3609" s="7"/>
      <c r="I3609" s="7"/>
    </row>
    <row r="3610" customFormat="false" ht="15" hidden="false" customHeight="false" outlineLevel="0" collapsed="false">
      <c r="A3610" s="7" t="s">
        <v>258</v>
      </c>
      <c r="B3610" s="7" t="s">
        <v>167</v>
      </c>
      <c r="C3610" s="7" t="s">
        <v>260</v>
      </c>
      <c r="D3610" s="7" t="s">
        <v>4832</v>
      </c>
      <c r="E3610" s="8" t="n">
        <v>114913</v>
      </c>
      <c r="F3610" s="7" t="n">
        <v>0.4</v>
      </c>
      <c r="G3610" s="9"/>
      <c r="H3610" s="7"/>
      <c r="I3610" s="7"/>
    </row>
    <row r="3611" customFormat="false" ht="15" hidden="false" customHeight="false" outlineLevel="0" collapsed="false">
      <c r="A3611" s="7" t="s">
        <v>258</v>
      </c>
      <c r="B3611" s="7" t="s">
        <v>167</v>
      </c>
      <c r="C3611" s="7" t="s">
        <v>260</v>
      </c>
      <c r="D3611" s="7" t="s">
        <v>4833</v>
      </c>
      <c r="E3611" s="8" t="n">
        <v>81032</v>
      </c>
      <c r="F3611" s="7" t="n">
        <v>0.4</v>
      </c>
      <c r="G3611" s="9"/>
      <c r="H3611" s="7"/>
      <c r="I3611" s="7"/>
    </row>
    <row r="3612" customFormat="false" ht="15" hidden="false" customHeight="false" outlineLevel="0" collapsed="false">
      <c r="A3612" s="7" t="s">
        <v>258</v>
      </c>
      <c r="B3612" s="7" t="s">
        <v>167</v>
      </c>
      <c r="C3612" s="7" t="s">
        <v>260</v>
      </c>
      <c r="D3612" s="7" t="s">
        <v>4834</v>
      </c>
      <c r="E3612" s="8" t="n">
        <v>40060</v>
      </c>
      <c r="F3612" s="7" t="n">
        <v>0.45</v>
      </c>
      <c r="G3612" s="9"/>
      <c r="H3612" s="7"/>
      <c r="I3612" s="7"/>
    </row>
    <row r="3613" customFormat="false" ht="15" hidden="false" customHeight="false" outlineLevel="0" collapsed="false">
      <c r="A3613" s="7" t="s">
        <v>258</v>
      </c>
      <c r="B3613" s="7" t="s">
        <v>167</v>
      </c>
      <c r="C3613" s="7" t="s">
        <v>260</v>
      </c>
      <c r="D3613" s="7" t="s">
        <v>4835</v>
      </c>
      <c r="E3613" s="8" t="n">
        <v>39614</v>
      </c>
      <c r="F3613" s="7" t="n">
        <v>0.6</v>
      </c>
      <c r="G3613" s="9" t="n">
        <v>3.94</v>
      </c>
      <c r="H3613" s="7" t="n">
        <v>2.96</v>
      </c>
      <c r="I3613" s="7" t="n">
        <v>4.93</v>
      </c>
    </row>
    <row r="3614" customFormat="false" ht="15" hidden="false" customHeight="false" outlineLevel="0" collapsed="false">
      <c r="A3614" s="7" t="s">
        <v>258</v>
      </c>
      <c r="B3614" s="7" t="s">
        <v>167</v>
      </c>
      <c r="C3614" s="7" t="s">
        <v>260</v>
      </c>
      <c r="D3614" s="7" t="s">
        <v>4836</v>
      </c>
      <c r="E3614" s="8" t="n">
        <v>29875</v>
      </c>
      <c r="F3614" s="7" t="n">
        <v>0.4</v>
      </c>
      <c r="G3614" s="9"/>
      <c r="H3614" s="7"/>
      <c r="I3614" s="7"/>
    </row>
    <row r="3615" customFormat="false" ht="15" hidden="false" customHeight="false" outlineLevel="0" collapsed="false">
      <c r="A3615" s="7" t="s">
        <v>258</v>
      </c>
      <c r="B3615" s="7" t="s">
        <v>167</v>
      </c>
      <c r="C3615" s="7" t="s">
        <v>260</v>
      </c>
      <c r="D3615" s="7" t="s">
        <v>4837</v>
      </c>
      <c r="E3615" s="8" t="n">
        <v>27620</v>
      </c>
      <c r="F3615" s="7" t="n">
        <v>0.6</v>
      </c>
      <c r="G3615" s="9" t="n">
        <v>1.13</v>
      </c>
      <c r="H3615" s="7" t="n">
        <v>0.58</v>
      </c>
      <c r="I3615" s="7" t="n">
        <v>1.35</v>
      </c>
    </row>
    <row r="3616" customFormat="false" ht="15" hidden="false" customHeight="false" outlineLevel="0" collapsed="false">
      <c r="A3616" s="7" t="s">
        <v>258</v>
      </c>
      <c r="B3616" s="7" t="s">
        <v>167</v>
      </c>
      <c r="C3616" s="7" t="s">
        <v>260</v>
      </c>
      <c r="D3616" s="7" t="s">
        <v>4838</v>
      </c>
      <c r="E3616" s="8" t="n">
        <v>18858</v>
      </c>
      <c r="F3616" s="7" t="n">
        <v>0.65</v>
      </c>
      <c r="G3616" s="9" t="n">
        <v>1.86</v>
      </c>
      <c r="H3616" s="7" t="n">
        <v>1.44</v>
      </c>
      <c r="I3616" s="7" t="n">
        <v>2.29</v>
      </c>
    </row>
    <row r="3617" customFormat="false" ht="15" hidden="false" customHeight="false" outlineLevel="0" collapsed="false">
      <c r="A3617" s="7" t="s">
        <v>258</v>
      </c>
      <c r="B3617" s="7" t="s">
        <v>167</v>
      </c>
      <c r="C3617" s="7" t="s">
        <v>260</v>
      </c>
      <c r="D3617" s="7" t="s">
        <v>4839</v>
      </c>
      <c r="E3617" s="8" t="n">
        <v>15311</v>
      </c>
      <c r="F3617" s="7" t="n">
        <v>0.45</v>
      </c>
      <c r="G3617" s="9"/>
      <c r="H3617" s="7"/>
      <c r="I3617" s="7"/>
    </row>
    <row r="3618" customFormat="false" ht="15" hidden="false" customHeight="false" outlineLevel="0" collapsed="false">
      <c r="A3618" s="7" t="s">
        <v>258</v>
      </c>
      <c r="B3618" s="7" t="s">
        <v>167</v>
      </c>
      <c r="C3618" s="7" t="s">
        <v>260</v>
      </c>
      <c r="D3618" s="7" t="s">
        <v>4840</v>
      </c>
      <c r="E3618" s="8" t="n">
        <v>13270</v>
      </c>
      <c r="F3618" s="7" t="n">
        <v>0.8</v>
      </c>
      <c r="G3618" s="9" t="n">
        <v>1.71</v>
      </c>
      <c r="H3618" s="7" t="n">
        <v>1.28</v>
      </c>
      <c r="I3618" s="7" t="n">
        <v>2.14</v>
      </c>
    </row>
    <row r="3619" customFormat="false" ht="15" hidden="false" customHeight="false" outlineLevel="0" collapsed="false">
      <c r="A3619" s="7" t="s">
        <v>258</v>
      </c>
      <c r="B3619" s="7" t="s">
        <v>167</v>
      </c>
      <c r="C3619" s="7" t="s">
        <v>260</v>
      </c>
      <c r="D3619" s="7" t="s">
        <v>4841</v>
      </c>
      <c r="E3619" s="8" t="n">
        <v>13245</v>
      </c>
      <c r="F3619" s="7" t="n">
        <v>0.65</v>
      </c>
      <c r="G3619" s="9" t="n">
        <v>1.59</v>
      </c>
      <c r="H3619" s="7" t="n">
        <v>1.19</v>
      </c>
      <c r="I3619" s="7" t="n">
        <v>1.99</v>
      </c>
    </row>
    <row r="3620" customFormat="false" ht="15" hidden="false" customHeight="false" outlineLevel="0" collapsed="false">
      <c r="A3620" s="7" t="s">
        <v>258</v>
      </c>
      <c r="B3620" s="7" t="s">
        <v>167</v>
      </c>
      <c r="C3620" s="7" t="s">
        <v>260</v>
      </c>
      <c r="D3620" s="7" t="s">
        <v>4842</v>
      </c>
      <c r="E3620" s="8" t="n">
        <v>13223</v>
      </c>
      <c r="F3620" s="7" t="n">
        <v>0.55</v>
      </c>
      <c r="G3620" s="9" t="n">
        <v>0.87</v>
      </c>
      <c r="H3620" s="7" t="n">
        <v>0.73</v>
      </c>
      <c r="I3620" s="7" t="n">
        <v>1.26</v>
      </c>
    </row>
    <row r="3621" customFormat="false" ht="15" hidden="false" customHeight="false" outlineLevel="0" collapsed="false">
      <c r="A3621" s="7" t="s">
        <v>258</v>
      </c>
      <c r="B3621" s="7" t="s">
        <v>167</v>
      </c>
      <c r="C3621" s="7" t="s">
        <v>260</v>
      </c>
      <c r="D3621" s="7" t="s">
        <v>4843</v>
      </c>
      <c r="E3621" s="8" t="n">
        <v>12671</v>
      </c>
      <c r="F3621" s="7" t="n">
        <v>0.65</v>
      </c>
      <c r="G3621" s="9" t="n">
        <v>1.34</v>
      </c>
      <c r="H3621" s="7" t="n">
        <v>1.01</v>
      </c>
      <c r="I3621" s="7" t="n">
        <v>1.68</v>
      </c>
    </row>
    <row r="3622" customFormat="false" ht="15" hidden="false" customHeight="false" outlineLevel="0" collapsed="false">
      <c r="A3622" s="7" t="s">
        <v>258</v>
      </c>
      <c r="B3622" s="7" t="s">
        <v>167</v>
      </c>
      <c r="C3622" s="7" t="s">
        <v>260</v>
      </c>
      <c r="D3622" s="7" t="s">
        <v>4844</v>
      </c>
      <c r="E3622" s="8" t="n">
        <v>12190</v>
      </c>
      <c r="F3622" s="7" t="n">
        <v>0.65</v>
      </c>
      <c r="G3622" s="9" t="n">
        <v>2.09</v>
      </c>
      <c r="H3622" s="7" t="n">
        <v>1.32</v>
      </c>
      <c r="I3622" s="7" t="n">
        <v>2.49</v>
      </c>
    </row>
    <row r="3623" customFormat="false" ht="15" hidden="false" customHeight="false" outlineLevel="0" collapsed="false">
      <c r="A3623" s="7" t="s">
        <v>258</v>
      </c>
      <c r="B3623" s="7" t="s">
        <v>167</v>
      </c>
      <c r="C3623" s="7" t="s">
        <v>260</v>
      </c>
      <c r="D3623" s="7" t="s">
        <v>4845</v>
      </c>
      <c r="E3623" s="8" t="n">
        <v>10305</v>
      </c>
      <c r="F3623" s="7" t="n">
        <v>0.65</v>
      </c>
      <c r="G3623" s="9" t="n">
        <v>0.72</v>
      </c>
      <c r="H3623" s="7" t="n">
        <v>0.53</v>
      </c>
      <c r="I3623" s="7" t="n">
        <v>0.9</v>
      </c>
    </row>
    <row r="3624" customFormat="false" ht="15" hidden="false" customHeight="false" outlineLevel="0" collapsed="false">
      <c r="A3624" s="7" t="s">
        <v>258</v>
      </c>
      <c r="B3624" s="7" t="s">
        <v>167</v>
      </c>
      <c r="C3624" s="7" t="s">
        <v>260</v>
      </c>
      <c r="D3624" s="7" t="s">
        <v>4846</v>
      </c>
      <c r="E3624" s="8" t="n">
        <v>9618</v>
      </c>
      <c r="F3624" s="7" t="n">
        <v>0.75</v>
      </c>
      <c r="G3624" s="9" t="n">
        <v>5.4</v>
      </c>
      <c r="H3624" s="7" t="n">
        <v>4.05</v>
      </c>
      <c r="I3624" s="7" t="n">
        <v>6.81</v>
      </c>
    </row>
    <row r="3625" customFormat="false" ht="15" hidden="false" customHeight="false" outlineLevel="0" collapsed="false">
      <c r="A3625" s="7" t="s">
        <v>258</v>
      </c>
      <c r="B3625" s="7" t="s">
        <v>167</v>
      </c>
      <c r="C3625" s="7" t="s">
        <v>260</v>
      </c>
      <c r="D3625" s="7" t="s">
        <v>4847</v>
      </c>
      <c r="E3625" s="8" t="n">
        <v>8831</v>
      </c>
      <c r="F3625" s="7" t="n">
        <v>0.75</v>
      </c>
      <c r="G3625" s="9" t="n">
        <v>1.7</v>
      </c>
      <c r="H3625" s="7" t="n">
        <v>1.1</v>
      </c>
      <c r="I3625" s="7" t="n">
        <v>1.95</v>
      </c>
    </row>
    <row r="3626" customFormat="false" ht="15" hidden="false" customHeight="false" outlineLevel="0" collapsed="false">
      <c r="A3626" s="7" t="s">
        <v>258</v>
      </c>
      <c r="B3626" s="7" t="s">
        <v>167</v>
      </c>
      <c r="C3626" s="7" t="s">
        <v>260</v>
      </c>
      <c r="D3626" s="7" t="s">
        <v>4848</v>
      </c>
      <c r="E3626" s="8" t="n">
        <v>7212</v>
      </c>
      <c r="F3626" s="7" t="n">
        <v>0.6</v>
      </c>
      <c r="G3626" s="9" t="n">
        <v>1.97</v>
      </c>
      <c r="H3626" s="7" t="n">
        <v>1.48</v>
      </c>
      <c r="I3626" s="7" t="n">
        <v>2.46</v>
      </c>
    </row>
    <row r="3627" customFormat="false" ht="15" hidden="false" customHeight="false" outlineLevel="0" collapsed="false">
      <c r="A3627" s="7" t="s">
        <v>258</v>
      </c>
      <c r="B3627" s="7" t="s">
        <v>167</v>
      </c>
      <c r="C3627" s="7" t="s">
        <v>260</v>
      </c>
      <c r="D3627" s="7" t="s">
        <v>4849</v>
      </c>
      <c r="E3627" s="8" t="n">
        <v>7186</v>
      </c>
      <c r="F3627" s="7" t="n">
        <v>0.45</v>
      </c>
      <c r="G3627" s="9"/>
      <c r="H3627" s="7"/>
      <c r="I3627" s="7"/>
    </row>
    <row r="3628" customFormat="false" ht="15" hidden="false" customHeight="false" outlineLevel="0" collapsed="false">
      <c r="A3628" s="7" t="s">
        <v>258</v>
      </c>
      <c r="B3628" s="7" t="s">
        <v>167</v>
      </c>
      <c r="C3628" s="7" t="s">
        <v>260</v>
      </c>
      <c r="D3628" s="7" t="s">
        <v>4850</v>
      </c>
      <c r="E3628" s="8" t="n">
        <v>5859</v>
      </c>
      <c r="F3628" s="7" t="n">
        <v>0.6</v>
      </c>
      <c r="G3628" s="9" t="n">
        <v>2.65</v>
      </c>
      <c r="H3628" s="7" t="n">
        <v>1.99</v>
      </c>
      <c r="I3628" s="7" t="n">
        <v>3.04</v>
      </c>
    </row>
    <row r="3629" customFormat="false" ht="15" hidden="false" customHeight="false" outlineLevel="0" collapsed="false">
      <c r="A3629" s="7" t="s">
        <v>258</v>
      </c>
      <c r="B3629" s="7" t="s">
        <v>167</v>
      </c>
      <c r="C3629" s="7" t="s">
        <v>260</v>
      </c>
      <c r="D3629" s="7" t="s">
        <v>4851</v>
      </c>
      <c r="E3629" s="8" t="n">
        <v>5690</v>
      </c>
      <c r="F3629" s="7" t="n">
        <v>0.55</v>
      </c>
      <c r="G3629" s="9" t="n">
        <v>6.94</v>
      </c>
      <c r="H3629" s="7" t="n">
        <v>5.21</v>
      </c>
      <c r="I3629" s="7" t="n">
        <v>7.75</v>
      </c>
    </row>
    <row r="3630" customFormat="false" ht="15" hidden="false" customHeight="false" outlineLevel="0" collapsed="false">
      <c r="A3630" s="7" t="s">
        <v>258</v>
      </c>
      <c r="B3630" s="7" t="s">
        <v>167</v>
      </c>
      <c r="C3630" s="7" t="s">
        <v>260</v>
      </c>
      <c r="D3630" s="7" t="s">
        <v>4852</v>
      </c>
      <c r="E3630" s="8" t="n">
        <v>5480</v>
      </c>
      <c r="F3630" s="7" t="n">
        <v>0.65</v>
      </c>
      <c r="G3630" s="9" t="n">
        <v>1.55</v>
      </c>
      <c r="H3630" s="7" t="n">
        <v>1.16</v>
      </c>
      <c r="I3630" s="7" t="n">
        <v>1.94</v>
      </c>
    </row>
    <row r="3631" customFormat="false" ht="15" hidden="false" customHeight="false" outlineLevel="0" collapsed="false">
      <c r="A3631" s="7" t="s">
        <v>258</v>
      </c>
      <c r="B3631" s="7" t="s">
        <v>167</v>
      </c>
      <c r="C3631" s="7" t="s">
        <v>260</v>
      </c>
      <c r="D3631" s="7" t="s">
        <v>4853</v>
      </c>
      <c r="E3631" s="8" t="n">
        <v>4756</v>
      </c>
      <c r="F3631" s="7" t="n">
        <v>0.5</v>
      </c>
      <c r="G3631" s="9" t="n">
        <v>3.5</v>
      </c>
      <c r="H3631" s="7" t="n">
        <v>2.63</v>
      </c>
      <c r="I3631" s="7" t="n">
        <v>4.38</v>
      </c>
    </row>
    <row r="3632" customFormat="false" ht="15" hidden="false" customHeight="false" outlineLevel="0" collapsed="false">
      <c r="A3632" s="7" t="s">
        <v>258</v>
      </c>
      <c r="B3632" s="7" t="s">
        <v>167</v>
      </c>
      <c r="C3632" s="7" t="s">
        <v>260</v>
      </c>
      <c r="D3632" s="7" t="s">
        <v>4854</v>
      </c>
      <c r="E3632" s="8" t="n">
        <v>4682</v>
      </c>
      <c r="F3632" s="7" t="n">
        <v>0.65</v>
      </c>
      <c r="G3632" s="9" t="n">
        <v>1.63</v>
      </c>
      <c r="H3632" s="7" t="n">
        <v>1.46</v>
      </c>
      <c r="I3632" s="7" t="n">
        <v>1.87</v>
      </c>
    </row>
    <row r="3633" customFormat="false" ht="15" hidden="false" customHeight="false" outlineLevel="0" collapsed="false">
      <c r="A3633" s="7" t="s">
        <v>258</v>
      </c>
      <c r="B3633" s="7" t="s">
        <v>167</v>
      </c>
      <c r="C3633" s="7" t="s">
        <v>260</v>
      </c>
      <c r="D3633" s="7" t="s">
        <v>4855</v>
      </c>
      <c r="E3633" s="8" t="n">
        <v>4572</v>
      </c>
      <c r="F3633" s="7" t="n">
        <v>0.7</v>
      </c>
      <c r="G3633" s="9" t="n">
        <v>1.47</v>
      </c>
      <c r="H3633" s="7" t="n">
        <v>1.1</v>
      </c>
      <c r="I3633" s="7" t="n">
        <v>1.7</v>
      </c>
    </row>
    <row r="3634" customFormat="false" ht="15" hidden="false" customHeight="false" outlineLevel="0" collapsed="false">
      <c r="A3634" s="7" t="s">
        <v>258</v>
      </c>
      <c r="B3634" s="7" t="s">
        <v>167</v>
      </c>
      <c r="C3634" s="7" t="s">
        <v>260</v>
      </c>
      <c r="D3634" s="7" t="s">
        <v>258</v>
      </c>
      <c r="E3634" s="8" t="n">
        <v>4568</v>
      </c>
      <c r="F3634" s="7" t="n">
        <v>0.75</v>
      </c>
      <c r="G3634" s="9" t="n">
        <v>0.99</v>
      </c>
      <c r="H3634" s="7" t="n">
        <v>0.54</v>
      </c>
      <c r="I3634" s="7" t="n">
        <v>1.24</v>
      </c>
    </row>
    <row r="3635" customFormat="false" ht="15" hidden="false" customHeight="false" outlineLevel="0" collapsed="false">
      <c r="A3635" s="7" t="s">
        <v>258</v>
      </c>
      <c r="B3635" s="7" t="s">
        <v>167</v>
      </c>
      <c r="C3635" s="7" t="s">
        <v>260</v>
      </c>
      <c r="D3635" s="7" t="s">
        <v>4856</v>
      </c>
      <c r="E3635" s="8" t="n">
        <v>4504</v>
      </c>
      <c r="F3635" s="7" t="n">
        <v>0.65</v>
      </c>
      <c r="G3635" s="9" t="n">
        <v>1.52</v>
      </c>
      <c r="H3635" s="7" t="n">
        <v>1.14</v>
      </c>
      <c r="I3635" s="7" t="n">
        <v>1.9</v>
      </c>
    </row>
    <row r="3636" customFormat="false" ht="15" hidden="false" customHeight="false" outlineLevel="0" collapsed="false">
      <c r="A3636" s="7" t="s">
        <v>258</v>
      </c>
      <c r="B3636" s="7" t="s">
        <v>167</v>
      </c>
      <c r="C3636" s="7" t="s">
        <v>260</v>
      </c>
      <c r="D3636" s="7" t="s">
        <v>4857</v>
      </c>
      <c r="E3636" s="8" t="n">
        <v>4316</v>
      </c>
      <c r="F3636" s="7" t="n">
        <v>0.65</v>
      </c>
      <c r="G3636" s="9" t="n">
        <v>4.14</v>
      </c>
      <c r="H3636" s="7" t="n">
        <v>3.1</v>
      </c>
      <c r="I3636" s="7" t="n">
        <v>5.18</v>
      </c>
    </row>
    <row r="3637" customFormat="false" ht="15" hidden="false" customHeight="false" outlineLevel="0" collapsed="false">
      <c r="A3637" s="7" t="s">
        <v>258</v>
      </c>
      <c r="B3637" s="7" t="s">
        <v>167</v>
      </c>
      <c r="C3637" s="7" t="s">
        <v>260</v>
      </c>
      <c r="D3637" s="7" t="s">
        <v>4858</v>
      </c>
      <c r="E3637" s="8" t="n">
        <v>4216</v>
      </c>
      <c r="F3637" s="7" t="n">
        <v>0.6</v>
      </c>
      <c r="G3637" s="9" t="n">
        <v>1.67</v>
      </c>
      <c r="H3637" s="7" t="n">
        <v>1.33</v>
      </c>
      <c r="I3637" s="7" t="n">
        <v>1.93</v>
      </c>
    </row>
    <row r="3638" customFormat="false" ht="15" hidden="false" customHeight="false" outlineLevel="0" collapsed="false">
      <c r="A3638" s="7" t="s">
        <v>258</v>
      </c>
      <c r="B3638" s="7" t="s">
        <v>167</v>
      </c>
      <c r="C3638" s="7" t="s">
        <v>260</v>
      </c>
      <c r="D3638" s="7" t="s">
        <v>4859</v>
      </c>
      <c r="E3638" s="8" t="n">
        <v>4183</v>
      </c>
      <c r="F3638" s="7" t="n">
        <v>0.55</v>
      </c>
      <c r="G3638" s="9" t="n">
        <v>4.53</v>
      </c>
      <c r="H3638" s="7" t="n">
        <v>3.4</v>
      </c>
      <c r="I3638" s="7" t="n">
        <v>5.66</v>
      </c>
    </row>
    <row r="3639" customFormat="false" ht="15" hidden="false" customHeight="false" outlineLevel="0" collapsed="false">
      <c r="A3639" s="7" t="s">
        <v>258</v>
      </c>
      <c r="B3639" s="7" t="s">
        <v>167</v>
      </c>
      <c r="C3639" s="7" t="s">
        <v>260</v>
      </c>
      <c r="D3639" s="7" t="s">
        <v>4860</v>
      </c>
      <c r="E3639" s="8" t="n">
        <v>4004</v>
      </c>
      <c r="F3639" s="7" t="n">
        <v>0.6</v>
      </c>
      <c r="G3639" s="9" t="n">
        <v>2.18</v>
      </c>
      <c r="H3639" s="7" t="n">
        <v>1.56</v>
      </c>
      <c r="I3639" s="7" t="n">
        <v>2.48</v>
      </c>
    </row>
    <row r="3640" customFormat="false" ht="15" hidden="false" customHeight="false" outlineLevel="0" collapsed="false">
      <c r="A3640" s="7" t="s">
        <v>258</v>
      </c>
      <c r="B3640" s="7" t="s">
        <v>167</v>
      </c>
      <c r="C3640" s="7" t="s">
        <v>260</v>
      </c>
      <c r="D3640" s="7" t="s">
        <v>4861</v>
      </c>
      <c r="E3640" s="8" t="n">
        <v>3790</v>
      </c>
      <c r="F3640" s="7" t="n">
        <v>0.65</v>
      </c>
      <c r="G3640" s="9" t="n">
        <v>1.21</v>
      </c>
      <c r="H3640" s="7" t="n">
        <v>0.76</v>
      </c>
      <c r="I3640" s="7" t="n">
        <v>1.73</v>
      </c>
    </row>
    <row r="3641" customFormat="false" ht="15" hidden="false" customHeight="false" outlineLevel="0" collapsed="false">
      <c r="A3641" s="7" t="s">
        <v>258</v>
      </c>
      <c r="B3641" s="7" t="s">
        <v>167</v>
      </c>
      <c r="C3641" s="7" t="s">
        <v>260</v>
      </c>
      <c r="D3641" s="7" t="s">
        <v>4862</v>
      </c>
      <c r="E3641" s="8" t="n">
        <v>3643</v>
      </c>
      <c r="F3641" s="7" t="n">
        <v>0.45</v>
      </c>
      <c r="G3641" s="9"/>
      <c r="H3641" s="7"/>
      <c r="I3641" s="7"/>
    </row>
    <row r="3642" customFormat="false" ht="15" hidden="false" customHeight="false" outlineLevel="0" collapsed="false">
      <c r="A3642" s="7" t="s">
        <v>258</v>
      </c>
      <c r="B3642" s="7" t="s">
        <v>167</v>
      </c>
      <c r="C3642" s="7" t="s">
        <v>260</v>
      </c>
      <c r="D3642" s="7" t="s">
        <v>4863</v>
      </c>
      <c r="E3642" s="8" t="n">
        <v>3586</v>
      </c>
      <c r="F3642" s="7" t="n">
        <v>0.65</v>
      </c>
      <c r="G3642" s="9" t="n">
        <v>1.32</v>
      </c>
      <c r="H3642" s="7" t="n">
        <v>0.99</v>
      </c>
      <c r="I3642" s="7" t="n">
        <v>1.65</v>
      </c>
    </row>
    <row r="3643" customFormat="false" ht="15" hidden="false" customHeight="false" outlineLevel="0" collapsed="false">
      <c r="A3643" s="7" t="s">
        <v>258</v>
      </c>
      <c r="B3643" s="7" t="s">
        <v>167</v>
      </c>
      <c r="C3643" s="7" t="s">
        <v>260</v>
      </c>
      <c r="D3643" s="7" t="s">
        <v>4864</v>
      </c>
      <c r="E3643" s="8" t="n">
        <v>3163</v>
      </c>
      <c r="F3643" s="7" t="n">
        <v>0.65</v>
      </c>
      <c r="G3643" s="9" t="n">
        <v>1.85</v>
      </c>
      <c r="H3643" s="7" t="n">
        <v>1.48</v>
      </c>
      <c r="I3643" s="7" t="n">
        <v>2.15</v>
      </c>
    </row>
    <row r="3644" customFormat="false" ht="15" hidden="false" customHeight="false" outlineLevel="0" collapsed="false">
      <c r="A3644" s="7" t="s">
        <v>258</v>
      </c>
      <c r="B3644" s="7" t="s">
        <v>167</v>
      </c>
      <c r="C3644" s="7" t="s">
        <v>260</v>
      </c>
      <c r="D3644" s="7" t="s">
        <v>4865</v>
      </c>
      <c r="E3644" s="8" t="n">
        <v>2992</v>
      </c>
      <c r="F3644" s="7" t="n">
        <v>0.75</v>
      </c>
      <c r="G3644" s="9" t="n">
        <v>2.15</v>
      </c>
      <c r="H3644" s="7" t="n">
        <v>1.61</v>
      </c>
      <c r="I3644" s="7" t="n">
        <v>2.69</v>
      </c>
    </row>
    <row r="3645" customFormat="false" ht="15" hidden="false" customHeight="false" outlineLevel="0" collapsed="false">
      <c r="A3645" s="7" t="s">
        <v>258</v>
      </c>
      <c r="B3645" s="7" t="s">
        <v>167</v>
      </c>
      <c r="C3645" s="7" t="s">
        <v>260</v>
      </c>
      <c r="D3645" s="7" t="s">
        <v>4866</v>
      </c>
      <c r="E3645" s="8" t="n">
        <v>2938</v>
      </c>
      <c r="F3645" s="7" t="n">
        <v>0.5</v>
      </c>
      <c r="G3645" s="9" t="n">
        <v>2.9</v>
      </c>
      <c r="H3645" s="7" t="n">
        <v>2.19</v>
      </c>
      <c r="I3645" s="7" t="n">
        <v>3.63</v>
      </c>
    </row>
    <row r="3646" customFormat="false" ht="15" hidden="false" customHeight="false" outlineLevel="0" collapsed="false">
      <c r="A3646" s="7" t="s">
        <v>258</v>
      </c>
      <c r="B3646" s="7" t="s">
        <v>167</v>
      </c>
      <c r="C3646" s="7" t="s">
        <v>260</v>
      </c>
      <c r="D3646" s="7" t="s">
        <v>4867</v>
      </c>
      <c r="E3646" s="8" t="n">
        <v>2822</v>
      </c>
      <c r="F3646" s="7" t="n">
        <v>0.7</v>
      </c>
      <c r="G3646" s="9" t="n">
        <v>5.36</v>
      </c>
      <c r="H3646" s="7" t="n">
        <v>4.02</v>
      </c>
      <c r="I3646" s="7" t="n">
        <v>6.7</v>
      </c>
    </row>
    <row r="3647" customFormat="false" ht="15" hidden="false" customHeight="false" outlineLevel="0" collapsed="false">
      <c r="A3647" s="7" t="s">
        <v>258</v>
      </c>
      <c r="B3647" s="7" t="s">
        <v>167</v>
      </c>
      <c r="C3647" s="7" t="s">
        <v>260</v>
      </c>
      <c r="D3647" s="7" t="s">
        <v>4868</v>
      </c>
      <c r="E3647" s="8" t="n">
        <v>2761</v>
      </c>
      <c r="F3647" s="7" t="n">
        <v>0.65</v>
      </c>
      <c r="G3647" s="9" t="n">
        <v>1.04</v>
      </c>
      <c r="H3647" s="7" t="n">
        <v>0.88</v>
      </c>
      <c r="I3647" s="7" t="n">
        <v>1.33</v>
      </c>
    </row>
    <row r="3648" customFormat="false" ht="15" hidden="false" customHeight="false" outlineLevel="0" collapsed="false">
      <c r="A3648" s="7" t="s">
        <v>258</v>
      </c>
      <c r="B3648" s="7" t="s">
        <v>167</v>
      </c>
      <c r="C3648" s="7" t="s">
        <v>260</v>
      </c>
      <c r="D3648" s="7" t="s">
        <v>4869</v>
      </c>
      <c r="E3648" s="8" t="n">
        <v>2717</v>
      </c>
      <c r="F3648" s="7" t="n">
        <v>0.55</v>
      </c>
      <c r="G3648" s="9" t="n">
        <v>1.58</v>
      </c>
      <c r="H3648" s="7" t="n">
        <v>1.19</v>
      </c>
      <c r="I3648" s="7" t="n">
        <v>1.98</v>
      </c>
    </row>
    <row r="3649" customFormat="false" ht="15" hidden="false" customHeight="false" outlineLevel="0" collapsed="false">
      <c r="A3649" s="7" t="s">
        <v>258</v>
      </c>
      <c r="B3649" s="7" t="s">
        <v>167</v>
      </c>
      <c r="C3649" s="7" t="s">
        <v>260</v>
      </c>
      <c r="D3649" s="7" t="s">
        <v>4870</v>
      </c>
      <c r="E3649" s="8" t="n">
        <v>2691</v>
      </c>
      <c r="F3649" s="7" t="n">
        <v>0.7</v>
      </c>
      <c r="G3649" s="9" t="n">
        <v>2.04</v>
      </c>
      <c r="H3649" s="7" t="n">
        <v>1.53</v>
      </c>
      <c r="I3649" s="7" t="n">
        <v>2.55</v>
      </c>
    </row>
    <row r="3650" customFormat="false" ht="15" hidden="false" customHeight="false" outlineLevel="0" collapsed="false">
      <c r="A3650" s="7" t="s">
        <v>258</v>
      </c>
      <c r="B3650" s="7" t="s">
        <v>167</v>
      </c>
      <c r="C3650" s="7" t="s">
        <v>260</v>
      </c>
      <c r="D3650" s="7" t="s">
        <v>4871</v>
      </c>
      <c r="E3650" s="8" t="n">
        <v>2690</v>
      </c>
      <c r="F3650" s="7" t="n">
        <v>0.55</v>
      </c>
      <c r="G3650" s="9" t="n">
        <v>6.67</v>
      </c>
      <c r="H3650" s="7" t="n">
        <v>5</v>
      </c>
      <c r="I3650" s="7" t="n">
        <v>9.17</v>
      </c>
    </row>
    <row r="3651" customFormat="false" ht="15" hidden="false" customHeight="false" outlineLevel="0" collapsed="false">
      <c r="A3651" s="7" t="s">
        <v>258</v>
      </c>
      <c r="B3651" s="7" t="s">
        <v>167</v>
      </c>
      <c r="C3651" s="7" t="s">
        <v>260</v>
      </c>
      <c r="D3651" s="7" t="s">
        <v>4872</v>
      </c>
      <c r="E3651" s="8" t="n">
        <v>2685</v>
      </c>
      <c r="F3651" s="7" t="n">
        <v>0.6</v>
      </c>
      <c r="G3651" s="9" t="n">
        <v>1.52</v>
      </c>
      <c r="H3651" s="7" t="n">
        <v>1.14</v>
      </c>
      <c r="I3651" s="7" t="n">
        <v>1.9</v>
      </c>
    </row>
    <row r="3652" customFormat="false" ht="15" hidden="false" customHeight="false" outlineLevel="0" collapsed="false">
      <c r="A3652" s="7" t="s">
        <v>258</v>
      </c>
      <c r="B3652" s="7" t="s">
        <v>167</v>
      </c>
      <c r="C3652" s="7" t="s">
        <v>260</v>
      </c>
      <c r="D3652" s="7" t="s">
        <v>4873</v>
      </c>
      <c r="E3652" s="8" t="n">
        <v>2661</v>
      </c>
      <c r="F3652" s="7" t="n">
        <v>0.7</v>
      </c>
      <c r="G3652" s="9" t="n">
        <v>2.09</v>
      </c>
      <c r="H3652" s="7" t="n">
        <v>1.65</v>
      </c>
      <c r="I3652" s="7" t="n">
        <v>2.35</v>
      </c>
    </row>
    <row r="3653" customFormat="false" ht="15" hidden="false" customHeight="false" outlineLevel="0" collapsed="false">
      <c r="A3653" s="7" t="s">
        <v>258</v>
      </c>
      <c r="B3653" s="7" t="s">
        <v>167</v>
      </c>
      <c r="C3653" s="7" t="s">
        <v>260</v>
      </c>
      <c r="D3653" s="7" t="s">
        <v>4874</v>
      </c>
      <c r="E3653" s="8" t="n">
        <v>2587</v>
      </c>
      <c r="F3653" s="7" t="n">
        <v>0.75</v>
      </c>
      <c r="G3653" s="9" t="n">
        <v>2.2</v>
      </c>
      <c r="H3653" s="7" t="n">
        <v>1.65</v>
      </c>
      <c r="I3653" s="7" t="n">
        <v>2.75</v>
      </c>
    </row>
    <row r="3654" customFormat="false" ht="15" hidden="false" customHeight="false" outlineLevel="0" collapsed="false">
      <c r="A3654" s="7" t="s">
        <v>258</v>
      </c>
      <c r="B3654" s="7" t="s">
        <v>167</v>
      </c>
      <c r="C3654" s="7" t="s">
        <v>260</v>
      </c>
      <c r="D3654" s="7" t="s">
        <v>4875</v>
      </c>
      <c r="E3654" s="8" t="n">
        <v>2575</v>
      </c>
      <c r="F3654" s="7" t="n">
        <v>0.5</v>
      </c>
      <c r="G3654" s="9" t="n">
        <v>1.39</v>
      </c>
      <c r="H3654" s="7" t="n">
        <v>1.04</v>
      </c>
      <c r="I3654" s="7" t="n">
        <v>1.74</v>
      </c>
    </row>
    <row r="3655" customFormat="false" ht="15" hidden="false" customHeight="false" outlineLevel="0" collapsed="false">
      <c r="A3655" s="7" t="s">
        <v>258</v>
      </c>
      <c r="B3655" s="7" t="s">
        <v>167</v>
      </c>
      <c r="C3655" s="7" t="s">
        <v>260</v>
      </c>
      <c r="D3655" s="7" t="s">
        <v>4876</v>
      </c>
      <c r="E3655" s="8" t="n">
        <v>2574</v>
      </c>
      <c r="F3655" s="7" t="n">
        <v>0.6</v>
      </c>
      <c r="G3655" s="9" t="n">
        <v>1.51</v>
      </c>
      <c r="H3655" s="7" t="n">
        <v>1.13</v>
      </c>
      <c r="I3655" s="7" t="n">
        <v>1.89</v>
      </c>
    </row>
    <row r="3656" customFormat="false" ht="15" hidden="false" customHeight="false" outlineLevel="0" collapsed="false">
      <c r="A3656" s="7" t="s">
        <v>258</v>
      </c>
      <c r="B3656" s="7" t="s">
        <v>167</v>
      </c>
      <c r="C3656" s="7" t="s">
        <v>260</v>
      </c>
      <c r="D3656" s="7" t="s">
        <v>4877</v>
      </c>
      <c r="E3656" s="8" t="n">
        <v>2495</v>
      </c>
      <c r="F3656" s="7" t="n">
        <v>0.6</v>
      </c>
      <c r="G3656" s="9" t="n">
        <v>2.2</v>
      </c>
      <c r="H3656" s="7" t="n">
        <v>1.65</v>
      </c>
      <c r="I3656" s="7" t="n">
        <v>2.75</v>
      </c>
    </row>
    <row r="3657" customFormat="false" ht="15" hidden="false" customHeight="false" outlineLevel="0" collapsed="false">
      <c r="A3657" s="7" t="s">
        <v>258</v>
      </c>
      <c r="B3657" s="7" t="s">
        <v>167</v>
      </c>
      <c r="C3657" s="7" t="s">
        <v>260</v>
      </c>
      <c r="D3657" s="7" t="s">
        <v>4878</v>
      </c>
      <c r="E3657" s="8" t="n">
        <v>2436</v>
      </c>
      <c r="F3657" s="7" t="n">
        <v>0.55</v>
      </c>
      <c r="G3657" s="9" t="n">
        <v>2.78</v>
      </c>
      <c r="H3657" s="7" t="n">
        <v>2.09</v>
      </c>
      <c r="I3657" s="7" t="n">
        <v>3.47</v>
      </c>
    </row>
    <row r="3658" customFormat="false" ht="15" hidden="false" customHeight="false" outlineLevel="0" collapsed="false">
      <c r="A3658" s="7" t="s">
        <v>258</v>
      </c>
      <c r="B3658" s="7" t="s">
        <v>167</v>
      </c>
      <c r="C3658" s="7" t="s">
        <v>260</v>
      </c>
      <c r="D3658" s="7" t="s">
        <v>4879</v>
      </c>
      <c r="E3658" s="8" t="n">
        <v>2387</v>
      </c>
      <c r="F3658" s="7" t="n">
        <v>0.7</v>
      </c>
      <c r="G3658" s="9" t="n">
        <v>2.29</v>
      </c>
      <c r="H3658" s="7" t="n">
        <v>1.91</v>
      </c>
      <c r="I3658" s="7" t="n">
        <v>2.52</v>
      </c>
    </row>
    <row r="3659" customFormat="false" ht="15" hidden="false" customHeight="false" outlineLevel="0" collapsed="false">
      <c r="A3659" s="7" t="s">
        <v>258</v>
      </c>
      <c r="B3659" s="7" t="s">
        <v>167</v>
      </c>
      <c r="C3659" s="7" t="s">
        <v>260</v>
      </c>
      <c r="D3659" s="7" t="s">
        <v>4880</v>
      </c>
      <c r="E3659" s="8" t="n">
        <v>2354</v>
      </c>
      <c r="F3659" s="7" t="n">
        <v>0.8</v>
      </c>
      <c r="G3659" s="9" t="n">
        <v>3.43</v>
      </c>
      <c r="H3659" s="7" t="n">
        <v>2</v>
      </c>
      <c r="I3659" s="7" t="n">
        <v>4.29</v>
      </c>
    </row>
    <row r="3660" customFormat="false" ht="15" hidden="false" customHeight="false" outlineLevel="0" collapsed="false">
      <c r="A3660" s="7" t="s">
        <v>258</v>
      </c>
      <c r="B3660" s="7" t="s">
        <v>167</v>
      </c>
      <c r="C3660" s="7" t="s">
        <v>260</v>
      </c>
      <c r="D3660" s="7" t="s">
        <v>4881</v>
      </c>
      <c r="E3660" s="8" t="n">
        <v>2328</v>
      </c>
      <c r="F3660" s="7" t="n">
        <v>0.75</v>
      </c>
      <c r="G3660" s="9" t="n">
        <v>1.79</v>
      </c>
      <c r="H3660" s="7" t="n">
        <v>1.34</v>
      </c>
      <c r="I3660" s="7" t="n">
        <v>2.24</v>
      </c>
    </row>
    <row r="3661" customFormat="false" ht="15" hidden="false" customHeight="false" outlineLevel="0" collapsed="false">
      <c r="A3661" s="7" t="s">
        <v>258</v>
      </c>
      <c r="B3661" s="7" t="s">
        <v>167</v>
      </c>
      <c r="C3661" s="7" t="s">
        <v>260</v>
      </c>
      <c r="D3661" s="7" t="s">
        <v>4882</v>
      </c>
      <c r="E3661" s="8" t="n">
        <v>2321</v>
      </c>
      <c r="F3661" s="7" t="n">
        <v>0.6</v>
      </c>
      <c r="G3661" s="9" t="n">
        <v>2.02</v>
      </c>
      <c r="H3661" s="7" t="n">
        <v>1.78</v>
      </c>
      <c r="I3661" s="7" t="n">
        <v>2.53</v>
      </c>
    </row>
    <row r="3662" customFormat="false" ht="15" hidden="false" customHeight="false" outlineLevel="0" collapsed="false">
      <c r="A3662" s="7" t="s">
        <v>258</v>
      </c>
      <c r="B3662" s="7" t="s">
        <v>167</v>
      </c>
      <c r="C3662" s="7" t="s">
        <v>260</v>
      </c>
      <c r="D3662" s="7" t="s">
        <v>4883</v>
      </c>
      <c r="E3662" s="8" t="n">
        <v>2314</v>
      </c>
      <c r="F3662" s="7" t="n">
        <v>0.6</v>
      </c>
      <c r="G3662" s="9" t="n">
        <v>3.49</v>
      </c>
      <c r="H3662" s="7" t="n">
        <v>2.62</v>
      </c>
      <c r="I3662" s="7" t="n">
        <v>4.36</v>
      </c>
    </row>
    <row r="3663" customFormat="false" ht="15" hidden="false" customHeight="false" outlineLevel="0" collapsed="false">
      <c r="A3663" s="7" t="s">
        <v>258</v>
      </c>
      <c r="B3663" s="7" t="s">
        <v>167</v>
      </c>
      <c r="C3663" s="7" t="s">
        <v>260</v>
      </c>
      <c r="D3663" s="7" t="s">
        <v>4884</v>
      </c>
      <c r="E3663" s="8" t="n">
        <v>2262</v>
      </c>
      <c r="F3663" s="7" t="n">
        <v>0.65</v>
      </c>
      <c r="G3663" s="9" t="n">
        <v>3.68</v>
      </c>
      <c r="H3663" s="7" t="n">
        <v>2.76</v>
      </c>
      <c r="I3663" s="7" t="n">
        <v>4.6</v>
      </c>
    </row>
    <row r="3664" customFormat="false" ht="15" hidden="false" customHeight="false" outlineLevel="0" collapsed="false">
      <c r="A3664" s="7" t="s">
        <v>258</v>
      </c>
      <c r="B3664" s="7" t="s">
        <v>167</v>
      </c>
      <c r="C3664" s="7" t="s">
        <v>260</v>
      </c>
      <c r="D3664" s="7" t="s">
        <v>4885</v>
      </c>
      <c r="E3664" s="8" t="n">
        <v>2185</v>
      </c>
      <c r="F3664" s="7" t="n">
        <v>0.6</v>
      </c>
      <c r="G3664" s="9" t="n">
        <v>5.57</v>
      </c>
      <c r="H3664" s="7" t="n">
        <v>4.18</v>
      </c>
      <c r="I3664" s="7" t="n">
        <v>6.96</v>
      </c>
    </row>
    <row r="3665" customFormat="false" ht="15" hidden="false" customHeight="false" outlineLevel="0" collapsed="false">
      <c r="A3665" s="7" t="s">
        <v>258</v>
      </c>
      <c r="B3665" s="7" t="s">
        <v>167</v>
      </c>
      <c r="C3665" s="7" t="s">
        <v>260</v>
      </c>
      <c r="D3665" s="7" t="s">
        <v>4886</v>
      </c>
      <c r="E3665" s="8" t="n">
        <v>2117</v>
      </c>
      <c r="F3665" s="7" t="n">
        <v>0.85</v>
      </c>
      <c r="G3665" s="9" t="n">
        <v>1.69</v>
      </c>
      <c r="H3665" s="7" t="n">
        <v>1.27</v>
      </c>
      <c r="I3665" s="7" t="n">
        <v>2.11</v>
      </c>
    </row>
    <row r="3666" customFormat="false" ht="15" hidden="false" customHeight="false" outlineLevel="0" collapsed="false">
      <c r="A3666" s="7" t="s">
        <v>258</v>
      </c>
      <c r="B3666" s="7" t="s">
        <v>167</v>
      </c>
      <c r="C3666" s="7" t="s">
        <v>260</v>
      </c>
      <c r="D3666" s="7" t="s">
        <v>4887</v>
      </c>
      <c r="E3666" s="8" t="n">
        <v>2103</v>
      </c>
      <c r="F3666" s="7" t="n">
        <v>0.6</v>
      </c>
      <c r="G3666" s="9" t="n">
        <v>5.01</v>
      </c>
      <c r="H3666" s="7" t="n">
        <v>3.76</v>
      </c>
      <c r="I3666" s="7" t="n">
        <v>6.26</v>
      </c>
    </row>
    <row r="3667" customFormat="false" ht="15" hidden="false" customHeight="false" outlineLevel="0" collapsed="false">
      <c r="A3667" s="7" t="s">
        <v>258</v>
      </c>
      <c r="B3667" s="7" t="s">
        <v>167</v>
      </c>
      <c r="C3667" s="7" t="s">
        <v>260</v>
      </c>
      <c r="D3667" s="7" t="s">
        <v>4888</v>
      </c>
      <c r="E3667" s="8" t="n">
        <v>2100</v>
      </c>
      <c r="F3667" s="7" t="n">
        <v>0.45</v>
      </c>
      <c r="G3667" s="9"/>
      <c r="H3667" s="7"/>
      <c r="I3667" s="7"/>
    </row>
    <row r="3668" customFormat="false" ht="15" hidden="false" customHeight="false" outlineLevel="0" collapsed="false">
      <c r="A3668" s="7" t="s">
        <v>258</v>
      </c>
      <c r="B3668" s="7" t="s">
        <v>167</v>
      </c>
      <c r="C3668" s="7" t="s">
        <v>260</v>
      </c>
      <c r="D3668" s="7" t="s">
        <v>4889</v>
      </c>
      <c r="E3668" s="8" t="n">
        <v>2069</v>
      </c>
      <c r="F3668" s="7" t="n">
        <v>0.55</v>
      </c>
      <c r="G3668" s="9" t="n">
        <v>2.05</v>
      </c>
      <c r="H3668" s="7" t="n">
        <v>1.54</v>
      </c>
      <c r="I3668" s="7" t="n">
        <v>2.56</v>
      </c>
    </row>
    <row r="3669" customFormat="false" ht="15" hidden="false" customHeight="false" outlineLevel="0" collapsed="false">
      <c r="A3669" s="7" t="s">
        <v>258</v>
      </c>
      <c r="B3669" s="7" t="s">
        <v>167</v>
      </c>
      <c r="C3669" s="7" t="s">
        <v>260</v>
      </c>
      <c r="D3669" s="7" t="s">
        <v>4890</v>
      </c>
      <c r="E3669" s="8" t="n">
        <v>2058</v>
      </c>
      <c r="F3669" s="7" t="n">
        <v>0.9</v>
      </c>
      <c r="G3669" s="9" t="n">
        <v>1.88</v>
      </c>
      <c r="H3669" s="7" t="n">
        <v>1.41</v>
      </c>
      <c r="I3669" s="7" t="n">
        <v>2.35</v>
      </c>
    </row>
    <row r="3670" customFormat="false" ht="15" hidden="false" customHeight="false" outlineLevel="0" collapsed="false">
      <c r="A3670" s="7" t="s">
        <v>258</v>
      </c>
      <c r="B3670" s="7" t="s">
        <v>167</v>
      </c>
      <c r="C3670" s="7" t="s">
        <v>260</v>
      </c>
      <c r="D3670" s="7" t="s">
        <v>4891</v>
      </c>
      <c r="E3670" s="8" t="n">
        <v>1938</v>
      </c>
      <c r="F3670" s="7" t="n">
        <v>0.55</v>
      </c>
      <c r="G3670" s="9" t="n">
        <v>1.73</v>
      </c>
      <c r="H3670" s="7" t="n">
        <v>1.15</v>
      </c>
      <c r="I3670" s="7" t="n">
        <v>2.08</v>
      </c>
    </row>
    <row r="3671" customFormat="false" ht="15" hidden="false" customHeight="false" outlineLevel="0" collapsed="false">
      <c r="A3671" s="7" t="s">
        <v>258</v>
      </c>
      <c r="B3671" s="7" t="s">
        <v>167</v>
      </c>
      <c r="C3671" s="7" t="s">
        <v>260</v>
      </c>
      <c r="D3671" s="7" t="s">
        <v>4892</v>
      </c>
      <c r="E3671" s="8" t="n">
        <v>1936</v>
      </c>
      <c r="F3671" s="7" t="n">
        <v>0.75</v>
      </c>
      <c r="G3671" s="9" t="n">
        <v>1.59</v>
      </c>
      <c r="H3671" s="7" t="n">
        <v>1.19</v>
      </c>
      <c r="I3671" s="7" t="n">
        <v>1.99</v>
      </c>
    </row>
    <row r="3672" customFormat="false" ht="15" hidden="false" customHeight="false" outlineLevel="0" collapsed="false">
      <c r="A3672" s="7" t="s">
        <v>258</v>
      </c>
      <c r="B3672" s="7" t="s">
        <v>167</v>
      </c>
      <c r="C3672" s="7" t="s">
        <v>260</v>
      </c>
      <c r="D3672" s="7" t="s">
        <v>4893</v>
      </c>
      <c r="E3672" s="8" t="n">
        <v>1912</v>
      </c>
      <c r="F3672" s="7" t="n">
        <v>0.75</v>
      </c>
      <c r="G3672" s="9" t="n">
        <v>1.77</v>
      </c>
      <c r="H3672" s="7" t="n">
        <v>1.33</v>
      </c>
      <c r="I3672" s="7" t="n">
        <v>2.15</v>
      </c>
    </row>
    <row r="3673" customFormat="false" ht="15" hidden="false" customHeight="false" outlineLevel="0" collapsed="false">
      <c r="A3673" s="7" t="s">
        <v>258</v>
      </c>
      <c r="B3673" s="7" t="s">
        <v>167</v>
      </c>
      <c r="C3673" s="7" t="s">
        <v>260</v>
      </c>
      <c r="D3673" s="7" t="s">
        <v>4894</v>
      </c>
      <c r="E3673" s="8" t="n">
        <v>1877</v>
      </c>
      <c r="F3673" s="7" t="n">
        <v>0.45</v>
      </c>
      <c r="G3673" s="9"/>
      <c r="H3673" s="7"/>
      <c r="I3673" s="7"/>
    </row>
    <row r="3674" customFormat="false" ht="15" hidden="false" customHeight="false" outlineLevel="0" collapsed="false">
      <c r="A3674" s="7" t="s">
        <v>258</v>
      </c>
      <c r="B3674" s="7" t="s">
        <v>167</v>
      </c>
      <c r="C3674" s="7" t="s">
        <v>260</v>
      </c>
      <c r="D3674" s="7" t="s">
        <v>4895</v>
      </c>
      <c r="E3674" s="8" t="n">
        <v>1867</v>
      </c>
      <c r="F3674" s="7" t="n">
        <v>0.55</v>
      </c>
      <c r="G3674" s="9" t="n">
        <v>1.6</v>
      </c>
      <c r="H3674" s="7" t="n">
        <v>1.2</v>
      </c>
      <c r="I3674" s="7" t="n">
        <v>2</v>
      </c>
    </row>
    <row r="3675" customFormat="false" ht="15" hidden="false" customHeight="false" outlineLevel="0" collapsed="false">
      <c r="A3675" s="7" t="s">
        <v>258</v>
      </c>
      <c r="B3675" s="7" t="s">
        <v>167</v>
      </c>
      <c r="C3675" s="7" t="s">
        <v>260</v>
      </c>
      <c r="D3675" s="7" t="s">
        <v>4896</v>
      </c>
      <c r="E3675" s="8" t="n">
        <v>1856</v>
      </c>
      <c r="F3675" s="7" t="n">
        <v>0.65</v>
      </c>
      <c r="G3675" s="9" t="n">
        <v>2.33</v>
      </c>
      <c r="H3675" s="7" t="n">
        <v>1.77</v>
      </c>
      <c r="I3675" s="7" t="n">
        <v>3.25</v>
      </c>
    </row>
    <row r="3676" customFormat="false" ht="15" hidden="false" customHeight="false" outlineLevel="0" collapsed="false">
      <c r="A3676" s="7" t="s">
        <v>258</v>
      </c>
      <c r="B3676" s="7" t="s">
        <v>167</v>
      </c>
      <c r="C3676" s="7" t="s">
        <v>260</v>
      </c>
      <c r="D3676" s="7" t="s">
        <v>4897</v>
      </c>
      <c r="E3676" s="8" t="n">
        <v>1825</v>
      </c>
      <c r="F3676" s="7" t="n">
        <v>0.6</v>
      </c>
      <c r="G3676" s="9" t="n">
        <v>2.02</v>
      </c>
      <c r="H3676" s="7" t="n">
        <v>1.52</v>
      </c>
      <c r="I3676" s="7" t="n">
        <v>2.53</v>
      </c>
    </row>
    <row r="3677" customFormat="false" ht="15" hidden="false" customHeight="false" outlineLevel="0" collapsed="false">
      <c r="A3677" s="7" t="s">
        <v>258</v>
      </c>
      <c r="B3677" s="7" t="s">
        <v>167</v>
      </c>
      <c r="C3677" s="7" t="s">
        <v>260</v>
      </c>
      <c r="D3677" s="7" t="s">
        <v>4898</v>
      </c>
      <c r="E3677" s="8" t="n">
        <v>1798</v>
      </c>
      <c r="F3677" s="7" t="n">
        <v>0.85</v>
      </c>
      <c r="G3677" s="9" t="n">
        <v>1.82</v>
      </c>
      <c r="H3677" s="7" t="n">
        <v>1.37</v>
      </c>
      <c r="I3677" s="7" t="n">
        <v>2.28</v>
      </c>
    </row>
    <row r="3678" customFormat="false" ht="15" hidden="false" customHeight="false" outlineLevel="0" collapsed="false">
      <c r="A3678" s="7" t="s">
        <v>258</v>
      </c>
      <c r="B3678" s="7" t="s">
        <v>167</v>
      </c>
      <c r="C3678" s="7" t="s">
        <v>260</v>
      </c>
      <c r="D3678" s="7" t="s">
        <v>4899</v>
      </c>
      <c r="E3678" s="8" t="n">
        <v>1787</v>
      </c>
      <c r="F3678" s="7" t="n">
        <v>0.55</v>
      </c>
      <c r="G3678" s="9" t="n">
        <v>1.62</v>
      </c>
      <c r="H3678" s="7" t="n">
        <v>1.22</v>
      </c>
      <c r="I3678" s="7" t="n">
        <v>2.03</v>
      </c>
    </row>
    <row r="3679" customFormat="false" ht="15" hidden="false" customHeight="false" outlineLevel="0" collapsed="false">
      <c r="A3679" s="7" t="s">
        <v>258</v>
      </c>
      <c r="B3679" s="7" t="s">
        <v>167</v>
      </c>
      <c r="C3679" s="7" t="s">
        <v>260</v>
      </c>
      <c r="D3679" s="7" t="s">
        <v>4900</v>
      </c>
      <c r="E3679" s="8" t="n">
        <v>1769</v>
      </c>
      <c r="F3679" s="7" t="n">
        <v>0.45</v>
      </c>
      <c r="G3679" s="9"/>
      <c r="H3679" s="7"/>
      <c r="I3679" s="7"/>
    </row>
    <row r="3680" customFormat="false" ht="15" hidden="false" customHeight="false" outlineLevel="0" collapsed="false">
      <c r="A3680" s="7" t="s">
        <v>258</v>
      </c>
      <c r="B3680" s="7" t="s">
        <v>167</v>
      </c>
      <c r="C3680" s="7" t="s">
        <v>260</v>
      </c>
      <c r="D3680" s="7" t="s">
        <v>4901</v>
      </c>
      <c r="E3680" s="8" t="n">
        <v>1723</v>
      </c>
      <c r="F3680" s="7" t="n">
        <v>0.65</v>
      </c>
      <c r="G3680" s="9" t="n">
        <v>0.59</v>
      </c>
      <c r="H3680" s="7" t="n">
        <v>0.52</v>
      </c>
      <c r="I3680" s="7" t="n">
        <v>0.81</v>
      </c>
    </row>
    <row r="3681" customFormat="false" ht="15" hidden="false" customHeight="false" outlineLevel="0" collapsed="false">
      <c r="A3681" s="7" t="s">
        <v>258</v>
      </c>
      <c r="B3681" s="7" t="s">
        <v>167</v>
      </c>
      <c r="C3681" s="7" t="s">
        <v>260</v>
      </c>
      <c r="D3681" s="7" t="s">
        <v>4902</v>
      </c>
      <c r="E3681" s="8" t="n">
        <v>1716</v>
      </c>
      <c r="F3681" s="7" t="n">
        <v>0.7</v>
      </c>
      <c r="G3681" s="9" t="n">
        <v>2.01</v>
      </c>
      <c r="H3681" s="7" t="n">
        <v>1.51</v>
      </c>
      <c r="I3681" s="7" t="n">
        <v>2.51</v>
      </c>
    </row>
    <row r="3682" customFormat="false" ht="15" hidden="false" customHeight="false" outlineLevel="0" collapsed="false">
      <c r="A3682" s="7" t="s">
        <v>258</v>
      </c>
      <c r="B3682" s="7" t="s">
        <v>167</v>
      </c>
      <c r="C3682" s="7" t="s">
        <v>260</v>
      </c>
      <c r="D3682" s="7" t="s">
        <v>4903</v>
      </c>
      <c r="E3682" s="8" t="n">
        <v>1697</v>
      </c>
      <c r="F3682" s="7" t="n">
        <v>0.7</v>
      </c>
      <c r="G3682" s="9" t="n">
        <v>2.18</v>
      </c>
      <c r="H3682" s="7" t="n">
        <v>1.64</v>
      </c>
      <c r="I3682" s="7" t="n">
        <v>2.61</v>
      </c>
    </row>
    <row r="3683" customFormat="false" ht="15" hidden="false" customHeight="false" outlineLevel="0" collapsed="false">
      <c r="A3683" s="7" t="s">
        <v>258</v>
      </c>
      <c r="B3683" s="7" t="s">
        <v>167</v>
      </c>
      <c r="C3683" s="7" t="s">
        <v>260</v>
      </c>
      <c r="D3683" s="7" t="s">
        <v>4904</v>
      </c>
      <c r="E3683" s="8" t="n">
        <v>1688</v>
      </c>
      <c r="F3683" s="7" t="n">
        <v>0.5</v>
      </c>
      <c r="G3683" s="9" t="n">
        <v>2.14</v>
      </c>
      <c r="H3683" s="7" t="n">
        <v>1.63</v>
      </c>
      <c r="I3683" s="7" t="n">
        <v>2.74</v>
      </c>
    </row>
    <row r="3684" customFormat="false" ht="15" hidden="false" customHeight="false" outlineLevel="0" collapsed="false">
      <c r="A3684" s="7" t="s">
        <v>258</v>
      </c>
      <c r="B3684" s="7" t="s">
        <v>167</v>
      </c>
      <c r="C3684" s="7" t="s">
        <v>260</v>
      </c>
      <c r="D3684" s="7" t="s">
        <v>4905</v>
      </c>
      <c r="E3684" s="8" t="n">
        <v>1685</v>
      </c>
      <c r="F3684" s="7" t="n">
        <v>0.55</v>
      </c>
      <c r="G3684" s="9" t="n">
        <v>1.31</v>
      </c>
      <c r="H3684" s="7" t="n">
        <v>0.98</v>
      </c>
      <c r="I3684" s="7" t="n">
        <v>1.64</v>
      </c>
    </row>
    <row r="3685" customFormat="false" ht="15" hidden="false" customHeight="false" outlineLevel="0" collapsed="false">
      <c r="A3685" s="7" t="s">
        <v>258</v>
      </c>
      <c r="B3685" s="7" t="s">
        <v>167</v>
      </c>
      <c r="C3685" s="7" t="s">
        <v>260</v>
      </c>
      <c r="D3685" s="7" t="s">
        <v>4906</v>
      </c>
      <c r="E3685" s="8" t="n">
        <v>1682</v>
      </c>
      <c r="F3685" s="7" t="n">
        <v>0.7</v>
      </c>
      <c r="G3685" s="9" t="n">
        <v>1.7</v>
      </c>
      <c r="H3685" s="7" t="n">
        <v>1.27</v>
      </c>
      <c r="I3685" s="7" t="n">
        <v>2.13</v>
      </c>
    </row>
    <row r="3686" customFormat="false" ht="15" hidden="false" customHeight="false" outlineLevel="0" collapsed="false">
      <c r="A3686" s="7" t="s">
        <v>258</v>
      </c>
      <c r="B3686" s="7" t="s">
        <v>167</v>
      </c>
      <c r="C3686" s="7" t="s">
        <v>260</v>
      </c>
      <c r="D3686" s="7" t="s">
        <v>4907</v>
      </c>
      <c r="E3686" s="8" t="n">
        <v>1664</v>
      </c>
      <c r="F3686" s="7" t="n">
        <v>0.65</v>
      </c>
      <c r="G3686" s="9" t="n">
        <v>1.89</v>
      </c>
      <c r="H3686" s="7" t="n">
        <v>1.49</v>
      </c>
      <c r="I3686" s="7" t="n">
        <v>2.6</v>
      </c>
    </row>
    <row r="3687" customFormat="false" ht="15" hidden="false" customHeight="false" outlineLevel="0" collapsed="false">
      <c r="A3687" s="7" t="s">
        <v>258</v>
      </c>
      <c r="B3687" s="7" t="s">
        <v>167</v>
      </c>
      <c r="C3687" s="7" t="s">
        <v>260</v>
      </c>
      <c r="D3687" s="7" t="s">
        <v>4908</v>
      </c>
      <c r="E3687" s="8" t="n">
        <v>1650</v>
      </c>
      <c r="F3687" s="7" t="n">
        <v>0.55</v>
      </c>
      <c r="G3687" s="9" t="n">
        <v>2.05</v>
      </c>
      <c r="H3687" s="7" t="n">
        <v>1.54</v>
      </c>
      <c r="I3687" s="7" t="n">
        <v>2.56</v>
      </c>
    </row>
    <row r="3688" customFormat="false" ht="15" hidden="false" customHeight="false" outlineLevel="0" collapsed="false">
      <c r="A3688" s="7" t="s">
        <v>258</v>
      </c>
      <c r="B3688" s="7" t="s">
        <v>167</v>
      </c>
      <c r="C3688" s="7" t="s">
        <v>260</v>
      </c>
      <c r="D3688" s="7" t="s">
        <v>4909</v>
      </c>
      <c r="E3688" s="8" t="n">
        <v>1631</v>
      </c>
      <c r="F3688" s="7" t="n">
        <v>0.75</v>
      </c>
      <c r="G3688" s="9" t="n">
        <v>2.25</v>
      </c>
      <c r="H3688" s="7" t="n">
        <v>1.53</v>
      </c>
      <c r="I3688" s="7" t="n">
        <v>2.59</v>
      </c>
    </row>
    <row r="3689" customFormat="false" ht="15" hidden="false" customHeight="false" outlineLevel="0" collapsed="false">
      <c r="A3689" s="7" t="s">
        <v>258</v>
      </c>
      <c r="B3689" s="7" t="s">
        <v>167</v>
      </c>
      <c r="C3689" s="7" t="s">
        <v>260</v>
      </c>
      <c r="D3689" s="7" t="s">
        <v>4910</v>
      </c>
      <c r="E3689" s="8" t="n">
        <v>1626</v>
      </c>
      <c r="F3689" s="7" t="n">
        <v>0.8</v>
      </c>
      <c r="G3689" s="9" t="n">
        <v>3.77</v>
      </c>
      <c r="H3689" s="7" t="n">
        <v>2.83</v>
      </c>
      <c r="I3689" s="7" t="n">
        <v>4.71</v>
      </c>
    </row>
    <row r="3690" customFormat="false" ht="15" hidden="false" customHeight="false" outlineLevel="0" collapsed="false">
      <c r="A3690" s="7" t="s">
        <v>258</v>
      </c>
      <c r="B3690" s="7" t="s">
        <v>167</v>
      </c>
      <c r="C3690" s="7" t="s">
        <v>260</v>
      </c>
      <c r="D3690" s="7" t="s">
        <v>4911</v>
      </c>
      <c r="E3690" s="8" t="n">
        <v>1616</v>
      </c>
      <c r="F3690" s="7" t="n">
        <v>0.65</v>
      </c>
      <c r="G3690" s="9" t="n">
        <v>2.59</v>
      </c>
      <c r="H3690" s="7" t="n">
        <v>1.94</v>
      </c>
      <c r="I3690" s="7" t="n">
        <v>3.24</v>
      </c>
    </row>
    <row r="3691" customFormat="false" ht="15" hidden="false" customHeight="false" outlineLevel="0" collapsed="false">
      <c r="A3691" s="7" t="s">
        <v>258</v>
      </c>
      <c r="B3691" s="7" t="s">
        <v>167</v>
      </c>
      <c r="C3691" s="7" t="s">
        <v>260</v>
      </c>
      <c r="D3691" s="7" t="s">
        <v>4912</v>
      </c>
      <c r="E3691" s="8" t="n">
        <v>1611</v>
      </c>
      <c r="F3691" s="7" t="n">
        <v>0.75</v>
      </c>
      <c r="G3691" s="9" t="n">
        <v>2.49</v>
      </c>
      <c r="H3691" s="7" t="n">
        <v>1.89</v>
      </c>
      <c r="I3691" s="7" t="n">
        <v>3.12</v>
      </c>
    </row>
    <row r="3692" customFormat="false" ht="15" hidden="false" customHeight="false" outlineLevel="0" collapsed="false">
      <c r="A3692" s="7" t="s">
        <v>258</v>
      </c>
      <c r="B3692" s="7" t="s">
        <v>167</v>
      </c>
      <c r="C3692" s="7" t="s">
        <v>260</v>
      </c>
      <c r="D3692" s="7" t="s">
        <v>4913</v>
      </c>
      <c r="E3692" s="8" t="n">
        <v>1566</v>
      </c>
      <c r="F3692" s="7" t="n">
        <v>0.8</v>
      </c>
      <c r="G3692" s="9" t="n">
        <v>1.98</v>
      </c>
      <c r="H3692" s="7" t="n">
        <v>1.49</v>
      </c>
      <c r="I3692" s="7" t="n">
        <v>2.48</v>
      </c>
    </row>
    <row r="3693" customFormat="false" ht="15" hidden="false" customHeight="false" outlineLevel="0" collapsed="false">
      <c r="A3693" s="7" t="s">
        <v>258</v>
      </c>
      <c r="B3693" s="7" t="s">
        <v>167</v>
      </c>
      <c r="C3693" s="7" t="s">
        <v>260</v>
      </c>
      <c r="D3693" s="7" t="s">
        <v>4914</v>
      </c>
      <c r="E3693" s="8" t="n">
        <v>1512</v>
      </c>
      <c r="F3693" s="7" t="n">
        <v>0.6</v>
      </c>
      <c r="G3693" s="9" t="n">
        <v>2.3</v>
      </c>
      <c r="H3693" s="7" t="n">
        <v>1.74</v>
      </c>
      <c r="I3693" s="7" t="n">
        <v>3.03</v>
      </c>
    </row>
    <row r="3694" customFormat="false" ht="15" hidden="false" customHeight="false" outlineLevel="0" collapsed="false">
      <c r="A3694" s="7" t="s">
        <v>258</v>
      </c>
      <c r="B3694" s="7" t="s">
        <v>167</v>
      </c>
      <c r="C3694" s="7" t="s">
        <v>260</v>
      </c>
      <c r="D3694" s="7" t="s">
        <v>4915</v>
      </c>
      <c r="E3694" s="8" t="n">
        <v>1510</v>
      </c>
      <c r="F3694" s="7" t="n">
        <v>0.45</v>
      </c>
      <c r="G3694" s="9"/>
      <c r="H3694" s="7"/>
      <c r="I3694" s="7"/>
    </row>
    <row r="3695" customFormat="false" ht="15" hidden="false" customHeight="false" outlineLevel="0" collapsed="false">
      <c r="A3695" s="7" t="s">
        <v>258</v>
      </c>
      <c r="B3695" s="7" t="s">
        <v>167</v>
      </c>
      <c r="C3695" s="7" t="s">
        <v>260</v>
      </c>
      <c r="D3695" s="7" t="s">
        <v>4916</v>
      </c>
      <c r="E3695" s="8" t="n">
        <v>1507</v>
      </c>
      <c r="F3695" s="7" t="n">
        <v>0.65</v>
      </c>
      <c r="G3695" s="9" t="n">
        <v>1.82</v>
      </c>
      <c r="H3695" s="7" t="n">
        <v>1.37</v>
      </c>
      <c r="I3695" s="7" t="n">
        <v>2.28</v>
      </c>
    </row>
    <row r="3696" customFormat="false" ht="15" hidden="false" customHeight="false" outlineLevel="0" collapsed="false">
      <c r="A3696" s="7" t="s">
        <v>258</v>
      </c>
      <c r="B3696" s="7" t="s">
        <v>167</v>
      </c>
      <c r="C3696" s="7" t="s">
        <v>260</v>
      </c>
      <c r="D3696" s="7" t="s">
        <v>4917</v>
      </c>
      <c r="E3696" s="8" t="n">
        <v>1504</v>
      </c>
      <c r="F3696" s="7" t="n">
        <v>0.5</v>
      </c>
      <c r="G3696" s="9" t="n">
        <v>3.32</v>
      </c>
      <c r="H3696" s="7" t="n">
        <v>2.49</v>
      </c>
      <c r="I3696" s="7" t="n">
        <v>4.15</v>
      </c>
    </row>
    <row r="3697" customFormat="false" ht="15" hidden="false" customHeight="false" outlineLevel="0" collapsed="false">
      <c r="A3697" s="7" t="s">
        <v>258</v>
      </c>
      <c r="B3697" s="7" t="s">
        <v>167</v>
      </c>
      <c r="C3697" s="7" t="s">
        <v>260</v>
      </c>
      <c r="D3697" s="7" t="s">
        <v>4918</v>
      </c>
      <c r="E3697" s="8" t="n">
        <v>1485</v>
      </c>
      <c r="F3697" s="7" t="n">
        <v>0.55</v>
      </c>
      <c r="G3697" s="9" t="n">
        <v>1.58</v>
      </c>
      <c r="H3697" s="7" t="n">
        <v>1.19</v>
      </c>
      <c r="I3697" s="7" t="n">
        <v>1.98</v>
      </c>
    </row>
    <row r="3698" customFormat="false" ht="15" hidden="false" customHeight="false" outlineLevel="0" collapsed="false">
      <c r="A3698" s="7" t="s">
        <v>258</v>
      </c>
      <c r="B3698" s="7" t="s">
        <v>167</v>
      </c>
      <c r="C3698" s="7" t="s">
        <v>260</v>
      </c>
      <c r="D3698" s="7" t="s">
        <v>4919</v>
      </c>
      <c r="E3698" s="8" t="n">
        <v>1481</v>
      </c>
      <c r="F3698" s="7" t="n">
        <v>0.8</v>
      </c>
      <c r="G3698" s="9" t="n">
        <v>8.88</v>
      </c>
      <c r="H3698" s="7" t="n">
        <v>6.66</v>
      </c>
      <c r="I3698" s="7" t="n">
        <v>11.1</v>
      </c>
    </row>
    <row r="3699" customFormat="false" ht="15" hidden="false" customHeight="false" outlineLevel="0" collapsed="false">
      <c r="A3699" s="7" t="s">
        <v>258</v>
      </c>
      <c r="B3699" s="7" t="s">
        <v>167</v>
      </c>
      <c r="C3699" s="7" t="s">
        <v>260</v>
      </c>
      <c r="D3699" s="7" t="s">
        <v>4920</v>
      </c>
      <c r="E3699" s="8" t="n">
        <v>1473</v>
      </c>
      <c r="F3699" s="7" t="n">
        <v>0.6</v>
      </c>
      <c r="G3699" s="9" t="n">
        <v>5.02</v>
      </c>
      <c r="H3699" s="7" t="n">
        <v>3.76</v>
      </c>
      <c r="I3699" s="7" t="n">
        <v>6.28</v>
      </c>
    </row>
    <row r="3700" customFormat="false" ht="15" hidden="false" customHeight="false" outlineLevel="0" collapsed="false">
      <c r="A3700" s="7" t="s">
        <v>258</v>
      </c>
      <c r="B3700" s="7" t="s">
        <v>167</v>
      </c>
      <c r="C3700" s="7" t="s">
        <v>260</v>
      </c>
      <c r="D3700" s="7" t="s">
        <v>4921</v>
      </c>
      <c r="E3700" s="8" t="n">
        <v>1462</v>
      </c>
      <c r="F3700" s="7" t="n">
        <v>0.5</v>
      </c>
      <c r="G3700" s="9" t="n">
        <v>4.99</v>
      </c>
      <c r="H3700" s="7" t="n">
        <v>3.74</v>
      </c>
      <c r="I3700" s="7" t="n">
        <v>5.67</v>
      </c>
    </row>
    <row r="3701" customFormat="false" ht="15" hidden="false" customHeight="false" outlineLevel="0" collapsed="false">
      <c r="A3701" s="7" t="s">
        <v>258</v>
      </c>
      <c r="B3701" s="7" t="s">
        <v>167</v>
      </c>
      <c r="C3701" s="7" t="s">
        <v>260</v>
      </c>
      <c r="D3701" s="7" t="s">
        <v>4922</v>
      </c>
      <c r="E3701" s="8" t="n">
        <v>1451</v>
      </c>
      <c r="F3701" s="7" t="n">
        <v>0.6</v>
      </c>
      <c r="G3701" s="9" t="n">
        <v>1.94</v>
      </c>
      <c r="H3701" s="7" t="n">
        <v>1.5</v>
      </c>
      <c r="I3701" s="7" t="n">
        <v>2.76</v>
      </c>
    </row>
    <row r="3702" customFormat="false" ht="15" hidden="false" customHeight="false" outlineLevel="0" collapsed="false">
      <c r="A3702" s="7" t="s">
        <v>258</v>
      </c>
      <c r="B3702" s="7" t="s">
        <v>167</v>
      </c>
      <c r="C3702" s="7" t="s">
        <v>260</v>
      </c>
      <c r="D3702" s="7" t="s">
        <v>4923</v>
      </c>
      <c r="E3702" s="8" t="n">
        <v>1450</v>
      </c>
      <c r="F3702" s="7" t="n">
        <v>0.55</v>
      </c>
      <c r="G3702" s="9" t="n">
        <v>4.5</v>
      </c>
      <c r="H3702" s="7" t="n">
        <v>3.38</v>
      </c>
      <c r="I3702" s="7" t="n">
        <v>5.63</v>
      </c>
    </row>
    <row r="3703" customFormat="false" ht="15" hidden="false" customHeight="false" outlineLevel="0" collapsed="false">
      <c r="A3703" s="7" t="s">
        <v>258</v>
      </c>
      <c r="B3703" s="7" t="s">
        <v>167</v>
      </c>
      <c r="C3703" s="7" t="s">
        <v>260</v>
      </c>
      <c r="D3703" s="7" t="s">
        <v>4924</v>
      </c>
      <c r="E3703" s="8" t="n">
        <v>1448</v>
      </c>
      <c r="F3703" s="7" t="n">
        <v>0.45</v>
      </c>
      <c r="G3703" s="9"/>
      <c r="H3703" s="7"/>
      <c r="I3703" s="7"/>
    </row>
    <row r="3704" customFormat="false" ht="15" hidden="false" customHeight="false" outlineLevel="0" collapsed="false">
      <c r="A3704" s="7" t="s">
        <v>258</v>
      </c>
      <c r="B3704" s="7" t="s">
        <v>167</v>
      </c>
      <c r="C3704" s="7" t="s">
        <v>260</v>
      </c>
      <c r="D3704" s="7" t="s">
        <v>4925</v>
      </c>
      <c r="E3704" s="8" t="n">
        <v>1437</v>
      </c>
      <c r="F3704" s="7" t="n">
        <v>0.5</v>
      </c>
      <c r="G3704" s="9" t="n">
        <v>2.38</v>
      </c>
      <c r="H3704" s="7" t="n">
        <v>1.79</v>
      </c>
      <c r="I3704" s="7" t="n">
        <v>2.97</v>
      </c>
    </row>
    <row r="3705" customFormat="false" ht="15" hidden="false" customHeight="false" outlineLevel="0" collapsed="false">
      <c r="A3705" s="7" t="s">
        <v>258</v>
      </c>
      <c r="B3705" s="7" t="s">
        <v>167</v>
      </c>
      <c r="C3705" s="7" t="s">
        <v>260</v>
      </c>
      <c r="D3705" s="7" t="s">
        <v>4926</v>
      </c>
      <c r="E3705" s="8" t="n">
        <v>1420</v>
      </c>
      <c r="F3705" s="7" t="n">
        <v>0.45</v>
      </c>
      <c r="G3705" s="9"/>
      <c r="H3705" s="7"/>
      <c r="I3705" s="7"/>
    </row>
    <row r="3706" customFormat="false" ht="15" hidden="false" customHeight="false" outlineLevel="0" collapsed="false">
      <c r="A3706" s="7" t="s">
        <v>258</v>
      </c>
      <c r="B3706" s="7" t="s">
        <v>167</v>
      </c>
      <c r="C3706" s="7" t="s">
        <v>260</v>
      </c>
      <c r="D3706" s="7" t="s">
        <v>4927</v>
      </c>
      <c r="E3706" s="8" t="n">
        <v>1419</v>
      </c>
      <c r="F3706" s="7" t="n">
        <v>0.7</v>
      </c>
      <c r="G3706" s="9" t="n">
        <v>3.18</v>
      </c>
      <c r="H3706" s="7" t="n">
        <v>2.39</v>
      </c>
      <c r="I3706" s="7" t="n">
        <v>3.98</v>
      </c>
    </row>
    <row r="3707" customFormat="false" ht="15" hidden="false" customHeight="false" outlineLevel="0" collapsed="false">
      <c r="A3707" s="7" t="s">
        <v>258</v>
      </c>
      <c r="B3707" s="7" t="s">
        <v>167</v>
      </c>
      <c r="C3707" s="7" t="s">
        <v>260</v>
      </c>
      <c r="D3707" s="7" t="s">
        <v>4928</v>
      </c>
      <c r="E3707" s="8" t="n">
        <v>1418</v>
      </c>
      <c r="F3707" s="7" t="n">
        <v>0.65</v>
      </c>
      <c r="G3707" s="9" t="n">
        <v>1.51</v>
      </c>
      <c r="H3707" s="7" t="n">
        <v>1.13</v>
      </c>
      <c r="I3707" s="7" t="n">
        <v>1.89</v>
      </c>
    </row>
    <row r="3708" customFormat="false" ht="15" hidden="false" customHeight="false" outlineLevel="0" collapsed="false">
      <c r="A3708" s="7" t="s">
        <v>258</v>
      </c>
      <c r="B3708" s="7" t="s">
        <v>167</v>
      </c>
      <c r="C3708" s="7" t="s">
        <v>260</v>
      </c>
      <c r="D3708" s="7" t="s">
        <v>4929</v>
      </c>
      <c r="E3708" s="8" t="n">
        <v>1414</v>
      </c>
      <c r="F3708" s="7" t="n">
        <v>0.55</v>
      </c>
      <c r="G3708" s="9" t="n">
        <v>4.08</v>
      </c>
      <c r="H3708" s="7" t="n">
        <v>3.06</v>
      </c>
      <c r="I3708" s="7" t="n">
        <v>5.1</v>
      </c>
    </row>
    <row r="3709" customFormat="false" ht="15" hidden="false" customHeight="false" outlineLevel="0" collapsed="false">
      <c r="A3709" s="7" t="s">
        <v>258</v>
      </c>
      <c r="B3709" s="7" t="s">
        <v>167</v>
      </c>
      <c r="C3709" s="7" t="s">
        <v>260</v>
      </c>
      <c r="D3709" s="7" t="s">
        <v>4930</v>
      </c>
      <c r="E3709" s="8" t="n">
        <v>1400</v>
      </c>
      <c r="F3709" s="7" t="n">
        <v>0.65</v>
      </c>
      <c r="G3709" s="9" t="n">
        <v>2.08</v>
      </c>
      <c r="H3709" s="7" t="n">
        <v>1.56</v>
      </c>
      <c r="I3709" s="7" t="n">
        <v>2.6</v>
      </c>
    </row>
    <row r="3710" customFormat="false" ht="15" hidden="false" customHeight="false" outlineLevel="0" collapsed="false">
      <c r="A3710" s="7" t="s">
        <v>258</v>
      </c>
      <c r="B3710" s="7" t="s">
        <v>167</v>
      </c>
      <c r="C3710" s="7" t="s">
        <v>260</v>
      </c>
      <c r="D3710" s="7" t="s">
        <v>4931</v>
      </c>
      <c r="E3710" s="8" t="n">
        <v>1366</v>
      </c>
      <c r="F3710" s="7" t="n">
        <v>0.6</v>
      </c>
      <c r="G3710" s="9" t="n">
        <v>2.59</v>
      </c>
      <c r="H3710" s="7" t="n">
        <v>1.94</v>
      </c>
      <c r="I3710" s="7" t="n">
        <v>3.24</v>
      </c>
    </row>
    <row r="3711" customFormat="false" ht="15" hidden="false" customHeight="false" outlineLevel="0" collapsed="false">
      <c r="A3711" s="7" t="s">
        <v>258</v>
      </c>
      <c r="B3711" s="7" t="s">
        <v>167</v>
      </c>
      <c r="C3711" s="7" t="s">
        <v>260</v>
      </c>
      <c r="D3711" s="7" t="s">
        <v>4932</v>
      </c>
      <c r="E3711" s="8" t="n">
        <v>1354</v>
      </c>
      <c r="F3711" s="7" t="n">
        <v>0.75</v>
      </c>
      <c r="G3711" s="9" t="n">
        <v>1.91</v>
      </c>
      <c r="H3711" s="7" t="n">
        <v>1.43</v>
      </c>
      <c r="I3711" s="7" t="n">
        <v>2.39</v>
      </c>
    </row>
    <row r="3712" customFormat="false" ht="15" hidden="false" customHeight="false" outlineLevel="0" collapsed="false">
      <c r="A3712" s="7" t="s">
        <v>258</v>
      </c>
      <c r="B3712" s="7" t="s">
        <v>167</v>
      </c>
      <c r="C3712" s="7" t="s">
        <v>260</v>
      </c>
      <c r="D3712" s="7" t="s">
        <v>4933</v>
      </c>
      <c r="E3712" s="8" t="n">
        <v>1339</v>
      </c>
      <c r="F3712" s="7" t="n">
        <v>0.65</v>
      </c>
      <c r="G3712" s="9" t="n">
        <v>4.52</v>
      </c>
      <c r="H3712" s="7" t="n">
        <v>3.39</v>
      </c>
      <c r="I3712" s="7" t="n">
        <v>5.65</v>
      </c>
    </row>
    <row r="3713" customFormat="false" ht="15" hidden="false" customHeight="false" outlineLevel="0" collapsed="false">
      <c r="A3713" s="7" t="s">
        <v>258</v>
      </c>
      <c r="B3713" s="7" t="s">
        <v>167</v>
      </c>
      <c r="C3713" s="7" t="s">
        <v>260</v>
      </c>
      <c r="D3713" s="7" t="s">
        <v>4934</v>
      </c>
      <c r="E3713" s="8" t="n">
        <v>1321</v>
      </c>
      <c r="F3713" s="7" t="n">
        <v>0.45</v>
      </c>
      <c r="G3713" s="9"/>
      <c r="H3713" s="7"/>
      <c r="I3713" s="7"/>
    </row>
    <row r="3714" customFormat="false" ht="15" hidden="false" customHeight="false" outlineLevel="0" collapsed="false">
      <c r="A3714" s="7" t="s">
        <v>258</v>
      </c>
      <c r="B3714" s="7" t="s">
        <v>167</v>
      </c>
      <c r="C3714" s="7" t="s">
        <v>260</v>
      </c>
      <c r="D3714" s="7" t="s">
        <v>4935</v>
      </c>
      <c r="E3714" s="8" t="n">
        <v>1316</v>
      </c>
      <c r="F3714" s="7" t="n">
        <v>0.85</v>
      </c>
      <c r="G3714" s="9" t="n">
        <v>3.04</v>
      </c>
      <c r="H3714" s="7" t="n">
        <v>2.28</v>
      </c>
      <c r="I3714" s="7" t="n">
        <v>3.8</v>
      </c>
    </row>
    <row r="3715" customFormat="false" ht="15" hidden="false" customHeight="false" outlineLevel="0" collapsed="false">
      <c r="A3715" s="7" t="s">
        <v>258</v>
      </c>
      <c r="B3715" s="7" t="s">
        <v>167</v>
      </c>
      <c r="C3715" s="7" t="s">
        <v>260</v>
      </c>
      <c r="D3715" s="7" t="s">
        <v>4936</v>
      </c>
      <c r="E3715" s="8" t="n">
        <v>1311</v>
      </c>
      <c r="F3715" s="7" t="n">
        <v>0.6</v>
      </c>
      <c r="G3715" s="9" t="n">
        <v>4.07</v>
      </c>
      <c r="H3715" s="7" t="n">
        <v>3.05</v>
      </c>
      <c r="I3715" s="7" t="n">
        <v>5.09</v>
      </c>
    </row>
    <row r="3716" customFormat="false" ht="15" hidden="false" customHeight="false" outlineLevel="0" collapsed="false">
      <c r="A3716" s="7" t="s">
        <v>258</v>
      </c>
      <c r="B3716" s="7" t="s">
        <v>167</v>
      </c>
      <c r="C3716" s="7" t="s">
        <v>260</v>
      </c>
      <c r="D3716" s="7" t="s">
        <v>4937</v>
      </c>
      <c r="E3716" s="8" t="n">
        <v>1291</v>
      </c>
      <c r="F3716" s="7" t="n">
        <v>0.7</v>
      </c>
      <c r="G3716" s="9" t="n">
        <v>1.89</v>
      </c>
      <c r="H3716" s="7" t="n">
        <v>1.42</v>
      </c>
      <c r="I3716" s="7" t="n">
        <v>2.36</v>
      </c>
    </row>
    <row r="3717" customFormat="false" ht="15" hidden="false" customHeight="false" outlineLevel="0" collapsed="false">
      <c r="A3717" s="7" t="s">
        <v>258</v>
      </c>
      <c r="B3717" s="7" t="s">
        <v>167</v>
      </c>
      <c r="C3717" s="7" t="s">
        <v>260</v>
      </c>
      <c r="D3717" s="7" t="s">
        <v>4938</v>
      </c>
      <c r="E3717" s="8" t="n">
        <v>1278</v>
      </c>
      <c r="F3717" s="7" t="n">
        <v>0.6</v>
      </c>
      <c r="G3717" s="9" t="n">
        <v>5.19</v>
      </c>
      <c r="H3717" s="7" t="n">
        <v>3.89</v>
      </c>
      <c r="I3717" s="7" t="n">
        <v>6.49</v>
      </c>
    </row>
    <row r="3718" customFormat="false" ht="15" hidden="false" customHeight="false" outlineLevel="0" collapsed="false">
      <c r="A3718" s="7" t="s">
        <v>258</v>
      </c>
      <c r="B3718" s="7" t="s">
        <v>167</v>
      </c>
      <c r="C3718" s="7" t="s">
        <v>260</v>
      </c>
      <c r="D3718" s="7" t="s">
        <v>4939</v>
      </c>
      <c r="E3718" s="8" t="n">
        <v>1274</v>
      </c>
      <c r="F3718" s="7" t="n">
        <v>0.55</v>
      </c>
      <c r="G3718" s="9" t="n">
        <v>1.68</v>
      </c>
      <c r="H3718" s="7" t="n">
        <v>1.16</v>
      </c>
      <c r="I3718" s="7" t="n">
        <v>1.89</v>
      </c>
    </row>
    <row r="3719" customFormat="false" ht="15" hidden="false" customHeight="false" outlineLevel="0" collapsed="false">
      <c r="A3719" s="7" t="s">
        <v>258</v>
      </c>
      <c r="B3719" s="7" t="s">
        <v>167</v>
      </c>
      <c r="C3719" s="7" t="s">
        <v>260</v>
      </c>
      <c r="D3719" s="7" t="s">
        <v>4940</v>
      </c>
      <c r="E3719" s="8" t="n">
        <v>1268</v>
      </c>
      <c r="F3719" s="7" t="n">
        <v>0.5</v>
      </c>
      <c r="G3719" s="9" t="n">
        <v>0.82</v>
      </c>
      <c r="H3719" s="7" t="n">
        <v>0.62</v>
      </c>
      <c r="I3719" s="7" t="n">
        <v>1.02</v>
      </c>
    </row>
    <row r="3720" customFormat="false" ht="15" hidden="false" customHeight="false" outlineLevel="0" collapsed="false">
      <c r="A3720" s="7" t="s">
        <v>258</v>
      </c>
      <c r="B3720" s="7" t="s">
        <v>167</v>
      </c>
      <c r="C3720" s="7" t="s">
        <v>260</v>
      </c>
      <c r="D3720" s="7" t="s">
        <v>4941</v>
      </c>
      <c r="E3720" s="8" t="n">
        <v>1255</v>
      </c>
      <c r="F3720" s="7" t="n">
        <v>0.5</v>
      </c>
      <c r="G3720" s="9" t="n">
        <v>1.71</v>
      </c>
      <c r="H3720" s="7" t="n">
        <v>1.28</v>
      </c>
      <c r="I3720" s="7" t="n">
        <v>2.14</v>
      </c>
    </row>
    <row r="3721" customFormat="false" ht="15" hidden="false" customHeight="false" outlineLevel="0" collapsed="false">
      <c r="A3721" s="7" t="s">
        <v>258</v>
      </c>
      <c r="B3721" s="7" t="s">
        <v>167</v>
      </c>
      <c r="C3721" s="7" t="s">
        <v>260</v>
      </c>
      <c r="D3721" s="7" t="s">
        <v>4942</v>
      </c>
      <c r="E3721" s="8" t="n">
        <v>1246</v>
      </c>
      <c r="F3721" s="7" t="n">
        <v>0.6</v>
      </c>
      <c r="G3721" s="9" t="n">
        <v>1.83</v>
      </c>
      <c r="H3721" s="7" t="n">
        <v>1.26</v>
      </c>
      <c r="I3721" s="7" t="n">
        <v>2.1</v>
      </c>
    </row>
    <row r="3722" customFormat="false" ht="15" hidden="false" customHeight="false" outlineLevel="0" collapsed="false">
      <c r="A3722" s="7" t="s">
        <v>258</v>
      </c>
      <c r="B3722" s="7" t="s">
        <v>167</v>
      </c>
      <c r="C3722" s="7" t="s">
        <v>260</v>
      </c>
      <c r="D3722" s="7" t="s">
        <v>4943</v>
      </c>
      <c r="E3722" s="8" t="n">
        <v>1237</v>
      </c>
      <c r="F3722" s="7" t="n">
        <v>0.5</v>
      </c>
      <c r="G3722" s="9" t="n">
        <v>1.85</v>
      </c>
      <c r="H3722" s="7" t="n">
        <v>1.39</v>
      </c>
      <c r="I3722" s="7" t="n">
        <v>2.31</v>
      </c>
    </row>
    <row r="3723" customFormat="false" ht="15" hidden="false" customHeight="false" outlineLevel="0" collapsed="false">
      <c r="A3723" s="7" t="s">
        <v>258</v>
      </c>
      <c r="B3723" s="7" t="s">
        <v>167</v>
      </c>
      <c r="C3723" s="7" t="s">
        <v>260</v>
      </c>
      <c r="D3723" s="7" t="s">
        <v>4944</v>
      </c>
      <c r="E3723" s="8" t="n">
        <v>1224</v>
      </c>
      <c r="F3723" s="7" t="n">
        <v>0.65</v>
      </c>
      <c r="G3723" s="9" t="n">
        <v>1.57</v>
      </c>
      <c r="H3723" s="7" t="n">
        <v>1.18</v>
      </c>
      <c r="I3723" s="7" t="n">
        <v>1.96</v>
      </c>
    </row>
    <row r="3724" customFormat="false" ht="15" hidden="false" customHeight="false" outlineLevel="0" collapsed="false">
      <c r="A3724" s="7" t="s">
        <v>258</v>
      </c>
      <c r="B3724" s="7" t="s">
        <v>167</v>
      </c>
      <c r="C3724" s="7" t="s">
        <v>260</v>
      </c>
      <c r="D3724" s="7" t="s">
        <v>4945</v>
      </c>
      <c r="E3724" s="8" t="n">
        <v>1216</v>
      </c>
      <c r="F3724" s="7" t="n">
        <v>0.95</v>
      </c>
      <c r="G3724" s="9" t="n">
        <v>1.8</v>
      </c>
      <c r="H3724" s="7" t="n">
        <v>1.35</v>
      </c>
      <c r="I3724" s="7" t="n">
        <v>2.25</v>
      </c>
    </row>
    <row r="3725" customFormat="false" ht="15" hidden="false" customHeight="false" outlineLevel="0" collapsed="false">
      <c r="A3725" s="7" t="s">
        <v>258</v>
      </c>
      <c r="B3725" s="7" t="s">
        <v>167</v>
      </c>
      <c r="C3725" s="7" t="s">
        <v>260</v>
      </c>
      <c r="D3725" s="7" t="s">
        <v>4946</v>
      </c>
      <c r="E3725" s="8" t="n">
        <v>1200</v>
      </c>
      <c r="F3725" s="7" t="n">
        <v>0.6</v>
      </c>
      <c r="G3725" s="9" t="n">
        <v>2.81</v>
      </c>
      <c r="H3725" s="7" t="n">
        <v>2.11</v>
      </c>
      <c r="I3725" s="7" t="n">
        <v>3.51</v>
      </c>
    </row>
    <row r="3726" customFormat="false" ht="15" hidden="false" customHeight="false" outlineLevel="0" collapsed="false">
      <c r="A3726" s="7" t="s">
        <v>258</v>
      </c>
      <c r="B3726" s="7" t="s">
        <v>167</v>
      </c>
      <c r="C3726" s="7" t="s">
        <v>260</v>
      </c>
      <c r="D3726" s="7" t="s">
        <v>4947</v>
      </c>
      <c r="E3726" s="8" t="n">
        <v>1184</v>
      </c>
      <c r="F3726" s="7" t="n">
        <v>0.65</v>
      </c>
      <c r="G3726" s="9" t="n">
        <v>1.32</v>
      </c>
      <c r="H3726" s="7" t="n">
        <v>0.99</v>
      </c>
      <c r="I3726" s="7" t="n">
        <v>1.65</v>
      </c>
    </row>
    <row r="3727" customFormat="false" ht="15" hidden="false" customHeight="false" outlineLevel="0" collapsed="false">
      <c r="A3727" s="7" t="s">
        <v>258</v>
      </c>
      <c r="B3727" s="7" t="s">
        <v>167</v>
      </c>
      <c r="C3727" s="7" t="s">
        <v>260</v>
      </c>
      <c r="D3727" s="7" t="s">
        <v>4948</v>
      </c>
      <c r="E3727" s="8" t="n">
        <v>1176</v>
      </c>
      <c r="F3727" s="7" t="n">
        <v>0.75</v>
      </c>
      <c r="G3727" s="9" t="n">
        <v>1.77</v>
      </c>
      <c r="H3727" s="7" t="n">
        <v>1.33</v>
      </c>
      <c r="I3727" s="7" t="n">
        <v>2.21</v>
      </c>
    </row>
    <row r="3728" customFormat="false" ht="15" hidden="false" customHeight="false" outlineLevel="0" collapsed="false">
      <c r="A3728" s="7" t="s">
        <v>258</v>
      </c>
      <c r="B3728" s="7" t="s">
        <v>167</v>
      </c>
      <c r="C3728" s="7" t="s">
        <v>260</v>
      </c>
      <c r="D3728" s="7" t="s">
        <v>4949</v>
      </c>
      <c r="E3728" s="8" t="n">
        <v>1174</v>
      </c>
      <c r="F3728" s="7" t="n">
        <v>0.55</v>
      </c>
      <c r="G3728" s="9" t="n">
        <v>3.49</v>
      </c>
      <c r="H3728" s="7" t="n">
        <v>2.62</v>
      </c>
      <c r="I3728" s="7" t="n">
        <v>4.36</v>
      </c>
    </row>
    <row r="3729" customFormat="false" ht="15" hidden="false" customHeight="false" outlineLevel="0" collapsed="false">
      <c r="A3729" s="7" t="s">
        <v>258</v>
      </c>
      <c r="B3729" s="7" t="s">
        <v>167</v>
      </c>
      <c r="C3729" s="7" t="s">
        <v>260</v>
      </c>
      <c r="D3729" s="7" t="s">
        <v>4950</v>
      </c>
      <c r="E3729" s="8" t="n">
        <v>1169</v>
      </c>
      <c r="F3729" s="7" t="n">
        <v>0.65</v>
      </c>
      <c r="G3729" s="9" t="n">
        <v>1.67</v>
      </c>
      <c r="H3729" s="7" t="n">
        <v>1.25</v>
      </c>
      <c r="I3729" s="7" t="n">
        <v>2</v>
      </c>
    </row>
    <row r="3730" customFormat="false" ht="15" hidden="false" customHeight="false" outlineLevel="0" collapsed="false">
      <c r="A3730" s="7" t="s">
        <v>258</v>
      </c>
      <c r="B3730" s="7" t="s">
        <v>167</v>
      </c>
      <c r="C3730" s="7" t="s">
        <v>260</v>
      </c>
      <c r="D3730" s="7" t="s">
        <v>4951</v>
      </c>
      <c r="E3730" s="8" t="n">
        <v>1161</v>
      </c>
      <c r="F3730" s="7" t="n">
        <v>0.65</v>
      </c>
      <c r="G3730" s="9" t="n">
        <v>2.08</v>
      </c>
      <c r="H3730" s="7" t="n">
        <v>1.56</v>
      </c>
      <c r="I3730" s="7" t="n">
        <v>2.6</v>
      </c>
    </row>
    <row r="3731" customFormat="false" ht="15" hidden="false" customHeight="false" outlineLevel="0" collapsed="false">
      <c r="A3731" s="7" t="s">
        <v>258</v>
      </c>
      <c r="B3731" s="7" t="s">
        <v>167</v>
      </c>
      <c r="C3731" s="7" t="s">
        <v>260</v>
      </c>
      <c r="D3731" s="7" t="s">
        <v>4952</v>
      </c>
      <c r="E3731" s="8" t="n">
        <v>1156</v>
      </c>
      <c r="F3731" s="7" t="n">
        <v>0.7</v>
      </c>
      <c r="G3731" s="9" t="n">
        <v>1.89</v>
      </c>
      <c r="H3731" s="7" t="n">
        <v>1.42</v>
      </c>
      <c r="I3731" s="7" t="n">
        <v>2.36</v>
      </c>
    </row>
    <row r="3732" customFormat="false" ht="15" hidden="false" customHeight="false" outlineLevel="0" collapsed="false">
      <c r="A3732" s="7" t="s">
        <v>258</v>
      </c>
      <c r="B3732" s="7" t="s">
        <v>167</v>
      </c>
      <c r="C3732" s="7" t="s">
        <v>260</v>
      </c>
      <c r="D3732" s="7" t="s">
        <v>4953</v>
      </c>
      <c r="E3732" s="8" t="n">
        <v>1139</v>
      </c>
      <c r="F3732" s="7" t="n">
        <v>0.65</v>
      </c>
      <c r="G3732" s="9" t="n">
        <v>3.09</v>
      </c>
      <c r="H3732" s="7" t="n">
        <v>2.32</v>
      </c>
      <c r="I3732" s="7" t="n">
        <v>3.86</v>
      </c>
    </row>
    <row r="3733" customFormat="false" ht="15" hidden="false" customHeight="false" outlineLevel="0" collapsed="false">
      <c r="A3733" s="7" t="s">
        <v>258</v>
      </c>
      <c r="B3733" s="7" t="s">
        <v>167</v>
      </c>
      <c r="C3733" s="7" t="s">
        <v>260</v>
      </c>
      <c r="D3733" s="7" t="s">
        <v>4954</v>
      </c>
      <c r="E3733" s="8" t="n">
        <v>1129</v>
      </c>
      <c r="F3733" s="7" t="n">
        <v>0.75</v>
      </c>
      <c r="G3733" s="9" t="n">
        <v>2.39</v>
      </c>
      <c r="H3733" s="7" t="n">
        <v>1.79</v>
      </c>
      <c r="I3733" s="7" t="n">
        <v>2.99</v>
      </c>
    </row>
    <row r="3734" customFormat="false" ht="15" hidden="false" customHeight="false" outlineLevel="0" collapsed="false">
      <c r="A3734" s="7" t="s">
        <v>258</v>
      </c>
      <c r="B3734" s="7" t="s">
        <v>167</v>
      </c>
      <c r="C3734" s="7" t="s">
        <v>260</v>
      </c>
      <c r="D3734" s="7" t="s">
        <v>4955</v>
      </c>
      <c r="E3734" s="8" t="n">
        <v>1120</v>
      </c>
      <c r="F3734" s="7" t="n">
        <v>0.6</v>
      </c>
      <c r="G3734" s="9" t="n">
        <v>2.66</v>
      </c>
      <c r="H3734" s="7" t="n">
        <v>2</v>
      </c>
      <c r="I3734" s="7" t="n">
        <v>3.33</v>
      </c>
    </row>
    <row r="3735" customFormat="false" ht="15" hidden="false" customHeight="false" outlineLevel="0" collapsed="false">
      <c r="A3735" s="7" t="s">
        <v>258</v>
      </c>
      <c r="B3735" s="7" t="s">
        <v>167</v>
      </c>
      <c r="C3735" s="7" t="s">
        <v>260</v>
      </c>
      <c r="D3735" s="7" t="s">
        <v>4956</v>
      </c>
      <c r="E3735" s="8" t="n">
        <v>1119</v>
      </c>
      <c r="F3735" s="7" t="n">
        <v>0.7</v>
      </c>
      <c r="G3735" s="9" t="n">
        <v>3.47</v>
      </c>
      <c r="H3735" s="7" t="n">
        <v>2.98</v>
      </c>
      <c r="I3735" s="7" t="n">
        <v>5.19</v>
      </c>
    </row>
    <row r="3736" customFormat="false" ht="15" hidden="false" customHeight="false" outlineLevel="0" collapsed="false">
      <c r="A3736" s="7" t="s">
        <v>258</v>
      </c>
      <c r="B3736" s="7" t="s">
        <v>167</v>
      </c>
      <c r="C3736" s="7" t="s">
        <v>260</v>
      </c>
      <c r="D3736" s="7" t="s">
        <v>4957</v>
      </c>
      <c r="E3736" s="8" t="n">
        <v>1098</v>
      </c>
      <c r="F3736" s="7" t="n">
        <v>0.45</v>
      </c>
      <c r="G3736" s="9"/>
      <c r="H3736" s="7"/>
      <c r="I3736" s="7"/>
    </row>
    <row r="3737" customFormat="false" ht="15" hidden="false" customHeight="false" outlineLevel="0" collapsed="false">
      <c r="A3737" s="7" t="s">
        <v>258</v>
      </c>
      <c r="B3737" s="7" t="s">
        <v>167</v>
      </c>
      <c r="C3737" s="7" t="s">
        <v>260</v>
      </c>
      <c r="D3737" s="7" t="s">
        <v>4958</v>
      </c>
      <c r="E3737" s="8" t="n">
        <v>1094</v>
      </c>
      <c r="F3737" s="7" t="n">
        <v>0.6</v>
      </c>
      <c r="G3737" s="9" t="n">
        <v>2.66</v>
      </c>
      <c r="H3737" s="7" t="n">
        <v>2</v>
      </c>
      <c r="I3737" s="7" t="n">
        <v>3.33</v>
      </c>
    </row>
    <row r="3738" customFormat="false" ht="15" hidden="false" customHeight="false" outlineLevel="0" collapsed="false">
      <c r="A3738" s="7" t="s">
        <v>258</v>
      </c>
      <c r="B3738" s="7" t="s">
        <v>167</v>
      </c>
      <c r="C3738" s="7" t="s">
        <v>260</v>
      </c>
      <c r="D3738" s="7" t="s">
        <v>4959</v>
      </c>
      <c r="E3738" s="8" t="n">
        <v>1087</v>
      </c>
      <c r="F3738" s="7" t="n">
        <v>0.45</v>
      </c>
      <c r="G3738" s="9"/>
      <c r="H3738" s="7"/>
      <c r="I3738" s="7"/>
    </row>
    <row r="3739" customFormat="false" ht="15" hidden="false" customHeight="false" outlineLevel="0" collapsed="false">
      <c r="A3739" s="7" t="s">
        <v>258</v>
      </c>
      <c r="B3739" s="7" t="s">
        <v>167</v>
      </c>
      <c r="C3739" s="7" t="s">
        <v>260</v>
      </c>
      <c r="D3739" s="7" t="s">
        <v>4960</v>
      </c>
      <c r="E3739" s="8" t="n">
        <v>1080</v>
      </c>
      <c r="F3739" s="7" t="n">
        <v>0.55</v>
      </c>
      <c r="G3739" s="9" t="n">
        <v>1.75</v>
      </c>
      <c r="H3739" s="7" t="n">
        <v>1.5</v>
      </c>
      <c r="I3739" s="7" t="n">
        <v>1.93</v>
      </c>
    </row>
    <row r="3740" customFormat="false" ht="15" hidden="false" customHeight="false" outlineLevel="0" collapsed="false">
      <c r="A3740" s="7" t="s">
        <v>258</v>
      </c>
      <c r="B3740" s="7" t="s">
        <v>167</v>
      </c>
      <c r="C3740" s="7" t="s">
        <v>260</v>
      </c>
      <c r="D3740" s="7" t="s">
        <v>4961</v>
      </c>
      <c r="E3740" s="8" t="n">
        <v>1078</v>
      </c>
      <c r="F3740" s="7" t="n">
        <v>0.55</v>
      </c>
      <c r="G3740" s="9" t="n">
        <v>3.39</v>
      </c>
      <c r="H3740" s="7" t="n">
        <v>2.54</v>
      </c>
      <c r="I3740" s="7" t="n">
        <v>4.24</v>
      </c>
    </row>
    <row r="3741" customFormat="false" ht="15" hidden="false" customHeight="false" outlineLevel="0" collapsed="false">
      <c r="A3741" s="7" t="s">
        <v>258</v>
      </c>
      <c r="B3741" s="7" t="s">
        <v>167</v>
      </c>
      <c r="C3741" s="7" t="s">
        <v>260</v>
      </c>
      <c r="D3741" s="7" t="s">
        <v>4962</v>
      </c>
      <c r="E3741" s="8" t="n">
        <v>1077</v>
      </c>
      <c r="F3741" s="7" t="n">
        <v>0.6</v>
      </c>
      <c r="G3741" s="9" t="n">
        <v>1.58</v>
      </c>
      <c r="H3741" s="7" t="n">
        <v>1.19</v>
      </c>
      <c r="I3741" s="7" t="n">
        <v>1.98</v>
      </c>
    </row>
    <row r="3742" customFormat="false" ht="15" hidden="false" customHeight="false" outlineLevel="0" collapsed="false">
      <c r="A3742" s="7" t="s">
        <v>258</v>
      </c>
      <c r="B3742" s="7" t="s">
        <v>167</v>
      </c>
      <c r="C3742" s="7" t="s">
        <v>260</v>
      </c>
      <c r="D3742" s="7" t="s">
        <v>4963</v>
      </c>
      <c r="E3742" s="8" t="n">
        <v>1076</v>
      </c>
      <c r="F3742" s="7" t="n">
        <v>0.55</v>
      </c>
      <c r="G3742" s="9" t="n">
        <v>1.94</v>
      </c>
      <c r="H3742" s="7" t="n">
        <v>1.46</v>
      </c>
      <c r="I3742" s="7" t="n">
        <v>2.42</v>
      </c>
    </row>
    <row r="3743" customFormat="false" ht="15" hidden="false" customHeight="false" outlineLevel="0" collapsed="false">
      <c r="A3743" s="7" t="s">
        <v>258</v>
      </c>
      <c r="B3743" s="7" t="s">
        <v>167</v>
      </c>
      <c r="C3743" s="7" t="s">
        <v>260</v>
      </c>
      <c r="D3743" s="7" t="s">
        <v>4964</v>
      </c>
      <c r="E3743" s="8" t="n">
        <v>1060</v>
      </c>
      <c r="F3743" s="7" t="n">
        <v>0.6</v>
      </c>
      <c r="G3743" s="9" t="n">
        <v>1.42</v>
      </c>
      <c r="H3743" s="7" t="n">
        <v>1.14</v>
      </c>
      <c r="I3743" s="7" t="n">
        <v>1.79</v>
      </c>
    </row>
    <row r="3744" customFormat="false" ht="15" hidden="false" customHeight="false" outlineLevel="0" collapsed="false">
      <c r="A3744" s="7" t="s">
        <v>258</v>
      </c>
      <c r="B3744" s="7" t="s">
        <v>167</v>
      </c>
      <c r="C3744" s="7" t="s">
        <v>260</v>
      </c>
      <c r="D3744" s="7" t="s">
        <v>4965</v>
      </c>
      <c r="E3744" s="8" t="n">
        <v>1060</v>
      </c>
      <c r="F3744" s="7" t="n">
        <v>0.45</v>
      </c>
      <c r="G3744" s="9"/>
      <c r="H3744" s="7"/>
      <c r="I3744" s="7"/>
    </row>
    <row r="3745" customFormat="false" ht="15" hidden="false" customHeight="false" outlineLevel="0" collapsed="false">
      <c r="A3745" s="7" t="s">
        <v>258</v>
      </c>
      <c r="B3745" s="7" t="s">
        <v>167</v>
      </c>
      <c r="C3745" s="7" t="s">
        <v>260</v>
      </c>
      <c r="D3745" s="7" t="s">
        <v>4966</v>
      </c>
      <c r="E3745" s="8" t="n">
        <v>1056</v>
      </c>
      <c r="F3745" s="7" t="n">
        <v>0.75</v>
      </c>
      <c r="G3745" s="9" t="n">
        <v>0.98</v>
      </c>
      <c r="H3745" s="7" t="n">
        <v>0.74</v>
      </c>
      <c r="I3745" s="7" t="n">
        <v>1.23</v>
      </c>
    </row>
    <row r="3746" customFormat="false" ht="15" hidden="false" customHeight="false" outlineLevel="0" collapsed="false">
      <c r="A3746" s="7" t="s">
        <v>258</v>
      </c>
      <c r="B3746" s="7" t="s">
        <v>167</v>
      </c>
      <c r="C3746" s="7" t="s">
        <v>260</v>
      </c>
      <c r="D3746" s="7" t="s">
        <v>4967</v>
      </c>
      <c r="E3746" s="8" t="n">
        <v>1046</v>
      </c>
      <c r="F3746" s="7" t="n">
        <v>0.65</v>
      </c>
      <c r="G3746" s="9" t="n">
        <v>2.05</v>
      </c>
      <c r="H3746" s="7" t="n">
        <v>1.58</v>
      </c>
      <c r="I3746" s="7" t="n">
        <v>2.5</v>
      </c>
    </row>
    <row r="3747" customFormat="false" ht="15" hidden="false" customHeight="false" outlineLevel="0" collapsed="false">
      <c r="A3747" s="7" t="s">
        <v>258</v>
      </c>
      <c r="B3747" s="7" t="s">
        <v>167</v>
      </c>
      <c r="C3747" s="7" t="s">
        <v>260</v>
      </c>
      <c r="D3747" s="7" t="s">
        <v>4968</v>
      </c>
      <c r="E3747" s="8" t="n">
        <v>1043</v>
      </c>
      <c r="F3747" s="7" t="n">
        <v>0.55</v>
      </c>
      <c r="G3747" s="9" t="n">
        <v>2.34</v>
      </c>
      <c r="H3747" s="7" t="n">
        <v>1.76</v>
      </c>
      <c r="I3747" s="7" t="n">
        <v>2.93</v>
      </c>
    </row>
    <row r="3748" customFormat="false" ht="15" hidden="false" customHeight="false" outlineLevel="0" collapsed="false">
      <c r="A3748" s="7" t="s">
        <v>258</v>
      </c>
      <c r="B3748" s="7" t="s">
        <v>167</v>
      </c>
      <c r="C3748" s="7" t="s">
        <v>260</v>
      </c>
      <c r="D3748" s="7" t="s">
        <v>4969</v>
      </c>
      <c r="E3748" s="8" t="n">
        <v>1041</v>
      </c>
      <c r="F3748" s="7" t="n">
        <v>0.8</v>
      </c>
      <c r="G3748" s="9" t="n">
        <v>4.51</v>
      </c>
      <c r="H3748" s="7" t="n">
        <v>3.38</v>
      </c>
      <c r="I3748" s="7" t="n">
        <v>5.02</v>
      </c>
    </row>
    <row r="3749" customFormat="false" ht="15" hidden="false" customHeight="false" outlineLevel="0" collapsed="false">
      <c r="A3749" s="7" t="s">
        <v>258</v>
      </c>
      <c r="B3749" s="7" t="s">
        <v>167</v>
      </c>
      <c r="C3749" s="7" t="s">
        <v>260</v>
      </c>
      <c r="D3749" s="7" t="s">
        <v>4970</v>
      </c>
      <c r="E3749" s="8" t="n">
        <v>1039</v>
      </c>
      <c r="F3749" s="7" t="n">
        <v>0.45</v>
      </c>
      <c r="G3749" s="9"/>
      <c r="H3749" s="7"/>
      <c r="I3749" s="7"/>
    </row>
    <row r="3750" customFormat="false" ht="15" hidden="false" customHeight="false" outlineLevel="0" collapsed="false">
      <c r="A3750" s="7" t="s">
        <v>258</v>
      </c>
      <c r="B3750" s="7" t="s">
        <v>167</v>
      </c>
      <c r="C3750" s="7" t="s">
        <v>260</v>
      </c>
      <c r="D3750" s="7" t="s">
        <v>4971</v>
      </c>
      <c r="E3750" s="8" t="n">
        <v>1032</v>
      </c>
      <c r="F3750" s="7" t="n">
        <v>0.75</v>
      </c>
      <c r="G3750" s="9" t="n">
        <v>2.42</v>
      </c>
      <c r="H3750" s="7" t="n">
        <v>1.82</v>
      </c>
      <c r="I3750" s="7" t="n">
        <v>3.03</v>
      </c>
    </row>
    <row r="3751" customFormat="false" ht="15" hidden="false" customHeight="false" outlineLevel="0" collapsed="false">
      <c r="A3751" s="7" t="s">
        <v>258</v>
      </c>
      <c r="B3751" s="7" t="s">
        <v>167</v>
      </c>
      <c r="C3751" s="7" t="s">
        <v>260</v>
      </c>
      <c r="D3751" s="7" t="s">
        <v>4972</v>
      </c>
      <c r="E3751" s="8" t="n">
        <v>1030</v>
      </c>
      <c r="F3751" s="7" t="n">
        <v>0.5</v>
      </c>
      <c r="G3751" s="9" t="n">
        <v>4.17</v>
      </c>
      <c r="H3751" s="7" t="n">
        <v>3.13</v>
      </c>
      <c r="I3751" s="7" t="n">
        <v>4.9</v>
      </c>
    </row>
    <row r="3752" customFormat="false" ht="15" hidden="false" customHeight="false" outlineLevel="0" collapsed="false">
      <c r="A3752" s="7" t="s">
        <v>258</v>
      </c>
      <c r="B3752" s="7" t="s">
        <v>167</v>
      </c>
      <c r="C3752" s="7" t="s">
        <v>260</v>
      </c>
      <c r="D3752" s="7" t="s">
        <v>4973</v>
      </c>
      <c r="E3752" s="8" t="n">
        <v>1019</v>
      </c>
      <c r="F3752" s="7" t="n">
        <v>0.5</v>
      </c>
      <c r="G3752" s="9" t="n">
        <v>2.3</v>
      </c>
      <c r="H3752" s="7" t="n">
        <v>1.55</v>
      </c>
      <c r="I3752" s="7" t="n">
        <v>3.02</v>
      </c>
    </row>
    <row r="3753" customFormat="false" ht="15" hidden="false" customHeight="false" outlineLevel="0" collapsed="false">
      <c r="A3753" s="7" t="s">
        <v>258</v>
      </c>
      <c r="B3753" s="7" t="s">
        <v>167</v>
      </c>
      <c r="C3753" s="7" t="s">
        <v>260</v>
      </c>
      <c r="D3753" s="7" t="s">
        <v>4974</v>
      </c>
      <c r="E3753" s="8" t="n">
        <v>1017</v>
      </c>
      <c r="F3753" s="7" t="n">
        <v>0.6</v>
      </c>
      <c r="G3753" s="9" t="n">
        <v>2.75</v>
      </c>
      <c r="H3753" s="7" t="n">
        <v>2.15</v>
      </c>
      <c r="I3753" s="7" t="n">
        <v>3.58</v>
      </c>
    </row>
    <row r="3754" customFormat="false" ht="15" hidden="false" customHeight="false" outlineLevel="0" collapsed="false">
      <c r="A3754" s="7" t="s">
        <v>258</v>
      </c>
      <c r="B3754" s="7" t="s">
        <v>167</v>
      </c>
      <c r="C3754" s="7" t="s">
        <v>260</v>
      </c>
      <c r="D3754" s="7" t="s">
        <v>4975</v>
      </c>
      <c r="E3754" s="8" t="n">
        <v>1008</v>
      </c>
      <c r="F3754" s="7" t="n">
        <v>0.6</v>
      </c>
      <c r="G3754" s="9" t="n">
        <v>3.23</v>
      </c>
      <c r="H3754" s="7" t="n">
        <v>2.42</v>
      </c>
      <c r="I3754" s="7" t="n">
        <v>4.04</v>
      </c>
    </row>
    <row r="3755" customFormat="false" ht="15" hidden="false" customHeight="false" outlineLevel="0" collapsed="false">
      <c r="A3755" s="7" t="s">
        <v>258</v>
      </c>
      <c r="B3755" s="7" t="s">
        <v>167</v>
      </c>
      <c r="C3755" s="7" t="s">
        <v>260</v>
      </c>
      <c r="D3755" s="7" t="s">
        <v>4976</v>
      </c>
      <c r="E3755" s="8" t="n">
        <v>994</v>
      </c>
      <c r="F3755" s="7" t="n">
        <v>0.8</v>
      </c>
      <c r="G3755" s="9" t="n">
        <v>2.32</v>
      </c>
      <c r="H3755" s="7" t="n">
        <v>1.48</v>
      </c>
      <c r="I3755" s="7" t="n">
        <v>2.67</v>
      </c>
    </row>
    <row r="3756" customFormat="false" ht="15" hidden="false" customHeight="false" outlineLevel="0" collapsed="false">
      <c r="A3756" s="7" t="s">
        <v>258</v>
      </c>
      <c r="B3756" s="7" t="s">
        <v>167</v>
      </c>
      <c r="C3756" s="7" t="s">
        <v>260</v>
      </c>
      <c r="D3756" s="7" t="s">
        <v>4977</v>
      </c>
      <c r="E3756" s="8" t="n">
        <v>987</v>
      </c>
      <c r="F3756" s="7" t="n">
        <v>0.8</v>
      </c>
      <c r="G3756" s="9" t="n">
        <v>2.37</v>
      </c>
      <c r="H3756" s="7" t="n">
        <v>1.78</v>
      </c>
      <c r="I3756" s="7" t="n">
        <v>2.96</v>
      </c>
    </row>
    <row r="3757" customFormat="false" ht="15" hidden="false" customHeight="false" outlineLevel="0" collapsed="false">
      <c r="A3757" s="7" t="s">
        <v>258</v>
      </c>
      <c r="B3757" s="7" t="s">
        <v>167</v>
      </c>
      <c r="C3757" s="7" t="s">
        <v>260</v>
      </c>
      <c r="D3757" s="7" t="s">
        <v>4978</v>
      </c>
      <c r="E3757" s="8" t="n">
        <v>986</v>
      </c>
      <c r="F3757" s="7" t="n">
        <v>0.65</v>
      </c>
      <c r="G3757" s="9" t="n">
        <v>2.61</v>
      </c>
      <c r="H3757" s="7" t="n">
        <v>1.96</v>
      </c>
      <c r="I3757" s="7" t="n">
        <v>3.26</v>
      </c>
    </row>
    <row r="3758" customFormat="false" ht="15" hidden="false" customHeight="false" outlineLevel="0" collapsed="false">
      <c r="A3758" s="7" t="s">
        <v>258</v>
      </c>
      <c r="B3758" s="7" t="s">
        <v>167</v>
      </c>
      <c r="C3758" s="7" t="s">
        <v>260</v>
      </c>
      <c r="D3758" s="7" t="s">
        <v>4979</v>
      </c>
      <c r="E3758" s="8" t="n">
        <v>985</v>
      </c>
      <c r="F3758" s="7" t="n">
        <v>0.6</v>
      </c>
      <c r="G3758" s="9" t="n">
        <v>4.21</v>
      </c>
      <c r="H3758" s="7" t="n">
        <v>3.16</v>
      </c>
      <c r="I3758" s="7" t="n">
        <v>5.26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4980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4" t="s">
        <v>4981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46.25" hidden="false" customHeight="false" outlineLevel="0" collapsed="false">
      <c r="A4" s="5" t="s">
        <v>153</v>
      </c>
      <c r="B4" s="5" t="s">
        <v>4982</v>
      </c>
      <c r="C4" s="5" t="s">
        <v>4983</v>
      </c>
      <c r="D4" s="5" t="s">
        <v>1176</v>
      </c>
      <c r="E4" s="5" t="s">
        <v>1177</v>
      </c>
      <c r="F4" s="5" t="s">
        <v>4984</v>
      </c>
      <c r="G4" s="5" t="s">
        <v>4985</v>
      </c>
      <c r="H4" s="5" t="s">
        <v>4986</v>
      </c>
      <c r="I4" s="5" t="s">
        <v>4987</v>
      </c>
      <c r="J4" s="5" t="s">
        <v>4988</v>
      </c>
      <c r="K4" s="5" t="s">
        <v>4989</v>
      </c>
      <c r="L4" s="5" t="s">
        <v>4990</v>
      </c>
      <c r="M4" s="5" t="s">
        <v>4991</v>
      </c>
      <c r="N4" s="5" t="s">
        <v>4992</v>
      </c>
      <c r="O4" s="5" t="s">
        <v>4993</v>
      </c>
      <c r="P4" s="5" t="s">
        <v>4994</v>
      </c>
      <c r="Q4" s="5" t="s">
        <v>4995</v>
      </c>
      <c r="R4" s="5" t="s">
        <v>4996</v>
      </c>
      <c r="S4" s="5" t="s">
        <v>4997</v>
      </c>
    </row>
    <row r="5" customFormat="false" ht="15" hidden="false" customHeight="false" outlineLevel="0" collapsed="false">
      <c r="A5" s="7" t="s">
        <v>395</v>
      </c>
      <c r="B5" s="7" t="s">
        <v>168</v>
      </c>
      <c r="C5" s="7" t="s">
        <v>4998</v>
      </c>
      <c r="D5" s="7" t="s">
        <v>1199</v>
      </c>
      <c r="E5" s="7" t="s">
        <v>4999</v>
      </c>
      <c r="F5" s="7" t="n">
        <v>2</v>
      </c>
      <c r="G5" s="7" t="n">
        <v>7224</v>
      </c>
      <c r="H5" s="7" t="n">
        <v>176012</v>
      </c>
      <c r="I5" s="7" t="n">
        <v>3202</v>
      </c>
      <c r="J5" s="7" t="n">
        <v>202</v>
      </c>
      <c r="K5" s="7" t="n">
        <v>36</v>
      </c>
      <c r="L5" s="7" t="n">
        <v>0.0182</v>
      </c>
      <c r="M5" s="7" t="n">
        <v>0.0112</v>
      </c>
      <c r="N5" s="7" t="n">
        <v>0.005</v>
      </c>
      <c r="O5" s="7" t="n">
        <v>15406</v>
      </c>
      <c r="P5" s="7" t="n">
        <v>428</v>
      </c>
      <c r="Q5" s="7" t="n">
        <v>4</v>
      </c>
      <c r="R5" s="7" t="n">
        <v>0.0875</v>
      </c>
      <c r="S5" s="7" t="n">
        <v>0.1111</v>
      </c>
    </row>
    <row r="6" customFormat="false" ht="15" hidden="false" customHeight="false" outlineLevel="0" collapsed="false">
      <c r="A6" s="7" t="s">
        <v>395</v>
      </c>
      <c r="B6" s="7" t="s">
        <v>168</v>
      </c>
      <c r="C6" s="7" t="s">
        <v>4998</v>
      </c>
      <c r="D6" s="7" t="s">
        <v>1200</v>
      </c>
      <c r="E6" s="7" t="s">
        <v>4999</v>
      </c>
      <c r="F6" s="7" t="n">
        <v>4</v>
      </c>
      <c r="G6" s="7" t="n">
        <v>11773</v>
      </c>
      <c r="H6" s="7" t="n">
        <v>293005</v>
      </c>
      <c r="I6" s="7" t="n">
        <v>5323</v>
      </c>
      <c r="J6" s="7" t="n">
        <v>307</v>
      </c>
      <c r="K6" s="7" t="n">
        <v>72</v>
      </c>
      <c r="L6" s="7" t="n">
        <v>0.0182</v>
      </c>
      <c r="M6" s="7" t="n">
        <v>0.0135</v>
      </c>
      <c r="N6" s="7" t="n">
        <v>0.0061</v>
      </c>
      <c r="O6" s="7" t="n">
        <v>30118</v>
      </c>
      <c r="P6" s="7" t="n">
        <v>838</v>
      </c>
      <c r="Q6" s="7" t="n">
        <v>4</v>
      </c>
      <c r="R6" s="7" t="n">
        <v>0.1028</v>
      </c>
      <c r="S6" s="7" t="n">
        <v>0.0556</v>
      </c>
    </row>
    <row r="7" customFormat="false" ht="15" hidden="false" customHeight="false" outlineLevel="0" collapsed="false">
      <c r="A7" s="7" t="s">
        <v>395</v>
      </c>
      <c r="B7" s="7" t="s">
        <v>168</v>
      </c>
      <c r="C7" s="7" t="s">
        <v>4998</v>
      </c>
      <c r="D7" s="7" t="s">
        <v>1201</v>
      </c>
      <c r="E7" s="7" t="s">
        <v>4999</v>
      </c>
      <c r="F7" s="7" t="n">
        <v>4</v>
      </c>
      <c r="G7" s="7" t="n">
        <v>15283</v>
      </c>
      <c r="H7" s="7" t="n">
        <v>376981</v>
      </c>
      <c r="I7" s="7" t="n">
        <v>6779</v>
      </c>
      <c r="J7" s="7" t="n">
        <v>407</v>
      </c>
      <c r="K7" s="7" t="n">
        <v>86</v>
      </c>
      <c r="L7" s="7" t="n">
        <v>0.018</v>
      </c>
      <c r="M7" s="7" t="n">
        <v>0.0127</v>
      </c>
      <c r="N7" s="7" t="n">
        <v>0.0056</v>
      </c>
      <c r="O7" s="7" t="n">
        <v>42885</v>
      </c>
      <c r="P7" s="7" t="n">
        <v>1204</v>
      </c>
      <c r="Q7" s="7" t="n">
        <v>10</v>
      </c>
      <c r="R7" s="7" t="n">
        <v>0.1138</v>
      </c>
      <c r="S7" s="7" t="n">
        <v>0.1163</v>
      </c>
    </row>
    <row r="8" customFormat="false" ht="15" hidden="false" customHeight="false" outlineLevel="0" collapsed="false">
      <c r="A8" s="7" t="s">
        <v>395</v>
      </c>
      <c r="B8" s="7" t="s">
        <v>168</v>
      </c>
      <c r="C8" s="7" t="s">
        <v>4998</v>
      </c>
      <c r="D8" s="7" t="s">
        <v>1202</v>
      </c>
      <c r="E8" s="7" t="s">
        <v>4999</v>
      </c>
      <c r="F8" s="7" t="n">
        <v>5</v>
      </c>
      <c r="G8" s="7" t="n">
        <v>22584</v>
      </c>
      <c r="H8" s="7" t="n">
        <v>571024</v>
      </c>
      <c r="I8" s="7" t="n">
        <v>9853</v>
      </c>
      <c r="J8" s="7" t="n">
        <v>679</v>
      </c>
      <c r="K8" s="7" t="n">
        <v>178</v>
      </c>
      <c r="L8" s="7" t="n">
        <v>0.0173</v>
      </c>
      <c r="M8" s="7" t="n">
        <v>0.0181</v>
      </c>
      <c r="N8" s="7" t="n">
        <v>0.0079</v>
      </c>
      <c r="O8" s="7" t="n">
        <v>90404</v>
      </c>
      <c r="P8" s="7" t="n">
        <v>2425</v>
      </c>
      <c r="Q8" s="7" t="n">
        <v>35</v>
      </c>
      <c r="R8" s="7" t="n">
        <v>0.1583</v>
      </c>
      <c r="S8" s="7" t="n">
        <v>0.1966</v>
      </c>
    </row>
    <row r="9" customFormat="false" ht="15" hidden="false" customHeight="false" outlineLevel="0" collapsed="false">
      <c r="A9" s="7" t="s">
        <v>395</v>
      </c>
      <c r="B9" s="7" t="s">
        <v>168</v>
      </c>
      <c r="C9" s="7" t="s">
        <v>4998</v>
      </c>
      <c r="D9" s="7" t="s">
        <v>1203</v>
      </c>
      <c r="E9" s="7" t="s">
        <v>4999</v>
      </c>
      <c r="F9" s="7" t="n">
        <v>4</v>
      </c>
      <c r="G9" s="7" t="n">
        <v>16237</v>
      </c>
      <c r="H9" s="7" t="n">
        <v>400200</v>
      </c>
      <c r="I9" s="7" t="n">
        <v>7110</v>
      </c>
      <c r="J9" s="7" t="n">
        <v>476</v>
      </c>
      <c r="K9" s="7" t="n">
        <v>107</v>
      </c>
      <c r="L9" s="7" t="n">
        <v>0.0178</v>
      </c>
      <c r="M9" s="7" t="n">
        <v>0.015</v>
      </c>
      <c r="N9" s="7" t="n">
        <v>0.0066</v>
      </c>
      <c r="O9" s="7" t="n">
        <v>76871</v>
      </c>
      <c r="P9" s="7" t="n">
        <v>2333</v>
      </c>
      <c r="Q9" s="7" t="n">
        <v>34</v>
      </c>
      <c r="R9" s="7" t="n">
        <v>0.1921</v>
      </c>
      <c r="S9" s="7" t="n">
        <v>0.3178</v>
      </c>
    </row>
    <row r="10" customFormat="false" ht="15" hidden="false" customHeight="false" outlineLevel="0" collapsed="false">
      <c r="A10" s="7" t="s">
        <v>395</v>
      </c>
      <c r="B10" s="7" t="s">
        <v>168</v>
      </c>
      <c r="C10" s="7" t="s">
        <v>4998</v>
      </c>
      <c r="D10" s="7" t="s">
        <v>1204</v>
      </c>
      <c r="E10" s="7" t="s">
        <v>4999</v>
      </c>
      <c r="F10" s="7" t="n">
        <v>4</v>
      </c>
      <c r="G10" s="7" t="n">
        <v>13185</v>
      </c>
      <c r="H10" s="7" t="n">
        <v>351439</v>
      </c>
      <c r="I10" s="7" t="n">
        <v>5616</v>
      </c>
      <c r="J10" s="7" t="n">
        <v>346</v>
      </c>
      <c r="K10" s="7" t="n">
        <v>61</v>
      </c>
      <c r="L10" s="7" t="n">
        <v>0.016</v>
      </c>
      <c r="M10" s="7" t="n">
        <v>0.0109</v>
      </c>
      <c r="N10" s="7" t="n">
        <v>0.0046</v>
      </c>
      <c r="O10" s="7" t="n">
        <v>58364</v>
      </c>
      <c r="P10" s="7" t="n">
        <v>1680</v>
      </c>
      <c r="Q10" s="7" t="n">
        <v>20</v>
      </c>
      <c r="R10" s="7" t="n">
        <v>0.1661</v>
      </c>
      <c r="S10" s="7" t="n">
        <v>0.3279</v>
      </c>
    </row>
    <row r="11" customFormat="false" ht="15" hidden="false" customHeight="false" outlineLevel="0" collapsed="false">
      <c r="A11" s="7" t="s">
        <v>395</v>
      </c>
      <c r="B11" s="7" t="s">
        <v>168</v>
      </c>
      <c r="C11" s="7" t="s">
        <v>4998</v>
      </c>
      <c r="D11" s="7" t="s">
        <v>1205</v>
      </c>
      <c r="E11" s="7" t="s">
        <v>4999</v>
      </c>
      <c r="F11" s="7" t="n">
        <v>4</v>
      </c>
      <c r="G11" s="7" t="n">
        <v>11992</v>
      </c>
      <c r="H11" s="7" t="n">
        <v>298250</v>
      </c>
      <c r="I11" s="7" t="n">
        <v>5253</v>
      </c>
      <c r="J11" s="7" t="n">
        <v>354</v>
      </c>
      <c r="K11" s="7" t="n">
        <v>78</v>
      </c>
      <c r="L11" s="7" t="n">
        <v>0.0176</v>
      </c>
      <c r="M11" s="7" t="n">
        <v>0.0148</v>
      </c>
      <c r="N11" s="7" t="n">
        <v>0.0065</v>
      </c>
      <c r="O11" s="7" t="n">
        <v>57487</v>
      </c>
      <c r="P11" s="7" t="n">
        <v>1503</v>
      </c>
      <c r="Q11" s="7" t="n">
        <v>19</v>
      </c>
      <c r="R11" s="7" t="n">
        <v>0.1927</v>
      </c>
      <c r="S11" s="7" t="n">
        <v>0.2436</v>
      </c>
    </row>
    <row r="12" customFormat="false" ht="15" hidden="false" customHeight="false" outlineLevel="0" collapsed="false">
      <c r="A12" s="7" t="s">
        <v>395</v>
      </c>
      <c r="B12" s="7" t="s">
        <v>168</v>
      </c>
      <c r="C12" s="7" t="s">
        <v>4998</v>
      </c>
      <c r="D12" s="7" t="s">
        <v>1206</v>
      </c>
      <c r="E12" s="7" t="s">
        <v>4999</v>
      </c>
      <c r="F12" s="7" t="n">
        <v>5</v>
      </c>
      <c r="G12" s="7" t="n">
        <v>18811</v>
      </c>
      <c r="H12" s="7" t="n">
        <v>457239</v>
      </c>
      <c r="I12" s="7" t="n">
        <v>8024</v>
      </c>
      <c r="J12" s="7" t="n">
        <v>486</v>
      </c>
      <c r="K12" s="7" t="n">
        <v>104</v>
      </c>
      <c r="L12" s="7" t="n">
        <v>0.0175</v>
      </c>
      <c r="M12" s="7" t="n">
        <v>0.013</v>
      </c>
      <c r="N12" s="7" t="n">
        <v>0.0055</v>
      </c>
      <c r="O12" s="7" t="n">
        <v>95180</v>
      </c>
      <c r="P12" s="7" t="n">
        <v>2463</v>
      </c>
      <c r="Q12" s="7" t="n">
        <v>30</v>
      </c>
      <c r="R12" s="7" t="n">
        <v>0.2082</v>
      </c>
      <c r="S12" s="7" t="n">
        <v>0.2885</v>
      </c>
    </row>
    <row r="13" customFormat="false" ht="15" hidden="false" customHeight="false" outlineLevel="0" collapsed="false">
      <c r="A13" s="7" t="s">
        <v>395</v>
      </c>
      <c r="B13" s="7" t="s">
        <v>168</v>
      </c>
      <c r="C13" s="7" t="s">
        <v>4998</v>
      </c>
      <c r="D13" s="7" t="s">
        <v>1207</v>
      </c>
      <c r="E13" s="7" t="s">
        <v>4999</v>
      </c>
      <c r="F13" s="7" t="n">
        <v>4</v>
      </c>
      <c r="G13" s="7" t="n">
        <v>15613</v>
      </c>
      <c r="H13" s="7" t="n">
        <v>380290</v>
      </c>
      <c r="I13" s="7" t="n">
        <v>6634</v>
      </c>
      <c r="J13" s="7" t="n">
        <v>439</v>
      </c>
      <c r="K13" s="7" t="n">
        <v>91</v>
      </c>
      <c r="L13" s="7" t="n">
        <v>0.0174</v>
      </c>
      <c r="M13" s="7" t="n">
        <v>0.0137</v>
      </c>
      <c r="N13" s="7" t="n">
        <v>0.0058</v>
      </c>
      <c r="O13" s="7" t="n">
        <v>59885</v>
      </c>
      <c r="P13" s="7" t="n">
        <v>1385</v>
      </c>
      <c r="Q13" s="7" t="n">
        <v>16</v>
      </c>
      <c r="R13" s="7" t="n">
        <v>0.1575</v>
      </c>
      <c r="S13" s="7" t="n">
        <v>0.1758</v>
      </c>
    </row>
    <row r="14" customFormat="false" ht="15" hidden="false" customHeight="false" outlineLevel="0" collapsed="false">
      <c r="A14" s="7" t="s">
        <v>395</v>
      </c>
      <c r="B14" s="7" t="s">
        <v>168</v>
      </c>
      <c r="C14" s="7" t="s">
        <v>4998</v>
      </c>
      <c r="D14" s="7" t="s">
        <v>1208</v>
      </c>
      <c r="E14" s="7" t="s">
        <v>4999</v>
      </c>
      <c r="F14" s="7" t="n">
        <v>5</v>
      </c>
      <c r="G14" s="7" t="n">
        <v>18891</v>
      </c>
      <c r="H14" s="7" t="n">
        <v>465013</v>
      </c>
      <c r="I14" s="7" t="n">
        <v>7623</v>
      </c>
      <c r="J14" s="7" t="n">
        <v>531</v>
      </c>
      <c r="K14" s="7" t="n">
        <v>143</v>
      </c>
      <c r="L14" s="7" t="n">
        <v>0.0164</v>
      </c>
      <c r="M14" s="7" t="n">
        <v>0.0188</v>
      </c>
      <c r="N14" s="7" t="n">
        <v>0.0076</v>
      </c>
      <c r="O14" s="7" t="n">
        <v>75252</v>
      </c>
      <c r="P14" s="7" t="n">
        <v>2311</v>
      </c>
      <c r="Q14" s="7" t="n">
        <v>52</v>
      </c>
      <c r="R14" s="7" t="n">
        <v>0.1618</v>
      </c>
      <c r="S14" s="7" t="n">
        <v>0.3636</v>
      </c>
    </row>
    <row r="15" customFormat="false" ht="15" hidden="false" customHeight="false" outlineLevel="0" collapsed="false">
      <c r="A15" s="7" t="s">
        <v>395</v>
      </c>
      <c r="B15" s="7" t="s">
        <v>168</v>
      </c>
      <c r="C15" s="7" t="s">
        <v>4998</v>
      </c>
      <c r="D15" s="7" t="s">
        <v>1209</v>
      </c>
      <c r="E15" s="7" t="s">
        <v>4999</v>
      </c>
      <c r="F15" s="7" t="n">
        <v>4</v>
      </c>
      <c r="G15" s="7" t="n">
        <v>22832</v>
      </c>
      <c r="H15" s="7" t="n">
        <v>554298</v>
      </c>
      <c r="I15" s="7" t="n">
        <v>8622</v>
      </c>
      <c r="J15" s="7" t="n">
        <v>547</v>
      </c>
      <c r="K15" s="7" t="n">
        <v>119</v>
      </c>
      <c r="L15" s="7" t="n">
        <v>0.0156</v>
      </c>
      <c r="M15" s="7" t="n">
        <v>0.0138</v>
      </c>
      <c r="N15" s="7" t="n">
        <v>0.0052</v>
      </c>
      <c r="O15" s="7" t="n">
        <v>90544</v>
      </c>
      <c r="P15" s="7" t="n">
        <v>2245</v>
      </c>
      <c r="Q15" s="7" t="n">
        <v>30</v>
      </c>
      <c r="R15" s="7" t="n">
        <v>0.1633</v>
      </c>
      <c r="S15" s="7" t="n">
        <v>0.2521</v>
      </c>
    </row>
    <row r="16" customFormat="false" ht="15" hidden="false" customHeight="false" outlineLevel="0" collapsed="false">
      <c r="A16" s="7" t="s">
        <v>395</v>
      </c>
      <c r="B16" s="7" t="s">
        <v>168</v>
      </c>
      <c r="C16" s="7" t="s">
        <v>4998</v>
      </c>
      <c r="D16" s="7" t="s">
        <v>1210</v>
      </c>
      <c r="E16" s="7" t="s">
        <v>4999</v>
      </c>
      <c r="F16" s="7" t="n">
        <v>4</v>
      </c>
      <c r="G16" s="7" t="n">
        <v>17090</v>
      </c>
      <c r="H16" s="7" t="n">
        <v>424077</v>
      </c>
      <c r="I16" s="7" t="n">
        <v>7405</v>
      </c>
      <c r="J16" s="7" t="n">
        <v>540</v>
      </c>
      <c r="K16" s="7" t="n">
        <v>120</v>
      </c>
      <c r="L16" s="7" t="n">
        <v>0.0175</v>
      </c>
      <c r="M16" s="7" t="n">
        <v>0.0162</v>
      </c>
      <c r="N16" s="7" t="n">
        <v>0.007</v>
      </c>
      <c r="O16" s="7" t="n">
        <v>72899</v>
      </c>
      <c r="P16" s="7" t="n">
        <v>1828</v>
      </c>
      <c r="Q16" s="7" t="n">
        <v>27</v>
      </c>
      <c r="R16" s="7" t="n">
        <v>0.1719</v>
      </c>
      <c r="S16" s="7" t="n">
        <v>0.225</v>
      </c>
    </row>
    <row r="17" customFormat="false" ht="15" hidden="false" customHeight="false" outlineLevel="0" collapsed="false">
      <c r="A17" s="7" t="s">
        <v>395</v>
      </c>
      <c r="B17" s="7" t="s">
        <v>168</v>
      </c>
      <c r="C17" s="7" t="s">
        <v>4998</v>
      </c>
      <c r="D17" s="7" t="s">
        <v>1211</v>
      </c>
      <c r="E17" s="7" t="s">
        <v>4999</v>
      </c>
      <c r="F17" s="7" t="n">
        <v>5</v>
      </c>
      <c r="G17" s="7" t="n">
        <v>19982</v>
      </c>
      <c r="H17" s="7" t="n">
        <v>488053</v>
      </c>
      <c r="I17" s="7" t="n">
        <v>8702</v>
      </c>
      <c r="J17" s="7" t="n">
        <v>601</v>
      </c>
      <c r="K17" s="7" t="n">
        <v>134</v>
      </c>
      <c r="L17" s="7" t="n">
        <v>0.0178</v>
      </c>
      <c r="M17" s="7" t="n">
        <v>0.0154</v>
      </c>
      <c r="N17" s="7" t="n">
        <v>0.0067</v>
      </c>
      <c r="O17" s="7" t="n">
        <v>86708</v>
      </c>
      <c r="P17" s="7" t="n">
        <v>2298</v>
      </c>
      <c r="Q17" s="7" t="n">
        <v>35</v>
      </c>
      <c r="R17" s="7" t="n">
        <v>0.1777</v>
      </c>
      <c r="S17" s="7" t="n">
        <v>0.2612</v>
      </c>
    </row>
    <row r="18" customFormat="false" ht="15" hidden="false" customHeight="false" outlineLevel="0" collapsed="false">
      <c r="A18" s="7" t="s">
        <v>395</v>
      </c>
      <c r="B18" s="7" t="s">
        <v>168</v>
      </c>
      <c r="C18" s="7" t="s">
        <v>4998</v>
      </c>
      <c r="D18" s="7" t="s">
        <v>1212</v>
      </c>
      <c r="E18" s="7" t="s">
        <v>4999</v>
      </c>
      <c r="F18" s="7" t="n">
        <v>4</v>
      </c>
      <c r="G18" s="7" t="n">
        <v>14336</v>
      </c>
      <c r="H18" s="7" t="n">
        <v>351289</v>
      </c>
      <c r="I18" s="7" t="n">
        <v>6705</v>
      </c>
      <c r="J18" s="7" t="n">
        <v>443</v>
      </c>
      <c r="K18" s="7" t="n">
        <v>89</v>
      </c>
      <c r="L18" s="7" t="n">
        <v>0.0191</v>
      </c>
      <c r="M18" s="7" t="n">
        <v>0.0133</v>
      </c>
      <c r="N18" s="7" t="n">
        <v>0.0062</v>
      </c>
      <c r="O18" s="7" t="n">
        <v>52020</v>
      </c>
      <c r="P18" s="7" t="n">
        <v>1213</v>
      </c>
      <c r="Q18" s="7" t="n">
        <v>8</v>
      </c>
      <c r="R18" s="7" t="n">
        <v>0.1481</v>
      </c>
      <c r="S18" s="7" t="n">
        <v>0.0899</v>
      </c>
    </row>
    <row r="19" customFormat="false" ht="15" hidden="false" customHeight="false" outlineLevel="0" collapsed="false">
      <c r="A19" s="7" t="s">
        <v>395</v>
      </c>
      <c r="B19" s="7" t="s">
        <v>168</v>
      </c>
      <c r="C19" s="7" t="s">
        <v>4998</v>
      </c>
      <c r="D19" s="7" t="s">
        <v>1213</v>
      </c>
      <c r="E19" s="7" t="s">
        <v>4999</v>
      </c>
      <c r="F19" s="7" t="n">
        <v>2</v>
      </c>
      <c r="G19" s="7" t="n">
        <v>10462</v>
      </c>
      <c r="H19" s="7" t="n">
        <v>262654</v>
      </c>
      <c r="I19" s="7" t="n">
        <v>4940</v>
      </c>
      <c r="J19" s="7" t="n">
        <v>332</v>
      </c>
      <c r="K19" s="7" t="n">
        <v>86</v>
      </c>
      <c r="L19" s="7" t="n">
        <v>0.0188</v>
      </c>
      <c r="M19" s="7" t="n">
        <v>0.0174</v>
      </c>
      <c r="N19" s="7" t="n">
        <v>0.0082</v>
      </c>
      <c r="O19" s="7" t="n">
        <v>24239</v>
      </c>
      <c r="P19" s="7" t="n">
        <v>458</v>
      </c>
      <c r="Q19" s="7" t="n">
        <v>8</v>
      </c>
      <c r="R19" s="7" t="n">
        <v>0.0923</v>
      </c>
      <c r="S19" s="7" t="n">
        <v>0.093</v>
      </c>
    </row>
    <row r="20" customFormat="false" ht="15" hidden="false" customHeight="false" outlineLevel="0" collapsed="false">
      <c r="A20" s="7" t="s">
        <v>395</v>
      </c>
      <c r="B20" s="7" t="s">
        <v>2232</v>
      </c>
      <c r="C20" s="7" t="s">
        <v>4998</v>
      </c>
      <c r="D20" s="7" t="s">
        <v>1199</v>
      </c>
      <c r="E20" s="7" t="s">
        <v>4999</v>
      </c>
      <c r="F20" s="7" t="n">
        <v>2</v>
      </c>
      <c r="G20" s="7" t="n">
        <v>932</v>
      </c>
      <c r="H20" s="7" t="n">
        <v>22977</v>
      </c>
      <c r="I20" s="7" t="n">
        <v>480</v>
      </c>
      <c r="J20" s="7" t="n">
        <v>64</v>
      </c>
      <c r="K20" s="7" t="n">
        <v>16</v>
      </c>
      <c r="L20" s="7" t="n">
        <v>0.0209</v>
      </c>
      <c r="M20" s="7" t="n">
        <v>0.0333</v>
      </c>
      <c r="N20" s="7" t="n">
        <v>0.0172</v>
      </c>
      <c r="O20" s="7" t="n">
        <v>2025</v>
      </c>
      <c r="P20" s="7" t="n">
        <v>60</v>
      </c>
      <c r="Q20" s="7" t="n">
        <v>4</v>
      </c>
      <c r="R20" s="7" t="n">
        <v>0.0881</v>
      </c>
      <c r="S20" s="7" t="n">
        <v>0.25</v>
      </c>
    </row>
    <row r="21" customFormat="false" ht="15" hidden="false" customHeight="false" outlineLevel="0" collapsed="false">
      <c r="A21" s="7" t="s">
        <v>395</v>
      </c>
      <c r="B21" s="7" t="s">
        <v>2232</v>
      </c>
      <c r="C21" s="7" t="s">
        <v>4998</v>
      </c>
      <c r="D21" s="7" t="s">
        <v>1200</v>
      </c>
      <c r="E21" s="7" t="s">
        <v>4999</v>
      </c>
      <c r="F21" s="7" t="n">
        <v>4</v>
      </c>
      <c r="G21" s="7" t="n">
        <v>1741</v>
      </c>
      <c r="H21" s="7" t="n">
        <v>42384</v>
      </c>
      <c r="I21" s="7" t="n">
        <v>842</v>
      </c>
      <c r="J21" s="7" t="n">
        <v>74</v>
      </c>
      <c r="K21" s="7" t="n">
        <v>18</v>
      </c>
      <c r="L21" s="7" t="n">
        <v>0.0199</v>
      </c>
      <c r="M21" s="7" t="n">
        <v>0.0214</v>
      </c>
      <c r="N21" s="7" t="n">
        <v>0.0103</v>
      </c>
      <c r="O21" s="7" t="n">
        <v>5090</v>
      </c>
      <c r="P21" s="7" t="n">
        <v>124</v>
      </c>
      <c r="Q21" s="7" t="n">
        <v>6</v>
      </c>
      <c r="R21" s="7" t="n">
        <v>0.1201</v>
      </c>
      <c r="S21" s="7" t="n">
        <v>0.3333</v>
      </c>
    </row>
    <row r="22" customFormat="false" ht="15" hidden="false" customHeight="false" outlineLevel="0" collapsed="false">
      <c r="A22" s="7" t="s">
        <v>395</v>
      </c>
      <c r="B22" s="7" t="s">
        <v>2232</v>
      </c>
      <c r="C22" s="7" t="s">
        <v>4998</v>
      </c>
      <c r="D22" s="7" t="s">
        <v>1201</v>
      </c>
      <c r="E22" s="7" t="s">
        <v>4999</v>
      </c>
      <c r="F22" s="7" t="n">
        <v>4</v>
      </c>
      <c r="G22" s="7" t="n">
        <v>2119</v>
      </c>
      <c r="H22" s="7" t="n">
        <v>53768</v>
      </c>
      <c r="I22" s="7" t="n">
        <v>1000</v>
      </c>
      <c r="J22" s="7" t="n">
        <v>83</v>
      </c>
      <c r="K22" s="7" t="n">
        <v>19</v>
      </c>
      <c r="L22" s="7" t="n">
        <v>0.0186</v>
      </c>
      <c r="M22" s="7" t="n">
        <v>0.019</v>
      </c>
      <c r="N22" s="7" t="n">
        <v>0.009</v>
      </c>
      <c r="O22" s="7" t="n">
        <v>6741</v>
      </c>
      <c r="P22" s="7" t="n">
        <v>184</v>
      </c>
      <c r="Q22" s="7" t="n">
        <v>5</v>
      </c>
      <c r="R22" s="7" t="n">
        <v>0.1254</v>
      </c>
      <c r="S22" s="7" t="n">
        <v>0.2632</v>
      </c>
    </row>
    <row r="23" customFormat="false" ht="15" hidden="false" customHeight="false" outlineLevel="0" collapsed="false">
      <c r="A23" s="7" t="s">
        <v>395</v>
      </c>
      <c r="B23" s="7" t="s">
        <v>2232</v>
      </c>
      <c r="C23" s="7" t="s">
        <v>4998</v>
      </c>
      <c r="D23" s="7" t="s">
        <v>1202</v>
      </c>
      <c r="E23" s="7" t="s">
        <v>4999</v>
      </c>
      <c r="F23" s="7" t="n">
        <v>5</v>
      </c>
      <c r="G23" s="7" t="n">
        <v>2575</v>
      </c>
      <c r="H23" s="7" t="n">
        <v>66916</v>
      </c>
      <c r="I23" s="7" t="n">
        <v>1347</v>
      </c>
      <c r="J23" s="7" t="n">
        <v>153</v>
      </c>
      <c r="K23" s="7" t="n">
        <v>45</v>
      </c>
      <c r="L23" s="7" t="n">
        <v>0.0201</v>
      </c>
      <c r="M23" s="7" t="n">
        <v>0.0334</v>
      </c>
      <c r="N23" s="7" t="n">
        <v>0.0175</v>
      </c>
      <c r="O23" s="7" t="n">
        <v>10167</v>
      </c>
      <c r="P23" s="7" t="n">
        <v>365</v>
      </c>
      <c r="Q23" s="7" t="n">
        <v>19</v>
      </c>
      <c r="R23" s="7" t="n">
        <v>0.1519</v>
      </c>
      <c r="S23" s="7" t="n">
        <v>0.4222</v>
      </c>
    </row>
    <row r="24" customFormat="false" ht="15" hidden="false" customHeight="false" outlineLevel="0" collapsed="false">
      <c r="A24" s="7" t="s">
        <v>395</v>
      </c>
      <c r="B24" s="7" t="s">
        <v>2232</v>
      </c>
      <c r="C24" s="7" t="s">
        <v>4998</v>
      </c>
      <c r="D24" s="7" t="s">
        <v>1203</v>
      </c>
      <c r="E24" s="7" t="s">
        <v>4999</v>
      </c>
      <c r="F24" s="7" t="n">
        <v>4</v>
      </c>
      <c r="G24" s="7" t="n">
        <v>1881</v>
      </c>
      <c r="H24" s="7" t="n">
        <v>46460</v>
      </c>
      <c r="I24" s="7" t="n">
        <v>907</v>
      </c>
      <c r="J24" s="7" t="n">
        <v>115</v>
      </c>
      <c r="K24" s="7" t="n">
        <v>29</v>
      </c>
      <c r="L24" s="7" t="n">
        <v>0.0195</v>
      </c>
      <c r="M24" s="7" t="n">
        <v>0.032</v>
      </c>
      <c r="N24" s="7" t="n">
        <v>0.0154</v>
      </c>
      <c r="O24" s="7" t="n">
        <v>10187</v>
      </c>
      <c r="P24" s="7" t="n">
        <v>317</v>
      </c>
      <c r="Q24" s="7" t="n">
        <v>11</v>
      </c>
      <c r="R24" s="7" t="n">
        <v>0.2193</v>
      </c>
      <c r="S24" s="7" t="n">
        <v>0.3793</v>
      </c>
    </row>
    <row r="25" customFormat="false" ht="15" hidden="false" customHeight="false" outlineLevel="0" collapsed="false">
      <c r="A25" s="7" t="s">
        <v>395</v>
      </c>
      <c r="B25" s="7" t="s">
        <v>2232</v>
      </c>
      <c r="C25" s="7" t="s">
        <v>4998</v>
      </c>
      <c r="D25" s="7" t="s">
        <v>1204</v>
      </c>
      <c r="E25" s="7" t="s">
        <v>4999</v>
      </c>
      <c r="F25" s="7" t="n">
        <v>4</v>
      </c>
      <c r="G25" s="7" t="n">
        <v>1672</v>
      </c>
      <c r="H25" s="7" t="n">
        <v>45037</v>
      </c>
      <c r="I25" s="7" t="n">
        <v>870</v>
      </c>
      <c r="J25" s="7" t="n">
        <v>92</v>
      </c>
      <c r="K25" s="7" t="n">
        <v>21</v>
      </c>
      <c r="L25" s="7" t="n">
        <v>0.0193</v>
      </c>
      <c r="M25" s="7" t="n">
        <v>0.0241</v>
      </c>
      <c r="N25" s="7" t="n">
        <v>0.0126</v>
      </c>
      <c r="O25" s="7" t="n">
        <v>7049</v>
      </c>
      <c r="P25" s="7" t="n">
        <v>251</v>
      </c>
      <c r="Q25" s="7" t="n">
        <v>13</v>
      </c>
      <c r="R25" s="7" t="n">
        <v>0.1565</v>
      </c>
      <c r="S25" s="7" t="n">
        <v>0.619</v>
      </c>
    </row>
    <row r="26" customFormat="false" ht="15" hidden="false" customHeight="false" outlineLevel="0" collapsed="false">
      <c r="A26" s="7" t="s">
        <v>395</v>
      </c>
      <c r="B26" s="7" t="s">
        <v>2232</v>
      </c>
      <c r="C26" s="7" t="s">
        <v>4998</v>
      </c>
      <c r="D26" s="7" t="s">
        <v>1205</v>
      </c>
      <c r="E26" s="7" t="s">
        <v>4999</v>
      </c>
      <c r="F26" s="7" t="n">
        <v>4</v>
      </c>
      <c r="G26" s="7" t="n">
        <v>1356</v>
      </c>
      <c r="H26" s="7" t="n">
        <v>31706</v>
      </c>
      <c r="I26" s="7" t="n">
        <v>725</v>
      </c>
      <c r="J26" s="7" t="n">
        <v>70</v>
      </c>
      <c r="K26" s="7" t="n">
        <v>15</v>
      </c>
      <c r="L26" s="7" t="n">
        <v>0.0229</v>
      </c>
      <c r="M26" s="7" t="n">
        <v>0.0207</v>
      </c>
      <c r="N26" s="7" t="n">
        <v>0.0111</v>
      </c>
      <c r="O26" s="7" t="n">
        <v>6796</v>
      </c>
      <c r="P26" s="7" t="n">
        <v>223</v>
      </c>
      <c r="Q26" s="7" t="n">
        <v>8</v>
      </c>
      <c r="R26" s="7" t="n">
        <v>0.2143</v>
      </c>
      <c r="S26" s="7" t="n">
        <v>0.5333</v>
      </c>
    </row>
    <row r="27" customFormat="false" ht="15" hidden="false" customHeight="false" outlineLevel="0" collapsed="false">
      <c r="A27" s="7" t="s">
        <v>395</v>
      </c>
      <c r="B27" s="7" t="s">
        <v>2232</v>
      </c>
      <c r="C27" s="7" t="s">
        <v>4998</v>
      </c>
      <c r="D27" s="7" t="s">
        <v>1206</v>
      </c>
      <c r="E27" s="7" t="s">
        <v>4999</v>
      </c>
      <c r="F27" s="7" t="n">
        <v>5</v>
      </c>
      <c r="G27" s="7" t="n">
        <v>2057</v>
      </c>
      <c r="H27" s="7" t="n">
        <v>49706</v>
      </c>
      <c r="I27" s="7" t="n">
        <v>968</v>
      </c>
      <c r="J27" s="7" t="n">
        <v>109</v>
      </c>
      <c r="K27" s="7" t="n">
        <v>33</v>
      </c>
      <c r="L27" s="7" t="n">
        <v>0.0195</v>
      </c>
      <c r="M27" s="7" t="n">
        <v>0.0341</v>
      </c>
      <c r="N27" s="7" t="n">
        <v>0.016</v>
      </c>
      <c r="O27" s="7" t="n">
        <v>10061</v>
      </c>
      <c r="P27" s="7" t="n">
        <v>366</v>
      </c>
      <c r="Q27" s="7" t="n">
        <v>13</v>
      </c>
      <c r="R27" s="7" t="n">
        <v>0.2024</v>
      </c>
      <c r="S27" s="7" t="n">
        <v>0.3939</v>
      </c>
    </row>
    <row r="28" customFormat="false" ht="15" hidden="false" customHeight="false" outlineLevel="0" collapsed="false">
      <c r="A28" s="7" t="s">
        <v>395</v>
      </c>
      <c r="B28" s="7" t="s">
        <v>2232</v>
      </c>
      <c r="C28" s="7" t="s">
        <v>4998</v>
      </c>
      <c r="D28" s="7" t="s">
        <v>1207</v>
      </c>
      <c r="E28" s="7" t="s">
        <v>4999</v>
      </c>
      <c r="F28" s="7" t="n">
        <v>4</v>
      </c>
      <c r="G28" s="7" t="n">
        <v>1638</v>
      </c>
      <c r="H28" s="7" t="n">
        <v>41288</v>
      </c>
      <c r="I28" s="7" t="n">
        <v>755</v>
      </c>
      <c r="J28" s="7" t="n">
        <v>80</v>
      </c>
      <c r="K28" s="7" t="n">
        <v>12</v>
      </c>
      <c r="L28" s="7" t="n">
        <v>0.0183</v>
      </c>
      <c r="M28" s="7" t="n">
        <v>0.0159</v>
      </c>
      <c r="N28" s="7" t="n">
        <v>0.0073</v>
      </c>
      <c r="O28" s="7" t="n">
        <v>6585</v>
      </c>
      <c r="P28" s="7" t="n">
        <v>151</v>
      </c>
      <c r="Q28" s="7" t="n">
        <v>1</v>
      </c>
      <c r="R28" s="7" t="n">
        <v>0.1595</v>
      </c>
      <c r="S28" s="7" t="n">
        <v>0.0833</v>
      </c>
    </row>
    <row r="29" customFormat="false" ht="15" hidden="false" customHeight="false" outlineLevel="0" collapsed="false">
      <c r="A29" s="7" t="s">
        <v>395</v>
      </c>
      <c r="B29" s="7" t="s">
        <v>2232</v>
      </c>
      <c r="C29" s="7" t="s">
        <v>4998</v>
      </c>
      <c r="D29" s="7" t="s">
        <v>1208</v>
      </c>
      <c r="E29" s="7" t="s">
        <v>4999</v>
      </c>
      <c r="F29" s="7" t="n">
        <v>5</v>
      </c>
      <c r="G29" s="7" t="n">
        <v>2093</v>
      </c>
      <c r="H29" s="7" t="n">
        <v>53141</v>
      </c>
      <c r="I29" s="7" t="n">
        <v>923</v>
      </c>
      <c r="J29" s="7" t="n">
        <v>106</v>
      </c>
      <c r="K29" s="7" t="n">
        <v>31</v>
      </c>
      <c r="L29" s="7" t="n">
        <v>0.0174</v>
      </c>
      <c r="M29" s="7" t="n">
        <v>0.0336</v>
      </c>
      <c r="N29" s="7" t="n">
        <v>0.0148</v>
      </c>
      <c r="O29" s="7" t="n">
        <v>7823</v>
      </c>
      <c r="P29" s="7" t="n">
        <v>267</v>
      </c>
      <c r="Q29" s="7" t="n">
        <v>9</v>
      </c>
      <c r="R29" s="7" t="n">
        <v>0.1472</v>
      </c>
      <c r="S29" s="7" t="n">
        <v>0.2903</v>
      </c>
    </row>
    <row r="30" customFormat="false" ht="15" hidden="false" customHeight="false" outlineLevel="0" collapsed="false">
      <c r="A30" s="7" t="s">
        <v>395</v>
      </c>
      <c r="B30" s="7" t="s">
        <v>2232</v>
      </c>
      <c r="C30" s="7" t="s">
        <v>4998</v>
      </c>
      <c r="D30" s="7" t="s">
        <v>1209</v>
      </c>
      <c r="E30" s="7" t="s">
        <v>4999</v>
      </c>
      <c r="F30" s="7" t="n">
        <v>4</v>
      </c>
      <c r="G30" s="7" t="n">
        <v>2435</v>
      </c>
      <c r="H30" s="7" t="n">
        <v>61150</v>
      </c>
      <c r="I30" s="7" t="n">
        <v>1029</v>
      </c>
      <c r="J30" s="7" t="n">
        <v>118</v>
      </c>
      <c r="K30" s="7" t="n">
        <v>30</v>
      </c>
      <c r="L30" s="7" t="n">
        <v>0.0168</v>
      </c>
      <c r="M30" s="7" t="n">
        <v>0.0292</v>
      </c>
      <c r="N30" s="7" t="n">
        <v>0.0123</v>
      </c>
      <c r="O30" s="7" t="n">
        <v>10679</v>
      </c>
      <c r="P30" s="7" t="n">
        <v>342</v>
      </c>
      <c r="Q30" s="7" t="n">
        <v>13</v>
      </c>
      <c r="R30" s="7" t="n">
        <v>0.1746</v>
      </c>
      <c r="S30" s="7" t="n">
        <v>0.4333</v>
      </c>
    </row>
    <row r="31" customFormat="false" ht="15" hidden="false" customHeight="false" outlineLevel="0" collapsed="false">
      <c r="A31" s="7" t="s">
        <v>395</v>
      </c>
      <c r="B31" s="7" t="s">
        <v>2232</v>
      </c>
      <c r="C31" s="7" t="s">
        <v>4998</v>
      </c>
      <c r="D31" s="7" t="s">
        <v>1210</v>
      </c>
      <c r="E31" s="7" t="s">
        <v>4999</v>
      </c>
      <c r="F31" s="7" t="n">
        <v>4</v>
      </c>
      <c r="G31" s="7" t="n">
        <v>1579</v>
      </c>
      <c r="H31" s="7" t="n">
        <v>43803</v>
      </c>
      <c r="I31" s="7" t="n">
        <v>851</v>
      </c>
      <c r="J31" s="7" t="n">
        <v>98</v>
      </c>
      <c r="K31" s="7" t="n">
        <v>34</v>
      </c>
      <c r="L31" s="7" t="n">
        <v>0.0194</v>
      </c>
      <c r="M31" s="7" t="n">
        <v>0.04</v>
      </c>
      <c r="N31" s="7" t="n">
        <v>0.0215</v>
      </c>
      <c r="O31" s="7" t="n">
        <v>7946</v>
      </c>
      <c r="P31" s="7" t="n">
        <v>215</v>
      </c>
      <c r="Q31" s="7" t="n">
        <v>5</v>
      </c>
      <c r="R31" s="7" t="n">
        <v>0.1814</v>
      </c>
      <c r="S31" s="7" t="n">
        <v>0.1471</v>
      </c>
    </row>
    <row r="32" customFormat="false" ht="15" hidden="false" customHeight="false" outlineLevel="0" collapsed="false">
      <c r="A32" s="7" t="s">
        <v>395</v>
      </c>
      <c r="B32" s="7" t="s">
        <v>2232</v>
      </c>
      <c r="C32" s="7" t="s">
        <v>4998</v>
      </c>
      <c r="D32" s="7" t="s">
        <v>1211</v>
      </c>
      <c r="E32" s="7" t="s">
        <v>4999</v>
      </c>
      <c r="F32" s="7" t="n">
        <v>5</v>
      </c>
      <c r="G32" s="7" t="n">
        <v>1963</v>
      </c>
      <c r="H32" s="7" t="n">
        <v>52857</v>
      </c>
      <c r="I32" s="7" t="n">
        <v>886</v>
      </c>
      <c r="J32" s="7" t="n">
        <v>87</v>
      </c>
      <c r="K32" s="7" t="n">
        <v>26</v>
      </c>
      <c r="L32" s="7" t="n">
        <v>0.0168</v>
      </c>
      <c r="M32" s="7" t="n">
        <v>0.0293</v>
      </c>
      <c r="N32" s="7" t="n">
        <v>0.0132</v>
      </c>
      <c r="O32" s="7" t="n">
        <v>9100</v>
      </c>
      <c r="P32" s="7" t="n">
        <v>211</v>
      </c>
      <c r="Q32" s="7" t="n">
        <v>6</v>
      </c>
      <c r="R32" s="7" t="n">
        <v>0.1722</v>
      </c>
      <c r="S32" s="7" t="n">
        <v>0.2308</v>
      </c>
    </row>
    <row r="33" customFormat="false" ht="15" hidden="false" customHeight="false" outlineLevel="0" collapsed="false">
      <c r="A33" s="7" t="s">
        <v>395</v>
      </c>
      <c r="B33" s="7" t="s">
        <v>2232</v>
      </c>
      <c r="C33" s="7" t="s">
        <v>4998</v>
      </c>
      <c r="D33" s="7" t="s">
        <v>1212</v>
      </c>
      <c r="E33" s="7" t="s">
        <v>4999</v>
      </c>
      <c r="F33" s="7" t="n">
        <v>4</v>
      </c>
      <c r="G33" s="7" t="n">
        <v>1617</v>
      </c>
      <c r="H33" s="7" t="n">
        <v>41987</v>
      </c>
      <c r="I33" s="7" t="n">
        <v>755</v>
      </c>
      <c r="J33" s="7" t="n">
        <v>66</v>
      </c>
      <c r="K33" s="7" t="n">
        <v>10</v>
      </c>
      <c r="L33" s="7" t="n">
        <v>0.018</v>
      </c>
      <c r="M33" s="7" t="n">
        <v>0.0132</v>
      </c>
      <c r="N33" s="7" t="n">
        <v>0.0062</v>
      </c>
      <c r="O33" s="7" t="n">
        <v>6102</v>
      </c>
      <c r="P33" s="7" t="n">
        <v>159</v>
      </c>
      <c r="Q33" s="7" t="n">
        <v>2</v>
      </c>
      <c r="R33" s="7" t="n">
        <v>0.1453</v>
      </c>
      <c r="S33" s="7" t="n">
        <v>0.2</v>
      </c>
    </row>
    <row r="34" customFormat="false" ht="15" hidden="false" customHeight="false" outlineLevel="0" collapsed="false">
      <c r="A34" s="7" t="s">
        <v>395</v>
      </c>
      <c r="B34" s="7" t="s">
        <v>2232</v>
      </c>
      <c r="C34" s="7" t="s">
        <v>4998</v>
      </c>
      <c r="D34" s="7" t="s">
        <v>1213</v>
      </c>
      <c r="E34" s="7" t="s">
        <v>4999</v>
      </c>
      <c r="F34" s="7" t="n">
        <v>2</v>
      </c>
      <c r="G34" s="7" t="n">
        <v>1261</v>
      </c>
      <c r="H34" s="7" t="n">
        <v>33113</v>
      </c>
      <c r="I34" s="7" t="n">
        <v>690</v>
      </c>
      <c r="J34" s="7" t="n">
        <v>65</v>
      </c>
      <c r="K34" s="7" t="n">
        <v>12</v>
      </c>
      <c r="L34" s="7" t="n">
        <v>0.0208</v>
      </c>
      <c r="M34" s="7" t="n">
        <v>0.0174</v>
      </c>
      <c r="N34" s="7" t="n">
        <v>0.0095</v>
      </c>
      <c r="O34" s="7" t="n">
        <v>3869</v>
      </c>
      <c r="P34" s="7" t="n">
        <v>104</v>
      </c>
      <c r="Q34" s="7" t="n">
        <v>2</v>
      </c>
      <c r="R34" s="7" t="n">
        <v>0.1168</v>
      </c>
      <c r="S34" s="7" t="n">
        <v>0.1667</v>
      </c>
    </row>
    <row r="35" customFormat="false" ht="15" hidden="false" customHeight="false" outlineLevel="0" collapsed="false">
      <c r="A35" s="7" t="s">
        <v>395</v>
      </c>
      <c r="B35" s="7" t="s">
        <v>2239</v>
      </c>
      <c r="C35" s="7" t="s">
        <v>4998</v>
      </c>
      <c r="D35" s="7" t="s">
        <v>1199</v>
      </c>
      <c r="E35" s="7" t="s">
        <v>4999</v>
      </c>
      <c r="F35" s="7" t="n">
        <v>2</v>
      </c>
      <c r="G35" s="7" t="n">
        <v>1808</v>
      </c>
      <c r="H35" s="7" t="n">
        <v>44465</v>
      </c>
      <c r="I35" s="7" t="n">
        <v>867</v>
      </c>
      <c r="J35" s="7" t="n">
        <v>93</v>
      </c>
      <c r="K35" s="7" t="n">
        <v>27</v>
      </c>
      <c r="L35" s="7" t="n">
        <v>0.0195</v>
      </c>
      <c r="M35" s="7" t="n">
        <v>0.0311</v>
      </c>
      <c r="N35" s="7" t="n">
        <v>0.0149</v>
      </c>
      <c r="O35" s="7" t="n">
        <v>4784</v>
      </c>
      <c r="P35" s="7" t="n">
        <v>72</v>
      </c>
      <c r="Q35" s="7" t="n">
        <v>1</v>
      </c>
      <c r="R35" s="7" t="n">
        <v>0.1076</v>
      </c>
      <c r="S35" s="7" t="n">
        <v>0.037</v>
      </c>
    </row>
    <row r="36" customFormat="false" ht="15" hidden="false" customHeight="false" outlineLevel="0" collapsed="false">
      <c r="A36" s="7" t="s">
        <v>395</v>
      </c>
      <c r="B36" s="7" t="s">
        <v>2239</v>
      </c>
      <c r="C36" s="7" t="s">
        <v>4998</v>
      </c>
      <c r="D36" s="7" t="s">
        <v>1200</v>
      </c>
      <c r="E36" s="7" t="s">
        <v>4999</v>
      </c>
      <c r="F36" s="7" t="n">
        <v>4</v>
      </c>
      <c r="G36" s="7" t="n">
        <v>3525</v>
      </c>
      <c r="H36" s="7" t="n">
        <v>88202</v>
      </c>
      <c r="I36" s="7" t="n">
        <v>1741</v>
      </c>
      <c r="J36" s="7" t="n">
        <v>186</v>
      </c>
      <c r="K36" s="7" t="n">
        <v>59</v>
      </c>
      <c r="L36" s="7" t="n">
        <v>0.0197</v>
      </c>
      <c r="M36" s="7" t="n">
        <v>0.0339</v>
      </c>
      <c r="N36" s="7" t="n">
        <v>0.0167</v>
      </c>
      <c r="O36" s="7" t="n">
        <v>8109</v>
      </c>
      <c r="P36" s="7" t="n">
        <v>120</v>
      </c>
      <c r="Q36" s="7" t="n">
        <v>0</v>
      </c>
      <c r="R36" s="7" t="n">
        <v>0.0919</v>
      </c>
      <c r="S36" s="7" t="n">
        <v>0</v>
      </c>
    </row>
    <row r="37" customFormat="false" ht="15" hidden="false" customHeight="false" outlineLevel="0" collapsed="false">
      <c r="A37" s="7" t="s">
        <v>395</v>
      </c>
      <c r="B37" s="7" t="s">
        <v>2239</v>
      </c>
      <c r="C37" s="7" t="s">
        <v>4998</v>
      </c>
      <c r="D37" s="7" t="s">
        <v>1201</v>
      </c>
      <c r="E37" s="7" t="s">
        <v>4999</v>
      </c>
      <c r="F37" s="7" t="n">
        <v>4</v>
      </c>
      <c r="G37" s="7" t="n">
        <v>3971</v>
      </c>
      <c r="H37" s="7" t="n">
        <v>101213</v>
      </c>
      <c r="I37" s="7" t="n">
        <v>1958</v>
      </c>
      <c r="J37" s="7" t="n">
        <v>192</v>
      </c>
      <c r="K37" s="7" t="n">
        <v>45</v>
      </c>
      <c r="L37" s="7" t="n">
        <v>0.0193</v>
      </c>
      <c r="M37" s="7" t="n">
        <v>0.023</v>
      </c>
      <c r="N37" s="7" t="n">
        <v>0.0113</v>
      </c>
      <c r="O37" s="7" t="n">
        <v>9657</v>
      </c>
      <c r="P37" s="7" t="n">
        <v>179</v>
      </c>
      <c r="Q37" s="7" t="n">
        <v>4</v>
      </c>
      <c r="R37" s="7" t="n">
        <v>0.0954</v>
      </c>
      <c r="S37" s="7" t="n">
        <v>0.0889</v>
      </c>
    </row>
    <row r="38" customFormat="false" ht="15" hidden="false" customHeight="false" outlineLevel="0" collapsed="false">
      <c r="A38" s="7" t="s">
        <v>395</v>
      </c>
      <c r="B38" s="7" t="s">
        <v>2239</v>
      </c>
      <c r="C38" s="7" t="s">
        <v>4998</v>
      </c>
      <c r="D38" s="7" t="s">
        <v>1202</v>
      </c>
      <c r="E38" s="7" t="s">
        <v>4999</v>
      </c>
      <c r="F38" s="7" t="n">
        <v>5</v>
      </c>
      <c r="G38" s="7" t="n">
        <v>5315</v>
      </c>
      <c r="H38" s="7" t="n">
        <v>134283</v>
      </c>
      <c r="I38" s="7" t="n">
        <v>2649</v>
      </c>
      <c r="J38" s="7" t="n">
        <v>290</v>
      </c>
      <c r="K38" s="7" t="n">
        <v>87</v>
      </c>
      <c r="L38" s="7" t="n">
        <v>0.0197</v>
      </c>
      <c r="M38" s="7" t="n">
        <v>0.0328</v>
      </c>
      <c r="N38" s="7" t="n">
        <v>0.0164</v>
      </c>
      <c r="O38" s="7" t="n">
        <v>17604</v>
      </c>
      <c r="P38" s="7" t="n">
        <v>426</v>
      </c>
      <c r="Q38" s="7" t="n">
        <v>8</v>
      </c>
      <c r="R38" s="7" t="n">
        <v>0.1311</v>
      </c>
      <c r="S38" s="7" t="n">
        <v>0.092</v>
      </c>
    </row>
    <row r="39" customFormat="false" ht="15" hidden="false" customHeight="false" outlineLevel="0" collapsed="false">
      <c r="A39" s="7" t="s">
        <v>395</v>
      </c>
      <c r="B39" s="7" t="s">
        <v>2239</v>
      </c>
      <c r="C39" s="7" t="s">
        <v>4998</v>
      </c>
      <c r="D39" s="7" t="s">
        <v>1203</v>
      </c>
      <c r="E39" s="7" t="s">
        <v>4999</v>
      </c>
      <c r="F39" s="7" t="n">
        <v>4</v>
      </c>
      <c r="G39" s="7" t="n">
        <v>3866</v>
      </c>
      <c r="H39" s="7" t="n">
        <v>96095</v>
      </c>
      <c r="I39" s="7" t="n">
        <v>1879</v>
      </c>
      <c r="J39" s="7" t="n">
        <v>219</v>
      </c>
      <c r="K39" s="7" t="n">
        <v>56</v>
      </c>
      <c r="L39" s="7" t="n">
        <v>0.0196</v>
      </c>
      <c r="M39" s="7" t="n">
        <v>0.0298</v>
      </c>
      <c r="N39" s="7" t="n">
        <v>0.0145</v>
      </c>
      <c r="O39" s="7" t="n">
        <v>15456</v>
      </c>
      <c r="P39" s="7" t="n">
        <v>440</v>
      </c>
      <c r="Q39" s="7" t="n">
        <v>16</v>
      </c>
      <c r="R39" s="7" t="n">
        <v>0.1608</v>
      </c>
      <c r="S39" s="7" t="n">
        <v>0.2857</v>
      </c>
    </row>
    <row r="40" customFormat="false" ht="15" hidden="false" customHeight="false" outlineLevel="0" collapsed="false">
      <c r="A40" s="7" t="s">
        <v>395</v>
      </c>
      <c r="B40" s="7" t="s">
        <v>2239</v>
      </c>
      <c r="C40" s="7" t="s">
        <v>4998</v>
      </c>
      <c r="D40" s="7" t="s">
        <v>1204</v>
      </c>
      <c r="E40" s="7" t="s">
        <v>4999</v>
      </c>
      <c r="F40" s="7" t="n">
        <v>4</v>
      </c>
      <c r="G40" s="7" t="n">
        <v>3088</v>
      </c>
      <c r="H40" s="7" t="n">
        <v>87154</v>
      </c>
      <c r="I40" s="7" t="n">
        <v>1630</v>
      </c>
      <c r="J40" s="7" t="n">
        <v>150</v>
      </c>
      <c r="K40" s="7" t="n">
        <v>49</v>
      </c>
      <c r="L40" s="7" t="n">
        <v>0.0187</v>
      </c>
      <c r="M40" s="7" t="n">
        <v>0.0301</v>
      </c>
      <c r="N40" s="7" t="n">
        <v>0.0159</v>
      </c>
      <c r="O40" s="7" t="n">
        <v>11962</v>
      </c>
      <c r="P40" s="7" t="n">
        <v>305</v>
      </c>
      <c r="Q40" s="7" t="n">
        <v>8</v>
      </c>
      <c r="R40" s="7" t="n">
        <v>0.1373</v>
      </c>
      <c r="S40" s="7" t="n">
        <v>0.1633</v>
      </c>
    </row>
    <row r="41" customFormat="false" ht="15" hidden="false" customHeight="false" outlineLevel="0" collapsed="false">
      <c r="A41" s="7" t="s">
        <v>395</v>
      </c>
      <c r="B41" s="7" t="s">
        <v>2239</v>
      </c>
      <c r="C41" s="7" t="s">
        <v>4998</v>
      </c>
      <c r="D41" s="7" t="s">
        <v>1205</v>
      </c>
      <c r="E41" s="7" t="s">
        <v>4999</v>
      </c>
      <c r="F41" s="7" t="n">
        <v>4</v>
      </c>
      <c r="G41" s="7" t="n">
        <v>3326</v>
      </c>
      <c r="H41" s="7" t="n">
        <v>82849</v>
      </c>
      <c r="I41" s="7" t="n">
        <v>1685</v>
      </c>
      <c r="J41" s="7" t="n">
        <v>160</v>
      </c>
      <c r="K41" s="7" t="n">
        <v>53</v>
      </c>
      <c r="L41" s="7" t="n">
        <v>0.0203</v>
      </c>
      <c r="M41" s="7" t="n">
        <v>0.0315</v>
      </c>
      <c r="N41" s="7" t="n">
        <v>0.0159</v>
      </c>
      <c r="O41" s="7" t="n">
        <v>13972</v>
      </c>
      <c r="P41" s="7" t="n">
        <v>290</v>
      </c>
      <c r="Q41" s="7" t="n">
        <v>10</v>
      </c>
      <c r="R41" s="7" t="n">
        <v>0.1686</v>
      </c>
      <c r="S41" s="7" t="n">
        <v>0.1887</v>
      </c>
    </row>
    <row r="42" customFormat="false" ht="15" hidden="false" customHeight="false" outlineLevel="0" collapsed="false">
      <c r="A42" s="7" t="s">
        <v>395</v>
      </c>
      <c r="B42" s="7" t="s">
        <v>2239</v>
      </c>
      <c r="C42" s="7" t="s">
        <v>4998</v>
      </c>
      <c r="D42" s="7" t="s">
        <v>1206</v>
      </c>
      <c r="E42" s="7" t="s">
        <v>4999</v>
      </c>
      <c r="F42" s="7" t="n">
        <v>5</v>
      </c>
      <c r="G42" s="7" t="n">
        <v>3658</v>
      </c>
      <c r="H42" s="7" t="n">
        <v>91572</v>
      </c>
      <c r="I42" s="7" t="n">
        <v>1746</v>
      </c>
      <c r="J42" s="7" t="n">
        <v>179</v>
      </c>
      <c r="K42" s="7" t="n">
        <v>53</v>
      </c>
      <c r="L42" s="7" t="n">
        <v>0.0191</v>
      </c>
      <c r="M42" s="7" t="n">
        <v>0.0304</v>
      </c>
      <c r="N42" s="7" t="n">
        <v>0.0145</v>
      </c>
      <c r="O42" s="7" t="n">
        <v>14434</v>
      </c>
      <c r="P42" s="7" t="n">
        <v>421</v>
      </c>
      <c r="Q42" s="7" t="n">
        <v>14</v>
      </c>
      <c r="R42" s="7" t="n">
        <v>0.1576</v>
      </c>
      <c r="S42" s="7" t="n">
        <v>0.2642</v>
      </c>
    </row>
    <row r="43" customFormat="false" ht="15" hidden="false" customHeight="false" outlineLevel="0" collapsed="false">
      <c r="A43" s="7" t="s">
        <v>395</v>
      </c>
      <c r="B43" s="7" t="s">
        <v>2239</v>
      </c>
      <c r="C43" s="7" t="s">
        <v>4998</v>
      </c>
      <c r="D43" s="7" t="s">
        <v>1207</v>
      </c>
      <c r="E43" s="7" t="s">
        <v>4999</v>
      </c>
      <c r="F43" s="7" t="n">
        <v>4</v>
      </c>
      <c r="G43" s="7" t="n">
        <v>2641</v>
      </c>
      <c r="H43" s="7" t="n">
        <v>67681</v>
      </c>
      <c r="I43" s="7" t="n">
        <v>1283</v>
      </c>
      <c r="J43" s="7" t="n">
        <v>118</v>
      </c>
      <c r="K43" s="7" t="n">
        <v>23</v>
      </c>
      <c r="L43" s="7" t="n">
        <v>0.019</v>
      </c>
      <c r="M43" s="7" t="n">
        <v>0.0179</v>
      </c>
      <c r="N43" s="7" t="n">
        <v>0.0087</v>
      </c>
      <c r="O43" s="7" t="n">
        <v>9072</v>
      </c>
      <c r="P43" s="7" t="n">
        <v>208</v>
      </c>
      <c r="Q43" s="7" t="n">
        <v>1</v>
      </c>
      <c r="R43" s="7" t="n">
        <v>0.134</v>
      </c>
      <c r="S43" s="7" t="n">
        <v>0.0435</v>
      </c>
    </row>
    <row r="44" customFormat="false" ht="15" hidden="false" customHeight="false" outlineLevel="0" collapsed="false">
      <c r="A44" s="7" t="s">
        <v>395</v>
      </c>
      <c r="B44" s="7" t="s">
        <v>2239</v>
      </c>
      <c r="C44" s="7" t="s">
        <v>4998</v>
      </c>
      <c r="D44" s="7" t="s">
        <v>1208</v>
      </c>
      <c r="E44" s="7" t="s">
        <v>4999</v>
      </c>
      <c r="F44" s="7" t="n">
        <v>5</v>
      </c>
      <c r="G44" s="7" t="n">
        <v>3763</v>
      </c>
      <c r="H44" s="7" t="n">
        <v>99751</v>
      </c>
      <c r="I44" s="7" t="n">
        <v>1685</v>
      </c>
      <c r="J44" s="7" t="n">
        <v>162</v>
      </c>
      <c r="K44" s="7" t="n">
        <v>40</v>
      </c>
      <c r="L44" s="7" t="n">
        <v>0.0169</v>
      </c>
      <c r="M44" s="7" t="n">
        <v>0.0237</v>
      </c>
      <c r="N44" s="7" t="n">
        <v>0.0106</v>
      </c>
      <c r="O44" s="7" t="n">
        <v>13612</v>
      </c>
      <c r="P44" s="7" t="n">
        <v>333</v>
      </c>
      <c r="Q44" s="7" t="n">
        <v>11</v>
      </c>
      <c r="R44" s="7" t="n">
        <v>0.1365</v>
      </c>
      <c r="S44" s="7" t="n">
        <v>0.275</v>
      </c>
    </row>
    <row r="45" customFormat="false" ht="15" hidden="false" customHeight="false" outlineLevel="0" collapsed="false">
      <c r="A45" s="7" t="s">
        <v>395</v>
      </c>
      <c r="B45" s="7" t="s">
        <v>2239</v>
      </c>
      <c r="C45" s="7" t="s">
        <v>4998</v>
      </c>
      <c r="D45" s="7" t="s">
        <v>1209</v>
      </c>
      <c r="E45" s="7" t="s">
        <v>4999</v>
      </c>
      <c r="F45" s="7" t="n">
        <v>4</v>
      </c>
      <c r="G45" s="7" t="n">
        <v>4956</v>
      </c>
      <c r="H45" s="7" t="n">
        <v>127751</v>
      </c>
      <c r="I45" s="7" t="n">
        <v>2043</v>
      </c>
      <c r="J45" s="7" t="n">
        <v>227</v>
      </c>
      <c r="K45" s="7" t="n">
        <v>47</v>
      </c>
      <c r="L45" s="7" t="n">
        <v>0.016</v>
      </c>
      <c r="M45" s="7" t="n">
        <v>0.023</v>
      </c>
      <c r="N45" s="7" t="n">
        <v>0.0095</v>
      </c>
      <c r="O45" s="7" t="n">
        <v>18634</v>
      </c>
      <c r="P45" s="7" t="n">
        <v>421</v>
      </c>
      <c r="Q45" s="7" t="n">
        <v>13</v>
      </c>
      <c r="R45" s="7" t="n">
        <v>0.1459</v>
      </c>
      <c r="S45" s="7" t="n">
        <v>0.2766</v>
      </c>
    </row>
    <row r="46" customFormat="false" ht="15" hidden="false" customHeight="false" outlineLevel="0" collapsed="false">
      <c r="A46" s="7" t="s">
        <v>395</v>
      </c>
      <c r="B46" s="7" t="s">
        <v>2239</v>
      </c>
      <c r="C46" s="7" t="s">
        <v>4998</v>
      </c>
      <c r="D46" s="7" t="s">
        <v>1210</v>
      </c>
      <c r="E46" s="7" t="s">
        <v>4999</v>
      </c>
      <c r="F46" s="7" t="n">
        <v>4</v>
      </c>
      <c r="G46" s="7" t="n">
        <v>3961</v>
      </c>
      <c r="H46" s="7" t="n">
        <v>102496</v>
      </c>
      <c r="I46" s="7" t="n">
        <v>1769</v>
      </c>
      <c r="J46" s="7" t="n">
        <v>200</v>
      </c>
      <c r="K46" s="7" t="n">
        <v>52</v>
      </c>
      <c r="L46" s="7" t="n">
        <v>0.0173</v>
      </c>
      <c r="M46" s="7" t="n">
        <v>0.0294</v>
      </c>
      <c r="N46" s="7" t="n">
        <v>0.0131</v>
      </c>
      <c r="O46" s="7" t="n">
        <v>17469</v>
      </c>
      <c r="P46" s="7" t="n">
        <v>333</v>
      </c>
      <c r="Q46" s="7" t="n">
        <v>7</v>
      </c>
      <c r="R46" s="7" t="n">
        <v>0.1704</v>
      </c>
      <c r="S46" s="7" t="n">
        <v>0.1346</v>
      </c>
    </row>
    <row r="47" customFormat="false" ht="15" hidden="false" customHeight="false" outlineLevel="0" collapsed="false">
      <c r="A47" s="7" t="s">
        <v>395</v>
      </c>
      <c r="B47" s="7" t="s">
        <v>2239</v>
      </c>
      <c r="C47" s="7" t="s">
        <v>4998</v>
      </c>
      <c r="D47" s="7" t="s">
        <v>1211</v>
      </c>
      <c r="E47" s="7" t="s">
        <v>4999</v>
      </c>
      <c r="F47" s="7" t="n">
        <v>5</v>
      </c>
      <c r="G47" s="7" t="n">
        <v>3962</v>
      </c>
      <c r="H47" s="7" t="n">
        <v>103688</v>
      </c>
      <c r="I47" s="7" t="n">
        <v>1881</v>
      </c>
      <c r="J47" s="7" t="n">
        <v>198</v>
      </c>
      <c r="K47" s="7" t="n">
        <v>45</v>
      </c>
      <c r="L47" s="7" t="n">
        <v>0.0181</v>
      </c>
      <c r="M47" s="7" t="n">
        <v>0.0239</v>
      </c>
      <c r="N47" s="7" t="n">
        <v>0.0114</v>
      </c>
      <c r="O47" s="7" t="n">
        <v>16854</v>
      </c>
      <c r="P47" s="7" t="n">
        <v>285</v>
      </c>
      <c r="Q47" s="7" t="n">
        <v>14</v>
      </c>
      <c r="R47" s="7" t="n">
        <v>0.1625</v>
      </c>
      <c r="S47" s="7" t="n">
        <v>0.3111</v>
      </c>
    </row>
    <row r="48" customFormat="false" ht="15" hidden="false" customHeight="false" outlineLevel="0" collapsed="false">
      <c r="A48" s="7" t="s">
        <v>395</v>
      </c>
      <c r="B48" s="7" t="s">
        <v>2239</v>
      </c>
      <c r="C48" s="7" t="s">
        <v>4998</v>
      </c>
      <c r="D48" s="7" t="s">
        <v>1212</v>
      </c>
      <c r="E48" s="7" t="s">
        <v>4999</v>
      </c>
      <c r="F48" s="7" t="n">
        <v>4</v>
      </c>
      <c r="G48" s="7" t="n">
        <v>2873</v>
      </c>
      <c r="H48" s="7" t="n">
        <v>75631</v>
      </c>
      <c r="I48" s="7" t="n">
        <v>1381</v>
      </c>
      <c r="J48" s="7" t="n">
        <v>160</v>
      </c>
      <c r="K48" s="7" t="n">
        <v>45</v>
      </c>
      <c r="L48" s="7" t="n">
        <v>0.0183</v>
      </c>
      <c r="M48" s="7" t="n">
        <v>0.0326</v>
      </c>
      <c r="N48" s="7" t="n">
        <v>0.0157</v>
      </c>
      <c r="O48" s="7" t="n">
        <v>8307</v>
      </c>
      <c r="P48" s="7" t="n">
        <v>133</v>
      </c>
      <c r="Q48" s="7" t="n">
        <v>3</v>
      </c>
      <c r="R48" s="7" t="n">
        <v>0.1098</v>
      </c>
      <c r="S48" s="7" t="n">
        <v>0.0667</v>
      </c>
    </row>
    <row r="49" customFormat="false" ht="15" hidden="false" customHeight="false" outlineLevel="0" collapsed="false">
      <c r="A49" s="7" t="s">
        <v>395</v>
      </c>
      <c r="B49" s="7" t="s">
        <v>2239</v>
      </c>
      <c r="C49" s="7" t="s">
        <v>4998</v>
      </c>
      <c r="D49" s="7" t="s">
        <v>1213</v>
      </c>
      <c r="E49" s="7" t="s">
        <v>4999</v>
      </c>
      <c r="F49" s="7" t="n">
        <v>2</v>
      </c>
      <c r="G49" s="7" t="n">
        <v>1713</v>
      </c>
      <c r="H49" s="7" t="n">
        <v>43292</v>
      </c>
      <c r="I49" s="7" t="n">
        <v>816</v>
      </c>
      <c r="J49" s="7" t="n">
        <v>89</v>
      </c>
      <c r="K49" s="7" t="n">
        <v>21</v>
      </c>
      <c r="L49" s="7" t="n">
        <v>0.0188</v>
      </c>
      <c r="M49" s="7" t="n">
        <v>0.0257</v>
      </c>
      <c r="N49" s="7" t="n">
        <v>0.0123</v>
      </c>
      <c r="O49" s="7" t="n">
        <v>3190</v>
      </c>
      <c r="P49" s="7" t="n">
        <v>70</v>
      </c>
      <c r="Q49" s="7" t="n">
        <v>0</v>
      </c>
      <c r="R49" s="7" t="n">
        <v>0.0737</v>
      </c>
      <c r="S49" s="7" t="n">
        <v>0</v>
      </c>
    </row>
    <row r="50" customFormat="false" ht="15" hidden="false" customHeight="false" outlineLevel="0" collapsed="false">
      <c r="A50" s="7" t="s">
        <v>395</v>
      </c>
      <c r="B50" s="7" t="s">
        <v>5000</v>
      </c>
      <c r="C50" s="7" t="s">
        <v>4998</v>
      </c>
      <c r="D50" s="7" t="s">
        <v>1200</v>
      </c>
      <c r="E50" s="7" t="s">
        <v>4999</v>
      </c>
      <c r="F50" s="7" t="n">
        <v>1</v>
      </c>
      <c r="G50" s="7" t="n">
        <v>5377</v>
      </c>
      <c r="H50" s="7" t="n">
        <v>123226</v>
      </c>
      <c r="I50" s="7" t="n">
        <v>2307</v>
      </c>
      <c r="J50" s="7" t="n">
        <v>150</v>
      </c>
      <c r="K50" s="7" t="n">
        <v>26</v>
      </c>
      <c r="L50" s="7" t="n">
        <v>0.0187</v>
      </c>
      <c r="M50" s="7" t="n">
        <v>0.0113</v>
      </c>
      <c r="N50" s="7" t="n">
        <v>0.0048</v>
      </c>
      <c r="O50" s="7" t="n">
        <v>5</v>
      </c>
      <c r="P50" s="7" t="n">
        <v>1</v>
      </c>
      <c r="Q50" s="7" t="n">
        <v>0</v>
      </c>
      <c r="R50" s="7" t="n">
        <v>0</v>
      </c>
      <c r="S50" s="7" t="n">
        <v>0</v>
      </c>
    </row>
    <row r="51" customFormat="false" ht="15" hidden="false" customHeight="false" outlineLevel="0" collapsed="false">
      <c r="A51" s="7" t="s">
        <v>395</v>
      </c>
      <c r="B51" s="7" t="s">
        <v>5000</v>
      </c>
      <c r="C51" s="7" t="s">
        <v>4998</v>
      </c>
      <c r="D51" s="7" t="s">
        <v>1201</v>
      </c>
      <c r="E51" s="7" t="s">
        <v>4999</v>
      </c>
      <c r="F51" s="7" t="n">
        <v>1</v>
      </c>
      <c r="G51" s="7" t="n">
        <v>9409</v>
      </c>
      <c r="H51" s="7" t="n">
        <v>218585</v>
      </c>
      <c r="I51" s="7" t="n">
        <v>4199</v>
      </c>
      <c r="J51" s="7" t="n">
        <v>270</v>
      </c>
      <c r="K51" s="7" t="n">
        <v>34</v>
      </c>
      <c r="L51" s="7" t="n">
        <v>0.0192</v>
      </c>
      <c r="M51" s="7" t="n">
        <v>0.0081</v>
      </c>
      <c r="N51" s="7" t="n">
        <v>0.0036</v>
      </c>
      <c r="O51" s="7" t="n">
        <v>1</v>
      </c>
      <c r="P51" s="7" t="n">
        <v>1</v>
      </c>
      <c r="Q51" s="7" t="n">
        <v>0</v>
      </c>
      <c r="R51" s="7" t="n">
        <v>0</v>
      </c>
      <c r="S51" s="7" t="n">
        <v>0</v>
      </c>
    </row>
    <row r="52" customFormat="false" ht="15" hidden="false" customHeight="false" outlineLevel="0" collapsed="false">
      <c r="A52" s="7" t="s">
        <v>395</v>
      </c>
      <c r="B52" s="7" t="s">
        <v>5000</v>
      </c>
      <c r="C52" s="7" t="s">
        <v>4998</v>
      </c>
      <c r="D52" s="7" t="s">
        <v>1202</v>
      </c>
      <c r="E52" s="7" t="s">
        <v>4999</v>
      </c>
      <c r="F52" s="7" t="n">
        <v>2</v>
      </c>
      <c r="G52" s="7" t="n">
        <v>19344</v>
      </c>
      <c r="H52" s="7" t="n">
        <v>451755</v>
      </c>
      <c r="I52" s="7" t="n">
        <v>8488</v>
      </c>
      <c r="J52" s="7" t="n">
        <v>529</v>
      </c>
      <c r="K52" s="7" t="n">
        <v>48</v>
      </c>
      <c r="L52" s="7" t="n">
        <v>0.0188</v>
      </c>
      <c r="M52" s="7" t="n">
        <v>0.0057</v>
      </c>
      <c r="N52" s="7" t="n">
        <v>0.0025</v>
      </c>
      <c r="O52" s="7" t="n">
        <v>194</v>
      </c>
      <c r="P52" s="7" t="n">
        <v>4</v>
      </c>
      <c r="Q52" s="7" t="n">
        <v>0</v>
      </c>
      <c r="R52" s="7" t="n">
        <v>0.0004</v>
      </c>
      <c r="S52" s="7" t="n">
        <v>0</v>
      </c>
    </row>
    <row r="53" customFormat="false" ht="15" hidden="false" customHeight="false" outlineLevel="0" collapsed="false">
      <c r="A53" s="7" t="s">
        <v>395</v>
      </c>
      <c r="B53" s="7" t="s">
        <v>5000</v>
      </c>
      <c r="C53" s="7" t="s">
        <v>4998</v>
      </c>
      <c r="D53" s="7" t="s">
        <v>1203</v>
      </c>
      <c r="E53" s="7" t="s">
        <v>4999</v>
      </c>
      <c r="F53" s="7" t="n">
        <v>3</v>
      </c>
      <c r="G53" s="7" t="n">
        <v>25029</v>
      </c>
      <c r="H53" s="7" t="n">
        <v>580969</v>
      </c>
      <c r="I53" s="7" t="n">
        <v>10932</v>
      </c>
      <c r="J53" s="7" t="n">
        <v>719</v>
      </c>
      <c r="K53" s="7" t="n">
        <v>102</v>
      </c>
      <c r="L53" s="7" t="n">
        <v>0.0188</v>
      </c>
      <c r="M53" s="7" t="n">
        <v>0.0093</v>
      </c>
      <c r="N53" s="7" t="n">
        <v>0.0041</v>
      </c>
      <c r="O53" s="7" t="n">
        <v>241</v>
      </c>
      <c r="P53" s="7" t="n">
        <v>5</v>
      </c>
      <c r="Q53" s="7" t="n">
        <v>1</v>
      </c>
      <c r="R53" s="7" t="n">
        <v>0.0004</v>
      </c>
      <c r="S53" s="7" t="n">
        <v>0.0098</v>
      </c>
    </row>
    <row r="54" customFormat="false" ht="15" hidden="false" customHeight="false" outlineLevel="0" collapsed="false">
      <c r="A54" s="7" t="s">
        <v>395</v>
      </c>
      <c r="B54" s="7" t="s">
        <v>5000</v>
      </c>
      <c r="C54" s="7" t="s">
        <v>4998</v>
      </c>
      <c r="D54" s="7" t="s">
        <v>1204</v>
      </c>
      <c r="E54" s="7" t="s">
        <v>4999</v>
      </c>
      <c r="F54" s="7" t="n">
        <v>2</v>
      </c>
      <c r="G54" s="7" t="n">
        <v>12888</v>
      </c>
      <c r="H54" s="7" t="n">
        <v>327430</v>
      </c>
      <c r="I54" s="7" t="n">
        <v>5531</v>
      </c>
      <c r="J54" s="7" t="n">
        <v>313</v>
      </c>
      <c r="K54" s="7" t="n">
        <v>32</v>
      </c>
      <c r="L54" s="7" t="n">
        <v>0.0169</v>
      </c>
      <c r="M54" s="7" t="n">
        <v>0.0058</v>
      </c>
      <c r="N54" s="7" t="n">
        <v>0.0025</v>
      </c>
      <c r="O54" s="7" t="n">
        <v>235</v>
      </c>
      <c r="P54" s="7" t="n">
        <v>0</v>
      </c>
      <c r="Q54" s="7" t="n">
        <v>0</v>
      </c>
      <c r="R54" s="7" t="n">
        <v>0.0007</v>
      </c>
      <c r="S54" s="7" t="n">
        <v>0</v>
      </c>
    </row>
    <row r="55" customFormat="false" ht="15" hidden="false" customHeight="false" outlineLevel="0" collapsed="false">
      <c r="A55" s="7" t="s">
        <v>395</v>
      </c>
      <c r="B55" s="7" t="s">
        <v>5000</v>
      </c>
      <c r="C55" s="7" t="s">
        <v>4998</v>
      </c>
      <c r="D55" s="7" t="s">
        <v>1205</v>
      </c>
      <c r="E55" s="7" t="s">
        <v>4999</v>
      </c>
      <c r="F55" s="7" t="n">
        <v>2</v>
      </c>
      <c r="G55" s="7" t="n">
        <v>9157</v>
      </c>
      <c r="H55" s="7" t="n">
        <v>210982</v>
      </c>
      <c r="I55" s="7" t="n">
        <v>4081</v>
      </c>
      <c r="J55" s="7" t="n">
        <v>229</v>
      </c>
      <c r="K55" s="7" t="n">
        <v>26</v>
      </c>
      <c r="L55" s="7" t="n">
        <v>0.0193</v>
      </c>
      <c r="M55" s="7" t="n">
        <v>0.0064</v>
      </c>
      <c r="N55" s="7" t="n">
        <v>0.0028</v>
      </c>
      <c r="O55" s="7" t="n">
        <v>54</v>
      </c>
      <c r="P55" s="7" t="n">
        <v>2</v>
      </c>
      <c r="Q55" s="7" t="n">
        <v>0</v>
      </c>
      <c r="R55" s="7" t="n">
        <v>0.0003</v>
      </c>
      <c r="S55" s="7" t="n">
        <v>0</v>
      </c>
    </row>
    <row r="56" customFormat="false" ht="15" hidden="false" customHeight="false" outlineLevel="0" collapsed="false">
      <c r="A56" s="7" t="s">
        <v>395</v>
      </c>
      <c r="B56" s="7" t="s">
        <v>5000</v>
      </c>
      <c r="C56" s="7" t="s">
        <v>4998</v>
      </c>
      <c r="D56" s="7" t="s">
        <v>1206</v>
      </c>
      <c r="E56" s="7" t="s">
        <v>4999</v>
      </c>
      <c r="F56" s="7" t="n">
        <v>1</v>
      </c>
      <c r="G56" s="7" t="n">
        <v>4858</v>
      </c>
      <c r="H56" s="7" t="n">
        <v>112553</v>
      </c>
      <c r="I56" s="7" t="n">
        <v>2205</v>
      </c>
      <c r="J56" s="7" t="n">
        <v>114</v>
      </c>
      <c r="K56" s="7" t="n">
        <v>8</v>
      </c>
      <c r="L56" s="7" t="n">
        <v>0.0196</v>
      </c>
      <c r="M56" s="7" t="n">
        <v>0.0036</v>
      </c>
      <c r="N56" s="7" t="n">
        <v>0.0016</v>
      </c>
      <c r="O56" s="7" t="n">
        <v>12</v>
      </c>
      <c r="P56" s="7" t="n">
        <v>1</v>
      </c>
      <c r="Q56" s="7" t="n">
        <v>0</v>
      </c>
      <c r="R56" s="7" t="n">
        <v>0.0001</v>
      </c>
      <c r="S56" s="7" t="n">
        <v>0</v>
      </c>
    </row>
    <row r="57" customFormat="false" ht="15" hidden="false" customHeight="false" outlineLevel="0" collapsed="false">
      <c r="A57" s="7" t="s">
        <v>395</v>
      </c>
      <c r="B57" s="7" t="s">
        <v>3692</v>
      </c>
      <c r="C57" s="7" t="s">
        <v>4998</v>
      </c>
      <c r="D57" s="7" t="s">
        <v>1199</v>
      </c>
      <c r="E57" s="7" t="s">
        <v>4999</v>
      </c>
      <c r="F57" s="7" t="n">
        <v>2</v>
      </c>
      <c r="G57" s="7" t="n">
        <v>139</v>
      </c>
      <c r="H57" s="7" t="n">
        <v>3562</v>
      </c>
      <c r="I57" s="7" t="n">
        <v>77</v>
      </c>
      <c r="J57" s="7" t="n">
        <v>14</v>
      </c>
      <c r="K57" s="7" t="n">
        <v>8</v>
      </c>
      <c r="L57" s="7" t="n">
        <v>0.0216</v>
      </c>
      <c r="M57" s="7" t="n">
        <v>0.1039</v>
      </c>
      <c r="N57" s="7" t="n">
        <v>0.0576</v>
      </c>
      <c r="O57" s="7" t="n">
        <v>24</v>
      </c>
      <c r="P57" s="7" t="n">
        <v>0</v>
      </c>
      <c r="Q57" s="7" t="n">
        <v>0</v>
      </c>
      <c r="R57" s="7" t="n">
        <v>0.0067</v>
      </c>
      <c r="S57" s="7" t="n">
        <v>0</v>
      </c>
    </row>
    <row r="58" customFormat="false" ht="15" hidden="false" customHeight="false" outlineLevel="0" collapsed="false">
      <c r="A58" s="7" t="s">
        <v>395</v>
      </c>
      <c r="B58" s="7" t="s">
        <v>3692</v>
      </c>
      <c r="C58" s="7" t="s">
        <v>4998</v>
      </c>
      <c r="D58" s="7" t="s">
        <v>1200</v>
      </c>
      <c r="E58" s="7" t="s">
        <v>4999</v>
      </c>
      <c r="F58" s="7" t="n">
        <v>3</v>
      </c>
      <c r="G58" s="7" t="n">
        <v>95</v>
      </c>
      <c r="H58" s="7" t="n">
        <v>2441</v>
      </c>
      <c r="I58" s="7" t="n">
        <v>47</v>
      </c>
      <c r="J58" s="7" t="n">
        <v>6</v>
      </c>
      <c r="K58" s="7" t="n">
        <v>1</v>
      </c>
      <c r="L58" s="7" t="n">
        <v>0.0193</v>
      </c>
      <c r="M58" s="7" t="n">
        <v>0.0213</v>
      </c>
      <c r="N58" s="7" t="n">
        <v>0.0105</v>
      </c>
      <c r="O58" s="7" t="n">
        <v>12</v>
      </c>
      <c r="P58" s="7" t="n">
        <v>0</v>
      </c>
      <c r="Q58" s="7" t="n">
        <v>0</v>
      </c>
      <c r="R58" s="7" t="n">
        <v>0.0049</v>
      </c>
      <c r="S58" s="7" t="n">
        <v>0</v>
      </c>
    </row>
    <row r="59" customFormat="false" ht="15" hidden="false" customHeight="false" outlineLevel="0" collapsed="false">
      <c r="A59" s="7" t="s">
        <v>395</v>
      </c>
      <c r="B59" s="7" t="s">
        <v>3692</v>
      </c>
      <c r="C59" s="7" t="s">
        <v>4998</v>
      </c>
      <c r="D59" s="7" t="s">
        <v>1201</v>
      </c>
      <c r="E59" s="7" t="s">
        <v>4999</v>
      </c>
      <c r="F59" s="7" t="n">
        <v>3</v>
      </c>
      <c r="G59" s="7" t="n">
        <v>142</v>
      </c>
      <c r="H59" s="7" t="n">
        <v>4437</v>
      </c>
      <c r="I59" s="7" t="n">
        <v>64</v>
      </c>
      <c r="J59" s="7" t="n">
        <v>13</v>
      </c>
      <c r="K59" s="7" t="n">
        <v>2</v>
      </c>
      <c r="L59" s="7" t="n">
        <v>0.0144</v>
      </c>
      <c r="M59" s="7" t="n">
        <v>0.0312</v>
      </c>
      <c r="N59" s="7" t="n">
        <v>0.0141</v>
      </c>
      <c r="O59" s="7" t="n">
        <v>107</v>
      </c>
      <c r="P59" s="7" t="n">
        <v>2</v>
      </c>
      <c r="Q59" s="7" t="n">
        <v>0</v>
      </c>
      <c r="R59" s="7" t="n">
        <v>0.0241</v>
      </c>
      <c r="S59" s="7" t="n">
        <v>0</v>
      </c>
    </row>
    <row r="60" customFormat="false" ht="15" hidden="false" customHeight="false" outlineLevel="0" collapsed="false">
      <c r="A60" s="7" t="s">
        <v>395</v>
      </c>
      <c r="B60" s="7" t="s">
        <v>3692</v>
      </c>
      <c r="C60" s="7" t="s">
        <v>4998</v>
      </c>
      <c r="D60" s="7" t="s">
        <v>1203</v>
      </c>
      <c r="E60" s="7" t="s">
        <v>4999</v>
      </c>
      <c r="F60" s="7" t="n">
        <v>1</v>
      </c>
      <c r="G60" s="7" t="n">
        <v>60</v>
      </c>
      <c r="H60" s="7" t="n">
        <v>1418</v>
      </c>
      <c r="I60" s="7" t="n">
        <v>28</v>
      </c>
      <c r="J60" s="7" t="n">
        <v>3</v>
      </c>
      <c r="K60" s="7" t="n">
        <v>1</v>
      </c>
      <c r="L60" s="7" t="n">
        <v>0.0197</v>
      </c>
      <c r="M60" s="7" t="n">
        <v>0.0357</v>
      </c>
      <c r="N60" s="7" t="n">
        <v>0.0167</v>
      </c>
      <c r="O60" s="7" t="n">
        <v>1</v>
      </c>
      <c r="P60" s="7" t="n">
        <v>1</v>
      </c>
      <c r="Q60" s="7" t="n">
        <v>0</v>
      </c>
      <c r="R60" s="7" t="n">
        <v>0.0007</v>
      </c>
      <c r="S60" s="7" t="n">
        <v>0</v>
      </c>
    </row>
    <row r="61" customFormat="false" ht="15" hidden="false" customHeight="false" outlineLevel="0" collapsed="false">
      <c r="A61" s="7" t="s">
        <v>395</v>
      </c>
      <c r="B61" s="7" t="s">
        <v>3692</v>
      </c>
      <c r="C61" s="7" t="s">
        <v>4998</v>
      </c>
      <c r="D61" s="7" t="s">
        <v>1204</v>
      </c>
      <c r="E61" s="7" t="s">
        <v>4999</v>
      </c>
      <c r="F61" s="7" t="n">
        <v>1</v>
      </c>
      <c r="G61" s="7" t="n">
        <v>35</v>
      </c>
      <c r="H61" s="7" t="n">
        <v>928</v>
      </c>
      <c r="I61" s="7" t="n">
        <v>16</v>
      </c>
      <c r="J61" s="7" t="n">
        <v>4</v>
      </c>
      <c r="K61" s="7" t="n">
        <v>2</v>
      </c>
      <c r="L61" s="7" t="n">
        <v>0.0172</v>
      </c>
      <c r="M61" s="7" t="n">
        <v>0.125</v>
      </c>
      <c r="N61" s="7" t="n">
        <v>0.0571</v>
      </c>
      <c r="O61" s="7" t="n">
        <v>10</v>
      </c>
      <c r="P61" s="7" t="n">
        <v>1</v>
      </c>
      <c r="Q61" s="7" t="n">
        <v>0</v>
      </c>
      <c r="R61" s="7" t="n">
        <v>0.0108</v>
      </c>
      <c r="S61" s="7" t="n">
        <v>0</v>
      </c>
    </row>
    <row r="62" customFormat="false" ht="15" hidden="false" customHeight="false" outlineLevel="0" collapsed="false">
      <c r="A62" s="7" t="s">
        <v>395</v>
      </c>
      <c r="B62" s="7" t="s">
        <v>3692</v>
      </c>
      <c r="C62" s="7" t="s">
        <v>4998</v>
      </c>
      <c r="D62" s="7" t="s">
        <v>1212</v>
      </c>
      <c r="E62" s="7" t="s">
        <v>4999</v>
      </c>
      <c r="F62" s="7" t="n">
        <v>1</v>
      </c>
      <c r="G62" s="7" t="n">
        <v>110</v>
      </c>
      <c r="H62" s="7" t="n">
        <v>2364</v>
      </c>
      <c r="I62" s="7" t="n">
        <v>68</v>
      </c>
      <c r="J62" s="7" t="n">
        <v>4</v>
      </c>
      <c r="K62" s="7" t="n">
        <v>0</v>
      </c>
      <c r="L62" s="7" t="n">
        <v>0.0288</v>
      </c>
      <c r="M62" s="7" t="n">
        <v>0</v>
      </c>
      <c r="N62" s="7" t="n">
        <v>0</v>
      </c>
      <c r="O62" s="7" t="n">
        <v>2</v>
      </c>
      <c r="P62" s="7" t="n">
        <v>1</v>
      </c>
      <c r="Q62" s="7" t="n">
        <v>0</v>
      </c>
      <c r="R62" s="7" t="n">
        <v>0.0008</v>
      </c>
      <c r="S62" s="7"/>
    </row>
    <row r="63" customFormat="false" ht="15" hidden="false" customHeight="false" outlineLevel="0" collapsed="false">
      <c r="A63" s="7" t="s">
        <v>395</v>
      </c>
      <c r="B63" s="7" t="s">
        <v>189</v>
      </c>
      <c r="C63" s="7" t="s">
        <v>4998</v>
      </c>
      <c r="D63" s="7" t="s">
        <v>1199</v>
      </c>
      <c r="E63" s="7" t="s">
        <v>4999</v>
      </c>
      <c r="F63" s="7" t="n">
        <v>2</v>
      </c>
      <c r="G63" s="7" t="n">
        <v>3844</v>
      </c>
      <c r="H63" s="7" t="n">
        <v>90494</v>
      </c>
      <c r="I63" s="7" t="n">
        <v>1575</v>
      </c>
      <c r="J63" s="7" t="n">
        <v>119</v>
      </c>
      <c r="K63" s="7" t="n">
        <v>22</v>
      </c>
      <c r="L63" s="7" t="n">
        <v>0.0174</v>
      </c>
      <c r="M63" s="7" t="n">
        <v>0.014</v>
      </c>
      <c r="N63" s="7" t="n">
        <v>0.0057</v>
      </c>
      <c r="O63" s="7" t="n">
        <v>5082</v>
      </c>
      <c r="P63" s="7" t="n">
        <v>70</v>
      </c>
      <c r="Q63" s="7" t="n">
        <v>1</v>
      </c>
      <c r="R63" s="7" t="n">
        <v>0.0562</v>
      </c>
      <c r="S63" s="7" t="n">
        <v>0.0455</v>
      </c>
    </row>
    <row r="64" customFormat="false" ht="15" hidden="false" customHeight="false" outlineLevel="0" collapsed="false">
      <c r="A64" s="7" t="s">
        <v>395</v>
      </c>
      <c r="B64" s="7" t="s">
        <v>189</v>
      </c>
      <c r="C64" s="7" t="s">
        <v>4998</v>
      </c>
      <c r="D64" s="7" t="s">
        <v>1200</v>
      </c>
      <c r="E64" s="7" t="s">
        <v>4999</v>
      </c>
      <c r="F64" s="7" t="n">
        <v>4</v>
      </c>
      <c r="G64" s="7" t="n">
        <v>5577</v>
      </c>
      <c r="H64" s="7" t="n">
        <v>132069</v>
      </c>
      <c r="I64" s="7" t="n">
        <v>2429</v>
      </c>
      <c r="J64" s="7" t="n">
        <v>166</v>
      </c>
      <c r="K64" s="7" t="n">
        <v>27</v>
      </c>
      <c r="L64" s="7" t="n">
        <v>0.0184</v>
      </c>
      <c r="M64" s="7" t="n">
        <v>0.0111</v>
      </c>
      <c r="N64" s="7" t="n">
        <v>0.0048</v>
      </c>
      <c r="O64" s="7" t="n">
        <v>8132</v>
      </c>
      <c r="P64" s="7" t="n">
        <v>94</v>
      </c>
      <c r="Q64" s="7" t="n">
        <v>1</v>
      </c>
      <c r="R64" s="7" t="n">
        <v>0.0616</v>
      </c>
      <c r="S64" s="7" t="n">
        <v>0.037</v>
      </c>
    </row>
    <row r="65" customFormat="false" ht="15" hidden="false" customHeight="false" outlineLevel="0" collapsed="false">
      <c r="A65" s="7" t="s">
        <v>395</v>
      </c>
      <c r="B65" s="7" t="s">
        <v>189</v>
      </c>
      <c r="C65" s="7" t="s">
        <v>4998</v>
      </c>
      <c r="D65" s="7" t="s">
        <v>1201</v>
      </c>
      <c r="E65" s="7" t="s">
        <v>4999</v>
      </c>
      <c r="F65" s="7" t="n">
        <v>4</v>
      </c>
      <c r="G65" s="7" t="n">
        <v>5262</v>
      </c>
      <c r="H65" s="7" t="n">
        <v>125328</v>
      </c>
      <c r="I65" s="7" t="n">
        <v>2257</v>
      </c>
      <c r="J65" s="7" t="n">
        <v>181</v>
      </c>
      <c r="K65" s="7" t="n">
        <v>33</v>
      </c>
      <c r="L65" s="7" t="n">
        <v>0.018</v>
      </c>
      <c r="M65" s="7" t="n">
        <v>0.0146</v>
      </c>
      <c r="N65" s="7" t="n">
        <v>0.0063</v>
      </c>
      <c r="O65" s="7" t="n">
        <v>7426</v>
      </c>
      <c r="P65" s="7" t="n">
        <v>67</v>
      </c>
      <c r="Q65" s="7" t="n">
        <v>0</v>
      </c>
      <c r="R65" s="7" t="n">
        <v>0.0593</v>
      </c>
      <c r="S65" s="7" t="n">
        <v>0</v>
      </c>
    </row>
    <row r="66" customFormat="false" ht="15" hidden="false" customHeight="false" outlineLevel="0" collapsed="false">
      <c r="A66" s="7" t="s">
        <v>395</v>
      </c>
      <c r="B66" s="7" t="s">
        <v>189</v>
      </c>
      <c r="C66" s="7" t="s">
        <v>4998</v>
      </c>
      <c r="D66" s="7" t="s">
        <v>1202</v>
      </c>
      <c r="E66" s="7" t="s">
        <v>4999</v>
      </c>
      <c r="F66" s="7" t="n">
        <v>5</v>
      </c>
      <c r="G66" s="7" t="n">
        <v>7322</v>
      </c>
      <c r="H66" s="7" t="n">
        <v>178026</v>
      </c>
      <c r="I66" s="7" t="n">
        <v>2977</v>
      </c>
      <c r="J66" s="7" t="n">
        <v>227</v>
      </c>
      <c r="K66" s="7" t="n">
        <v>46</v>
      </c>
      <c r="L66" s="7" t="n">
        <v>0.0167</v>
      </c>
      <c r="M66" s="7" t="n">
        <v>0.0155</v>
      </c>
      <c r="N66" s="7" t="n">
        <v>0.0063</v>
      </c>
      <c r="O66" s="7" t="n">
        <v>13820</v>
      </c>
      <c r="P66" s="7" t="n">
        <v>202</v>
      </c>
      <c r="Q66" s="7" t="n">
        <v>2</v>
      </c>
      <c r="R66" s="7" t="n">
        <v>0.0776</v>
      </c>
      <c r="S66" s="7" t="n">
        <v>0.0435</v>
      </c>
    </row>
    <row r="67" customFormat="false" ht="15" hidden="false" customHeight="false" outlineLevel="0" collapsed="false">
      <c r="A67" s="7" t="s">
        <v>395</v>
      </c>
      <c r="B67" s="7" t="s">
        <v>189</v>
      </c>
      <c r="C67" s="7" t="s">
        <v>4998</v>
      </c>
      <c r="D67" s="7" t="s">
        <v>1203</v>
      </c>
      <c r="E67" s="7" t="s">
        <v>4999</v>
      </c>
      <c r="F67" s="7" t="n">
        <v>4</v>
      </c>
      <c r="G67" s="7" t="n">
        <v>4942</v>
      </c>
      <c r="H67" s="7" t="n">
        <v>116147</v>
      </c>
      <c r="I67" s="7" t="n">
        <v>2108</v>
      </c>
      <c r="J67" s="7" t="n">
        <v>140</v>
      </c>
      <c r="K67" s="7" t="n">
        <v>43</v>
      </c>
      <c r="L67" s="7" t="n">
        <v>0.0181</v>
      </c>
      <c r="M67" s="7" t="n">
        <v>0.0204</v>
      </c>
      <c r="N67" s="7" t="n">
        <v>0.0087</v>
      </c>
      <c r="O67" s="7" t="n">
        <v>10168</v>
      </c>
      <c r="P67" s="7" t="n">
        <v>148</v>
      </c>
      <c r="Q67" s="7" t="n">
        <v>0</v>
      </c>
      <c r="R67" s="7" t="n">
        <v>0.0875</v>
      </c>
      <c r="S67" s="7" t="n">
        <v>0</v>
      </c>
    </row>
    <row r="68" customFormat="false" ht="15" hidden="false" customHeight="false" outlineLevel="0" collapsed="false">
      <c r="A68" s="7" t="s">
        <v>395</v>
      </c>
      <c r="B68" s="7" t="s">
        <v>189</v>
      </c>
      <c r="C68" s="7" t="s">
        <v>4998</v>
      </c>
      <c r="D68" s="7" t="s">
        <v>1204</v>
      </c>
      <c r="E68" s="7" t="s">
        <v>4999</v>
      </c>
      <c r="F68" s="7" t="n">
        <v>4</v>
      </c>
      <c r="G68" s="7" t="n">
        <v>4429</v>
      </c>
      <c r="H68" s="7" t="n">
        <v>115663</v>
      </c>
      <c r="I68" s="7" t="n">
        <v>1828</v>
      </c>
      <c r="J68" s="7" t="n">
        <v>119</v>
      </c>
      <c r="K68" s="7" t="n">
        <v>26</v>
      </c>
      <c r="L68" s="7" t="n">
        <v>0.0158</v>
      </c>
      <c r="M68" s="7" t="n">
        <v>0.0142</v>
      </c>
      <c r="N68" s="7" t="n">
        <v>0.0059</v>
      </c>
      <c r="O68" s="7" t="n">
        <v>8190</v>
      </c>
      <c r="P68" s="7" t="n">
        <v>112</v>
      </c>
      <c r="Q68" s="7" t="n">
        <v>1</v>
      </c>
      <c r="R68" s="7" t="n">
        <v>0.0708</v>
      </c>
      <c r="S68" s="7" t="n">
        <v>0.0385</v>
      </c>
    </row>
    <row r="69" customFormat="false" ht="15" hidden="false" customHeight="false" outlineLevel="0" collapsed="false">
      <c r="A69" s="7" t="s">
        <v>395</v>
      </c>
      <c r="B69" s="7" t="s">
        <v>189</v>
      </c>
      <c r="C69" s="7" t="s">
        <v>4998</v>
      </c>
      <c r="D69" s="7" t="s">
        <v>1205</v>
      </c>
      <c r="E69" s="7" t="s">
        <v>4999</v>
      </c>
      <c r="F69" s="7" t="n">
        <v>4</v>
      </c>
      <c r="G69" s="7" t="n">
        <v>4311</v>
      </c>
      <c r="H69" s="7" t="n">
        <v>102215</v>
      </c>
      <c r="I69" s="7" t="n">
        <v>1915</v>
      </c>
      <c r="J69" s="7" t="n">
        <v>149</v>
      </c>
      <c r="K69" s="7" t="n">
        <v>28</v>
      </c>
      <c r="L69" s="7" t="n">
        <v>0.0187</v>
      </c>
      <c r="M69" s="7" t="n">
        <v>0.0146</v>
      </c>
      <c r="N69" s="7" t="n">
        <v>0.0065</v>
      </c>
      <c r="O69" s="7" t="n">
        <v>10428</v>
      </c>
      <c r="P69" s="7" t="n">
        <v>136</v>
      </c>
      <c r="Q69" s="7" t="n">
        <v>1</v>
      </c>
      <c r="R69" s="7" t="n">
        <v>0.102</v>
      </c>
      <c r="S69" s="7" t="n">
        <v>0.0357</v>
      </c>
    </row>
    <row r="70" customFormat="false" ht="15" hidden="false" customHeight="false" outlineLevel="0" collapsed="false">
      <c r="A70" s="7" t="s">
        <v>395</v>
      </c>
      <c r="B70" s="7" t="s">
        <v>189</v>
      </c>
      <c r="C70" s="7" t="s">
        <v>4998</v>
      </c>
      <c r="D70" s="7" t="s">
        <v>1206</v>
      </c>
      <c r="E70" s="7" t="s">
        <v>4999</v>
      </c>
      <c r="F70" s="7" t="n">
        <v>5</v>
      </c>
      <c r="G70" s="7" t="n">
        <v>7116</v>
      </c>
      <c r="H70" s="7" t="n">
        <v>166791</v>
      </c>
      <c r="I70" s="7" t="n">
        <v>2993</v>
      </c>
      <c r="J70" s="7" t="n">
        <v>177</v>
      </c>
      <c r="K70" s="7" t="n">
        <v>41</v>
      </c>
      <c r="L70" s="7" t="n">
        <v>0.0179</v>
      </c>
      <c r="M70" s="7" t="n">
        <v>0.0137</v>
      </c>
      <c r="N70" s="7" t="n">
        <v>0.0058</v>
      </c>
      <c r="O70" s="7" t="n">
        <v>13118</v>
      </c>
      <c r="P70" s="7" t="n">
        <v>164</v>
      </c>
      <c r="Q70" s="7" t="n">
        <v>2</v>
      </c>
      <c r="R70" s="7" t="n">
        <v>0.0786</v>
      </c>
      <c r="S70" s="7" t="n">
        <v>0.0488</v>
      </c>
    </row>
    <row r="71" customFormat="false" ht="15" hidden="false" customHeight="false" outlineLevel="0" collapsed="false">
      <c r="A71" s="7" t="s">
        <v>395</v>
      </c>
      <c r="B71" s="7" t="s">
        <v>189</v>
      </c>
      <c r="C71" s="7" t="s">
        <v>4998</v>
      </c>
      <c r="D71" s="7" t="s">
        <v>1207</v>
      </c>
      <c r="E71" s="7" t="s">
        <v>4999</v>
      </c>
      <c r="F71" s="7" t="n">
        <v>4</v>
      </c>
      <c r="G71" s="7" t="n">
        <v>8548</v>
      </c>
      <c r="H71" s="7" t="n">
        <v>199874</v>
      </c>
      <c r="I71" s="7" t="n">
        <v>3666</v>
      </c>
      <c r="J71" s="7" t="n">
        <v>254</v>
      </c>
      <c r="K71" s="7" t="n">
        <v>38</v>
      </c>
      <c r="L71" s="7" t="n">
        <v>0.0183</v>
      </c>
      <c r="M71" s="7" t="n">
        <v>0.0104</v>
      </c>
      <c r="N71" s="7" t="n">
        <v>0.0044</v>
      </c>
      <c r="O71" s="7" t="n">
        <v>10791</v>
      </c>
      <c r="P71" s="7" t="n">
        <v>106</v>
      </c>
      <c r="Q71" s="7" t="n">
        <v>0</v>
      </c>
      <c r="R71" s="7" t="n">
        <v>0.054</v>
      </c>
      <c r="S71" s="7" t="n">
        <v>0</v>
      </c>
    </row>
    <row r="72" customFormat="false" ht="15" hidden="false" customHeight="false" outlineLevel="0" collapsed="false">
      <c r="A72" s="7" t="s">
        <v>395</v>
      </c>
      <c r="B72" s="7" t="s">
        <v>189</v>
      </c>
      <c r="C72" s="7" t="s">
        <v>4998</v>
      </c>
      <c r="D72" s="7" t="s">
        <v>1208</v>
      </c>
      <c r="E72" s="7" t="s">
        <v>4999</v>
      </c>
      <c r="F72" s="7" t="n">
        <v>5</v>
      </c>
      <c r="G72" s="7" t="n">
        <v>18234</v>
      </c>
      <c r="H72" s="7" t="n">
        <v>422292</v>
      </c>
      <c r="I72" s="7" t="n">
        <v>7281</v>
      </c>
      <c r="J72" s="7" t="n">
        <v>578</v>
      </c>
      <c r="K72" s="7" t="n">
        <v>105</v>
      </c>
      <c r="L72" s="7" t="n">
        <v>0.0172</v>
      </c>
      <c r="M72" s="7" t="n">
        <v>0.0144</v>
      </c>
      <c r="N72" s="7" t="n">
        <v>0.0058</v>
      </c>
      <c r="O72" s="7" t="n">
        <v>16400</v>
      </c>
      <c r="P72" s="7" t="n">
        <v>143</v>
      </c>
      <c r="Q72" s="7" t="n">
        <v>1</v>
      </c>
      <c r="R72" s="7" t="n">
        <v>0.0388</v>
      </c>
      <c r="S72" s="7" t="n">
        <v>0.0095</v>
      </c>
    </row>
    <row r="73" customFormat="false" ht="15" hidden="false" customHeight="false" outlineLevel="0" collapsed="false">
      <c r="A73" s="7" t="s">
        <v>395</v>
      </c>
      <c r="B73" s="7" t="s">
        <v>189</v>
      </c>
      <c r="C73" s="7" t="s">
        <v>4998</v>
      </c>
      <c r="D73" s="7" t="s">
        <v>1209</v>
      </c>
      <c r="E73" s="7" t="s">
        <v>4999</v>
      </c>
      <c r="F73" s="7" t="n">
        <v>4</v>
      </c>
      <c r="G73" s="7" t="n">
        <v>22497</v>
      </c>
      <c r="H73" s="7" t="n">
        <v>522005</v>
      </c>
      <c r="I73" s="7" t="n">
        <v>8534</v>
      </c>
      <c r="J73" s="7" t="n">
        <v>588</v>
      </c>
      <c r="K73" s="7" t="n">
        <v>134</v>
      </c>
      <c r="L73" s="7" t="n">
        <v>0.0163</v>
      </c>
      <c r="M73" s="7" t="n">
        <v>0.0157</v>
      </c>
      <c r="N73" s="7" t="n">
        <v>0.006</v>
      </c>
      <c r="O73" s="7" t="n">
        <v>14612</v>
      </c>
      <c r="P73" s="7" t="n">
        <v>93</v>
      </c>
      <c r="Q73" s="7" t="n">
        <v>1</v>
      </c>
      <c r="R73" s="7" t="n">
        <v>0.028</v>
      </c>
      <c r="S73" s="7" t="n">
        <v>0.0075</v>
      </c>
    </row>
    <row r="74" customFormat="false" ht="15" hidden="false" customHeight="false" outlineLevel="0" collapsed="false">
      <c r="A74" s="7" t="s">
        <v>395</v>
      </c>
      <c r="B74" s="7" t="s">
        <v>189</v>
      </c>
      <c r="C74" s="7" t="s">
        <v>4998</v>
      </c>
      <c r="D74" s="7" t="s">
        <v>1210</v>
      </c>
      <c r="E74" s="7" t="s">
        <v>4999</v>
      </c>
      <c r="F74" s="7" t="n">
        <v>4</v>
      </c>
      <c r="G74" s="7" t="n">
        <v>14248</v>
      </c>
      <c r="H74" s="7" t="n">
        <v>336666</v>
      </c>
      <c r="I74" s="7" t="n">
        <v>5759</v>
      </c>
      <c r="J74" s="7" t="n">
        <v>403</v>
      </c>
      <c r="K74" s="7" t="n">
        <v>72</v>
      </c>
      <c r="L74" s="7" t="n">
        <v>0.0171</v>
      </c>
      <c r="M74" s="7" t="n">
        <v>0.0125</v>
      </c>
      <c r="N74" s="7" t="n">
        <v>0.0051</v>
      </c>
      <c r="O74" s="7" t="n">
        <v>10991</v>
      </c>
      <c r="P74" s="7" t="n">
        <v>128</v>
      </c>
      <c r="Q74" s="7" t="n">
        <v>3</v>
      </c>
      <c r="R74" s="7" t="n">
        <v>0.0326</v>
      </c>
      <c r="S74" s="7" t="n">
        <v>0.0417</v>
      </c>
    </row>
    <row r="75" customFormat="false" ht="15" hidden="false" customHeight="false" outlineLevel="0" collapsed="false">
      <c r="A75" s="7" t="s">
        <v>395</v>
      </c>
      <c r="B75" s="7" t="s">
        <v>189</v>
      </c>
      <c r="C75" s="7" t="s">
        <v>4998</v>
      </c>
      <c r="D75" s="7" t="s">
        <v>1211</v>
      </c>
      <c r="E75" s="7" t="s">
        <v>4999</v>
      </c>
      <c r="F75" s="7" t="n">
        <v>5</v>
      </c>
      <c r="G75" s="7" t="n">
        <v>10516</v>
      </c>
      <c r="H75" s="7" t="n">
        <v>252800</v>
      </c>
      <c r="I75" s="7" t="n">
        <v>4606</v>
      </c>
      <c r="J75" s="7" t="n">
        <v>314</v>
      </c>
      <c r="K75" s="7" t="n">
        <v>54</v>
      </c>
      <c r="L75" s="7" t="n">
        <v>0.0182</v>
      </c>
      <c r="M75" s="7" t="n">
        <v>0.0117</v>
      </c>
      <c r="N75" s="7" t="n">
        <v>0.0051</v>
      </c>
      <c r="O75" s="7" t="n">
        <v>9015</v>
      </c>
      <c r="P75" s="7" t="n">
        <v>122</v>
      </c>
      <c r="Q75" s="7" t="n">
        <v>2</v>
      </c>
      <c r="R75" s="7" t="n">
        <v>0.0357</v>
      </c>
      <c r="S75" s="7" t="n">
        <v>0.037</v>
      </c>
    </row>
    <row r="76" customFormat="false" ht="15" hidden="false" customHeight="false" outlineLevel="0" collapsed="false">
      <c r="A76" s="7" t="s">
        <v>395</v>
      </c>
      <c r="B76" s="7" t="s">
        <v>189</v>
      </c>
      <c r="C76" s="7" t="s">
        <v>4998</v>
      </c>
      <c r="D76" s="7" t="s">
        <v>1212</v>
      </c>
      <c r="E76" s="7" t="s">
        <v>4999</v>
      </c>
      <c r="F76" s="7" t="n">
        <v>4</v>
      </c>
      <c r="G76" s="7" t="n">
        <v>5737</v>
      </c>
      <c r="H76" s="7" t="n">
        <v>137919</v>
      </c>
      <c r="I76" s="7" t="n">
        <v>2551</v>
      </c>
      <c r="J76" s="7" t="n">
        <v>187</v>
      </c>
      <c r="K76" s="7" t="n">
        <v>32</v>
      </c>
      <c r="L76" s="7" t="n">
        <v>0.0185</v>
      </c>
      <c r="M76" s="7" t="n">
        <v>0.0125</v>
      </c>
      <c r="N76" s="7" t="n">
        <v>0.0056</v>
      </c>
      <c r="O76" s="7" t="n">
        <v>4446</v>
      </c>
      <c r="P76" s="7" t="n">
        <v>41</v>
      </c>
      <c r="Q76" s="7" t="n">
        <v>0</v>
      </c>
      <c r="R76" s="7" t="n">
        <v>0.0322</v>
      </c>
      <c r="S76" s="7" t="n">
        <v>0</v>
      </c>
    </row>
    <row r="77" customFormat="false" ht="15" hidden="false" customHeight="false" outlineLevel="0" collapsed="false">
      <c r="A77" s="7" t="s">
        <v>395</v>
      </c>
      <c r="B77" s="7" t="s">
        <v>189</v>
      </c>
      <c r="C77" s="7" t="s">
        <v>4998</v>
      </c>
      <c r="D77" s="7" t="s">
        <v>1213</v>
      </c>
      <c r="E77" s="7" t="s">
        <v>4999</v>
      </c>
      <c r="F77" s="7" t="n">
        <v>2</v>
      </c>
      <c r="G77" s="7" t="n">
        <v>3375</v>
      </c>
      <c r="H77" s="7" t="n">
        <v>84922</v>
      </c>
      <c r="I77" s="7" t="n">
        <v>1424</v>
      </c>
      <c r="J77" s="7" t="n">
        <v>82</v>
      </c>
      <c r="K77" s="7" t="n">
        <v>8</v>
      </c>
      <c r="L77" s="7" t="n">
        <v>0.0168</v>
      </c>
      <c r="M77" s="7" t="n">
        <v>0.0056</v>
      </c>
      <c r="N77" s="7" t="n">
        <v>0.0024</v>
      </c>
      <c r="O77" s="7" t="n">
        <v>892</v>
      </c>
      <c r="P77" s="7" t="n">
        <v>14</v>
      </c>
      <c r="Q77" s="7" t="n">
        <v>0</v>
      </c>
      <c r="R77" s="7" t="n">
        <v>0.0105</v>
      </c>
      <c r="S77" s="7" t="n">
        <v>0</v>
      </c>
    </row>
    <row r="78" customFormat="false" ht="15" hidden="false" customHeight="false" outlineLevel="0" collapsed="false">
      <c r="A78" s="7" t="s">
        <v>395</v>
      </c>
      <c r="B78" s="7" t="s">
        <v>2229</v>
      </c>
      <c r="C78" s="7" t="s">
        <v>4998</v>
      </c>
      <c r="D78" s="7" t="s">
        <v>1199</v>
      </c>
      <c r="E78" s="7" t="s">
        <v>4999</v>
      </c>
      <c r="F78" s="7" t="n">
        <v>2</v>
      </c>
      <c r="G78" s="7" t="n">
        <v>1134</v>
      </c>
      <c r="H78" s="7" t="n">
        <v>26856</v>
      </c>
      <c r="I78" s="7" t="n">
        <v>477</v>
      </c>
      <c r="J78" s="7" t="n">
        <v>68</v>
      </c>
      <c r="K78" s="7" t="n">
        <v>23</v>
      </c>
      <c r="L78" s="7" t="n">
        <v>0.0178</v>
      </c>
      <c r="M78" s="7" t="n">
        <v>0.0482</v>
      </c>
      <c r="N78" s="7" t="n">
        <v>0.0203</v>
      </c>
      <c r="O78" s="7" t="n">
        <v>2444</v>
      </c>
      <c r="P78" s="7" t="n">
        <v>42</v>
      </c>
      <c r="Q78" s="7" t="n">
        <v>2</v>
      </c>
      <c r="R78" s="7" t="n">
        <v>0.091</v>
      </c>
      <c r="S78" s="7" t="n">
        <v>0.087</v>
      </c>
    </row>
    <row r="79" customFormat="false" ht="15" hidden="false" customHeight="false" outlineLevel="0" collapsed="false">
      <c r="A79" s="7" t="s">
        <v>395</v>
      </c>
      <c r="B79" s="7" t="s">
        <v>2229</v>
      </c>
      <c r="C79" s="7" t="s">
        <v>4998</v>
      </c>
      <c r="D79" s="7" t="s">
        <v>1200</v>
      </c>
      <c r="E79" s="7" t="s">
        <v>4999</v>
      </c>
      <c r="F79" s="7" t="n">
        <v>4</v>
      </c>
      <c r="G79" s="7" t="n">
        <v>1734</v>
      </c>
      <c r="H79" s="7" t="n">
        <v>41387</v>
      </c>
      <c r="I79" s="7" t="n">
        <v>807</v>
      </c>
      <c r="J79" s="7" t="n">
        <v>88</v>
      </c>
      <c r="K79" s="7" t="n">
        <v>14</v>
      </c>
      <c r="L79" s="7" t="n">
        <v>0.0195</v>
      </c>
      <c r="M79" s="7" t="n">
        <v>0.0173</v>
      </c>
      <c r="N79" s="7" t="n">
        <v>0.0081</v>
      </c>
      <c r="O79" s="7" t="n">
        <v>3269</v>
      </c>
      <c r="P79" s="7" t="n">
        <v>53</v>
      </c>
      <c r="Q79" s="7" t="n">
        <v>3</v>
      </c>
      <c r="R79" s="7" t="n">
        <v>0.079</v>
      </c>
      <c r="S79" s="7" t="n">
        <v>0.2143</v>
      </c>
    </row>
    <row r="80" customFormat="false" ht="15" hidden="false" customHeight="false" outlineLevel="0" collapsed="false">
      <c r="A80" s="7" t="s">
        <v>395</v>
      </c>
      <c r="B80" s="7" t="s">
        <v>2229</v>
      </c>
      <c r="C80" s="7" t="s">
        <v>4998</v>
      </c>
      <c r="D80" s="7" t="s">
        <v>1201</v>
      </c>
      <c r="E80" s="7" t="s">
        <v>4999</v>
      </c>
      <c r="F80" s="7" t="n">
        <v>4</v>
      </c>
      <c r="G80" s="7" t="n">
        <v>1496</v>
      </c>
      <c r="H80" s="7" t="n">
        <v>36001</v>
      </c>
      <c r="I80" s="7" t="n">
        <v>772</v>
      </c>
      <c r="J80" s="7" t="n">
        <v>85</v>
      </c>
      <c r="K80" s="7" t="n">
        <v>22</v>
      </c>
      <c r="L80" s="7" t="n">
        <v>0.0214</v>
      </c>
      <c r="M80" s="7" t="n">
        <v>0.0285</v>
      </c>
      <c r="N80" s="7" t="n">
        <v>0.0147</v>
      </c>
      <c r="O80" s="7" t="n">
        <v>2609</v>
      </c>
      <c r="P80" s="7" t="n">
        <v>31</v>
      </c>
      <c r="Q80" s="7" t="n">
        <v>0</v>
      </c>
      <c r="R80" s="7" t="n">
        <v>0.0725</v>
      </c>
      <c r="S80" s="7" t="n">
        <v>0</v>
      </c>
    </row>
    <row r="81" customFormat="false" ht="15" hidden="false" customHeight="false" outlineLevel="0" collapsed="false">
      <c r="A81" s="7" t="s">
        <v>395</v>
      </c>
      <c r="B81" s="7" t="s">
        <v>2229</v>
      </c>
      <c r="C81" s="7" t="s">
        <v>4998</v>
      </c>
      <c r="D81" s="7" t="s">
        <v>1202</v>
      </c>
      <c r="E81" s="7" t="s">
        <v>4999</v>
      </c>
      <c r="F81" s="7" t="n">
        <v>5</v>
      </c>
      <c r="G81" s="7" t="n">
        <v>2342</v>
      </c>
      <c r="H81" s="7" t="n">
        <v>57876</v>
      </c>
      <c r="I81" s="7" t="n">
        <v>1080</v>
      </c>
      <c r="J81" s="7" t="n">
        <v>131</v>
      </c>
      <c r="K81" s="7" t="n">
        <v>33</v>
      </c>
      <c r="L81" s="7" t="n">
        <v>0.0187</v>
      </c>
      <c r="M81" s="7" t="n">
        <v>0.0306</v>
      </c>
      <c r="N81" s="7" t="n">
        <v>0.0141</v>
      </c>
      <c r="O81" s="7" t="n">
        <v>4387</v>
      </c>
      <c r="P81" s="7" t="n">
        <v>81</v>
      </c>
      <c r="Q81" s="7" t="n">
        <v>4</v>
      </c>
      <c r="R81" s="7" t="n">
        <v>0.0758</v>
      </c>
      <c r="S81" s="7" t="n">
        <v>0.1212</v>
      </c>
    </row>
    <row r="82" customFormat="false" ht="15" hidden="false" customHeight="false" outlineLevel="0" collapsed="false">
      <c r="A82" s="7" t="s">
        <v>395</v>
      </c>
      <c r="B82" s="7" t="s">
        <v>2229</v>
      </c>
      <c r="C82" s="7" t="s">
        <v>4998</v>
      </c>
      <c r="D82" s="7" t="s">
        <v>1203</v>
      </c>
      <c r="E82" s="7" t="s">
        <v>4999</v>
      </c>
      <c r="F82" s="7" t="n">
        <v>4</v>
      </c>
      <c r="G82" s="7" t="n">
        <v>1766</v>
      </c>
      <c r="H82" s="7" t="n">
        <v>41786</v>
      </c>
      <c r="I82" s="7" t="n">
        <v>845</v>
      </c>
      <c r="J82" s="7" t="n">
        <v>88</v>
      </c>
      <c r="K82" s="7" t="n">
        <v>22</v>
      </c>
      <c r="L82" s="7" t="n">
        <v>0.0202</v>
      </c>
      <c r="M82" s="7" t="n">
        <v>0.026</v>
      </c>
      <c r="N82" s="7" t="n">
        <v>0.0125</v>
      </c>
      <c r="O82" s="7" t="n">
        <v>4296</v>
      </c>
      <c r="P82" s="7" t="n">
        <v>86</v>
      </c>
      <c r="Q82" s="7" t="n">
        <v>4</v>
      </c>
      <c r="R82" s="7" t="n">
        <v>0.1028</v>
      </c>
      <c r="S82" s="7" t="n">
        <v>0.1818</v>
      </c>
    </row>
    <row r="83" customFormat="false" ht="15" hidden="false" customHeight="false" outlineLevel="0" collapsed="false">
      <c r="A83" s="7" t="s">
        <v>395</v>
      </c>
      <c r="B83" s="7" t="s">
        <v>2229</v>
      </c>
      <c r="C83" s="7" t="s">
        <v>4998</v>
      </c>
      <c r="D83" s="7" t="s">
        <v>1204</v>
      </c>
      <c r="E83" s="7" t="s">
        <v>4999</v>
      </c>
      <c r="F83" s="7" t="n">
        <v>4</v>
      </c>
      <c r="G83" s="7" t="n">
        <v>1497</v>
      </c>
      <c r="H83" s="7" t="n">
        <v>38446</v>
      </c>
      <c r="I83" s="7" t="n">
        <v>824</v>
      </c>
      <c r="J83" s="7" t="n">
        <v>71</v>
      </c>
      <c r="K83" s="7" t="n">
        <v>8</v>
      </c>
      <c r="L83" s="7" t="n">
        <v>0.0214</v>
      </c>
      <c r="M83" s="7" t="n">
        <v>0.0097</v>
      </c>
      <c r="N83" s="7" t="n">
        <v>0.0053</v>
      </c>
      <c r="O83" s="7" t="n">
        <v>2078</v>
      </c>
      <c r="P83" s="7" t="n">
        <v>42</v>
      </c>
      <c r="Q83" s="7" t="n">
        <v>1</v>
      </c>
      <c r="R83" s="7" t="n">
        <v>0.054</v>
      </c>
      <c r="S83" s="7" t="n">
        <v>0.125</v>
      </c>
    </row>
    <row r="84" customFormat="false" ht="15" hidden="false" customHeight="false" outlineLevel="0" collapsed="false">
      <c r="A84" s="7" t="s">
        <v>395</v>
      </c>
      <c r="B84" s="7" t="s">
        <v>2229</v>
      </c>
      <c r="C84" s="7" t="s">
        <v>4998</v>
      </c>
      <c r="D84" s="7" t="s">
        <v>1205</v>
      </c>
      <c r="E84" s="7" t="s">
        <v>4999</v>
      </c>
      <c r="F84" s="7" t="n">
        <v>4</v>
      </c>
      <c r="G84" s="7" t="n">
        <v>1368</v>
      </c>
      <c r="H84" s="7" t="n">
        <v>33695</v>
      </c>
      <c r="I84" s="7" t="n">
        <v>722</v>
      </c>
      <c r="J84" s="7" t="n">
        <v>62</v>
      </c>
      <c r="K84" s="7" t="n">
        <v>14</v>
      </c>
      <c r="L84" s="7" t="n">
        <v>0.0214</v>
      </c>
      <c r="M84" s="7" t="n">
        <v>0.0194</v>
      </c>
      <c r="N84" s="7" t="n">
        <v>0.0102</v>
      </c>
      <c r="O84" s="7" t="n">
        <v>2873</v>
      </c>
      <c r="P84" s="7" t="n">
        <v>51</v>
      </c>
      <c r="Q84" s="7" t="n">
        <v>0</v>
      </c>
      <c r="R84" s="7" t="n">
        <v>0.0853</v>
      </c>
      <c r="S84" s="7" t="n">
        <v>0</v>
      </c>
    </row>
    <row r="85" customFormat="false" ht="15" hidden="false" customHeight="false" outlineLevel="0" collapsed="false">
      <c r="A85" s="7" t="s">
        <v>395</v>
      </c>
      <c r="B85" s="7" t="s">
        <v>2229</v>
      </c>
      <c r="C85" s="7" t="s">
        <v>4998</v>
      </c>
      <c r="D85" s="7" t="s">
        <v>1206</v>
      </c>
      <c r="E85" s="7" t="s">
        <v>4999</v>
      </c>
      <c r="F85" s="7" t="n">
        <v>5</v>
      </c>
      <c r="G85" s="7" t="n">
        <v>2093</v>
      </c>
      <c r="H85" s="7" t="n">
        <v>49923</v>
      </c>
      <c r="I85" s="7" t="n">
        <v>1015</v>
      </c>
      <c r="J85" s="7" t="n">
        <v>100</v>
      </c>
      <c r="K85" s="7" t="n">
        <v>28</v>
      </c>
      <c r="L85" s="7" t="n">
        <v>0.0203</v>
      </c>
      <c r="M85" s="7" t="n">
        <v>0.0276</v>
      </c>
      <c r="N85" s="7" t="n">
        <v>0.0134</v>
      </c>
      <c r="O85" s="7" t="n">
        <v>6176</v>
      </c>
      <c r="P85" s="7" t="n">
        <v>118</v>
      </c>
      <c r="Q85" s="7" t="n">
        <v>1</v>
      </c>
      <c r="R85" s="7" t="n">
        <v>0.1237</v>
      </c>
      <c r="S85" s="7" t="n">
        <v>0.0357</v>
      </c>
    </row>
    <row r="86" customFormat="false" ht="15" hidden="false" customHeight="false" outlineLevel="0" collapsed="false">
      <c r="A86" s="7" t="s">
        <v>395</v>
      </c>
      <c r="B86" s="7" t="s">
        <v>2229</v>
      </c>
      <c r="C86" s="7" t="s">
        <v>4998</v>
      </c>
      <c r="D86" s="7" t="s">
        <v>1207</v>
      </c>
      <c r="E86" s="7" t="s">
        <v>4999</v>
      </c>
      <c r="F86" s="7" t="n">
        <v>4</v>
      </c>
      <c r="G86" s="7" t="n">
        <v>2323</v>
      </c>
      <c r="H86" s="7" t="n">
        <v>55732</v>
      </c>
      <c r="I86" s="7" t="n">
        <v>1102</v>
      </c>
      <c r="J86" s="7" t="n">
        <v>92</v>
      </c>
      <c r="K86" s="7" t="n">
        <v>21</v>
      </c>
      <c r="L86" s="7" t="n">
        <v>0.0198</v>
      </c>
      <c r="M86" s="7" t="n">
        <v>0.0191</v>
      </c>
      <c r="N86" s="7" t="n">
        <v>0.009</v>
      </c>
      <c r="O86" s="7" t="n">
        <v>5285</v>
      </c>
      <c r="P86" s="7" t="n">
        <v>108</v>
      </c>
      <c r="Q86" s="7" t="n">
        <v>3</v>
      </c>
      <c r="R86" s="7" t="n">
        <v>0.0948</v>
      </c>
      <c r="S86" s="7" t="n">
        <v>0.1429</v>
      </c>
    </row>
    <row r="87" customFormat="false" ht="15" hidden="false" customHeight="false" outlineLevel="0" collapsed="false">
      <c r="A87" s="7" t="s">
        <v>395</v>
      </c>
      <c r="B87" s="7" t="s">
        <v>2229</v>
      </c>
      <c r="C87" s="7" t="s">
        <v>4998</v>
      </c>
      <c r="D87" s="7" t="s">
        <v>1208</v>
      </c>
      <c r="E87" s="7" t="s">
        <v>4999</v>
      </c>
      <c r="F87" s="7" t="n">
        <v>5</v>
      </c>
      <c r="G87" s="7" t="n">
        <v>4161</v>
      </c>
      <c r="H87" s="7" t="n">
        <v>101756</v>
      </c>
      <c r="I87" s="7" t="n">
        <v>1717</v>
      </c>
      <c r="J87" s="7" t="n">
        <v>183</v>
      </c>
      <c r="K87" s="7" t="n">
        <v>35</v>
      </c>
      <c r="L87" s="7" t="n">
        <v>0.0169</v>
      </c>
      <c r="M87" s="7" t="n">
        <v>0.0204</v>
      </c>
      <c r="N87" s="7" t="n">
        <v>0.0084</v>
      </c>
      <c r="O87" s="7" t="n">
        <v>5486</v>
      </c>
      <c r="P87" s="7" t="n">
        <v>80</v>
      </c>
      <c r="Q87" s="7" t="n">
        <v>2</v>
      </c>
      <c r="R87" s="7" t="n">
        <v>0.0539</v>
      </c>
      <c r="S87" s="7" t="n">
        <v>0.0571</v>
      </c>
    </row>
    <row r="88" customFormat="false" ht="15" hidden="false" customHeight="false" outlineLevel="0" collapsed="false">
      <c r="A88" s="7" t="s">
        <v>395</v>
      </c>
      <c r="B88" s="7" t="s">
        <v>2229</v>
      </c>
      <c r="C88" s="7" t="s">
        <v>4998</v>
      </c>
      <c r="D88" s="7" t="s">
        <v>1209</v>
      </c>
      <c r="E88" s="7" t="s">
        <v>4999</v>
      </c>
      <c r="F88" s="7" t="n">
        <v>4</v>
      </c>
      <c r="G88" s="7" t="n">
        <v>5580</v>
      </c>
      <c r="H88" s="7" t="n">
        <v>132642</v>
      </c>
      <c r="I88" s="7" t="n">
        <v>2397</v>
      </c>
      <c r="J88" s="7" t="n">
        <v>258</v>
      </c>
      <c r="K88" s="7" t="n">
        <v>69</v>
      </c>
      <c r="L88" s="7" t="n">
        <v>0.0181</v>
      </c>
      <c r="M88" s="7" t="n">
        <v>0.0288</v>
      </c>
      <c r="N88" s="7" t="n">
        <v>0.0124</v>
      </c>
      <c r="O88" s="7" t="n">
        <v>6302</v>
      </c>
      <c r="P88" s="7" t="n">
        <v>37</v>
      </c>
      <c r="Q88" s="7" t="n">
        <v>1</v>
      </c>
      <c r="R88" s="7" t="n">
        <v>0.0475</v>
      </c>
      <c r="S88" s="7" t="n">
        <v>0.0145</v>
      </c>
    </row>
    <row r="89" customFormat="false" ht="15" hidden="false" customHeight="false" outlineLevel="0" collapsed="false">
      <c r="A89" s="7" t="s">
        <v>395</v>
      </c>
      <c r="B89" s="7" t="s">
        <v>2229</v>
      </c>
      <c r="C89" s="7" t="s">
        <v>4998</v>
      </c>
      <c r="D89" s="7" t="s">
        <v>1210</v>
      </c>
      <c r="E89" s="7" t="s">
        <v>4999</v>
      </c>
      <c r="F89" s="7" t="n">
        <v>4</v>
      </c>
      <c r="G89" s="7" t="n">
        <v>4603</v>
      </c>
      <c r="H89" s="7" t="n">
        <v>113588</v>
      </c>
      <c r="I89" s="7" t="n">
        <v>2051</v>
      </c>
      <c r="J89" s="7" t="n">
        <v>250</v>
      </c>
      <c r="K89" s="7" t="n">
        <v>87</v>
      </c>
      <c r="L89" s="7" t="n">
        <v>0.0181</v>
      </c>
      <c r="M89" s="7" t="n">
        <v>0.0424</v>
      </c>
      <c r="N89" s="7" t="n">
        <v>0.0189</v>
      </c>
      <c r="O89" s="7" t="n">
        <v>4831</v>
      </c>
      <c r="P89" s="7" t="n">
        <v>38</v>
      </c>
      <c r="Q89" s="7" t="n">
        <v>3</v>
      </c>
      <c r="R89" s="7" t="n">
        <v>0.0425</v>
      </c>
      <c r="S89" s="7" t="n">
        <v>0.0345</v>
      </c>
    </row>
    <row r="90" customFormat="false" ht="15" hidden="false" customHeight="false" outlineLevel="0" collapsed="false">
      <c r="A90" s="7" t="s">
        <v>395</v>
      </c>
      <c r="B90" s="7" t="s">
        <v>2229</v>
      </c>
      <c r="C90" s="7" t="s">
        <v>4998</v>
      </c>
      <c r="D90" s="7" t="s">
        <v>1211</v>
      </c>
      <c r="E90" s="7" t="s">
        <v>4999</v>
      </c>
      <c r="F90" s="7" t="n">
        <v>5</v>
      </c>
      <c r="G90" s="7" t="n">
        <v>2833</v>
      </c>
      <c r="H90" s="7" t="n">
        <v>73355</v>
      </c>
      <c r="I90" s="7" t="n">
        <v>1319</v>
      </c>
      <c r="J90" s="7" t="n">
        <v>153</v>
      </c>
      <c r="K90" s="7" t="n">
        <v>35</v>
      </c>
      <c r="L90" s="7" t="n">
        <v>0.018</v>
      </c>
      <c r="M90" s="7" t="n">
        <v>0.0265</v>
      </c>
      <c r="N90" s="7" t="n">
        <v>0.0124</v>
      </c>
      <c r="O90" s="7" t="n">
        <v>2907</v>
      </c>
      <c r="P90" s="7" t="n">
        <v>35</v>
      </c>
      <c r="Q90" s="7" t="n">
        <v>0</v>
      </c>
      <c r="R90" s="7" t="n">
        <v>0.0396</v>
      </c>
      <c r="S90" s="7" t="n">
        <v>0</v>
      </c>
    </row>
    <row r="91" customFormat="false" ht="15" hidden="false" customHeight="false" outlineLevel="0" collapsed="false">
      <c r="A91" s="7" t="s">
        <v>395</v>
      </c>
      <c r="B91" s="7" t="s">
        <v>2229</v>
      </c>
      <c r="C91" s="7" t="s">
        <v>4998</v>
      </c>
      <c r="D91" s="7" t="s">
        <v>1212</v>
      </c>
      <c r="E91" s="7" t="s">
        <v>4999</v>
      </c>
      <c r="F91" s="7" t="n">
        <v>4</v>
      </c>
      <c r="G91" s="7" t="n">
        <v>1761</v>
      </c>
      <c r="H91" s="7" t="n">
        <v>47067</v>
      </c>
      <c r="I91" s="7" t="n">
        <v>801</v>
      </c>
      <c r="J91" s="7" t="n">
        <v>98</v>
      </c>
      <c r="K91" s="7" t="n">
        <v>24</v>
      </c>
      <c r="L91" s="7" t="n">
        <v>0.017</v>
      </c>
      <c r="M91" s="7" t="n">
        <v>0.03</v>
      </c>
      <c r="N91" s="7" t="n">
        <v>0.0136</v>
      </c>
      <c r="O91" s="7" t="n">
        <v>2008</v>
      </c>
      <c r="P91" s="7" t="n">
        <v>14</v>
      </c>
      <c r="Q91" s="7" t="n">
        <v>0</v>
      </c>
      <c r="R91" s="7" t="n">
        <v>0.0427</v>
      </c>
      <c r="S91" s="7" t="n">
        <v>0</v>
      </c>
    </row>
    <row r="92" customFormat="false" ht="15" hidden="false" customHeight="false" outlineLevel="0" collapsed="false">
      <c r="A92" s="7" t="s">
        <v>395</v>
      </c>
      <c r="B92" s="7" t="s">
        <v>2229</v>
      </c>
      <c r="C92" s="7" t="s">
        <v>4998</v>
      </c>
      <c r="D92" s="7" t="s">
        <v>1213</v>
      </c>
      <c r="E92" s="7" t="s">
        <v>4999</v>
      </c>
      <c r="F92" s="7" t="n">
        <v>2</v>
      </c>
      <c r="G92" s="7" t="n">
        <v>1034</v>
      </c>
      <c r="H92" s="7" t="n">
        <v>28155</v>
      </c>
      <c r="I92" s="7" t="n">
        <v>456</v>
      </c>
      <c r="J92" s="7" t="n">
        <v>51</v>
      </c>
      <c r="K92" s="7" t="n">
        <v>8</v>
      </c>
      <c r="L92" s="7" t="n">
        <v>0.0162</v>
      </c>
      <c r="M92" s="7" t="n">
        <v>0.0175</v>
      </c>
      <c r="N92" s="7" t="n">
        <v>0.0077</v>
      </c>
      <c r="O92" s="7" t="n">
        <v>943</v>
      </c>
      <c r="P92" s="7" t="n">
        <v>9</v>
      </c>
      <c r="Q92" s="7" t="n">
        <v>0</v>
      </c>
      <c r="R92" s="7" t="n">
        <v>0.0335</v>
      </c>
      <c r="S92" s="7" t="n">
        <v>0</v>
      </c>
    </row>
    <row r="93" customFormat="false" ht="15" hidden="false" customHeight="false" outlineLevel="0" collapsed="false">
      <c r="A93" s="7" t="s">
        <v>395</v>
      </c>
      <c r="B93" s="7" t="s">
        <v>4105</v>
      </c>
      <c r="C93" s="7" t="s">
        <v>4998</v>
      </c>
      <c r="D93" s="7" t="s">
        <v>1201</v>
      </c>
      <c r="E93" s="7" t="s">
        <v>4999</v>
      </c>
      <c r="F93" s="7" t="n">
        <v>1</v>
      </c>
      <c r="G93" s="7" t="n">
        <v>4531</v>
      </c>
      <c r="H93" s="7" t="n">
        <v>119243</v>
      </c>
      <c r="I93" s="7" t="n">
        <v>2125</v>
      </c>
      <c r="J93" s="7" t="n">
        <v>95</v>
      </c>
      <c r="K93" s="7" t="n">
        <v>19</v>
      </c>
      <c r="L93" s="7" t="n">
        <v>0.0178</v>
      </c>
      <c r="M93" s="7" t="n">
        <v>0.0089</v>
      </c>
      <c r="N93" s="7" t="n">
        <v>0.0042</v>
      </c>
      <c r="O93" s="7" t="n">
        <v>1</v>
      </c>
      <c r="P93" s="7" t="n">
        <v>1</v>
      </c>
      <c r="Q93" s="7" t="n">
        <v>0</v>
      </c>
      <c r="R93" s="7" t="n">
        <v>0</v>
      </c>
      <c r="S93" s="7" t="n">
        <v>0</v>
      </c>
    </row>
    <row r="94" customFormat="false" ht="15" hidden="false" customHeight="false" outlineLevel="0" collapsed="false">
      <c r="A94" s="7" t="s">
        <v>395</v>
      </c>
      <c r="B94" s="7" t="s">
        <v>4105</v>
      </c>
      <c r="C94" s="7" t="s">
        <v>4998</v>
      </c>
      <c r="D94" s="7" t="s">
        <v>1202</v>
      </c>
      <c r="E94" s="7" t="s">
        <v>4999</v>
      </c>
      <c r="F94" s="7" t="n">
        <v>1</v>
      </c>
      <c r="G94" s="7" t="n">
        <v>2085</v>
      </c>
      <c r="H94" s="7" t="n">
        <v>56267</v>
      </c>
      <c r="I94" s="7" t="n">
        <v>992</v>
      </c>
      <c r="J94" s="7" t="n">
        <v>57</v>
      </c>
      <c r="K94" s="7" t="n">
        <v>8</v>
      </c>
      <c r="L94" s="7" t="n">
        <v>0.0176</v>
      </c>
      <c r="M94" s="7" t="n">
        <v>0.0081</v>
      </c>
      <c r="N94" s="7" t="n">
        <v>0.0038</v>
      </c>
      <c r="O94" s="7" t="n">
        <v>1</v>
      </c>
      <c r="P94" s="7" t="n">
        <v>1</v>
      </c>
      <c r="Q94" s="7" t="n">
        <v>0</v>
      </c>
      <c r="R94" s="7" t="n">
        <v>0</v>
      </c>
      <c r="S94" s="7" t="n">
        <v>0</v>
      </c>
    </row>
    <row r="95" customFormat="false" ht="15" hidden="false" customHeight="false" outlineLevel="0" collapsed="false">
      <c r="A95" s="7" t="s">
        <v>395</v>
      </c>
      <c r="B95" s="7" t="s">
        <v>4105</v>
      </c>
      <c r="C95" s="7" t="s">
        <v>4998</v>
      </c>
      <c r="D95" s="7" t="s">
        <v>1203</v>
      </c>
      <c r="E95" s="7" t="s">
        <v>4999</v>
      </c>
      <c r="F95" s="7" t="n">
        <v>1</v>
      </c>
      <c r="G95" s="7" t="n">
        <v>1426</v>
      </c>
      <c r="H95" s="7" t="n">
        <v>39525</v>
      </c>
      <c r="I95" s="7" t="n">
        <v>632</v>
      </c>
      <c r="J95" s="7" t="n">
        <v>48</v>
      </c>
      <c r="K95" s="7" t="n">
        <v>9</v>
      </c>
      <c r="L95" s="7" t="n">
        <v>0.016</v>
      </c>
      <c r="M95" s="7" t="n">
        <v>0.0142</v>
      </c>
      <c r="N95" s="7" t="n">
        <v>0.0063</v>
      </c>
      <c r="O95" s="7" t="n">
        <v>5</v>
      </c>
      <c r="P95" s="7" t="n">
        <v>1</v>
      </c>
      <c r="Q95" s="7" t="n">
        <v>0</v>
      </c>
      <c r="R95" s="7" t="n">
        <v>0.0001</v>
      </c>
      <c r="S95" s="7" t="n">
        <v>0</v>
      </c>
    </row>
    <row r="96" customFormat="false" ht="15" hidden="false" customHeight="false" outlineLevel="0" collapsed="false">
      <c r="A96" s="7" t="s">
        <v>395</v>
      </c>
      <c r="B96" s="7" t="s">
        <v>4105</v>
      </c>
      <c r="C96" s="7" t="s">
        <v>4998</v>
      </c>
      <c r="D96" s="7" t="s">
        <v>1204</v>
      </c>
      <c r="E96" s="7" t="s">
        <v>4999</v>
      </c>
      <c r="F96" s="7" t="n">
        <v>1</v>
      </c>
      <c r="G96" s="7" t="n">
        <v>1780</v>
      </c>
      <c r="H96" s="7" t="n">
        <v>49457</v>
      </c>
      <c r="I96" s="7" t="n">
        <v>837</v>
      </c>
      <c r="J96" s="7" t="n">
        <v>35</v>
      </c>
      <c r="K96" s="7" t="n">
        <v>9</v>
      </c>
      <c r="L96" s="7" t="n">
        <v>0.0169</v>
      </c>
      <c r="M96" s="7" t="n">
        <v>0.0108</v>
      </c>
      <c r="N96" s="7" t="n">
        <v>0.0051</v>
      </c>
      <c r="O96" s="7" t="n">
        <v>4</v>
      </c>
      <c r="P96" s="7" t="n">
        <v>1</v>
      </c>
      <c r="Q96" s="7" t="n">
        <v>0</v>
      </c>
      <c r="R96" s="7" t="n">
        <v>0.0001</v>
      </c>
      <c r="S96" s="7" t="n">
        <v>0</v>
      </c>
    </row>
    <row r="97" customFormat="false" ht="15" hidden="false" customHeight="false" outlineLevel="0" collapsed="false">
      <c r="A97" s="7" t="s">
        <v>395</v>
      </c>
      <c r="B97" s="7" t="s">
        <v>4105</v>
      </c>
      <c r="C97" s="7" t="s">
        <v>4998</v>
      </c>
      <c r="D97" s="7" t="s">
        <v>1206</v>
      </c>
      <c r="E97" s="7" t="s">
        <v>4999</v>
      </c>
      <c r="F97" s="7" t="n">
        <v>1</v>
      </c>
      <c r="G97" s="7" t="n">
        <v>1824</v>
      </c>
      <c r="H97" s="7" t="n">
        <v>45577</v>
      </c>
      <c r="I97" s="7" t="n">
        <v>866</v>
      </c>
      <c r="J97" s="7" t="n">
        <v>58</v>
      </c>
      <c r="K97" s="7" t="n">
        <v>16</v>
      </c>
      <c r="L97" s="7" t="n">
        <v>0.019</v>
      </c>
      <c r="M97" s="7" t="n">
        <v>0.0185</v>
      </c>
      <c r="N97" s="7" t="n">
        <v>0.0088</v>
      </c>
      <c r="O97" s="7" t="n">
        <v>5</v>
      </c>
      <c r="P97" s="7" t="n">
        <v>1</v>
      </c>
      <c r="Q97" s="7" t="n">
        <v>0</v>
      </c>
      <c r="R97" s="7" t="n">
        <v>0.0001</v>
      </c>
      <c r="S97" s="7" t="n">
        <v>0</v>
      </c>
    </row>
    <row r="98" customFormat="false" ht="15" hidden="false" customHeight="false" outlineLevel="0" collapsed="false">
      <c r="A98" s="7" t="s">
        <v>395</v>
      </c>
      <c r="B98" s="7" t="s">
        <v>4105</v>
      </c>
      <c r="C98" s="7" t="s">
        <v>4998</v>
      </c>
      <c r="D98" s="7" t="s">
        <v>1208</v>
      </c>
      <c r="E98" s="7" t="s">
        <v>4999</v>
      </c>
      <c r="F98" s="7" t="n">
        <v>1</v>
      </c>
      <c r="G98" s="7" t="n">
        <v>1963</v>
      </c>
      <c r="H98" s="7" t="n">
        <v>51154</v>
      </c>
      <c r="I98" s="7" t="n">
        <v>722</v>
      </c>
      <c r="J98" s="7" t="n">
        <v>37</v>
      </c>
      <c r="K98" s="7" t="n">
        <v>8</v>
      </c>
      <c r="L98" s="7" t="n">
        <v>0.0141</v>
      </c>
      <c r="M98" s="7" t="n">
        <v>0.0111</v>
      </c>
      <c r="N98" s="7" t="n">
        <v>0.0041</v>
      </c>
      <c r="O98" s="7" t="n">
        <v>4</v>
      </c>
      <c r="P98" s="7" t="n">
        <v>1</v>
      </c>
      <c r="Q98" s="7" t="n">
        <v>0</v>
      </c>
      <c r="R98" s="7" t="n">
        <v>0.0001</v>
      </c>
      <c r="S98" s="7" t="n">
        <v>0</v>
      </c>
    </row>
    <row r="99" customFormat="false" ht="15" hidden="false" customHeight="false" outlineLevel="0" collapsed="false">
      <c r="A99" s="7" t="s">
        <v>395</v>
      </c>
      <c r="B99" s="7" t="s">
        <v>4105</v>
      </c>
      <c r="C99" s="7" t="s">
        <v>4998</v>
      </c>
      <c r="D99" s="7" t="s">
        <v>1209</v>
      </c>
      <c r="E99" s="7" t="s">
        <v>4999</v>
      </c>
      <c r="F99" s="7" t="n">
        <v>2</v>
      </c>
      <c r="G99" s="7" t="n">
        <v>10929</v>
      </c>
      <c r="H99" s="7" t="n">
        <v>272179</v>
      </c>
      <c r="I99" s="7" t="n">
        <v>4379</v>
      </c>
      <c r="J99" s="7" t="n">
        <v>258</v>
      </c>
      <c r="K99" s="7" t="n">
        <v>61</v>
      </c>
      <c r="L99" s="7" t="n">
        <v>0.0161</v>
      </c>
      <c r="M99" s="7" t="n">
        <v>0.0139</v>
      </c>
      <c r="N99" s="7" t="n">
        <v>0.0056</v>
      </c>
      <c r="O99" s="7" t="n">
        <v>87</v>
      </c>
      <c r="P99" s="7" t="n">
        <v>3</v>
      </c>
      <c r="Q99" s="7" t="n">
        <v>0</v>
      </c>
      <c r="R99" s="7" t="n">
        <v>0.0003</v>
      </c>
      <c r="S99" s="7" t="n">
        <v>0</v>
      </c>
    </row>
    <row r="100" customFormat="false" ht="15" hidden="false" customHeight="false" outlineLevel="0" collapsed="false">
      <c r="A100" s="7" t="s">
        <v>395</v>
      </c>
      <c r="B100" s="7" t="s">
        <v>4105</v>
      </c>
      <c r="C100" s="7" t="s">
        <v>4998</v>
      </c>
      <c r="D100" s="7" t="s">
        <v>1210</v>
      </c>
      <c r="E100" s="7" t="s">
        <v>4999</v>
      </c>
      <c r="F100" s="7" t="n">
        <v>1</v>
      </c>
      <c r="G100" s="7" t="n">
        <v>3120</v>
      </c>
      <c r="H100" s="7" t="n">
        <v>81896</v>
      </c>
      <c r="I100" s="7" t="n">
        <v>1444</v>
      </c>
      <c r="J100" s="7" t="n">
        <v>80</v>
      </c>
      <c r="K100" s="7" t="n">
        <v>15</v>
      </c>
      <c r="L100" s="7" t="n">
        <v>0.0176</v>
      </c>
      <c r="M100" s="7" t="n">
        <v>0.0104</v>
      </c>
      <c r="N100" s="7" t="n">
        <v>0.0048</v>
      </c>
      <c r="O100" s="7" t="n">
        <v>4</v>
      </c>
      <c r="P100" s="7" t="n">
        <v>1</v>
      </c>
      <c r="Q100" s="7" t="n">
        <v>0</v>
      </c>
      <c r="R100" s="7" t="n">
        <v>0</v>
      </c>
      <c r="S100" s="7" t="n">
        <v>0</v>
      </c>
    </row>
    <row r="101" customFormat="false" ht="15" hidden="false" customHeight="false" outlineLevel="0" collapsed="false">
      <c r="A101" s="7" t="s">
        <v>395</v>
      </c>
      <c r="B101" s="7" t="s">
        <v>4105</v>
      </c>
      <c r="C101" s="7" t="s">
        <v>4998</v>
      </c>
      <c r="D101" s="7" t="s">
        <v>1212</v>
      </c>
      <c r="E101" s="7" t="s">
        <v>4999</v>
      </c>
      <c r="F101" s="7" t="n">
        <v>1</v>
      </c>
      <c r="G101" s="7" t="n">
        <v>3016</v>
      </c>
      <c r="H101" s="7" t="n">
        <v>73941</v>
      </c>
      <c r="I101" s="7" t="n">
        <v>1497</v>
      </c>
      <c r="J101" s="7" t="n">
        <v>67</v>
      </c>
      <c r="K101" s="7" t="n">
        <v>10</v>
      </c>
      <c r="L101" s="7" t="n">
        <v>0.0202</v>
      </c>
      <c r="M101" s="7" t="n">
        <v>0.0067</v>
      </c>
      <c r="N101" s="7" t="n">
        <v>0.0033</v>
      </c>
      <c r="O101" s="7" t="n">
        <v>3</v>
      </c>
      <c r="P101" s="7" t="n">
        <v>1</v>
      </c>
      <c r="Q101" s="7" t="n">
        <v>0</v>
      </c>
      <c r="R101" s="7" t="n">
        <v>0</v>
      </c>
      <c r="S101" s="7" t="n">
        <v>0</v>
      </c>
    </row>
    <row r="102" customFormat="false" ht="15" hidden="false" customHeight="false" outlineLevel="0" collapsed="false">
      <c r="A102" s="7" t="s">
        <v>395</v>
      </c>
      <c r="B102" s="7" t="s">
        <v>4105</v>
      </c>
      <c r="C102" s="7" t="s">
        <v>4998</v>
      </c>
      <c r="D102" s="7" t="s">
        <v>1213</v>
      </c>
      <c r="E102" s="7" t="s">
        <v>4999</v>
      </c>
      <c r="F102" s="7" t="n">
        <v>2</v>
      </c>
      <c r="G102" s="7" t="n">
        <v>7832</v>
      </c>
      <c r="H102" s="7" t="n">
        <v>200982</v>
      </c>
      <c r="I102" s="7" t="n">
        <v>3813</v>
      </c>
      <c r="J102" s="7" t="n">
        <v>184</v>
      </c>
      <c r="K102" s="7" t="n">
        <v>42</v>
      </c>
      <c r="L102" s="7" t="n">
        <v>0.019</v>
      </c>
      <c r="M102" s="7" t="n">
        <v>0.011</v>
      </c>
      <c r="N102" s="7" t="n">
        <v>0.0054</v>
      </c>
      <c r="O102" s="7" t="n">
        <v>104</v>
      </c>
      <c r="P102" s="7" t="n">
        <v>3</v>
      </c>
      <c r="Q102" s="7" t="n">
        <v>0</v>
      </c>
      <c r="R102" s="7" t="n">
        <v>0.0005</v>
      </c>
      <c r="S102" s="7" t="n">
        <v>0</v>
      </c>
    </row>
    <row r="103" customFormat="false" ht="15" hidden="false" customHeight="false" outlineLevel="0" collapsed="false">
      <c r="A103" s="7" t="s">
        <v>395</v>
      </c>
      <c r="B103" s="7" t="s">
        <v>196</v>
      </c>
      <c r="C103" s="7" t="s">
        <v>4998</v>
      </c>
      <c r="D103" s="7" t="s">
        <v>1199</v>
      </c>
      <c r="E103" s="7" t="s">
        <v>4999</v>
      </c>
      <c r="F103" s="7" t="n">
        <v>2</v>
      </c>
      <c r="G103" s="7" t="n">
        <v>32821</v>
      </c>
      <c r="H103" s="7" t="n">
        <v>818012</v>
      </c>
      <c r="I103" s="7" t="n">
        <v>14354</v>
      </c>
      <c r="J103" s="7" t="n">
        <v>937</v>
      </c>
      <c r="K103" s="7" t="n">
        <v>166</v>
      </c>
      <c r="L103" s="7" t="n">
        <v>0.0175</v>
      </c>
      <c r="M103" s="7" t="n">
        <v>0.0116</v>
      </c>
      <c r="N103" s="7" t="n">
        <v>0.0051</v>
      </c>
      <c r="O103" s="7" t="n">
        <v>188</v>
      </c>
      <c r="P103" s="7" t="n">
        <v>2</v>
      </c>
      <c r="Q103" s="7" t="n">
        <v>0</v>
      </c>
      <c r="R103" s="7" t="n">
        <v>0.0002</v>
      </c>
      <c r="S103" s="7" t="n">
        <v>0</v>
      </c>
    </row>
    <row r="104" customFormat="false" ht="15" hidden="false" customHeight="false" outlineLevel="0" collapsed="false">
      <c r="A104" s="7" t="s">
        <v>395</v>
      </c>
      <c r="B104" s="7" t="s">
        <v>196</v>
      </c>
      <c r="C104" s="7" t="s">
        <v>4998</v>
      </c>
      <c r="D104" s="7" t="s">
        <v>1202</v>
      </c>
      <c r="E104" s="7" t="s">
        <v>4999</v>
      </c>
      <c r="F104" s="7" t="n">
        <v>1</v>
      </c>
      <c r="G104" s="7" t="n">
        <v>21257</v>
      </c>
      <c r="H104" s="7" t="n">
        <v>540539</v>
      </c>
      <c r="I104" s="7" t="n">
        <v>8966</v>
      </c>
      <c r="J104" s="7" t="n">
        <v>546</v>
      </c>
      <c r="K104" s="7" t="n">
        <v>85</v>
      </c>
      <c r="L104" s="7" t="n">
        <v>0.0166</v>
      </c>
      <c r="M104" s="7" t="n">
        <v>0.0095</v>
      </c>
      <c r="N104" s="7" t="n">
        <v>0.004</v>
      </c>
      <c r="O104" s="7" t="n">
        <v>19</v>
      </c>
      <c r="P104" s="7" t="n">
        <v>1</v>
      </c>
      <c r="Q104" s="7" t="n">
        <v>0</v>
      </c>
      <c r="R104" s="7" t="n">
        <v>0</v>
      </c>
      <c r="S104" s="7" t="n">
        <v>0</v>
      </c>
    </row>
    <row r="105" customFormat="false" ht="15" hidden="false" customHeight="false" outlineLevel="0" collapsed="false">
      <c r="A105" s="7" t="s">
        <v>395</v>
      </c>
      <c r="B105" s="7" t="s">
        <v>196</v>
      </c>
      <c r="C105" s="7" t="s">
        <v>4998</v>
      </c>
      <c r="D105" s="7" t="s">
        <v>1203</v>
      </c>
      <c r="E105" s="7" t="s">
        <v>4999</v>
      </c>
      <c r="F105" s="7" t="n">
        <v>2</v>
      </c>
      <c r="G105" s="7" t="n">
        <v>35220</v>
      </c>
      <c r="H105" s="7" t="n">
        <v>862561</v>
      </c>
      <c r="I105" s="7" t="n">
        <v>14763</v>
      </c>
      <c r="J105" s="7" t="n">
        <v>955</v>
      </c>
      <c r="K105" s="7" t="n">
        <v>181</v>
      </c>
      <c r="L105" s="7" t="n">
        <v>0.0171</v>
      </c>
      <c r="M105" s="7" t="n">
        <v>0.0123</v>
      </c>
      <c r="N105" s="7" t="n">
        <v>0.0051</v>
      </c>
      <c r="O105" s="7" t="n">
        <v>8</v>
      </c>
      <c r="P105" s="7" t="n">
        <v>2</v>
      </c>
      <c r="Q105" s="7" t="n">
        <v>0</v>
      </c>
      <c r="R105" s="7" t="n">
        <v>0</v>
      </c>
      <c r="S105" s="7" t="n">
        <v>0</v>
      </c>
    </row>
    <row r="106" customFormat="false" ht="15" hidden="false" customHeight="false" outlineLevel="0" collapsed="false">
      <c r="A106" s="7" t="s">
        <v>395</v>
      </c>
      <c r="B106" s="7" t="s">
        <v>196</v>
      </c>
      <c r="C106" s="7" t="s">
        <v>4998</v>
      </c>
      <c r="D106" s="7" t="s">
        <v>1204</v>
      </c>
      <c r="E106" s="7" t="s">
        <v>4999</v>
      </c>
      <c r="F106" s="7" t="n">
        <v>1</v>
      </c>
      <c r="G106" s="7" t="n">
        <v>15962</v>
      </c>
      <c r="H106" s="7" t="n">
        <v>412607</v>
      </c>
      <c r="I106" s="7" t="n">
        <v>7104</v>
      </c>
      <c r="J106" s="7" t="n">
        <v>456</v>
      </c>
      <c r="K106" s="7" t="n">
        <v>79</v>
      </c>
      <c r="L106" s="7" t="n">
        <v>0.0172</v>
      </c>
      <c r="M106" s="7" t="n">
        <v>0.0111</v>
      </c>
      <c r="N106" s="7" t="n">
        <v>0.0049</v>
      </c>
      <c r="O106" s="7" t="n">
        <v>1</v>
      </c>
      <c r="P106" s="7" t="n">
        <v>1</v>
      </c>
      <c r="Q106" s="7" t="n">
        <v>0</v>
      </c>
      <c r="R106" s="7" t="n">
        <v>0</v>
      </c>
      <c r="S106" s="7" t="n">
        <v>0</v>
      </c>
    </row>
    <row r="107" customFormat="false" ht="15" hidden="false" customHeight="false" outlineLevel="0" collapsed="false">
      <c r="A107" s="7" t="s">
        <v>395</v>
      </c>
      <c r="B107" s="7" t="s">
        <v>196</v>
      </c>
      <c r="C107" s="7" t="s">
        <v>4998</v>
      </c>
      <c r="D107" s="7" t="s">
        <v>1205</v>
      </c>
      <c r="E107" s="7" t="s">
        <v>4999</v>
      </c>
      <c r="F107" s="7" t="n">
        <v>2</v>
      </c>
      <c r="G107" s="7" t="n">
        <v>21517</v>
      </c>
      <c r="H107" s="7" t="n">
        <v>550526</v>
      </c>
      <c r="I107" s="7" t="n">
        <v>9736</v>
      </c>
      <c r="J107" s="7" t="n">
        <v>549</v>
      </c>
      <c r="K107" s="7" t="n">
        <v>92</v>
      </c>
      <c r="L107" s="7" t="n">
        <v>0.0177</v>
      </c>
      <c r="M107" s="7" t="n">
        <v>0.0094</v>
      </c>
      <c r="N107" s="7" t="n">
        <v>0.0043</v>
      </c>
      <c r="O107" s="7" t="n">
        <v>6</v>
      </c>
      <c r="P107" s="7" t="n">
        <v>2</v>
      </c>
      <c r="Q107" s="7" t="n">
        <v>0</v>
      </c>
      <c r="R107" s="7" t="n">
        <v>0</v>
      </c>
      <c r="S107" s="7" t="n">
        <v>0</v>
      </c>
    </row>
    <row r="108" customFormat="false" ht="15" hidden="false" customHeight="false" outlineLevel="0" collapsed="false">
      <c r="A108" s="7" t="s">
        <v>395</v>
      </c>
      <c r="B108" s="7" t="s">
        <v>196</v>
      </c>
      <c r="C108" s="7" t="s">
        <v>4998</v>
      </c>
      <c r="D108" s="7" t="s">
        <v>1206</v>
      </c>
      <c r="E108" s="7" t="s">
        <v>4999</v>
      </c>
      <c r="F108" s="7" t="n">
        <v>2</v>
      </c>
      <c r="G108" s="7" t="n">
        <v>21821</v>
      </c>
      <c r="H108" s="7" t="n">
        <v>547191</v>
      </c>
      <c r="I108" s="7" t="n">
        <v>9496</v>
      </c>
      <c r="J108" s="7" t="n">
        <v>607</v>
      </c>
      <c r="K108" s="7" t="n">
        <v>110</v>
      </c>
      <c r="L108" s="7" t="n">
        <v>0.0174</v>
      </c>
      <c r="M108" s="7" t="n">
        <v>0.0116</v>
      </c>
      <c r="N108" s="7" t="n">
        <v>0.005</v>
      </c>
      <c r="O108" s="7" t="n">
        <v>76</v>
      </c>
      <c r="P108" s="7" t="n">
        <v>2</v>
      </c>
      <c r="Q108" s="7" t="n">
        <v>0</v>
      </c>
      <c r="R108" s="7" t="n">
        <v>0.0001</v>
      </c>
      <c r="S108" s="7" t="n">
        <v>0</v>
      </c>
    </row>
    <row r="109" customFormat="false" ht="15" hidden="false" customHeight="false" outlineLevel="0" collapsed="false">
      <c r="A109" s="7" t="s">
        <v>395</v>
      </c>
      <c r="B109" s="7" t="s">
        <v>196</v>
      </c>
      <c r="C109" s="7" t="s">
        <v>4998</v>
      </c>
      <c r="D109" s="7" t="s">
        <v>1207</v>
      </c>
      <c r="E109" s="7" t="s">
        <v>4999</v>
      </c>
      <c r="F109" s="7" t="n">
        <v>3</v>
      </c>
      <c r="G109" s="7" t="n">
        <v>33476</v>
      </c>
      <c r="H109" s="7" t="n">
        <v>848339</v>
      </c>
      <c r="I109" s="7" t="n">
        <v>15332</v>
      </c>
      <c r="J109" s="7" t="n">
        <v>939</v>
      </c>
      <c r="K109" s="7" t="n">
        <v>174</v>
      </c>
      <c r="L109" s="7" t="n">
        <v>0.0181</v>
      </c>
      <c r="M109" s="7" t="n">
        <v>0.0113</v>
      </c>
      <c r="N109" s="7" t="n">
        <v>0.0052</v>
      </c>
      <c r="O109" s="7" t="n">
        <v>130</v>
      </c>
      <c r="P109" s="7" t="n">
        <v>3</v>
      </c>
      <c r="Q109" s="7" t="n">
        <v>0</v>
      </c>
      <c r="R109" s="7" t="n">
        <v>0.0002</v>
      </c>
      <c r="S109" s="7" t="n">
        <v>0</v>
      </c>
    </row>
    <row r="110" customFormat="false" ht="15" hidden="false" customHeight="false" outlineLevel="0" collapsed="false">
      <c r="A110" s="7" t="s">
        <v>395</v>
      </c>
      <c r="B110" s="7" t="s">
        <v>196</v>
      </c>
      <c r="C110" s="7" t="s">
        <v>4998</v>
      </c>
      <c r="D110" s="7" t="s">
        <v>1208</v>
      </c>
      <c r="E110" s="7" t="s">
        <v>4999</v>
      </c>
      <c r="F110" s="7" t="n">
        <v>3</v>
      </c>
      <c r="G110" s="7" t="n">
        <v>33087</v>
      </c>
      <c r="H110" s="7" t="n">
        <v>835583</v>
      </c>
      <c r="I110" s="7" t="n">
        <v>10965</v>
      </c>
      <c r="J110" s="7" t="n">
        <v>726</v>
      </c>
      <c r="K110" s="7" t="n">
        <v>165</v>
      </c>
      <c r="L110" s="7" t="n">
        <v>0.0131</v>
      </c>
      <c r="M110" s="7" t="n">
        <v>0.015</v>
      </c>
      <c r="N110" s="7" t="n">
        <v>0.005</v>
      </c>
      <c r="O110" s="7" t="n">
        <v>180</v>
      </c>
      <c r="P110" s="7" t="n">
        <v>2</v>
      </c>
      <c r="Q110" s="7" t="n">
        <v>0</v>
      </c>
      <c r="R110" s="7" t="n">
        <v>0.0002</v>
      </c>
      <c r="S110" s="7" t="n">
        <v>0</v>
      </c>
    </row>
    <row r="111" customFormat="false" ht="15" hidden="false" customHeight="false" outlineLevel="0" collapsed="false">
      <c r="A111" s="7" t="s">
        <v>395</v>
      </c>
      <c r="B111" s="7" t="s">
        <v>196</v>
      </c>
      <c r="C111" s="7" t="s">
        <v>4998</v>
      </c>
      <c r="D111" s="7" t="s">
        <v>1209</v>
      </c>
      <c r="E111" s="7" t="s">
        <v>4999</v>
      </c>
      <c r="F111" s="7" t="n">
        <v>4</v>
      </c>
      <c r="G111" s="7" t="n">
        <v>57830</v>
      </c>
      <c r="H111" s="7" t="n">
        <v>1485169</v>
      </c>
      <c r="I111" s="7" t="n">
        <v>19632</v>
      </c>
      <c r="J111" s="7" t="n">
        <v>1335</v>
      </c>
      <c r="K111" s="7" t="n">
        <v>316</v>
      </c>
      <c r="L111" s="7" t="n">
        <v>0.0132</v>
      </c>
      <c r="M111" s="7" t="n">
        <v>0.0161</v>
      </c>
      <c r="N111" s="7" t="n">
        <v>0.0055</v>
      </c>
      <c r="O111" s="7" t="n">
        <v>409</v>
      </c>
      <c r="P111" s="7" t="n">
        <v>2</v>
      </c>
      <c r="Q111" s="7" t="n">
        <v>0</v>
      </c>
      <c r="R111" s="7" t="n">
        <v>0.0003</v>
      </c>
      <c r="S111" s="7" t="n">
        <v>0</v>
      </c>
    </row>
    <row r="112" customFormat="false" ht="15" hidden="false" customHeight="false" outlineLevel="0" collapsed="false">
      <c r="A112" s="7" t="s">
        <v>395</v>
      </c>
      <c r="B112" s="7" t="s">
        <v>196</v>
      </c>
      <c r="C112" s="7" t="s">
        <v>4998</v>
      </c>
      <c r="D112" s="7" t="s">
        <v>1210</v>
      </c>
      <c r="E112" s="7" t="s">
        <v>4999</v>
      </c>
      <c r="F112" s="7" t="n">
        <v>1</v>
      </c>
      <c r="G112" s="7" t="n">
        <v>17085</v>
      </c>
      <c r="H112" s="7" t="n">
        <v>403164</v>
      </c>
      <c r="I112" s="7" t="n">
        <v>6629</v>
      </c>
      <c r="J112" s="7" t="n">
        <v>515</v>
      </c>
      <c r="K112" s="7" t="n">
        <v>109</v>
      </c>
      <c r="L112" s="7" t="n">
        <v>0.0164</v>
      </c>
      <c r="M112" s="7" t="n">
        <v>0.0164</v>
      </c>
      <c r="N112" s="7" t="n">
        <v>0.0064</v>
      </c>
      <c r="O112" s="7" t="n">
        <v>12</v>
      </c>
      <c r="P112" s="7" t="n">
        <v>1</v>
      </c>
      <c r="Q112" s="7" t="n">
        <v>0</v>
      </c>
      <c r="R112" s="7" t="n">
        <v>0</v>
      </c>
      <c r="S112" s="7" t="n">
        <v>0</v>
      </c>
    </row>
    <row r="113" customFormat="false" ht="15" hidden="false" customHeight="false" outlineLevel="0" collapsed="false">
      <c r="A113" s="7" t="s">
        <v>395</v>
      </c>
      <c r="B113" s="7" t="s">
        <v>196</v>
      </c>
      <c r="C113" s="7" t="s">
        <v>4998</v>
      </c>
      <c r="D113" s="7" t="s">
        <v>1211</v>
      </c>
      <c r="E113" s="7" t="s">
        <v>4999</v>
      </c>
      <c r="F113" s="7" t="n">
        <v>1</v>
      </c>
      <c r="G113" s="7" t="n">
        <v>11668</v>
      </c>
      <c r="H113" s="7" t="n">
        <v>301603</v>
      </c>
      <c r="I113" s="7" t="n">
        <v>4915</v>
      </c>
      <c r="J113" s="7" t="n">
        <v>263</v>
      </c>
      <c r="K113" s="7" t="n">
        <v>49</v>
      </c>
      <c r="L113" s="7" t="n">
        <v>0.0163</v>
      </c>
      <c r="M113" s="7" t="n">
        <v>0.01</v>
      </c>
      <c r="N113" s="7" t="n">
        <v>0.0042</v>
      </c>
      <c r="O113" s="7" t="n">
        <v>1</v>
      </c>
      <c r="P113" s="7" t="n">
        <v>1</v>
      </c>
      <c r="Q113" s="7" t="n">
        <v>0</v>
      </c>
      <c r="R113" s="7" t="n">
        <v>0</v>
      </c>
      <c r="S113" s="7" t="n">
        <v>0</v>
      </c>
    </row>
    <row r="114" customFormat="false" ht="15" hidden="false" customHeight="false" outlineLevel="0" collapsed="false">
      <c r="A114" s="7" t="s">
        <v>395</v>
      </c>
      <c r="B114" s="7" t="s">
        <v>196</v>
      </c>
      <c r="C114" s="7" t="s">
        <v>4998</v>
      </c>
      <c r="D114" s="7" t="s">
        <v>1213</v>
      </c>
      <c r="E114" s="7" t="s">
        <v>4999</v>
      </c>
      <c r="F114" s="7" t="n">
        <v>1</v>
      </c>
      <c r="G114" s="7" t="n">
        <v>15046</v>
      </c>
      <c r="H114" s="7" t="n">
        <v>396472</v>
      </c>
      <c r="I114" s="7" t="n">
        <v>7511</v>
      </c>
      <c r="J114" s="7" t="n">
        <v>444</v>
      </c>
      <c r="K114" s="7" t="n">
        <v>65</v>
      </c>
      <c r="L114" s="7" t="n">
        <v>0.0189</v>
      </c>
      <c r="M114" s="7" t="n">
        <v>0.0087</v>
      </c>
      <c r="N114" s="7" t="n">
        <v>0.0043</v>
      </c>
      <c r="O114" s="7" t="n">
        <v>1</v>
      </c>
      <c r="P114" s="7" t="n">
        <v>1</v>
      </c>
      <c r="Q114" s="7" t="n">
        <v>0</v>
      </c>
      <c r="R114" s="7" t="n">
        <v>0</v>
      </c>
      <c r="S114" s="7" t="n">
        <v>0</v>
      </c>
    </row>
    <row r="115" customFormat="false" ht="15" hidden="false" customHeight="false" outlineLevel="0" collapsed="false">
      <c r="A115" s="7" t="s">
        <v>395</v>
      </c>
      <c r="B115" s="7" t="s">
        <v>5001</v>
      </c>
      <c r="C115" s="7" t="s">
        <v>4998</v>
      </c>
      <c r="D115" s="7" t="s">
        <v>1203</v>
      </c>
      <c r="E115" s="7" t="s">
        <v>4999</v>
      </c>
      <c r="F115" s="7" t="n">
        <v>2</v>
      </c>
      <c r="G115" s="7" t="n">
        <v>1021</v>
      </c>
      <c r="H115" s="7" t="n">
        <v>28768</v>
      </c>
      <c r="I115" s="7" t="n">
        <v>445</v>
      </c>
      <c r="J115" s="7" t="n">
        <v>17</v>
      </c>
      <c r="K115" s="7" t="n">
        <v>2</v>
      </c>
      <c r="L115" s="7" t="n">
        <v>0.0155</v>
      </c>
      <c r="M115" s="7" t="n">
        <v>0.0045</v>
      </c>
      <c r="N115" s="7" t="n">
        <v>0.002</v>
      </c>
      <c r="O115" s="7" t="n">
        <v>7</v>
      </c>
      <c r="P115" s="7" t="n">
        <v>2</v>
      </c>
      <c r="Q115" s="7" t="n">
        <v>0</v>
      </c>
      <c r="R115" s="7" t="n">
        <v>0.0002</v>
      </c>
      <c r="S115" s="7" t="n">
        <v>0</v>
      </c>
    </row>
    <row r="116" customFormat="false" ht="15" hidden="false" customHeight="false" outlineLevel="0" collapsed="false">
      <c r="A116" s="7" t="s">
        <v>395</v>
      </c>
      <c r="B116" s="7" t="s">
        <v>5001</v>
      </c>
      <c r="C116" s="7" t="s">
        <v>4998</v>
      </c>
      <c r="D116" s="7" t="s">
        <v>1207</v>
      </c>
      <c r="E116" s="7" t="s">
        <v>4999</v>
      </c>
      <c r="F116" s="7" t="n">
        <v>1</v>
      </c>
      <c r="G116" s="7" t="n">
        <v>406</v>
      </c>
      <c r="H116" s="7" t="n">
        <v>11540</v>
      </c>
      <c r="I116" s="7" t="n">
        <v>226</v>
      </c>
      <c r="J116" s="7" t="n">
        <v>8</v>
      </c>
      <c r="K116" s="7" t="n">
        <v>3</v>
      </c>
      <c r="L116" s="7" t="n">
        <v>0.0196</v>
      </c>
      <c r="M116" s="7" t="n">
        <v>0.0133</v>
      </c>
      <c r="N116" s="7" t="n">
        <v>0.0074</v>
      </c>
      <c r="O116" s="7" t="n">
        <v>22</v>
      </c>
      <c r="P116" s="7" t="n">
        <v>1</v>
      </c>
      <c r="Q116" s="7" t="n">
        <v>0</v>
      </c>
      <c r="R116" s="7" t="n">
        <v>0.0019</v>
      </c>
      <c r="S116" s="7" t="n">
        <v>0</v>
      </c>
    </row>
    <row r="117" customFormat="false" ht="15" hidden="false" customHeight="false" outlineLevel="0" collapsed="false">
      <c r="A117" s="7" t="s">
        <v>395</v>
      </c>
      <c r="B117" s="7" t="s">
        <v>5001</v>
      </c>
      <c r="C117" s="7" t="s">
        <v>4998</v>
      </c>
      <c r="D117" s="7" t="s">
        <v>1211</v>
      </c>
      <c r="E117" s="7" t="s">
        <v>4999</v>
      </c>
      <c r="F117" s="7" t="n">
        <v>1</v>
      </c>
      <c r="G117" s="7" t="n">
        <v>407</v>
      </c>
      <c r="H117" s="7" t="n">
        <v>12609</v>
      </c>
      <c r="I117" s="7" t="n">
        <v>156</v>
      </c>
      <c r="J117" s="7" t="n">
        <v>7</v>
      </c>
      <c r="K117" s="7" t="n">
        <v>1</v>
      </c>
      <c r="L117" s="7" t="n">
        <v>0.0124</v>
      </c>
      <c r="M117" s="7" t="n">
        <v>0.0064</v>
      </c>
      <c r="N117" s="7" t="n">
        <v>0.0025</v>
      </c>
      <c r="O117" s="7" t="n">
        <v>5</v>
      </c>
      <c r="P117" s="7" t="n">
        <v>1</v>
      </c>
      <c r="Q117" s="7" t="n">
        <v>0</v>
      </c>
      <c r="R117" s="7" t="n">
        <v>0.0004</v>
      </c>
      <c r="S117" s="7" t="n">
        <v>0</v>
      </c>
    </row>
    <row r="118" customFormat="false" ht="15" hidden="false" customHeight="false" outlineLevel="0" collapsed="false">
      <c r="A118" s="7" t="s">
        <v>395</v>
      </c>
      <c r="B118" s="7" t="s">
        <v>5001</v>
      </c>
      <c r="C118" s="7" t="s">
        <v>4998</v>
      </c>
      <c r="D118" s="7" t="s">
        <v>1212</v>
      </c>
      <c r="E118" s="7" t="s">
        <v>4999</v>
      </c>
      <c r="F118" s="7" t="n">
        <v>1</v>
      </c>
      <c r="G118" s="7" t="n">
        <v>327</v>
      </c>
      <c r="H118" s="7" t="n">
        <v>9882</v>
      </c>
      <c r="I118" s="7" t="n">
        <v>114</v>
      </c>
      <c r="J118" s="7" t="n">
        <v>4</v>
      </c>
      <c r="K118" s="7" t="n">
        <v>1</v>
      </c>
      <c r="L118" s="7" t="n">
        <v>0.0115</v>
      </c>
      <c r="M118" s="7" t="n">
        <v>0.0088</v>
      </c>
      <c r="N118" s="7" t="n">
        <v>0.0031</v>
      </c>
      <c r="O118" s="7" t="n">
        <v>3</v>
      </c>
      <c r="P118" s="7" t="n">
        <v>1</v>
      </c>
      <c r="Q118" s="7" t="n">
        <v>0</v>
      </c>
      <c r="R118" s="7" t="n">
        <v>0.0003</v>
      </c>
      <c r="S118" s="7" t="n">
        <v>0</v>
      </c>
    </row>
    <row r="119" customFormat="false" ht="15" hidden="false" customHeight="false" outlineLevel="0" collapsed="false">
      <c r="A119" s="7" t="s">
        <v>395</v>
      </c>
      <c r="B119" s="7" t="s">
        <v>5002</v>
      </c>
      <c r="C119" s="7" t="s">
        <v>4998</v>
      </c>
      <c r="D119" s="7" t="s">
        <v>1199</v>
      </c>
      <c r="E119" s="7" t="s">
        <v>4999</v>
      </c>
      <c r="F119" s="7" t="n">
        <v>1</v>
      </c>
      <c r="G119" s="7" t="n">
        <v>1670</v>
      </c>
      <c r="H119" s="7" t="n">
        <v>44918</v>
      </c>
      <c r="I119" s="7" t="n">
        <v>718</v>
      </c>
      <c r="J119" s="7" t="n">
        <v>40</v>
      </c>
      <c r="K119" s="7" t="n">
        <v>9</v>
      </c>
      <c r="L119" s="7" t="n">
        <v>0.016</v>
      </c>
      <c r="M119" s="7" t="n">
        <v>0.0125</v>
      </c>
      <c r="N119" s="7" t="n">
        <v>0.0054</v>
      </c>
      <c r="O119" s="7" t="n">
        <v>5</v>
      </c>
      <c r="P119" s="7" t="n">
        <v>1</v>
      </c>
      <c r="Q119" s="7" t="n">
        <v>0</v>
      </c>
      <c r="R119" s="7" t="n">
        <v>0.0001</v>
      </c>
      <c r="S119" s="7" t="n">
        <v>0</v>
      </c>
    </row>
    <row r="120" customFormat="false" ht="15" hidden="false" customHeight="false" outlineLevel="0" collapsed="false">
      <c r="A120" s="7" t="s">
        <v>395</v>
      </c>
      <c r="B120" s="7" t="s">
        <v>5002</v>
      </c>
      <c r="C120" s="7" t="s">
        <v>4998</v>
      </c>
      <c r="D120" s="7" t="s">
        <v>1200</v>
      </c>
      <c r="E120" s="7" t="s">
        <v>4999</v>
      </c>
      <c r="F120" s="7" t="n">
        <v>3</v>
      </c>
      <c r="G120" s="7" t="n">
        <v>3800</v>
      </c>
      <c r="H120" s="7" t="n">
        <v>101876</v>
      </c>
      <c r="I120" s="7" t="n">
        <v>1772</v>
      </c>
      <c r="J120" s="7" t="n">
        <v>99</v>
      </c>
      <c r="K120" s="7" t="n">
        <v>26</v>
      </c>
      <c r="L120" s="7" t="n">
        <v>0.0174</v>
      </c>
      <c r="M120" s="7" t="n">
        <v>0.0147</v>
      </c>
      <c r="N120" s="7" t="n">
        <v>0.0068</v>
      </c>
      <c r="O120" s="7" t="n">
        <v>80</v>
      </c>
      <c r="P120" s="7" t="n">
        <v>4</v>
      </c>
      <c r="Q120" s="7" t="n">
        <v>0</v>
      </c>
      <c r="R120" s="7" t="n">
        <v>0.0008</v>
      </c>
      <c r="S120" s="7" t="n">
        <v>0</v>
      </c>
    </row>
    <row r="121" customFormat="false" ht="15" hidden="false" customHeight="false" outlineLevel="0" collapsed="false">
      <c r="A121" s="7" t="s">
        <v>395</v>
      </c>
      <c r="B121" s="7" t="s">
        <v>5002</v>
      </c>
      <c r="C121" s="7" t="s">
        <v>4998</v>
      </c>
      <c r="D121" s="7" t="s">
        <v>1201</v>
      </c>
      <c r="E121" s="7" t="s">
        <v>4999</v>
      </c>
      <c r="F121" s="7" t="n">
        <v>3</v>
      </c>
      <c r="G121" s="7" t="n">
        <v>4478</v>
      </c>
      <c r="H121" s="7" t="n">
        <v>116383</v>
      </c>
      <c r="I121" s="7" t="n">
        <v>2002</v>
      </c>
      <c r="J121" s="7" t="n">
        <v>170</v>
      </c>
      <c r="K121" s="7" t="n">
        <v>48</v>
      </c>
      <c r="L121" s="7" t="n">
        <v>0.0172</v>
      </c>
      <c r="M121" s="7" t="n">
        <v>0.024</v>
      </c>
      <c r="N121" s="7" t="n">
        <v>0.0107</v>
      </c>
      <c r="O121" s="7" t="n">
        <v>360</v>
      </c>
      <c r="P121" s="7" t="n">
        <v>5</v>
      </c>
      <c r="Q121" s="7" t="n">
        <v>0</v>
      </c>
      <c r="R121" s="7" t="n">
        <v>0.0031</v>
      </c>
      <c r="S121" s="7" t="n">
        <v>0</v>
      </c>
    </row>
    <row r="122" customFormat="false" ht="15" hidden="false" customHeight="false" outlineLevel="0" collapsed="false">
      <c r="A122" s="7" t="s">
        <v>395</v>
      </c>
      <c r="B122" s="7" t="s">
        <v>5002</v>
      </c>
      <c r="C122" s="7" t="s">
        <v>4998</v>
      </c>
      <c r="D122" s="7" t="s">
        <v>1202</v>
      </c>
      <c r="E122" s="7" t="s">
        <v>4999</v>
      </c>
      <c r="F122" s="7" t="n">
        <v>4</v>
      </c>
      <c r="G122" s="7" t="n">
        <v>6003</v>
      </c>
      <c r="H122" s="7" t="n">
        <v>153069</v>
      </c>
      <c r="I122" s="7" t="n">
        <v>2535</v>
      </c>
      <c r="J122" s="7" t="n">
        <v>183</v>
      </c>
      <c r="K122" s="7" t="n">
        <v>47</v>
      </c>
      <c r="L122" s="7" t="n">
        <v>0.0166</v>
      </c>
      <c r="M122" s="7" t="n">
        <v>0.0185</v>
      </c>
      <c r="N122" s="7" t="n">
        <v>0.0078</v>
      </c>
      <c r="O122" s="7" t="n">
        <v>357</v>
      </c>
      <c r="P122" s="7" t="n">
        <v>7</v>
      </c>
      <c r="Q122" s="7" t="n">
        <v>0</v>
      </c>
      <c r="R122" s="7" t="n">
        <v>0.0023</v>
      </c>
      <c r="S122" s="7" t="n">
        <v>0</v>
      </c>
    </row>
    <row r="123" customFormat="false" ht="15" hidden="false" customHeight="false" outlineLevel="0" collapsed="false">
      <c r="A123" s="7" t="s">
        <v>395</v>
      </c>
      <c r="B123" s="7" t="s">
        <v>5002</v>
      </c>
      <c r="C123" s="7" t="s">
        <v>4998</v>
      </c>
      <c r="D123" s="7" t="s">
        <v>1203</v>
      </c>
      <c r="E123" s="7" t="s">
        <v>4999</v>
      </c>
      <c r="F123" s="7" t="n">
        <v>4</v>
      </c>
      <c r="G123" s="7" t="n">
        <v>5038</v>
      </c>
      <c r="H123" s="7" t="n">
        <v>128255</v>
      </c>
      <c r="I123" s="7" t="n">
        <v>2165</v>
      </c>
      <c r="J123" s="7" t="n">
        <v>155</v>
      </c>
      <c r="K123" s="7" t="n">
        <v>47</v>
      </c>
      <c r="L123" s="7" t="n">
        <v>0.0169</v>
      </c>
      <c r="M123" s="7" t="n">
        <v>0.0217</v>
      </c>
      <c r="N123" s="7" t="n">
        <v>0.0093</v>
      </c>
      <c r="O123" s="7" t="n">
        <v>185</v>
      </c>
      <c r="P123" s="7" t="n">
        <v>2</v>
      </c>
      <c r="Q123" s="7" t="n">
        <v>0</v>
      </c>
      <c r="R123" s="7" t="n">
        <v>0.0014</v>
      </c>
      <c r="S123" s="7" t="n">
        <v>0</v>
      </c>
    </row>
    <row r="124" customFormat="false" ht="15" hidden="false" customHeight="false" outlineLevel="0" collapsed="false">
      <c r="A124" s="7" t="s">
        <v>395</v>
      </c>
      <c r="B124" s="7" t="s">
        <v>5002</v>
      </c>
      <c r="C124" s="7" t="s">
        <v>4998</v>
      </c>
      <c r="D124" s="7" t="s">
        <v>1204</v>
      </c>
      <c r="E124" s="7" t="s">
        <v>4999</v>
      </c>
      <c r="F124" s="7" t="n">
        <v>3</v>
      </c>
      <c r="G124" s="7" t="n">
        <v>3615</v>
      </c>
      <c r="H124" s="7" t="n">
        <v>99955</v>
      </c>
      <c r="I124" s="7" t="n">
        <v>1453</v>
      </c>
      <c r="J124" s="7" t="n">
        <v>121</v>
      </c>
      <c r="K124" s="7" t="n">
        <v>31</v>
      </c>
      <c r="L124" s="7" t="n">
        <v>0.0145</v>
      </c>
      <c r="M124" s="7" t="n">
        <v>0.0213</v>
      </c>
      <c r="N124" s="7" t="n">
        <v>0.0086</v>
      </c>
      <c r="O124" s="7" t="n">
        <v>28</v>
      </c>
      <c r="P124" s="7" t="n">
        <v>3</v>
      </c>
      <c r="Q124" s="7" t="n">
        <v>0</v>
      </c>
      <c r="R124" s="7" t="n">
        <v>0.0003</v>
      </c>
      <c r="S124" s="7" t="n">
        <v>0</v>
      </c>
    </row>
    <row r="125" customFormat="false" ht="15" hidden="false" customHeight="false" outlineLevel="0" collapsed="false">
      <c r="A125" s="7" t="s">
        <v>395</v>
      </c>
      <c r="B125" s="7" t="s">
        <v>5002</v>
      </c>
      <c r="C125" s="7" t="s">
        <v>4998</v>
      </c>
      <c r="D125" s="7" t="s">
        <v>1205</v>
      </c>
      <c r="E125" s="7" t="s">
        <v>4999</v>
      </c>
      <c r="F125" s="7" t="n">
        <v>4</v>
      </c>
      <c r="G125" s="7" t="n">
        <v>4199</v>
      </c>
      <c r="H125" s="7" t="n">
        <v>107025</v>
      </c>
      <c r="I125" s="7" t="n">
        <v>1813</v>
      </c>
      <c r="J125" s="7" t="n">
        <v>124</v>
      </c>
      <c r="K125" s="7" t="n">
        <v>34</v>
      </c>
      <c r="L125" s="7" t="n">
        <v>0.0169</v>
      </c>
      <c r="M125" s="7" t="n">
        <v>0.0188</v>
      </c>
      <c r="N125" s="7" t="n">
        <v>0.0081</v>
      </c>
      <c r="O125" s="7" t="n">
        <v>36</v>
      </c>
      <c r="P125" s="7" t="n">
        <v>6</v>
      </c>
      <c r="Q125" s="7" t="n">
        <v>0</v>
      </c>
      <c r="R125" s="7" t="n">
        <v>0.0003</v>
      </c>
      <c r="S125" s="7" t="n">
        <v>0</v>
      </c>
    </row>
    <row r="126" customFormat="false" ht="15" hidden="false" customHeight="false" outlineLevel="0" collapsed="false">
      <c r="A126" s="7" t="s">
        <v>395</v>
      </c>
      <c r="B126" s="7" t="s">
        <v>5002</v>
      </c>
      <c r="C126" s="7" t="s">
        <v>4998</v>
      </c>
      <c r="D126" s="7" t="s">
        <v>1206</v>
      </c>
      <c r="E126" s="7" t="s">
        <v>4999</v>
      </c>
      <c r="F126" s="7" t="n">
        <v>4</v>
      </c>
      <c r="G126" s="7" t="n">
        <v>4317</v>
      </c>
      <c r="H126" s="7" t="n">
        <v>107282</v>
      </c>
      <c r="I126" s="7" t="n">
        <v>1859</v>
      </c>
      <c r="J126" s="7" t="n">
        <v>137</v>
      </c>
      <c r="K126" s="7" t="n">
        <v>35</v>
      </c>
      <c r="L126" s="7" t="n">
        <v>0.0173</v>
      </c>
      <c r="M126" s="7" t="n">
        <v>0.0188</v>
      </c>
      <c r="N126" s="7" t="n">
        <v>0.0081</v>
      </c>
      <c r="O126" s="7" t="n">
        <v>352</v>
      </c>
      <c r="P126" s="7" t="n">
        <v>2</v>
      </c>
      <c r="Q126" s="7" t="n">
        <v>0</v>
      </c>
      <c r="R126" s="7" t="n">
        <v>0.0033</v>
      </c>
      <c r="S126" s="7" t="n">
        <v>0</v>
      </c>
    </row>
    <row r="127" customFormat="false" ht="15" hidden="false" customHeight="false" outlineLevel="0" collapsed="false">
      <c r="A127" s="7" t="s">
        <v>395</v>
      </c>
      <c r="B127" s="7" t="s">
        <v>5002</v>
      </c>
      <c r="C127" s="7" t="s">
        <v>4998</v>
      </c>
      <c r="D127" s="7" t="s">
        <v>1207</v>
      </c>
      <c r="E127" s="7" t="s">
        <v>4999</v>
      </c>
      <c r="F127" s="7" t="n">
        <v>4</v>
      </c>
      <c r="G127" s="7" t="n">
        <v>4580</v>
      </c>
      <c r="H127" s="7" t="n">
        <v>118745</v>
      </c>
      <c r="I127" s="7" t="n">
        <v>1978</v>
      </c>
      <c r="J127" s="7" t="n">
        <v>146</v>
      </c>
      <c r="K127" s="7" t="n">
        <v>45</v>
      </c>
      <c r="L127" s="7" t="n">
        <v>0.0167</v>
      </c>
      <c r="M127" s="7" t="n">
        <v>0.0228</v>
      </c>
      <c r="N127" s="7" t="n">
        <v>0.0098</v>
      </c>
      <c r="O127" s="7" t="n">
        <v>209</v>
      </c>
      <c r="P127" s="7" t="n">
        <v>3</v>
      </c>
      <c r="Q127" s="7" t="n">
        <v>0</v>
      </c>
      <c r="R127" s="7" t="n">
        <v>0.0018</v>
      </c>
      <c r="S127" s="7" t="n">
        <v>0</v>
      </c>
    </row>
    <row r="128" customFormat="false" ht="15" hidden="false" customHeight="false" outlineLevel="0" collapsed="false">
      <c r="A128" s="7" t="s">
        <v>395</v>
      </c>
      <c r="B128" s="7" t="s">
        <v>5002</v>
      </c>
      <c r="C128" s="7" t="s">
        <v>4998</v>
      </c>
      <c r="D128" s="7" t="s">
        <v>1208</v>
      </c>
      <c r="E128" s="7" t="s">
        <v>4999</v>
      </c>
      <c r="F128" s="7" t="n">
        <v>5</v>
      </c>
      <c r="G128" s="7" t="n">
        <v>5951</v>
      </c>
      <c r="H128" s="7" t="n">
        <v>149154</v>
      </c>
      <c r="I128" s="7" t="n">
        <v>2178</v>
      </c>
      <c r="J128" s="7" t="n">
        <v>160</v>
      </c>
      <c r="K128" s="7" t="n">
        <v>35</v>
      </c>
      <c r="L128" s="7" t="n">
        <v>0.0146</v>
      </c>
      <c r="M128" s="7" t="n">
        <v>0.0161</v>
      </c>
      <c r="N128" s="7" t="n">
        <v>0.0059</v>
      </c>
      <c r="O128" s="7" t="n">
        <v>1235</v>
      </c>
      <c r="P128" s="7" t="n">
        <v>11</v>
      </c>
      <c r="Q128" s="7" t="n">
        <v>0</v>
      </c>
      <c r="R128" s="7" t="n">
        <v>0.0083</v>
      </c>
      <c r="S128" s="7" t="n">
        <v>0</v>
      </c>
    </row>
    <row r="129" customFormat="false" ht="15" hidden="false" customHeight="false" outlineLevel="0" collapsed="false">
      <c r="A129" s="7" t="s">
        <v>395</v>
      </c>
      <c r="B129" s="7" t="s">
        <v>5002</v>
      </c>
      <c r="C129" s="7" t="s">
        <v>4998</v>
      </c>
      <c r="D129" s="7" t="s">
        <v>1209</v>
      </c>
      <c r="E129" s="7" t="s">
        <v>4999</v>
      </c>
      <c r="F129" s="7" t="n">
        <v>4</v>
      </c>
      <c r="G129" s="7" t="n">
        <v>7110</v>
      </c>
      <c r="H129" s="7" t="n">
        <v>175610</v>
      </c>
      <c r="I129" s="7" t="n">
        <v>2736</v>
      </c>
      <c r="J129" s="7" t="n">
        <v>227</v>
      </c>
      <c r="K129" s="7" t="n">
        <v>65</v>
      </c>
      <c r="L129" s="7" t="n">
        <v>0.0156</v>
      </c>
      <c r="M129" s="7" t="n">
        <v>0.0238</v>
      </c>
      <c r="N129" s="7" t="n">
        <v>0.0091</v>
      </c>
      <c r="O129" s="7" t="n">
        <v>1555</v>
      </c>
      <c r="P129" s="7" t="n">
        <v>13</v>
      </c>
      <c r="Q129" s="7" t="n">
        <v>0</v>
      </c>
      <c r="R129" s="7" t="n">
        <v>0.0089</v>
      </c>
      <c r="S129" s="7" t="n">
        <v>0</v>
      </c>
    </row>
    <row r="130" customFormat="false" ht="15" hidden="false" customHeight="false" outlineLevel="0" collapsed="false">
      <c r="A130" s="7" t="s">
        <v>395</v>
      </c>
      <c r="B130" s="7" t="s">
        <v>5002</v>
      </c>
      <c r="C130" s="7" t="s">
        <v>4998</v>
      </c>
      <c r="D130" s="7" t="s">
        <v>1210</v>
      </c>
      <c r="E130" s="7" t="s">
        <v>4999</v>
      </c>
      <c r="F130" s="7" t="n">
        <v>4</v>
      </c>
      <c r="G130" s="7" t="n">
        <v>6110</v>
      </c>
      <c r="H130" s="7" t="n">
        <v>157945</v>
      </c>
      <c r="I130" s="7" t="n">
        <v>2439</v>
      </c>
      <c r="J130" s="7" t="n">
        <v>199</v>
      </c>
      <c r="K130" s="7" t="n">
        <v>57</v>
      </c>
      <c r="L130" s="7" t="n">
        <v>0.0154</v>
      </c>
      <c r="M130" s="7" t="n">
        <v>0.0234</v>
      </c>
      <c r="N130" s="7" t="n">
        <v>0.0093</v>
      </c>
      <c r="O130" s="7" t="n">
        <v>1964</v>
      </c>
      <c r="P130" s="7" t="n">
        <v>7</v>
      </c>
      <c r="Q130" s="7" t="n">
        <v>0</v>
      </c>
      <c r="R130" s="7" t="n">
        <v>0.0124</v>
      </c>
      <c r="S130" s="7" t="n">
        <v>0</v>
      </c>
    </row>
    <row r="131" customFormat="false" ht="15" hidden="false" customHeight="false" outlineLevel="0" collapsed="false">
      <c r="A131" s="7" t="s">
        <v>395</v>
      </c>
      <c r="B131" s="7" t="s">
        <v>5002</v>
      </c>
      <c r="C131" s="7" t="s">
        <v>4998</v>
      </c>
      <c r="D131" s="7" t="s">
        <v>1211</v>
      </c>
      <c r="E131" s="7" t="s">
        <v>4999</v>
      </c>
      <c r="F131" s="7" t="n">
        <v>5</v>
      </c>
      <c r="G131" s="7" t="n">
        <v>7684</v>
      </c>
      <c r="H131" s="7" t="n">
        <v>202287</v>
      </c>
      <c r="I131" s="7" t="n">
        <v>3078</v>
      </c>
      <c r="J131" s="7" t="n">
        <v>258</v>
      </c>
      <c r="K131" s="7" t="n">
        <v>64</v>
      </c>
      <c r="L131" s="7" t="n">
        <v>0.0152</v>
      </c>
      <c r="M131" s="7" t="n">
        <v>0.0208</v>
      </c>
      <c r="N131" s="7" t="n">
        <v>0.0083</v>
      </c>
      <c r="O131" s="7" t="n">
        <v>1595</v>
      </c>
      <c r="P131" s="7" t="n">
        <v>13</v>
      </c>
      <c r="Q131" s="7" t="n">
        <v>0</v>
      </c>
      <c r="R131" s="7" t="n">
        <v>0.0079</v>
      </c>
      <c r="S131" s="7" t="n">
        <v>0</v>
      </c>
    </row>
    <row r="132" customFormat="false" ht="15" hidden="false" customHeight="false" outlineLevel="0" collapsed="false">
      <c r="A132" s="7" t="s">
        <v>395</v>
      </c>
      <c r="B132" s="7" t="s">
        <v>5002</v>
      </c>
      <c r="C132" s="7" t="s">
        <v>4998</v>
      </c>
      <c r="D132" s="7" t="s">
        <v>1212</v>
      </c>
      <c r="E132" s="7" t="s">
        <v>4999</v>
      </c>
      <c r="F132" s="7" t="n">
        <v>4</v>
      </c>
      <c r="G132" s="7" t="n">
        <v>6040</v>
      </c>
      <c r="H132" s="7" t="n">
        <v>157659</v>
      </c>
      <c r="I132" s="7" t="n">
        <v>2664</v>
      </c>
      <c r="J132" s="7" t="n">
        <v>207</v>
      </c>
      <c r="K132" s="7" t="n">
        <v>54</v>
      </c>
      <c r="L132" s="7" t="n">
        <v>0.0169</v>
      </c>
      <c r="M132" s="7" t="n">
        <v>0.0203</v>
      </c>
      <c r="N132" s="7" t="n">
        <v>0.0089</v>
      </c>
      <c r="O132" s="7" t="n">
        <v>620</v>
      </c>
      <c r="P132" s="7" t="n">
        <v>8</v>
      </c>
      <c r="Q132" s="7" t="n">
        <v>0</v>
      </c>
      <c r="R132" s="7" t="n">
        <v>0.0039</v>
      </c>
      <c r="S132" s="7" t="n">
        <v>0</v>
      </c>
    </row>
    <row r="133" customFormat="false" ht="15" hidden="false" customHeight="false" outlineLevel="0" collapsed="false">
      <c r="A133" s="7" t="s">
        <v>395</v>
      </c>
      <c r="B133" s="7" t="s">
        <v>5002</v>
      </c>
      <c r="C133" s="7" t="s">
        <v>4998</v>
      </c>
      <c r="D133" s="7" t="s">
        <v>1213</v>
      </c>
      <c r="E133" s="7" t="s">
        <v>4999</v>
      </c>
      <c r="F133" s="7" t="n">
        <v>2</v>
      </c>
      <c r="G133" s="7" t="n">
        <v>4073</v>
      </c>
      <c r="H133" s="7" t="n">
        <v>101717</v>
      </c>
      <c r="I133" s="7" t="n">
        <v>1867</v>
      </c>
      <c r="J133" s="7" t="n">
        <v>129</v>
      </c>
      <c r="K133" s="7" t="n">
        <v>45</v>
      </c>
      <c r="L133" s="7" t="n">
        <v>0.0184</v>
      </c>
      <c r="M133" s="7" t="n">
        <v>0.0241</v>
      </c>
      <c r="N133" s="7" t="n">
        <v>0.011</v>
      </c>
      <c r="O133" s="7" t="n">
        <v>195</v>
      </c>
      <c r="P133" s="7" t="n">
        <v>3</v>
      </c>
      <c r="Q133" s="7" t="n">
        <v>0</v>
      </c>
      <c r="R133" s="7" t="n">
        <v>0.0019</v>
      </c>
      <c r="S133" s="7" t="n">
        <v>0</v>
      </c>
    </row>
    <row r="134" customFormat="false" ht="15" hidden="false" customHeight="false" outlineLevel="0" collapsed="false">
      <c r="A134" s="7" t="s">
        <v>395</v>
      </c>
      <c r="B134" s="7" t="s">
        <v>2634</v>
      </c>
      <c r="C134" s="7" t="s">
        <v>4998</v>
      </c>
      <c r="D134" s="7" t="s">
        <v>1199</v>
      </c>
      <c r="E134" s="7" t="s">
        <v>4999</v>
      </c>
      <c r="F134" s="7" t="n">
        <v>2</v>
      </c>
      <c r="G134" s="7" t="n">
        <v>3572</v>
      </c>
      <c r="H134" s="7" t="n">
        <v>84820</v>
      </c>
      <c r="I134" s="7" t="n">
        <v>1621</v>
      </c>
      <c r="J134" s="7" t="n">
        <v>189</v>
      </c>
      <c r="K134" s="7" t="n">
        <v>53</v>
      </c>
      <c r="L134" s="7" t="n">
        <v>0.0191</v>
      </c>
      <c r="M134" s="7" t="n">
        <v>0.0327</v>
      </c>
      <c r="N134" s="7" t="n">
        <v>0.0148</v>
      </c>
      <c r="O134" s="7" t="n">
        <v>478</v>
      </c>
      <c r="P134" s="7" t="n">
        <v>3</v>
      </c>
      <c r="Q134" s="7" t="n">
        <v>0</v>
      </c>
      <c r="R134" s="7" t="n">
        <v>0.0056</v>
      </c>
      <c r="S134" s="7" t="n">
        <v>0</v>
      </c>
    </row>
    <row r="135" customFormat="false" ht="15" hidden="false" customHeight="false" outlineLevel="0" collapsed="false">
      <c r="A135" s="7" t="s">
        <v>395</v>
      </c>
      <c r="B135" s="7" t="s">
        <v>2634</v>
      </c>
      <c r="C135" s="7" t="s">
        <v>4998</v>
      </c>
      <c r="D135" s="7" t="s">
        <v>1200</v>
      </c>
      <c r="E135" s="7" t="s">
        <v>4999</v>
      </c>
      <c r="F135" s="7" t="n">
        <v>3</v>
      </c>
      <c r="G135" s="7" t="n">
        <v>5377</v>
      </c>
      <c r="H135" s="7" t="n">
        <v>128264</v>
      </c>
      <c r="I135" s="7" t="n">
        <v>2566</v>
      </c>
      <c r="J135" s="7" t="n">
        <v>307</v>
      </c>
      <c r="K135" s="7" t="n">
        <v>98</v>
      </c>
      <c r="L135" s="7" t="n">
        <v>0.02</v>
      </c>
      <c r="M135" s="7" t="n">
        <v>0.0382</v>
      </c>
      <c r="N135" s="7" t="n">
        <v>0.0182</v>
      </c>
      <c r="O135" s="7" t="n">
        <v>127</v>
      </c>
      <c r="P135" s="7" t="n">
        <v>3</v>
      </c>
      <c r="Q135" s="7" t="n">
        <v>0</v>
      </c>
      <c r="R135" s="7" t="n">
        <v>0.001</v>
      </c>
      <c r="S135" s="7" t="n">
        <v>0</v>
      </c>
    </row>
    <row r="136" customFormat="false" ht="15" hidden="false" customHeight="false" outlineLevel="0" collapsed="false">
      <c r="A136" s="7" t="s">
        <v>395</v>
      </c>
      <c r="B136" s="7" t="s">
        <v>2634</v>
      </c>
      <c r="C136" s="7" t="s">
        <v>4998</v>
      </c>
      <c r="D136" s="7" t="s">
        <v>1201</v>
      </c>
      <c r="E136" s="7" t="s">
        <v>4999</v>
      </c>
      <c r="F136" s="7" t="n">
        <v>4</v>
      </c>
      <c r="G136" s="7" t="n">
        <v>9665</v>
      </c>
      <c r="H136" s="7" t="n">
        <v>230794</v>
      </c>
      <c r="I136" s="7" t="n">
        <v>4340</v>
      </c>
      <c r="J136" s="7" t="n">
        <v>469</v>
      </c>
      <c r="K136" s="7" t="n">
        <v>131</v>
      </c>
      <c r="L136" s="7" t="n">
        <v>0.0188</v>
      </c>
      <c r="M136" s="7" t="n">
        <v>0.0302</v>
      </c>
      <c r="N136" s="7" t="n">
        <v>0.0136</v>
      </c>
      <c r="O136" s="7" t="n">
        <v>1310</v>
      </c>
      <c r="P136" s="7" t="n">
        <v>19</v>
      </c>
      <c r="Q136" s="7" t="n">
        <v>2</v>
      </c>
      <c r="R136" s="7" t="n">
        <v>0.0057</v>
      </c>
      <c r="S136" s="7" t="n">
        <v>0.0153</v>
      </c>
    </row>
    <row r="137" customFormat="false" ht="15" hidden="false" customHeight="false" outlineLevel="0" collapsed="false">
      <c r="A137" s="7" t="s">
        <v>395</v>
      </c>
      <c r="B137" s="7" t="s">
        <v>2634</v>
      </c>
      <c r="C137" s="7" t="s">
        <v>4998</v>
      </c>
      <c r="D137" s="7" t="s">
        <v>1202</v>
      </c>
      <c r="E137" s="7" t="s">
        <v>4999</v>
      </c>
      <c r="F137" s="7" t="n">
        <v>5</v>
      </c>
      <c r="G137" s="7" t="n">
        <v>12889</v>
      </c>
      <c r="H137" s="7" t="n">
        <v>308962</v>
      </c>
      <c r="I137" s="7" t="n">
        <v>5760</v>
      </c>
      <c r="J137" s="7" t="n">
        <v>757</v>
      </c>
      <c r="K137" s="7" t="n">
        <v>223</v>
      </c>
      <c r="L137" s="7" t="n">
        <v>0.0186</v>
      </c>
      <c r="M137" s="7" t="n">
        <v>0.0387</v>
      </c>
      <c r="N137" s="7" t="n">
        <v>0.0173</v>
      </c>
      <c r="O137" s="7" t="n">
        <v>7912</v>
      </c>
      <c r="P137" s="7" t="n">
        <v>98</v>
      </c>
      <c r="Q137" s="7" t="n">
        <v>5</v>
      </c>
      <c r="R137" s="7" t="n">
        <v>0.0256</v>
      </c>
      <c r="S137" s="7" t="n">
        <v>0.0224</v>
      </c>
    </row>
    <row r="138" customFormat="false" ht="15" hidden="false" customHeight="false" outlineLevel="0" collapsed="false">
      <c r="A138" s="7" t="s">
        <v>395</v>
      </c>
      <c r="B138" s="7" t="s">
        <v>2634</v>
      </c>
      <c r="C138" s="7" t="s">
        <v>4998</v>
      </c>
      <c r="D138" s="7" t="s">
        <v>1203</v>
      </c>
      <c r="E138" s="7" t="s">
        <v>4999</v>
      </c>
      <c r="F138" s="7" t="n">
        <v>4</v>
      </c>
      <c r="G138" s="7" t="n">
        <v>7764</v>
      </c>
      <c r="H138" s="7" t="n">
        <v>180077</v>
      </c>
      <c r="I138" s="7" t="n">
        <v>3565</v>
      </c>
      <c r="J138" s="7" t="n">
        <v>433</v>
      </c>
      <c r="K138" s="7" t="n">
        <v>132</v>
      </c>
      <c r="L138" s="7" t="n">
        <v>0.0198</v>
      </c>
      <c r="M138" s="7" t="n">
        <v>0.037</v>
      </c>
      <c r="N138" s="7" t="n">
        <v>0.017</v>
      </c>
      <c r="O138" s="7" t="n">
        <v>5140</v>
      </c>
      <c r="P138" s="7" t="n">
        <v>64</v>
      </c>
      <c r="Q138" s="7" t="n">
        <v>3</v>
      </c>
      <c r="R138" s="7" t="n">
        <v>0.0285</v>
      </c>
      <c r="S138" s="7" t="n">
        <v>0.0227</v>
      </c>
    </row>
    <row r="139" customFormat="false" ht="15" hidden="false" customHeight="false" outlineLevel="0" collapsed="false">
      <c r="A139" s="7" t="s">
        <v>395</v>
      </c>
      <c r="B139" s="7" t="s">
        <v>2634</v>
      </c>
      <c r="C139" s="7" t="s">
        <v>4998</v>
      </c>
      <c r="D139" s="7" t="s">
        <v>1204</v>
      </c>
      <c r="E139" s="7" t="s">
        <v>4999</v>
      </c>
      <c r="F139" s="7" t="n">
        <v>4</v>
      </c>
      <c r="G139" s="7" t="n">
        <v>6803</v>
      </c>
      <c r="H139" s="7" t="n">
        <v>177205</v>
      </c>
      <c r="I139" s="7" t="n">
        <v>3191</v>
      </c>
      <c r="J139" s="7" t="n">
        <v>388</v>
      </c>
      <c r="K139" s="7" t="n">
        <v>108</v>
      </c>
      <c r="L139" s="7" t="n">
        <v>0.018</v>
      </c>
      <c r="M139" s="7" t="n">
        <v>0.0338</v>
      </c>
      <c r="N139" s="7" t="n">
        <v>0.0159</v>
      </c>
      <c r="O139" s="7" t="n">
        <v>10494</v>
      </c>
      <c r="P139" s="7" t="n">
        <v>80</v>
      </c>
      <c r="Q139" s="7" t="n">
        <v>3</v>
      </c>
      <c r="R139" s="7" t="n">
        <v>0.0592</v>
      </c>
      <c r="S139" s="7" t="n">
        <v>0.0278</v>
      </c>
    </row>
    <row r="140" customFormat="false" ht="15" hidden="false" customHeight="false" outlineLevel="0" collapsed="false">
      <c r="A140" s="7" t="s">
        <v>395</v>
      </c>
      <c r="B140" s="7" t="s">
        <v>2634</v>
      </c>
      <c r="C140" s="7" t="s">
        <v>4998</v>
      </c>
      <c r="D140" s="7" t="s">
        <v>1205</v>
      </c>
      <c r="E140" s="7" t="s">
        <v>4999</v>
      </c>
      <c r="F140" s="7" t="n">
        <v>4</v>
      </c>
      <c r="G140" s="7" t="n">
        <v>5135</v>
      </c>
      <c r="H140" s="7" t="n">
        <v>124226</v>
      </c>
      <c r="I140" s="7" t="n">
        <v>2381</v>
      </c>
      <c r="J140" s="7" t="n">
        <v>279</v>
      </c>
      <c r="K140" s="7" t="n">
        <v>78</v>
      </c>
      <c r="L140" s="7" t="n">
        <v>0.0192</v>
      </c>
      <c r="M140" s="7" t="n">
        <v>0.0328</v>
      </c>
      <c r="N140" s="7" t="n">
        <v>0.0152</v>
      </c>
      <c r="O140" s="7" t="n">
        <v>6338</v>
      </c>
      <c r="P140" s="7" t="n">
        <v>87</v>
      </c>
      <c r="Q140" s="7" t="n">
        <v>7</v>
      </c>
      <c r="R140" s="7" t="n">
        <v>0.051</v>
      </c>
      <c r="S140" s="7" t="n">
        <v>0.0897</v>
      </c>
    </row>
    <row r="141" customFormat="false" ht="15" hidden="false" customHeight="false" outlineLevel="0" collapsed="false">
      <c r="A141" s="7" t="s">
        <v>395</v>
      </c>
      <c r="B141" s="7" t="s">
        <v>2634</v>
      </c>
      <c r="C141" s="7" t="s">
        <v>4998</v>
      </c>
      <c r="D141" s="7" t="s">
        <v>1206</v>
      </c>
      <c r="E141" s="7" t="s">
        <v>4999</v>
      </c>
      <c r="F141" s="7" t="n">
        <v>5</v>
      </c>
      <c r="G141" s="7" t="n">
        <v>8409</v>
      </c>
      <c r="H141" s="7" t="n">
        <v>201030</v>
      </c>
      <c r="I141" s="7" t="n">
        <v>3985</v>
      </c>
      <c r="J141" s="7" t="n">
        <v>537</v>
      </c>
      <c r="K141" s="7" t="n">
        <v>195</v>
      </c>
      <c r="L141" s="7" t="n">
        <v>0.0198</v>
      </c>
      <c r="M141" s="7" t="n">
        <v>0.0489</v>
      </c>
      <c r="N141" s="7" t="n">
        <v>0.0232</v>
      </c>
      <c r="O141" s="7" t="n">
        <v>6017</v>
      </c>
      <c r="P141" s="7" t="n">
        <v>50</v>
      </c>
      <c r="Q141" s="7" t="n">
        <v>1</v>
      </c>
      <c r="R141" s="7" t="n">
        <v>0.0299</v>
      </c>
      <c r="S141" s="7" t="n">
        <v>0.0051</v>
      </c>
    </row>
    <row r="142" customFormat="false" ht="15" hidden="false" customHeight="false" outlineLevel="0" collapsed="false">
      <c r="A142" s="7" t="s">
        <v>395</v>
      </c>
      <c r="B142" s="7" t="s">
        <v>2634</v>
      </c>
      <c r="C142" s="7" t="s">
        <v>4998</v>
      </c>
      <c r="D142" s="7" t="s">
        <v>1207</v>
      </c>
      <c r="E142" s="7" t="s">
        <v>4999</v>
      </c>
      <c r="F142" s="7" t="n">
        <v>4</v>
      </c>
      <c r="G142" s="7" t="n">
        <v>6739</v>
      </c>
      <c r="H142" s="7" t="n">
        <v>159627</v>
      </c>
      <c r="I142" s="7" t="n">
        <v>3316</v>
      </c>
      <c r="J142" s="7" t="n">
        <v>405</v>
      </c>
      <c r="K142" s="7" t="n">
        <v>133</v>
      </c>
      <c r="L142" s="7" t="n">
        <v>0.0208</v>
      </c>
      <c r="M142" s="7" t="n">
        <v>0.0401</v>
      </c>
      <c r="N142" s="7" t="n">
        <v>0.0197</v>
      </c>
      <c r="O142" s="7" t="n">
        <v>2458</v>
      </c>
      <c r="P142" s="7" t="n">
        <v>34</v>
      </c>
      <c r="Q142" s="7" t="n">
        <v>3</v>
      </c>
      <c r="R142" s="7" t="n">
        <v>0.0154</v>
      </c>
      <c r="S142" s="7" t="n">
        <v>0.0226</v>
      </c>
    </row>
    <row r="143" customFormat="false" ht="15" hidden="false" customHeight="false" outlineLevel="0" collapsed="false">
      <c r="A143" s="7" t="s">
        <v>395</v>
      </c>
      <c r="B143" s="7" t="s">
        <v>2634</v>
      </c>
      <c r="C143" s="7" t="s">
        <v>4998</v>
      </c>
      <c r="D143" s="7" t="s">
        <v>1208</v>
      </c>
      <c r="E143" s="7" t="s">
        <v>4999</v>
      </c>
      <c r="F143" s="7" t="n">
        <v>5</v>
      </c>
      <c r="G143" s="7" t="n">
        <v>7453</v>
      </c>
      <c r="H143" s="7" t="n">
        <v>181704</v>
      </c>
      <c r="I143" s="7" t="n">
        <v>3154</v>
      </c>
      <c r="J143" s="7" t="n">
        <v>491</v>
      </c>
      <c r="K143" s="7" t="n">
        <v>215</v>
      </c>
      <c r="L143" s="7" t="n">
        <v>0.0174</v>
      </c>
      <c r="M143" s="7" t="n">
        <v>0.0682</v>
      </c>
      <c r="N143" s="7" t="n">
        <v>0.0288</v>
      </c>
      <c r="O143" s="7" t="n">
        <v>3604</v>
      </c>
      <c r="P143" s="7" t="n">
        <v>50</v>
      </c>
      <c r="Q143" s="7" t="n">
        <v>2</v>
      </c>
      <c r="R143" s="7" t="n">
        <v>0.0198</v>
      </c>
      <c r="S143" s="7" t="n">
        <v>0.0093</v>
      </c>
    </row>
    <row r="144" customFormat="false" ht="15" hidden="false" customHeight="false" outlineLevel="0" collapsed="false">
      <c r="A144" s="7" t="s">
        <v>395</v>
      </c>
      <c r="B144" s="7" t="s">
        <v>2634</v>
      </c>
      <c r="C144" s="7" t="s">
        <v>4998</v>
      </c>
      <c r="D144" s="7" t="s">
        <v>1209</v>
      </c>
      <c r="E144" s="7" t="s">
        <v>4999</v>
      </c>
      <c r="F144" s="7" t="n">
        <v>4</v>
      </c>
      <c r="G144" s="7" t="n">
        <v>10722</v>
      </c>
      <c r="H144" s="7" t="n">
        <v>252630</v>
      </c>
      <c r="I144" s="7" t="n">
        <v>4361</v>
      </c>
      <c r="J144" s="7" t="n">
        <v>627</v>
      </c>
      <c r="K144" s="7" t="n">
        <v>258</v>
      </c>
      <c r="L144" s="7" t="n">
        <v>0.0173</v>
      </c>
      <c r="M144" s="7" t="n">
        <v>0.0592</v>
      </c>
      <c r="N144" s="7" t="n">
        <v>0.0241</v>
      </c>
      <c r="O144" s="7" t="n">
        <v>7648</v>
      </c>
      <c r="P144" s="7" t="n">
        <v>45</v>
      </c>
      <c r="Q144" s="7" t="n">
        <v>2</v>
      </c>
      <c r="R144" s="7" t="n">
        <v>0.0303</v>
      </c>
      <c r="S144" s="7" t="n">
        <v>0.0078</v>
      </c>
    </row>
    <row r="145" customFormat="false" ht="15" hidden="false" customHeight="false" outlineLevel="0" collapsed="false">
      <c r="A145" s="7" t="s">
        <v>395</v>
      </c>
      <c r="B145" s="7" t="s">
        <v>2634</v>
      </c>
      <c r="C145" s="7" t="s">
        <v>4998</v>
      </c>
      <c r="D145" s="7" t="s">
        <v>1210</v>
      </c>
      <c r="E145" s="7" t="s">
        <v>4999</v>
      </c>
      <c r="F145" s="7" t="n">
        <v>4</v>
      </c>
      <c r="G145" s="7" t="n">
        <v>6616</v>
      </c>
      <c r="H145" s="7" t="n">
        <v>160577</v>
      </c>
      <c r="I145" s="7" t="n">
        <v>3038</v>
      </c>
      <c r="J145" s="7" t="n">
        <v>464</v>
      </c>
      <c r="K145" s="7" t="n">
        <v>187</v>
      </c>
      <c r="L145" s="7" t="n">
        <v>0.0189</v>
      </c>
      <c r="M145" s="7" t="n">
        <v>0.0616</v>
      </c>
      <c r="N145" s="7" t="n">
        <v>0.0283</v>
      </c>
      <c r="O145" s="7" t="n">
        <v>1861</v>
      </c>
      <c r="P145" s="7" t="n">
        <v>16</v>
      </c>
      <c r="Q145" s="7" t="n">
        <v>2</v>
      </c>
      <c r="R145" s="7" t="n">
        <v>0.0116</v>
      </c>
      <c r="S145" s="7" t="n">
        <v>0.0107</v>
      </c>
    </row>
    <row r="146" customFormat="false" ht="15" hidden="false" customHeight="false" outlineLevel="0" collapsed="false">
      <c r="A146" s="7" t="s">
        <v>395</v>
      </c>
      <c r="B146" s="7" t="s">
        <v>2634</v>
      </c>
      <c r="C146" s="7" t="s">
        <v>4998</v>
      </c>
      <c r="D146" s="7" t="s">
        <v>1211</v>
      </c>
      <c r="E146" s="7" t="s">
        <v>4999</v>
      </c>
      <c r="F146" s="7" t="n">
        <v>5</v>
      </c>
      <c r="G146" s="7" t="n">
        <v>9764</v>
      </c>
      <c r="H146" s="7" t="n">
        <v>233747</v>
      </c>
      <c r="I146" s="7" t="n">
        <v>4718</v>
      </c>
      <c r="J146" s="7" t="n">
        <v>620</v>
      </c>
      <c r="K146" s="7" t="n">
        <v>170</v>
      </c>
      <c r="L146" s="7" t="n">
        <v>0.0202</v>
      </c>
      <c r="M146" s="7" t="n">
        <v>0.036</v>
      </c>
      <c r="N146" s="7" t="n">
        <v>0.0174</v>
      </c>
      <c r="O146" s="7" t="n">
        <v>2133</v>
      </c>
      <c r="P146" s="7" t="n">
        <v>8</v>
      </c>
      <c r="Q146" s="7" t="n">
        <v>0</v>
      </c>
      <c r="R146" s="7" t="n">
        <v>0.0091</v>
      </c>
      <c r="S146" s="7" t="n">
        <v>0</v>
      </c>
    </row>
    <row r="147" customFormat="false" ht="15" hidden="false" customHeight="false" outlineLevel="0" collapsed="false">
      <c r="A147" s="7" t="s">
        <v>395</v>
      </c>
      <c r="B147" s="7" t="s">
        <v>2634</v>
      </c>
      <c r="C147" s="7" t="s">
        <v>4998</v>
      </c>
      <c r="D147" s="7" t="s">
        <v>1212</v>
      </c>
      <c r="E147" s="7" t="s">
        <v>4999</v>
      </c>
      <c r="F147" s="7" t="n">
        <v>4</v>
      </c>
      <c r="G147" s="7" t="n">
        <v>7774</v>
      </c>
      <c r="H147" s="7" t="n">
        <v>188986</v>
      </c>
      <c r="I147" s="7" t="n">
        <v>3678</v>
      </c>
      <c r="J147" s="7" t="n">
        <v>441</v>
      </c>
      <c r="K147" s="7" t="n">
        <v>142</v>
      </c>
      <c r="L147" s="7" t="n">
        <v>0.0195</v>
      </c>
      <c r="M147" s="7" t="n">
        <v>0.0386</v>
      </c>
      <c r="N147" s="7" t="n">
        <v>0.0183</v>
      </c>
      <c r="O147" s="7" t="n">
        <v>1331</v>
      </c>
      <c r="P147" s="7" t="n">
        <v>11</v>
      </c>
      <c r="Q147" s="7" t="n">
        <v>1</v>
      </c>
      <c r="R147" s="7" t="n">
        <v>0.007</v>
      </c>
      <c r="S147" s="7" t="n">
        <v>0.007</v>
      </c>
    </row>
    <row r="148" customFormat="false" ht="15" hidden="false" customHeight="false" outlineLevel="0" collapsed="false">
      <c r="A148" s="7" t="s">
        <v>395</v>
      </c>
      <c r="B148" s="7" t="s">
        <v>2634</v>
      </c>
      <c r="C148" s="7" t="s">
        <v>4998</v>
      </c>
      <c r="D148" s="7" t="s">
        <v>1213</v>
      </c>
      <c r="E148" s="7" t="s">
        <v>4999</v>
      </c>
      <c r="F148" s="7" t="n">
        <v>2</v>
      </c>
      <c r="G148" s="7" t="n">
        <v>6652</v>
      </c>
      <c r="H148" s="7" t="n">
        <v>160309</v>
      </c>
      <c r="I148" s="7" t="n">
        <v>3242</v>
      </c>
      <c r="J148" s="7" t="n">
        <v>340</v>
      </c>
      <c r="K148" s="7" t="n">
        <v>95</v>
      </c>
      <c r="L148" s="7" t="n">
        <v>0.0202</v>
      </c>
      <c r="M148" s="7" t="n">
        <v>0.0293</v>
      </c>
      <c r="N148" s="7" t="n">
        <v>0.0143</v>
      </c>
      <c r="O148" s="7" t="n">
        <v>948</v>
      </c>
      <c r="P148" s="7" t="n">
        <v>7</v>
      </c>
      <c r="Q148" s="7" t="n">
        <v>0</v>
      </c>
      <c r="R148" s="7" t="n">
        <v>0.0059</v>
      </c>
      <c r="S148" s="7" t="n">
        <v>0</v>
      </c>
    </row>
    <row r="149" customFormat="false" ht="15" hidden="false" customHeight="false" outlineLevel="0" collapsed="false">
      <c r="A149" s="7" t="s">
        <v>395</v>
      </c>
      <c r="B149" s="7" t="s">
        <v>252</v>
      </c>
      <c r="C149" s="7" t="s">
        <v>4998</v>
      </c>
      <c r="D149" s="7" t="s">
        <v>1199</v>
      </c>
      <c r="E149" s="7" t="s">
        <v>4999</v>
      </c>
      <c r="F149" s="7" t="n">
        <v>2</v>
      </c>
      <c r="G149" s="7" t="n">
        <v>1570</v>
      </c>
      <c r="H149" s="7" t="n">
        <v>41637</v>
      </c>
      <c r="I149" s="7" t="n">
        <v>685</v>
      </c>
      <c r="J149" s="7" t="n">
        <v>53</v>
      </c>
      <c r="K149" s="7" t="n">
        <v>4</v>
      </c>
      <c r="L149" s="7" t="n">
        <v>0.0165</v>
      </c>
      <c r="M149" s="7" t="n">
        <v>0.0058</v>
      </c>
      <c r="N149" s="7" t="n">
        <v>0.0025</v>
      </c>
      <c r="O149" s="7" t="n">
        <v>195</v>
      </c>
      <c r="P149" s="7" t="n">
        <v>1</v>
      </c>
      <c r="Q149" s="7" t="n">
        <v>0</v>
      </c>
      <c r="R149" s="7" t="n">
        <v>0.0047</v>
      </c>
      <c r="S149" s="7" t="n">
        <v>0</v>
      </c>
    </row>
    <row r="150" customFormat="false" ht="15" hidden="false" customHeight="false" outlineLevel="0" collapsed="false">
      <c r="A150" s="7" t="s">
        <v>395</v>
      </c>
      <c r="B150" s="7" t="s">
        <v>252</v>
      </c>
      <c r="C150" s="7" t="s">
        <v>4998</v>
      </c>
      <c r="D150" s="7" t="s">
        <v>1200</v>
      </c>
      <c r="E150" s="7" t="s">
        <v>4999</v>
      </c>
      <c r="F150" s="7" t="n">
        <v>4</v>
      </c>
      <c r="G150" s="7" t="n">
        <v>5892</v>
      </c>
      <c r="H150" s="7" t="n">
        <v>150579</v>
      </c>
      <c r="I150" s="7" t="n">
        <v>2704</v>
      </c>
      <c r="J150" s="7" t="n">
        <v>229</v>
      </c>
      <c r="K150" s="7" t="n">
        <v>24</v>
      </c>
      <c r="L150" s="7" t="n">
        <v>0.018</v>
      </c>
      <c r="M150" s="7" t="n">
        <v>0.0089</v>
      </c>
      <c r="N150" s="7" t="n">
        <v>0.0041</v>
      </c>
      <c r="O150" s="7" t="n">
        <v>580</v>
      </c>
      <c r="P150" s="7" t="n">
        <v>0</v>
      </c>
      <c r="Q150" s="7" t="n">
        <v>0</v>
      </c>
      <c r="R150" s="7" t="n">
        <v>0.0039</v>
      </c>
      <c r="S150" s="7" t="n">
        <v>0</v>
      </c>
    </row>
    <row r="151" customFormat="false" ht="15" hidden="false" customHeight="false" outlineLevel="0" collapsed="false">
      <c r="A151" s="7" t="s">
        <v>395</v>
      </c>
      <c r="B151" s="7" t="s">
        <v>252</v>
      </c>
      <c r="C151" s="7" t="s">
        <v>4998</v>
      </c>
      <c r="D151" s="7" t="s">
        <v>1201</v>
      </c>
      <c r="E151" s="7" t="s">
        <v>4999</v>
      </c>
      <c r="F151" s="7" t="n">
        <v>4</v>
      </c>
      <c r="G151" s="7" t="n">
        <v>14297</v>
      </c>
      <c r="H151" s="7" t="n">
        <v>352296</v>
      </c>
      <c r="I151" s="7" t="n">
        <v>6523</v>
      </c>
      <c r="J151" s="7" t="n">
        <v>508</v>
      </c>
      <c r="K151" s="7" t="n">
        <v>64</v>
      </c>
      <c r="L151" s="7" t="n">
        <v>0.0185</v>
      </c>
      <c r="M151" s="7" t="n">
        <v>0.0098</v>
      </c>
      <c r="N151" s="7" t="n">
        <v>0.0045</v>
      </c>
      <c r="O151" s="7" t="n">
        <v>1860</v>
      </c>
      <c r="P151" s="7" t="n">
        <v>14</v>
      </c>
      <c r="Q151" s="7" t="n">
        <v>0</v>
      </c>
      <c r="R151" s="7" t="n">
        <v>0.0053</v>
      </c>
      <c r="S151" s="7" t="n">
        <v>0</v>
      </c>
    </row>
    <row r="152" customFormat="false" ht="15" hidden="false" customHeight="false" outlineLevel="0" collapsed="false">
      <c r="A152" s="7" t="s">
        <v>395</v>
      </c>
      <c r="B152" s="7" t="s">
        <v>252</v>
      </c>
      <c r="C152" s="7" t="s">
        <v>4998</v>
      </c>
      <c r="D152" s="7" t="s">
        <v>1202</v>
      </c>
      <c r="E152" s="7" t="s">
        <v>4999</v>
      </c>
      <c r="F152" s="7" t="n">
        <v>5</v>
      </c>
      <c r="G152" s="7" t="n">
        <v>13126</v>
      </c>
      <c r="H152" s="7" t="n">
        <v>335110</v>
      </c>
      <c r="I152" s="7" t="n">
        <v>5127</v>
      </c>
      <c r="J152" s="7" t="n">
        <v>418</v>
      </c>
      <c r="K152" s="7" t="n">
        <v>71</v>
      </c>
      <c r="L152" s="7" t="n">
        <v>0.0153</v>
      </c>
      <c r="M152" s="7" t="n">
        <v>0.0138</v>
      </c>
      <c r="N152" s="7" t="n">
        <v>0.0054</v>
      </c>
      <c r="O152" s="7" t="n">
        <v>1500</v>
      </c>
      <c r="P152" s="7" t="n">
        <v>11</v>
      </c>
      <c r="Q152" s="7" t="n">
        <v>0</v>
      </c>
      <c r="R152" s="7" t="n">
        <v>0.0045</v>
      </c>
      <c r="S152" s="7" t="n">
        <v>0</v>
      </c>
    </row>
    <row r="153" customFormat="false" ht="15" hidden="false" customHeight="false" outlineLevel="0" collapsed="false">
      <c r="A153" s="7" t="s">
        <v>395</v>
      </c>
      <c r="B153" s="7" t="s">
        <v>252</v>
      </c>
      <c r="C153" s="7" t="s">
        <v>4998</v>
      </c>
      <c r="D153" s="7" t="s">
        <v>1203</v>
      </c>
      <c r="E153" s="7" t="s">
        <v>4999</v>
      </c>
      <c r="F153" s="7" t="n">
        <v>4</v>
      </c>
      <c r="G153" s="7" t="n">
        <v>8816</v>
      </c>
      <c r="H153" s="7" t="n">
        <v>219740</v>
      </c>
      <c r="I153" s="7" t="n">
        <v>3583</v>
      </c>
      <c r="J153" s="7" t="n">
        <v>279</v>
      </c>
      <c r="K153" s="7" t="n">
        <v>39</v>
      </c>
      <c r="L153" s="7" t="n">
        <v>0.0163</v>
      </c>
      <c r="M153" s="7" t="n">
        <v>0.0109</v>
      </c>
      <c r="N153" s="7" t="n">
        <v>0.0044</v>
      </c>
      <c r="O153" s="7" t="n">
        <v>1188</v>
      </c>
      <c r="P153" s="7" t="n">
        <v>9</v>
      </c>
      <c r="Q153" s="7" t="n">
        <v>0</v>
      </c>
      <c r="R153" s="7" t="n">
        <v>0.0054</v>
      </c>
      <c r="S153" s="7" t="n">
        <v>0</v>
      </c>
    </row>
    <row r="154" customFormat="false" ht="15" hidden="false" customHeight="false" outlineLevel="0" collapsed="false">
      <c r="A154" s="7" t="s">
        <v>395</v>
      </c>
      <c r="B154" s="7" t="s">
        <v>252</v>
      </c>
      <c r="C154" s="7" t="s">
        <v>4998</v>
      </c>
      <c r="D154" s="7" t="s">
        <v>1204</v>
      </c>
      <c r="E154" s="7" t="s">
        <v>4999</v>
      </c>
      <c r="F154" s="7" t="n">
        <v>1</v>
      </c>
      <c r="G154" s="7" t="n">
        <v>2082</v>
      </c>
      <c r="H154" s="7" t="n">
        <v>55127</v>
      </c>
      <c r="I154" s="7" t="n">
        <v>803</v>
      </c>
      <c r="J154" s="7" t="n">
        <v>70</v>
      </c>
      <c r="K154" s="7" t="n">
        <v>6</v>
      </c>
      <c r="L154" s="7" t="n">
        <v>0.0146</v>
      </c>
      <c r="M154" s="7" t="n">
        <v>0.0075</v>
      </c>
      <c r="N154" s="7" t="n">
        <v>0.0029</v>
      </c>
      <c r="O154" s="7" t="n">
        <v>48</v>
      </c>
      <c r="P154" s="7" t="n">
        <v>1</v>
      </c>
      <c r="Q154" s="7" t="n">
        <v>0</v>
      </c>
      <c r="R154" s="7" t="n">
        <v>0.0009</v>
      </c>
      <c r="S154" s="7" t="n">
        <v>0</v>
      </c>
    </row>
    <row r="155" customFormat="false" ht="15" hidden="false" customHeight="false" outlineLevel="0" collapsed="false">
      <c r="A155" s="7" t="s">
        <v>395</v>
      </c>
      <c r="B155" s="7" t="s">
        <v>252</v>
      </c>
      <c r="C155" s="7" t="s">
        <v>4998</v>
      </c>
      <c r="D155" s="7" t="s">
        <v>1205</v>
      </c>
      <c r="E155" s="7" t="s">
        <v>4999</v>
      </c>
      <c r="F155" s="7" t="n">
        <v>3</v>
      </c>
      <c r="G155" s="7" t="n">
        <v>6614</v>
      </c>
      <c r="H155" s="7" t="n">
        <v>159713</v>
      </c>
      <c r="I155" s="7" t="n">
        <v>2827</v>
      </c>
      <c r="J155" s="7" t="n">
        <v>280</v>
      </c>
      <c r="K155" s="7" t="n">
        <v>23</v>
      </c>
      <c r="L155" s="7" t="n">
        <v>0.0177</v>
      </c>
      <c r="M155" s="7" t="n">
        <v>0.0081</v>
      </c>
      <c r="N155" s="7" t="n">
        <v>0.0035</v>
      </c>
      <c r="O155" s="7" t="n">
        <v>46</v>
      </c>
      <c r="P155" s="7" t="n">
        <v>3</v>
      </c>
      <c r="Q155" s="7" t="n">
        <v>0</v>
      </c>
      <c r="R155" s="7" t="n">
        <v>0.0003</v>
      </c>
      <c r="S155" s="7" t="n">
        <v>0</v>
      </c>
    </row>
    <row r="156" customFormat="false" ht="15" hidden="false" customHeight="false" outlineLevel="0" collapsed="false">
      <c r="A156" s="7" t="s">
        <v>395</v>
      </c>
      <c r="B156" s="7" t="s">
        <v>252</v>
      </c>
      <c r="C156" s="7" t="s">
        <v>4998</v>
      </c>
      <c r="D156" s="7" t="s">
        <v>1206</v>
      </c>
      <c r="E156" s="7" t="s">
        <v>4999</v>
      </c>
      <c r="F156" s="7" t="n">
        <v>3</v>
      </c>
      <c r="G156" s="7" t="n">
        <v>6119</v>
      </c>
      <c r="H156" s="7" t="n">
        <v>150584</v>
      </c>
      <c r="I156" s="7" t="n">
        <v>2483</v>
      </c>
      <c r="J156" s="7" t="n">
        <v>223</v>
      </c>
      <c r="K156" s="7" t="n">
        <v>22</v>
      </c>
      <c r="L156" s="7" t="n">
        <v>0.0165</v>
      </c>
      <c r="M156" s="7" t="n">
        <v>0.0089</v>
      </c>
      <c r="N156" s="7" t="n">
        <v>0.0036</v>
      </c>
      <c r="O156" s="7" t="n">
        <v>616</v>
      </c>
      <c r="P156" s="7" t="n">
        <v>12</v>
      </c>
      <c r="Q156" s="7" t="n">
        <v>0</v>
      </c>
      <c r="R156" s="7" t="n">
        <v>0.0041</v>
      </c>
      <c r="S156" s="7" t="n">
        <v>0</v>
      </c>
    </row>
    <row r="157" customFormat="false" ht="15" hidden="false" customHeight="false" outlineLevel="0" collapsed="false">
      <c r="A157" s="7" t="s">
        <v>395</v>
      </c>
      <c r="B157" s="7" t="s">
        <v>252</v>
      </c>
      <c r="C157" s="7" t="s">
        <v>4998</v>
      </c>
      <c r="D157" s="7" t="s">
        <v>1207</v>
      </c>
      <c r="E157" s="7" t="s">
        <v>4999</v>
      </c>
      <c r="F157" s="7" t="n">
        <v>1</v>
      </c>
      <c r="G157" s="7" t="n">
        <v>2207</v>
      </c>
      <c r="H157" s="7" t="n">
        <v>54902</v>
      </c>
      <c r="I157" s="7" t="n">
        <v>973</v>
      </c>
      <c r="J157" s="7" t="n">
        <v>95</v>
      </c>
      <c r="K157" s="7" t="n">
        <v>12</v>
      </c>
      <c r="L157" s="7" t="n">
        <v>0.0177</v>
      </c>
      <c r="M157" s="7" t="n">
        <v>0.0123</v>
      </c>
      <c r="N157" s="7" t="n">
        <v>0.0054</v>
      </c>
      <c r="O157" s="7" t="n">
        <v>101</v>
      </c>
      <c r="P157" s="7" t="n">
        <v>0</v>
      </c>
      <c r="Q157" s="7" t="n">
        <v>0</v>
      </c>
      <c r="R157" s="7" t="n">
        <v>0.0018</v>
      </c>
      <c r="S157" s="7" t="n">
        <v>0</v>
      </c>
    </row>
    <row r="158" customFormat="false" ht="15" hidden="false" customHeight="false" outlineLevel="0" collapsed="false">
      <c r="A158" s="7" t="s">
        <v>395</v>
      </c>
      <c r="B158" s="7" t="s">
        <v>252</v>
      </c>
      <c r="C158" s="7" t="s">
        <v>4998</v>
      </c>
      <c r="D158" s="7" t="s">
        <v>1209</v>
      </c>
      <c r="E158" s="7" t="s">
        <v>4999</v>
      </c>
      <c r="F158" s="7" t="n">
        <v>1</v>
      </c>
      <c r="G158" s="7" t="n">
        <v>2835</v>
      </c>
      <c r="H158" s="7" t="n">
        <v>71505</v>
      </c>
      <c r="I158" s="7" t="n">
        <v>1004</v>
      </c>
      <c r="J158" s="7" t="n">
        <v>64</v>
      </c>
      <c r="K158" s="7" t="n">
        <v>12</v>
      </c>
      <c r="L158" s="7" t="n">
        <v>0.014</v>
      </c>
      <c r="M158" s="7" t="n">
        <v>0.012</v>
      </c>
      <c r="N158" s="7" t="n">
        <v>0.0042</v>
      </c>
      <c r="O158" s="7" t="n">
        <v>203</v>
      </c>
      <c r="P158" s="7" t="n">
        <v>1</v>
      </c>
      <c r="Q158" s="7" t="n">
        <v>0</v>
      </c>
      <c r="R158" s="7" t="n">
        <v>0.0028</v>
      </c>
      <c r="S158" s="7" t="n">
        <v>0</v>
      </c>
    </row>
    <row r="159" customFormat="false" ht="15" hidden="false" customHeight="false" outlineLevel="0" collapsed="false">
      <c r="A159" s="7" t="s">
        <v>395</v>
      </c>
      <c r="B159" s="7" t="s">
        <v>252</v>
      </c>
      <c r="C159" s="7" t="s">
        <v>4998</v>
      </c>
      <c r="D159" s="7" t="s">
        <v>1210</v>
      </c>
      <c r="E159" s="7" t="s">
        <v>4999</v>
      </c>
      <c r="F159" s="7" t="n">
        <v>2</v>
      </c>
      <c r="G159" s="7" t="n">
        <v>2142</v>
      </c>
      <c r="H159" s="7" t="n">
        <v>56853</v>
      </c>
      <c r="I159" s="7" t="n">
        <v>754</v>
      </c>
      <c r="J159" s="7" t="n">
        <v>57</v>
      </c>
      <c r="K159" s="7" t="n">
        <v>5</v>
      </c>
      <c r="L159" s="7" t="n">
        <v>0.0133</v>
      </c>
      <c r="M159" s="7" t="n">
        <v>0.0066</v>
      </c>
      <c r="N159" s="7" t="n">
        <v>0.0023</v>
      </c>
      <c r="O159" s="7" t="n">
        <v>2</v>
      </c>
      <c r="P159" s="7" t="n">
        <v>2</v>
      </c>
      <c r="Q159" s="7" t="n">
        <v>0</v>
      </c>
      <c r="R159" s="7" t="n">
        <v>0</v>
      </c>
      <c r="S159" s="7" t="n">
        <v>0</v>
      </c>
    </row>
    <row r="160" customFormat="false" ht="15" hidden="false" customHeight="false" outlineLevel="0" collapsed="false">
      <c r="A160" s="7" t="s">
        <v>395</v>
      </c>
      <c r="B160" s="7" t="s">
        <v>252</v>
      </c>
      <c r="C160" s="7" t="s">
        <v>4998</v>
      </c>
      <c r="D160" s="7" t="s">
        <v>1212</v>
      </c>
      <c r="E160" s="7" t="s">
        <v>4999</v>
      </c>
      <c r="F160" s="7" t="n">
        <v>1</v>
      </c>
      <c r="G160" s="7" t="n">
        <v>1474</v>
      </c>
      <c r="H160" s="7" t="n">
        <v>37045</v>
      </c>
      <c r="I160" s="7" t="n">
        <v>652</v>
      </c>
      <c r="J160" s="7" t="n">
        <v>52</v>
      </c>
      <c r="K160" s="7" t="n">
        <v>4</v>
      </c>
      <c r="L160" s="7" t="n">
        <v>0.0176</v>
      </c>
      <c r="M160" s="7" t="n">
        <v>0.0061</v>
      </c>
      <c r="N160" s="7" t="n">
        <v>0.0027</v>
      </c>
      <c r="O160" s="7" t="n">
        <v>10</v>
      </c>
      <c r="P160" s="7" t="n">
        <v>1</v>
      </c>
      <c r="Q160" s="7" t="n">
        <v>0</v>
      </c>
      <c r="R160" s="7" t="n">
        <v>0.0003</v>
      </c>
      <c r="S160" s="7" t="n">
        <v>0</v>
      </c>
    </row>
    <row r="161" customFormat="false" ht="15" hidden="false" customHeight="false" outlineLevel="0" collapsed="false">
      <c r="A161" s="7" t="s">
        <v>395</v>
      </c>
      <c r="B161" s="7" t="s">
        <v>252</v>
      </c>
      <c r="C161" s="7" t="s">
        <v>4998</v>
      </c>
      <c r="D161" s="7" t="s">
        <v>1213</v>
      </c>
      <c r="E161" s="7" t="s">
        <v>4999</v>
      </c>
      <c r="F161" s="7" t="n">
        <v>1</v>
      </c>
      <c r="G161" s="7" t="n">
        <v>1018</v>
      </c>
      <c r="H161" s="7" t="n">
        <v>26779</v>
      </c>
      <c r="I161" s="7" t="n">
        <v>486</v>
      </c>
      <c r="J161" s="7" t="n">
        <v>32</v>
      </c>
      <c r="K161" s="7" t="n">
        <v>3</v>
      </c>
      <c r="L161" s="7" t="n">
        <v>0.0181</v>
      </c>
      <c r="M161" s="7" t="n">
        <v>0.0062</v>
      </c>
      <c r="N161" s="7" t="n">
        <v>0.0029</v>
      </c>
      <c r="O161" s="7" t="n">
        <v>11</v>
      </c>
      <c r="P161" s="7" t="n">
        <v>1</v>
      </c>
      <c r="Q161" s="7" t="n">
        <v>0</v>
      </c>
      <c r="R161" s="7" t="n">
        <v>0.0004</v>
      </c>
      <c r="S161" s="7" t="n">
        <v>0</v>
      </c>
    </row>
    <row r="162" customFormat="false" ht="15" hidden="false" customHeight="false" outlineLevel="0" collapsed="false">
      <c r="A162" s="7" t="s">
        <v>395</v>
      </c>
      <c r="B162" s="7" t="s">
        <v>5003</v>
      </c>
      <c r="C162" s="7" t="s">
        <v>4998</v>
      </c>
      <c r="D162" s="7" t="s">
        <v>1212</v>
      </c>
      <c r="E162" s="7" t="s">
        <v>4999</v>
      </c>
      <c r="F162" s="7" t="n">
        <v>1</v>
      </c>
      <c r="G162" s="7" t="n">
        <v>114</v>
      </c>
      <c r="H162" s="7" t="n">
        <v>2906</v>
      </c>
      <c r="I162" s="7" t="n">
        <v>56</v>
      </c>
      <c r="J162" s="7" t="n">
        <v>4</v>
      </c>
      <c r="K162" s="7" t="n">
        <v>0</v>
      </c>
      <c r="L162" s="7" t="n">
        <v>0.0193</v>
      </c>
      <c r="M162" s="7" t="n">
        <v>0</v>
      </c>
      <c r="N162" s="7" t="n">
        <v>0</v>
      </c>
      <c r="O162" s="7" t="n">
        <v>1</v>
      </c>
      <c r="P162" s="7" t="n">
        <v>1</v>
      </c>
      <c r="Q162" s="7" t="n">
        <v>0</v>
      </c>
      <c r="R162" s="7" t="n">
        <v>0.0003</v>
      </c>
      <c r="S162" s="7"/>
    </row>
    <row r="163" customFormat="false" ht="15" hidden="false" customHeight="false" outlineLevel="0" collapsed="false">
      <c r="A163" s="7" t="s">
        <v>395</v>
      </c>
      <c r="B163" s="7" t="s">
        <v>5003</v>
      </c>
      <c r="C163" s="7" t="s">
        <v>4998</v>
      </c>
      <c r="D163" s="7" t="s">
        <v>1213</v>
      </c>
      <c r="E163" s="7" t="s">
        <v>4999</v>
      </c>
      <c r="F163" s="7" t="n">
        <v>1</v>
      </c>
      <c r="G163" s="7" t="n">
        <v>156</v>
      </c>
      <c r="H163" s="7" t="n">
        <v>4117</v>
      </c>
      <c r="I163" s="7" t="n">
        <v>78</v>
      </c>
      <c r="J163" s="7" t="n">
        <v>1</v>
      </c>
      <c r="K163" s="7" t="n">
        <v>0</v>
      </c>
      <c r="L163" s="7" t="n">
        <v>0.0189</v>
      </c>
      <c r="M163" s="7" t="n">
        <v>0</v>
      </c>
      <c r="N163" s="7" t="n">
        <v>0</v>
      </c>
      <c r="O163" s="7" t="n">
        <v>6</v>
      </c>
      <c r="P163" s="7" t="n">
        <v>1</v>
      </c>
      <c r="Q163" s="7" t="n">
        <v>0</v>
      </c>
      <c r="R163" s="7" t="n">
        <v>0.0015</v>
      </c>
      <c r="S163" s="7"/>
    </row>
    <row r="164" customFormat="false" ht="15" hidden="false" customHeight="false" outlineLevel="0" collapsed="false">
      <c r="A164" s="7" t="s">
        <v>395</v>
      </c>
      <c r="B164" s="7" t="s">
        <v>5004</v>
      </c>
      <c r="C164" s="7" t="s">
        <v>4998</v>
      </c>
      <c r="D164" s="7" t="s">
        <v>1213</v>
      </c>
      <c r="E164" s="7" t="s">
        <v>4999</v>
      </c>
      <c r="F164" s="7" t="n">
        <v>2</v>
      </c>
      <c r="G164" s="7" t="n">
        <v>874</v>
      </c>
      <c r="H164" s="7" t="n">
        <v>24287</v>
      </c>
      <c r="I164" s="7" t="n">
        <v>449</v>
      </c>
      <c r="J164" s="7" t="n">
        <v>16</v>
      </c>
      <c r="K164" s="7" t="n">
        <v>1</v>
      </c>
      <c r="L164" s="7" t="n">
        <v>0.0185</v>
      </c>
      <c r="M164" s="7" t="n">
        <v>0.0022</v>
      </c>
      <c r="N164" s="7" t="n">
        <v>0.0011</v>
      </c>
      <c r="O164" s="7" t="n">
        <v>28</v>
      </c>
      <c r="P164" s="7" t="n">
        <v>3</v>
      </c>
      <c r="Q164" s="7" t="n">
        <v>0</v>
      </c>
      <c r="R164" s="7" t="n">
        <v>0.0012</v>
      </c>
      <c r="S164" s="7" t="n">
        <v>0</v>
      </c>
    </row>
    <row r="165" customFormat="false" ht="15" hidden="false" customHeight="false" outlineLevel="0" collapsed="false">
      <c r="A165" s="7" t="s">
        <v>395</v>
      </c>
      <c r="B165" s="7" t="s">
        <v>239</v>
      </c>
      <c r="C165" s="7" t="s">
        <v>4998</v>
      </c>
      <c r="D165" s="7" t="s">
        <v>1199</v>
      </c>
      <c r="E165" s="7" t="s">
        <v>4999</v>
      </c>
      <c r="F165" s="7" t="n">
        <v>2</v>
      </c>
      <c r="G165" s="7" t="n">
        <v>6077</v>
      </c>
      <c r="H165" s="7" t="n">
        <v>152784</v>
      </c>
      <c r="I165" s="7" t="n">
        <v>2935</v>
      </c>
      <c r="J165" s="7" t="n">
        <v>487</v>
      </c>
      <c r="K165" s="7" t="n">
        <v>170</v>
      </c>
      <c r="L165" s="7" t="n">
        <v>0.0192</v>
      </c>
      <c r="M165" s="7" t="n">
        <v>0.0579</v>
      </c>
      <c r="N165" s="7" t="n">
        <v>0.028</v>
      </c>
      <c r="O165" s="7" t="n">
        <v>963</v>
      </c>
      <c r="P165" s="7" t="n">
        <v>8</v>
      </c>
      <c r="Q165" s="7" t="n">
        <v>0</v>
      </c>
      <c r="R165" s="7" t="n">
        <v>0.0063</v>
      </c>
      <c r="S165" s="7" t="n">
        <v>0</v>
      </c>
    </row>
    <row r="166" customFormat="false" ht="15" hidden="false" customHeight="false" outlineLevel="0" collapsed="false">
      <c r="A166" s="7" t="s">
        <v>395</v>
      </c>
      <c r="B166" s="7" t="s">
        <v>239</v>
      </c>
      <c r="C166" s="7" t="s">
        <v>4998</v>
      </c>
      <c r="D166" s="7" t="s">
        <v>1200</v>
      </c>
      <c r="E166" s="7" t="s">
        <v>4999</v>
      </c>
      <c r="F166" s="7" t="n">
        <v>4</v>
      </c>
      <c r="G166" s="7" t="n">
        <v>10825</v>
      </c>
      <c r="H166" s="7" t="n">
        <v>282461</v>
      </c>
      <c r="I166" s="7" t="n">
        <v>4929</v>
      </c>
      <c r="J166" s="7" t="n">
        <v>725</v>
      </c>
      <c r="K166" s="7" t="n">
        <v>279</v>
      </c>
      <c r="L166" s="7" t="n">
        <v>0.0175</v>
      </c>
      <c r="M166" s="7" t="n">
        <v>0.0566</v>
      </c>
      <c r="N166" s="7" t="n">
        <v>0.0258</v>
      </c>
      <c r="O166" s="7" t="n">
        <v>846</v>
      </c>
      <c r="P166" s="7" t="n">
        <v>3</v>
      </c>
      <c r="Q166" s="7" t="n">
        <v>0</v>
      </c>
      <c r="R166" s="7" t="n">
        <v>0.003</v>
      </c>
      <c r="S166" s="7" t="n">
        <v>0</v>
      </c>
    </row>
    <row r="167" customFormat="false" ht="15" hidden="false" customHeight="false" outlineLevel="0" collapsed="false">
      <c r="A167" s="7" t="s">
        <v>395</v>
      </c>
      <c r="B167" s="7" t="s">
        <v>239</v>
      </c>
      <c r="C167" s="7" t="s">
        <v>4998</v>
      </c>
      <c r="D167" s="7" t="s">
        <v>1201</v>
      </c>
      <c r="E167" s="7" t="s">
        <v>4999</v>
      </c>
      <c r="F167" s="7" t="n">
        <v>4</v>
      </c>
      <c r="G167" s="7" t="n">
        <v>11407</v>
      </c>
      <c r="H167" s="7" t="n">
        <v>295663</v>
      </c>
      <c r="I167" s="7" t="n">
        <v>5356</v>
      </c>
      <c r="J167" s="7" t="n">
        <v>863</v>
      </c>
      <c r="K167" s="7" t="n">
        <v>327</v>
      </c>
      <c r="L167" s="7" t="n">
        <v>0.0181</v>
      </c>
      <c r="M167" s="7" t="n">
        <v>0.0611</v>
      </c>
      <c r="N167" s="7" t="n">
        <v>0.0287</v>
      </c>
      <c r="O167" s="7" t="n">
        <v>854</v>
      </c>
      <c r="P167" s="7" t="n">
        <v>6</v>
      </c>
      <c r="Q167" s="7" t="n">
        <v>0</v>
      </c>
      <c r="R167" s="7" t="n">
        <v>0.0029</v>
      </c>
      <c r="S167" s="7" t="n">
        <v>0</v>
      </c>
    </row>
    <row r="168" customFormat="false" ht="15" hidden="false" customHeight="false" outlineLevel="0" collapsed="false">
      <c r="A168" s="7" t="s">
        <v>395</v>
      </c>
      <c r="B168" s="7" t="s">
        <v>239</v>
      </c>
      <c r="C168" s="7" t="s">
        <v>4998</v>
      </c>
      <c r="D168" s="7" t="s">
        <v>1202</v>
      </c>
      <c r="E168" s="7" t="s">
        <v>4999</v>
      </c>
      <c r="F168" s="7" t="n">
        <v>5</v>
      </c>
      <c r="G168" s="7" t="n">
        <v>16750</v>
      </c>
      <c r="H168" s="7" t="n">
        <v>437836</v>
      </c>
      <c r="I168" s="7" t="n">
        <v>7501</v>
      </c>
      <c r="J168" s="7" t="n">
        <v>1181</v>
      </c>
      <c r="K168" s="7" t="n">
        <v>412</v>
      </c>
      <c r="L168" s="7" t="n">
        <v>0.0171</v>
      </c>
      <c r="M168" s="7" t="n">
        <v>0.0549</v>
      </c>
      <c r="N168" s="7" t="n">
        <v>0.0246</v>
      </c>
      <c r="O168" s="7" t="n">
        <v>4613</v>
      </c>
      <c r="P168" s="7" t="n">
        <v>30</v>
      </c>
      <c r="Q168" s="7" t="n">
        <v>0</v>
      </c>
      <c r="R168" s="7" t="n">
        <v>0.0105</v>
      </c>
      <c r="S168" s="7" t="n">
        <v>0</v>
      </c>
    </row>
    <row r="169" customFormat="false" ht="15" hidden="false" customHeight="false" outlineLevel="0" collapsed="false">
      <c r="A169" s="7" t="s">
        <v>395</v>
      </c>
      <c r="B169" s="7" t="s">
        <v>239</v>
      </c>
      <c r="C169" s="7" t="s">
        <v>4998</v>
      </c>
      <c r="D169" s="7" t="s">
        <v>1203</v>
      </c>
      <c r="E169" s="7" t="s">
        <v>4999</v>
      </c>
      <c r="F169" s="7" t="n">
        <v>4</v>
      </c>
      <c r="G169" s="7" t="n">
        <v>11799</v>
      </c>
      <c r="H169" s="7" t="n">
        <v>305673</v>
      </c>
      <c r="I169" s="7" t="n">
        <v>5326</v>
      </c>
      <c r="J169" s="7" t="n">
        <v>896</v>
      </c>
      <c r="K169" s="7" t="n">
        <v>333</v>
      </c>
      <c r="L169" s="7" t="n">
        <v>0.0174</v>
      </c>
      <c r="M169" s="7" t="n">
        <v>0.0625</v>
      </c>
      <c r="N169" s="7" t="n">
        <v>0.0282</v>
      </c>
      <c r="O169" s="7" t="n">
        <v>2456</v>
      </c>
      <c r="P169" s="7" t="n">
        <v>15</v>
      </c>
      <c r="Q169" s="7" t="n">
        <v>0</v>
      </c>
      <c r="R169" s="7" t="n">
        <v>0.008</v>
      </c>
      <c r="S169" s="7" t="n">
        <v>0</v>
      </c>
    </row>
    <row r="170" customFormat="false" ht="15" hidden="false" customHeight="false" outlineLevel="0" collapsed="false">
      <c r="A170" s="7" t="s">
        <v>395</v>
      </c>
      <c r="B170" s="7" t="s">
        <v>239</v>
      </c>
      <c r="C170" s="7" t="s">
        <v>4998</v>
      </c>
      <c r="D170" s="7" t="s">
        <v>1204</v>
      </c>
      <c r="E170" s="7" t="s">
        <v>4999</v>
      </c>
      <c r="F170" s="7" t="n">
        <v>4</v>
      </c>
      <c r="G170" s="7" t="n">
        <v>8873</v>
      </c>
      <c r="H170" s="7" t="n">
        <v>247137</v>
      </c>
      <c r="I170" s="7" t="n">
        <v>3947</v>
      </c>
      <c r="J170" s="7" t="n">
        <v>542</v>
      </c>
      <c r="K170" s="7" t="n">
        <v>164</v>
      </c>
      <c r="L170" s="7" t="n">
        <v>0.016</v>
      </c>
      <c r="M170" s="7" t="n">
        <v>0.0416</v>
      </c>
      <c r="N170" s="7" t="n">
        <v>0.0185</v>
      </c>
      <c r="O170" s="7" t="n">
        <v>2482</v>
      </c>
      <c r="P170" s="7" t="n">
        <v>17</v>
      </c>
      <c r="Q170" s="7" t="n">
        <v>1</v>
      </c>
      <c r="R170" s="7" t="n">
        <v>0.01</v>
      </c>
      <c r="S170" s="7" t="n">
        <v>0.0061</v>
      </c>
    </row>
    <row r="171" customFormat="false" ht="15" hidden="false" customHeight="false" outlineLevel="0" collapsed="false">
      <c r="A171" s="7" t="s">
        <v>395</v>
      </c>
      <c r="B171" s="7" t="s">
        <v>239</v>
      </c>
      <c r="C171" s="7" t="s">
        <v>4998</v>
      </c>
      <c r="D171" s="7" t="s">
        <v>1205</v>
      </c>
      <c r="E171" s="7" t="s">
        <v>4999</v>
      </c>
      <c r="F171" s="7" t="n">
        <v>4</v>
      </c>
      <c r="G171" s="7" t="n">
        <v>8511</v>
      </c>
      <c r="H171" s="7" t="n">
        <v>222656</v>
      </c>
      <c r="I171" s="7" t="n">
        <v>4021</v>
      </c>
      <c r="J171" s="7" t="n">
        <v>606</v>
      </c>
      <c r="K171" s="7" t="n">
        <v>209</v>
      </c>
      <c r="L171" s="7" t="n">
        <v>0.0181</v>
      </c>
      <c r="M171" s="7" t="n">
        <v>0.052</v>
      </c>
      <c r="N171" s="7" t="n">
        <v>0.0246</v>
      </c>
      <c r="O171" s="7" t="n">
        <v>974</v>
      </c>
      <c r="P171" s="7" t="n">
        <v>5</v>
      </c>
      <c r="Q171" s="7" t="n">
        <v>0</v>
      </c>
      <c r="R171" s="7" t="n">
        <v>0.0044</v>
      </c>
      <c r="S171" s="7" t="n">
        <v>0</v>
      </c>
    </row>
    <row r="172" customFormat="false" ht="15" hidden="false" customHeight="false" outlineLevel="0" collapsed="false">
      <c r="A172" s="7" t="s">
        <v>395</v>
      </c>
      <c r="B172" s="7" t="s">
        <v>239</v>
      </c>
      <c r="C172" s="7" t="s">
        <v>4998</v>
      </c>
      <c r="D172" s="7" t="s">
        <v>1206</v>
      </c>
      <c r="E172" s="7" t="s">
        <v>4999</v>
      </c>
      <c r="F172" s="7" t="n">
        <v>5</v>
      </c>
      <c r="G172" s="7" t="n">
        <v>13515</v>
      </c>
      <c r="H172" s="7" t="n">
        <v>349710</v>
      </c>
      <c r="I172" s="7" t="n">
        <v>6218</v>
      </c>
      <c r="J172" s="7" t="n">
        <v>932</v>
      </c>
      <c r="K172" s="7" t="n">
        <v>317</v>
      </c>
      <c r="L172" s="7" t="n">
        <v>0.0178</v>
      </c>
      <c r="M172" s="7" t="n">
        <v>0.051</v>
      </c>
      <c r="N172" s="7" t="n">
        <v>0.0235</v>
      </c>
      <c r="O172" s="7" t="n">
        <v>1483</v>
      </c>
      <c r="P172" s="7" t="n">
        <v>10</v>
      </c>
      <c r="Q172" s="7" t="n">
        <v>0</v>
      </c>
      <c r="R172" s="7" t="n">
        <v>0.0042</v>
      </c>
      <c r="S172" s="7" t="n">
        <v>0</v>
      </c>
    </row>
    <row r="173" customFormat="false" ht="15" hidden="false" customHeight="false" outlineLevel="0" collapsed="false">
      <c r="A173" s="7" t="s">
        <v>395</v>
      </c>
      <c r="B173" s="7" t="s">
        <v>239</v>
      </c>
      <c r="C173" s="7" t="s">
        <v>4998</v>
      </c>
      <c r="D173" s="7" t="s">
        <v>1207</v>
      </c>
      <c r="E173" s="7" t="s">
        <v>4999</v>
      </c>
      <c r="F173" s="7" t="n">
        <v>4</v>
      </c>
      <c r="G173" s="7" t="n">
        <v>10960</v>
      </c>
      <c r="H173" s="7" t="n">
        <v>281420</v>
      </c>
      <c r="I173" s="7" t="n">
        <v>5108</v>
      </c>
      <c r="J173" s="7" t="n">
        <v>835</v>
      </c>
      <c r="K173" s="7" t="n">
        <v>306</v>
      </c>
      <c r="L173" s="7" t="n">
        <v>0.0182</v>
      </c>
      <c r="M173" s="7" t="n">
        <v>0.0599</v>
      </c>
      <c r="N173" s="7" t="n">
        <v>0.0279</v>
      </c>
      <c r="O173" s="7" t="n">
        <v>1429</v>
      </c>
      <c r="P173" s="7" t="n">
        <v>10</v>
      </c>
      <c r="Q173" s="7" t="n">
        <v>0</v>
      </c>
      <c r="R173" s="7" t="n">
        <v>0.0051</v>
      </c>
      <c r="S173" s="7" t="n">
        <v>0</v>
      </c>
    </row>
    <row r="174" customFormat="false" ht="15" hidden="false" customHeight="false" outlineLevel="0" collapsed="false">
      <c r="A174" s="7" t="s">
        <v>395</v>
      </c>
      <c r="B174" s="7" t="s">
        <v>239</v>
      </c>
      <c r="C174" s="7" t="s">
        <v>4998</v>
      </c>
      <c r="D174" s="7" t="s">
        <v>1208</v>
      </c>
      <c r="E174" s="7" t="s">
        <v>4999</v>
      </c>
      <c r="F174" s="7" t="n">
        <v>5</v>
      </c>
      <c r="G174" s="7" t="n">
        <v>14161</v>
      </c>
      <c r="H174" s="7" t="n">
        <v>358808</v>
      </c>
      <c r="I174" s="7" t="n">
        <v>5740</v>
      </c>
      <c r="J174" s="7" t="n">
        <v>992</v>
      </c>
      <c r="K174" s="7" t="n">
        <v>399</v>
      </c>
      <c r="L174" s="7" t="n">
        <v>0.016</v>
      </c>
      <c r="M174" s="7" t="n">
        <v>0.0695</v>
      </c>
      <c r="N174" s="7" t="n">
        <v>0.0282</v>
      </c>
      <c r="O174" s="7" t="n">
        <v>745</v>
      </c>
      <c r="P174" s="7" t="n">
        <v>4</v>
      </c>
      <c r="Q174" s="7" t="n">
        <v>0</v>
      </c>
      <c r="R174" s="7" t="n">
        <v>0.0021</v>
      </c>
      <c r="S174" s="7" t="n">
        <v>0</v>
      </c>
    </row>
    <row r="175" customFormat="false" ht="15" hidden="false" customHeight="false" outlineLevel="0" collapsed="false">
      <c r="A175" s="7" t="s">
        <v>395</v>
      </c>
      <c r="B175" s="7" t="s">
        <v>239</v>
      </c>
      <c r="C175" s="7" t="s">
        <v>4998</v>
      </c>
      <c r="D175" s="7" t="s">
        <v>1209</v>
      </c>
      <c r="E175" s="7" t="s">
        <v>4999</v>
      </c>
      <c r="F175" s="7" t="n">
        <v>4</v>
      </c>
      <c r="G175" s="7" t="n">
        <v>17841</v>
      </c>
      <c r="H175" s="7" t="n">
        <v>449373</v>
      </c>
      <c r="I175" s="7" t="n">
        <v>7018</v>
      </c>
      <c r="J175" s="7" t="n">
        <v>1083</v>
      </c>
      <c r="K175" s="7" t="n">
        <v>440</v>
      </c>
      <c r="L175" s="7" t="n">
        <v>0.0156</v>
      </c>
      <c r="M175" s="7" t="n">
        <v>0.0627</v>
      </c>
      <c r="N175" s="7" t="n">
        <v>0.0247</v>
      </c>
      <c r="O175" s="7" t="n">
        <v>2150</v>
      </c>
      <c r="P175" s="7" t="n">
        <v>15</v>
      </c>
      <c r="Q175" s="7" t="n">
        <v>0</v>
      </c>
      <c r="R175" s="7" t="n">
        <v>0.0048</v>
      </c>
      <c r="S175" s="7" t="n">
        <v>0</v>
      </c>
    </row>
    <row r="176" customFormat="false" ht="15" hidden="false" customHeight="false" outlineLevel="0" collapsed="false">
      <c r="A176" s="7" t="s">
        <v>395</v>
      </c>
      <c r="B176" s="7" t="s">
        <v>239</v>
      </c>
      <c r="C176" s="7" t="s">
        <v>4998</v>
      </c>
      <c r="D176" s="7" t="s">
        <v>1210</v>
      </c>
      <c r="E176" s="7" t="s">
        <v>4999</v>
      </c>
      <c r="F176" s="7" t="n">
        <v>4</v>
      </c>
      <c r="G176" s="7" t="n">
        <v>14005</v>
      </c>
      <c r="H176" s="7" t="n">
        <v>356846</v>
      </c>
      <c r="I176" s="7" t="n">
        <v>6171</v>
      </c>
      <c r="J176" s="7" t="n">
        <v>1113</v>
      </c>
      <c r="K176" s="7" t="n">
        <v>470</v>
      </c>
      <c r="L176" s="7" t="n">
        <v>0.0173</v>
      </c>
      <c r="M176" s="7" t="n">
        <v>0.0762</v>
      </c>
      <c r="N176" s="7" t="n">
        <v>0.0336</v>
      </c>
      <c r="O176" s="7" t="n">
        <v>1325</v>
      </c>
      <c r="P176" s="7" t="n">
        <v>11</v>
      </c>
      <c r="Q176" s="7" t="n">
        <v>1</v>
      </c>
      <c r="R176" s="7" t="n">
        <v>0.0037</v>
      </c>
      <c r="S176" s="7" t="n">
        <v>0.0021</v>
      </c>
    </row>
    <row r="177" customFormat="false" ht="15" hidden="false" customHeight="false" outlineLevel="0" collapsed="false">
      <c r="A177" s="7" t="s">
        <v>395</v>
      </c>
      <c r="B177" s="7" t="s">
        <v>239</v>
      </c>
      <c r="C177" s="7" t="s">
        <v>4998</v>
      </c>
      <c r="D177" s="7" t="s">
        <v>1211</v>
      </c>
      <c r="E177" s="7" t="s">
        <v>4999</v>
      </c>
      <c r="F177" s="7" t="n">
        <v>5</v>
      </c>
      <c r="G177" s="7" t="n">
        <v>17006</v>
      </c>
      <c r="H177" s="7" t="n">
        <v>430308</v>
      </c>
      <c r="I177" s="7" t="n">
        <v>8097</v>
      </c>
      <c r="J177" s="7" t="n">
        <v>1262</v>
      </c>
      <c r="K177" s="7" t="n">
        <v>455</v>
      </c>
      <c r="L177" s="7" t="n">
        <v>0.0188</v>
      </c>
      <c r="M177" s="7" t="n">
        <v>0.0562</v>
      </c>
      <c r="N177" s="7" t="n">
        <v>0.0268</v>
      </c>
      <c r="O177" s="7" t="n">
        <v>2603</v>
      </c>
      <c r="P177" s="7" t="n">
        <v>20</v>
      </c>
      <c r="Q177" s="7" t="n">
        <v>0</v>
      </c>
      <c r="R177" s="7" t="n">
        <v>0.006</v>
      </c>
      <c r="S177" s="7" t="n">
        <v>0</v>
      </c>
    </row>
    <row r="178" customFormat="false" ht="15" hidden="false" customHeight="false" outlineLevel="0" collapsed="false">
      <c r="A178" s="7" t="s">
        <v>395</v>
      </c>
      <c r="B178" s="7" t="s">
        <v>239</v>
      </c>
      <c r="C178" s="7" t="s">
        <v>4998</v>
      </c>
      <c r="D178" s="7" t="s">
        <v>1212</v>
      </c>
      <c r="E178" s="7" t="s">
        <v>4999</v>
      </c>
      <c r="F178" s="7" t="n">
        <v>4</v>
      </c>
      <c r="G178" s="7" t="n">
        <v>12834</v>
      </c>
      <c r="H178" s="7" t="n">
        <v>329874</v>
      </c>
      <c r="I178" s="7" t="n">
        <v>6118</v>
      </c>
      <c r="J178" s="7" t="n">
        <v>927</v>
      </c>
      <c r="K178" s="7" t="n">
        <v>327</v>
      </c>
      <c r="L178" s="7" t="n">
        <v>0.0185</v>
      </c>
      <c r="M178" s="7" t="n">
        <v>0.0534</v>
      </c>
      <c r="N178" s="7" t="n">
        <v>0.0255</v>
      </c>
      <c r="O178" s="7" t="n">
        <v>1329</v>
      </c>
      <c r="P178" s="7" t="n">
        <v>8</v>
      </c>
      <c r="Q178" s="7" t="n">
        <v>0</v>
      </c>
      <c r="R178" s="7" t="n">
        <v>0.004</v>
      </c>
      <c r="S178" s="7" t="n">
        <v>0</v>
      </c>
    </row>
    <row r="179" customFormat="false" ht="15" hidden="false" customHeight="false" outlineLevel="0" collapsed="false">
      <c r="A179" s="7" t="s">
        <v>395</v>
      </c>
      <c r="B179" s="7" t="s">
        <v>239</v>
      </c>
      <c r="C179" s="7" t="s">
        <v>4998</v>
      </c>
      <c r="D179" s="7" t="s">
        <v>1213</v>
      </c>
      <c r="E179" s="7" t="s">
        <v>4999</v>
      </c>
      <c r="F179" s="7" t="n">
        <v>2</v>
      </c>
      <c r="G179" s="7" t="n">
        <v>8740</v>
      </c>
      <c r="H179" s="7" t="n">
        <v>229515</v>
      </c>
      <c r="I179" s="7" t="n">
        <v>4078</v>
      </c>
      <c r="J179" s="7" t="n">
        <v>609</v>
      </c>
      <c r="K179" s="7" t="n">
        <v>220</v>
      </c>
      <c r="L179" s="7" t="n">
        <v>0.0178</v>
      </c>
      <c r="M179" s="7" t="n">
        <v>0.0539</v>
      </c>
      <c r="N179" s="7" t="n">
        <v>0.0252</v>
      </c>
      <c r="O179" s="7" t="n">
        <v>164</v>
      </c>
      <c r="P179" s="7" t="n">
        <v>7</v>
      </c>
      <c r="Q179" s="7" t="n">
        <v>0</v>
      </c>
      <c r="R179" s="7" t="n">
        <v>0.0007</v>
      </c>
      <c r="S179" s="7" t="n">
        <v>0</v>
      </c>
    </row>
    <row r="180" customFormat="false" ht="15" hidden="false" customHeight="false" outlineLevel="0" collapsed="false">
      <c r="A180" s="7" t="s">
        <v>395</v>
      </c>
      <c r="B180" s="7" t="s">
        <v>3504</v>
      </c>
      <c r="C180" s="7" t="s">
        <v>4998</v>
      </c>
      <c r="D180" s="7" t="s">
        <v>1202</v>
      </c>
      <c r="E180" s="7" t="s">
        <v>4999</v>
      </c>
      <c r="F180" s="7" t="n">
        <v>2</v>
      </c>
      <c r="G180" s="7" t="n">
        <v>493</v>
      </c>
      <c r="H180" s="7" t="n">
        <v>13340</v>
      </c>
      <c r="I180" s="7" t="n">
        <v>228</v>
      </c>
      <c r="J180" s="7" t="n">
        <v>10</v>
      </c>
      <c r="K180" s="7" t="n">
        <v>1</v>
      </c>
      <c r="L180" s="7" t="n">
        <v>0.0171</v>
      </c>
      <c r="M180" s="7" t="n">
        <v>0.0044</v>
      </c>
      <c r="N180" s="7" t="n">
        <v>0.002</v>
      </c>
      <c r="O180" s="7" t="n">
        <v>26</v>
      </c>
      <c r="P180" s="7" t="n">
        <v>0</v>
      </c>
      <c r="Q180" s="7" t="n">
        <v>0</v>
      </c>
      <c r="R180" s="7" t="n">
        <v>0.0019</v>
      </c>
      <c r="S180" s="7" t="n">
        <v>0</v>
      </c>
    </row>
    <row r="181" customFormat="false" ht="15" hidden="false" customHeight="false" outlineLevel="0" collapsed="false">
      <c r="A181" s="7" t="s">
        <v>395</v>
      </c>
      <c r="B181" s="7" t="s">
        <v>3504</v>
      </c>
      <c r="C181" s="7" t="s">
        <v>4998</v>
      </c>
      <c r="D181" s="7" t="s">
        <v>1203</v>
      </c>
      <c r="E181" s="7" t="s">
        <v>4999</v>
      </c>
      <c r="F181" s="7" t="n">
        <v>4</v>
      </c>
      <c r="G181" s="7" t="n">
        <v>753</v>
      </c>
      <c r="H181" s="7" t="n">
        <v>19974</v>
      </c>
      <c r="I181" s="7" t="n">
        <v>322</v>
      </c>
      <c r="J181" s="7" t="n">
        <v>25</v>
      </c>
      <c r="K181" s="7" t="n">
        <v>4</v>
      </c>
      <c r="L181" s="7" t="n">
        <v>0.0161</v>
      </c>
      <c r="M181" s="7" t="n">
        <v>0.0124</v>
      </c>
      <c r="N181" s="7" t="n">
        <v>0.0053</v>
      </c>
      <c r="O181" s="7" t="n">
        <v>116</v>
      </c>
      <c r="P181" s="7" t="n">
        <v>1</v>
      </c>
      <c r="Q181" s="7" t="n">
        <v>0</v>
      </c>
      <c r="R181" s="7" t="n">
        <v>0.0058</v>
      </c>
      <c r="S181" s="7" t="n">
        <v>0</v>
      </c>
    </row>
    <row r="182" customFormat="false" ht="15" hidden="false" customHeight="false" outlineLevel="0" collapsed="false">
      <c r="A182" s="7" t="s">
        <v>395</v>
      </c>
      <c r="B182" s="7" t="s">
        <v>3504</v>
      </c>
      <c r="C182" s="7" t="s">
        <v>4998</v>
      </c>
      <c r="D182" s="7" t="s">
        <v>1204</v>
      </c>
      <c r="E182" s="7" t="s">
        <v>4999</v>
      </c>
      <c r="F182" s="7" t="n">
        <v>3</v>
      </c>
      <c r="G182" s="7" t="n">
        <v>624</v>
      </c>
      <c r="H182" s="7" t="n">
        <v>19160</v>
      </c>
      <c r="I182" s="7" t="n">
        <v>273</v>
      </c>
      <c r="J182" s="7" t="n">
        <v>19</v>
      </c>
      <c r="K182" s="7" t="n">
        <v>2</v>
      </c>
      <c r="L182" s="7" t="n">
        <v>0.0142</v>
      </c>
      <c r="M182" s="7" t="n">
        <v>0.0073</v>
      </c>
      <c r="N182" s="7" t="n">
        <v>0.0032</v>
      </c>
      <c r="O182" s="7" t="n">
        <v>71</v>
      </c>
      <c r="P182" s="7" t="n">
        <v>0</v>
      </c>
      <c r="Q182" s="7" t="n">
        <v>0</v>
      </c>
      <c r="R182" s="7" t="n">
        <v>0.0037</v>
      </c>
      <c r="S182" s="7" t="n">
        <v>0</v>
      </c>
    </row>
    <row r="183" customFormat="false" ht="15" hidden="false" customHeight="false" outlineLevel="0" collapsed="false">
      <c r="A183" s="7" t="s">
        <v>395</v>
      </c>
      <c r="B183" s="7" t="s">
        <v>3504</v>
      </c>
      <c r="C183" s="7" t="s">
        <v>4998</v>
      </c>
      <c r="D183" s="7" t="s">
        <v>1205</v>
      </c>
      <c r="E183" s="7" t="s">
        <v>4999</v>
      </c>
      <c r="F183" s="7" t="n">
        <v>3</v>
      </c>
      <c r="G183" s="7" t="n">
        <v>600</v>
      </c>
      <c r="H183" s="7" t="n">
        <v>16003</v>
      </c>
      <c r="I183" s="7" t="n">
        <v>247</v>
      </c>
      <c r="J183" s="7" t="n">
        <v>21</v>
      </c>
      <c r="K183" s="7" t="n">
        <v>2</v>
      </c>
      <c r="L183" s="7" t="n">
        <v>0.0154</v>
      </c>
      <c r="M183" s="7" t="n">
        <v>0.0081</v>
      </c>
      <c r="N183" s="7" t="n">
        <v>0.0033</v>
      </c>
      <c r="O183" s="7" t="n">
        <v>34</v>
      </c>
      <c r="P183" s="7" t="n">
        <v>1</v>
      </c>
      <c r="Q183" s="7" t="n">
        <v>0</v>
      </c>
      <c r="R183" s="7" t="n">
        <v>0.0021</v>
      </c>
      <c r="S183" s="7" t="n">
        <v>0</v>
      </c>
    </row>
    <row r="184" customFormat="false" ht="15" hidden="false" customHeight="false" outlineLevel="0" collapsed="false">
      <c r="A184" s="7" t="s">
        <v>395</v>
      </c>
      <c r="B184" s="7" t="s">
        <v>3504</v>
      </c>
      <c r="C184" s="7" t="s">
        <v>4998</v>
      </c>
      <c r="D184" s="7" t="s">
        <v>1211</v>
      </c>
      <c r="E184" s="7" t="s">
        <v>4999</v>
      </c>
      <c r="F184" s="7" t="n">
        <v>1</v>
      </c>
      <c r="G184" s="7" t="n">
        <v>290</v>
      </c>
      <c r="H184" s="7" t="n">
        <v>7429</v>
      </c>
      <c r="I184" s="7" t="n">
        <v>110</v>
      </c>
      <c r="J184" s="7" t="n">
        <v>15</v>
      </c>
      <c r="K184" s="7" t="n">
        <v>2</v>
      </c>
      <c r="L184" s="7" t="n">
        <v>0.0148</v>
      </c>
      <c r="M184" s="7" t="n">
        <v>0.0182</v>
      </c>
      <c r="N184" s="7" t="n">
        <v>0.0069</v>
      </c>
      <c r="O184" s="7" t="n">
        <v>26</v>
      </c>
      <c r="P184" s="7" t="n">
        <v>2</v>
      </c>
      <c r="Q184" s="7" t="n">
        <v>0</v>
      </c>
      <c r="R184" s="7" t="n">
        <v>0.0035</v>
      </c>
      <c r="S184" s="7" t="n">
        <v>0</v>
      </c>
    </row>
    <row r="185" customFormat="false" ht="15" hidden="false" customHeight="false" outlineLevel="0" collapsed="false">
      <c r="A185" s="7" t="s">
        <v>395</v>
      </c>
      <c r="B185" s="7" t="s">
        <v>3484</v>
      </c>
      <c r="C185" s="7" t="s">
        <v>4998</v>
      </c>
      <c r="D185" s="7" t="s">
        <v>1202</v>
      </c>
      <c r="E185" s="7" t="s">
        <v>4999</v>
      </c>
      <c r="F185" s="7" t="n">
        <v>2</v>
      </c>
      <c r="G185" s="7" t="n">
        <v>1835</v>
      </c>
      <c r="H185" s="7" t="n">
        <v>44324</v>
      </c>
      <c r="I185" s="7" t="n">
        <v>744</v>
      </c>
      <c r="J185" s="7" t="n">
        <v>49</v>
      </c>
      <c r="K185" s="7" t="n">
        <v>1</v>
      </c>
      <c r="L185" s="7" t="n">
        <v>0.0168</v>
      </c>
      <c r="M185" s="7" t="n">
        <v>0.0013</v>
      </c>
      <c r="N185" s="7" t="n">
        <v>0.0005</v>
      </c>
      <c r="O185" s="7" t="n">
        <v>29</v>
      </c>
      <c r="P185" s="7" t="n">
        <v>1</v>
      </c>
      <c r="Q185" s="7" t="n">
        <v>0</v>
      </c>
      <c r="R185" s="7" t="n">
        <v>0.0007</v>
      </c>
      <c r="S185" s="7" t="n">
        <v>0</v>
      </c>
    </row>
    <row r="186" customFormat="false" ht="15" hidden="false" customHeight="false" outlineLevel="0" collapsed="false">
      <c r="A186" s="7" t="s">
        <v>395</v>
      </c>
      <c r="B186" s="7" t="s">
        <v>3484</v>
      </c>
      <c r="C186" s="7" t="s">
        <v>4998</v>
      </c>
      <c r="D186" s="7" t="s">
        <v>1203</v>
      </c>
      <c r="E186" s="7" t="s">
        <v>4999</v>
      </c>
      <c r="F186" s="7" t="n">
        <v>4</v>
      </c>
      <c r="G186" s="7" t="n">
        <v>3773</v>
      </c>
      <c r="H186" s="7" t="n">
        <v>93455</v>
      </c>
      <c r="I186" s="7" t="n">
        <v>1752</v>
      </c>
      <c r="J186" s="7" t="n">
        <v>70</v>
      </c>
      <c r="K186" s="7" t="n">
        <v>6</v>
      </c>
      <c r="L186" s="7" t="n">
        <v>0.0187</v>
      </c>
      <c r="M186" s="7" t="n">
        <v>0.0034</v>
      </c>
      <c r="N186" s="7" t="n">
        <v>0.0016</v>
      </c>
      <c r="O186" s="7" t="n">
        <v>95</v>
      </c>
      <c r="P186" s="7" t="n">
        <v>0</v>
      </c>
      <c r="Q186" s="7" t="n">
        <v>0</v>
      </c>
      <c r="R186" s="7" t="n">
        <v>0.001</v>
      </c>
      <c r="S186" s="7" t="n">
        <v>0</v>
      </c>
    </row>
    <row r="187" customFormat="false" ht="15" hidden="false" customHeight="false" outlineLevel="0" collapsed="false">
      <c r="A187" s="7" t="s">
        <v>395</v>
      </c>
      <c r="B187" s="7" t="s">
        <v>3484</v>
      </c>
      <c r="C187" s="7" t="s">
        <v>4998</v>
      </c>
      <c r="D187" s="7" t="s">
        <v>1204</v>
      </c>
      <c r="E187" s="7" t="s">
        <v>4999</v>
      </c>
      <c r="F187" s="7" t="n">
        <v>1</v>
      </c>
      <c r="G187" s="7" t="n">
        <v>844</v>
      </c>
      <c r="H187" s="7" t="n">
        <v>21664</v>
      </c>
      <c r="I187" s="7" t="n">
        <v>388</v>
      </c>
      <c r="J187" s="7" t="n">
        <v>30</v>
      </c>
      <c r="K187" s="7" t="n">
        <v>0</v>
      </c>
      <c r="L187" s="7" t="n">
        <v>0.0179</v>
      </c>
      <c r="M187" s="7" t="n">
        <v>0</v>
      </c>
      <c r="N187" s="7" t="n">
        <v>0</v>
      </c>
      <c r="O187" s="7" t="n">
        <v>3</v>
      </c>
      <c r="P187" s="7" t="n">
        <v>0</v>
      </c>
      <c r="Q187" s="7" t="n">
        <v>0</v>
      </c>
      <c r="R187" s="7" t="n">
        <v>0.0001</v>
      </c>
      <c r="S187" s="7"/>
    </row>
    <row r="188" customFormat="false" ht="15" hidden="false" customHeight="false" outlineLevel="0" collapsed="false">
      <c r="A188" s="7" t="s">
        <v>395</v>
      </c>
      <c r="B188" s="7" t="s">
        <v>3484</v>
      </c>
      <c r="C188" s="7" t="s">
        <v>4998</v>
      </c>
      <c r="D188" s="7" t="s">
        <v>1205</v>
      </c>
      <c r="E188" s="7" t="s">
        <v>4999</v>
      </c>
      <c r="F188" s="7" t="n">
        <v>1</v>
      </c>
      <c r="G188" s="7" t="n">
        <v>677</v>
      </c>
      <c r="H188" s="7" t="n">
        <v>17420</v>
      </c>
      <c r="I188" s="7" t="n">
        <v>384</v>
      </c>
      <c r="J188" s="7" t="n">
        <v>9</v>
      </c>
      <c r="K188" s="7" t="n">
        <v>1</v>
      </c>
      <c r="L188" s="7" t="n">
        <v>0.022</v>
      </c>
      <c r="M188" s="7" t="n">
        <v>0.0026</v>
      </c>
      <c r="N188" s="7" t="n">
        <v>0.0015</v>
      </c>
      <c r="O188" s="7" t="n">
        <v>4</v>
      </c>
      <c r="P188" s="7" t="n">
        <v>0</v>
      </c>
      <c r="Q188" s="7" t="n">
        <v>0</v>
      </c>
      <c r="R188" s="7" t="n">
        <v>0.0002</v>
      </c>
      <c r="S188" s="7" t="n">
        <v>0</v>
      </c>
    </row>
    <row r="189" customFormat="false" ht="15" hidden="false" customHeight="false" outlineLevel="0" collapsed="false">
      <c r="A189" s="7" t="s">
        <v>395</v>
      </c>
      <c r="B189" s="7" t="s">
        <v>3484</v>
      </c>
      <c r="C189" s="7" t="s">
        <v>4998</v>
      </c>
      <c r="D189" s="7" t="s">
        <v>1209</v>
      </c>
      <c r="E189" s="7" t="s">
        <v>4999</v>
      </c>
      <c r="F189" s="7" t="n">
        <v>1</v>
      </c>
      <c r="G189" s="7" t="n">
        <v>1894</v>
      </c>
      <c r="H189" s="7" t="n">
        <v>47394</v>
      </c>
      <c r="I189" s="7" t="n">
        <v>555</v>
      </c>
      <c r="J189" s="7" t="n">
        <v>36</v>
      </c>
      <c r="K189" s="7" t="n">
        <v>4</v>
      </c>
      <c r="L189" s="7" t="n">
        <v>0.0117</v>
      </c>
      <c r="M189" s="7" t="n">
        <v>0.0072</v>
      </c>
      <c r="N189" s="7" t="n">
        <v>0.0021</v>
      </c>
      <c r="O189" s="7" t="n">
        <v>13</v>
      </c>
      <c r="P189" s="7" t="n">
        <v>1</v>
      </c>
      <c r="Q189" s="7" t="n">
        <v>0</v>
      </c>
      <c r="R189" s="7" t="n">
        <v>0.0003</v>
      </c>
      <c r="S189" s="7" t="n">
        <v>0</v>
      </c>
    </row>
    <row r="190" customFormat="false" ht="15" hidden="false" customHeight="false" outlineLevel="0" collapsed="false">
      <c r="A190" s="7" t="s">
        <v>395</v>
      </c>
      <c r="B190" s="7" t="s">
        <v>3484</v>
      </c>
      <c r="C190" s="7" t="s">
        <v>4998</v>
      </c>
      <c r="D190" s="7" t="s">
        <v>1210</v>
      </c>
      <c r="E190" s="7" t="s">
        <v>4999</v>
      </c>
      <c r="F190" s="7" t="n">
        <v>3</v>
      </c>
      <c r="G190" s="7" t="n">
        <v>3651</v>
      </c>
      <c r="H190" s="7" t="n">
        <v>95127</v>
      </c>
      <c r="I190" s="7" t="n">
        <v>1639</v>
      </c>
      <c r="J190" s="7" t="n">
        <v>70</v>
      </c>
      <c r="K190" s="7" t="n">
        <v>2</v>
      </c>
      <c r="L190" s="7" t="n">
        <v>0.0172</v>
      </c>
      <c r="M190" s="7" t="n">
        <v>0.0012</v>
      </c>
      <c r="N190" s="7" t="n">
        <v>0.0005</v>
      </c>
      <c r="O190" s="7" t="n">
        <v>13</v>
      </c>
      <c r="P190" s="7" t="n">
        <v>6</v>
      </c>
      <c r="Q190" s="7" t="n">
        <v>0</v>
      </c>
      <c r="R190" s="7" t="n">
        <v>0.0001</v>
      </c>
      <c r="S190" s="7" t="n">
        <v>0</v>
      </c>
    </row>
    <row r="191" customFormat="false" ht="15" hidden="false" customHeight="false" outlineLevel="0" collapsed="false">
      <c r="A191" s="7" t="s">
        <v>395</v>
      </c>
      <c r="B191" s="7" t="s">
        <v>3484</v>
      </c>
      <c r="C191" s="7" t="s">
        <v>4998</v>
      </c>
      <c r="D191" s="7" t="s">
        <v>1211</v>
      </c>
      <c r="E191" s="7" t="s">
        <v>4999</v>
      </c>
      <c r="F191" s="7" t="n">
        <v>1</v>
      </c>
      <c r="G191" s="7" t="n">
        <v>911</v>
      </c>
      <c r="H191" s="7" t="n">
        <v>22956</v>
      </c>
      <c r="I191" s="7" t="n">
        <v>411</v>
      </c>
      <c r="J191" s="7" t="n">
        <v>21</v>
      </c>
      <c r="K191" s="7" t="n">
        <v>2</v>
      </c>
      <c r="L191" s="7" t="n">
        <v>0.0179</v>
      </c>
      <c r="M191" s="7" t="n">
        <v>0.0049</v>
      </c>
      <c r="N191" s="7" t="n">
        <v>0.0022</v>
      </c>
      <c r="O191" s="7" t="n">
        <v>11</v>
      </c>
      <c r="P191" s="7" t="n">
        <v>1</v>
      </c>
      <c r="Q191" s="7" t="n">
        <v>0</v>
      </c>
      <c r="R191" s="7" t="n">
        <v>0.0005</v>
      </c>
      <c r="S191" s="7" t="n">
        <v>0</v>
      </c>
    </row>
    <row r="192" customFormat="false" ht="15" hidden="false" customHeight="false" outlineLevel="0" collapsed="false">
      <c r="A192" s="7" t="s">
        <v>395</v>
      </c>
      <c r="B192" s="7" t="s">
        <v>4134</v>
      </c>
      <c r="C192" s="7" t="s">
        <v>4998</v>
      </c>
      <c r="D192" s="7" t="s">
        <v>1200</v>
      </c>
      <c r="E192" s="7" t="s">
        <v>4999</v>
      </c>
      <c r="F192" s="7" t="n">
        <v>1</v>
      </c>
      <c r="G192" s="7" t="n">
        <v>38</v>
      </c>
      <c r="H192" s="7" t="n">
        <v>993</v>
      </c>
      <c r="I192" s="7" t="n">
        <v>17</v>
      </c>
      <c r="J192" s="7" t="n">
        <v>0</v>
      </c>
      <c r="K192" s="7" t="n">
        <v>0</v>
      </c>
      <c r="L192" s="7" t="n">
        <v>0.0171</v>
      </c>
      <c r="M192" s="7" t="n">
        <v>0</v>
      </c>
      <c r="N192" s="7" t="n">
        <v>0</v>
      </c>
      <c r="O192" s="7" t="n">
        <v>3</v>
      </c>
      <c r="P192" s="7" t="n">
        <v>1</v>
      </c>
      <c r="Q192" s="7" t="n">
        <v>0</v>
      </c>
      <c r="R192" s="7" t="n">
        <v>0.003</v>
      </c>
      <c r="S192" s="7"/>
    </row>
    <row r="193" customFormat="false" ht="15" hidden="false" customHeight="false" outlineLevel="0" collapsed="false">
      <c r="A193" s="7" t="s">
        <v>395</v>
      </c>
      <c r="B193" s="7" t="s">
        <v>4134</v>
      </c>
      <c r="C193" s="7" t="s">
        <v>4998</v>
      </c>
      <c r="D193" s="7" t="s">
        <v>1201</v>
      </c>
      <c r="E193" s="7" t="s">
        <v>4999</v>
      </c>
      <c r="F193" s="7" t="n">
        <v>1</v>
      </c>
      <c r="G193" s="7" t="n">
        <v>63</v>
      </c>
      <c r="H193" s="7" t="n">
        <v>1417</v>
      </c>
      <c r="I193" s="7" t="n">
        <v>24</v>
      </c>
      <c r="J193" s="7" t="n">
        <v>3</v>
      </c>
      <c r="K193" s="7" t="n">
        <v>0</v>
      </c>
      <c r="L193" s="7" t="n">
        <v>0.0169</v>
      </c>
      <c r="M193" s="7" t="n">
        <v>0</v>
      </c>
      <c r="N193" s="7" t="n">
        <v>0</v>
      </c>
      <c r="O193" s="7" t="n">
        <v>2</v>
      </c>
      <c r="P193" s="7" t="n">
        <v>1</v>
      </c>
      <c r="Q193" s="7" t="n">
        <v>0</v>
      </c>
      <c r="R193" s="7" t="n">
        <v>0.0014</v>
      </c>
      <c r="S193" s="7"/>
    </row>
    <row r="194" customFormat="false" ht="15" hidden="false" customHeight="false" outlineLevel="0" collapsed="false">
      <c r="A194" s="7" t="s">
        <v>395</v>
      </c>
      <c r="B194" s="7" t="s">
        <v>4134</v>
      </c>
      <c r="C194" s="7" t="s">
        <v>4998</v>
      </c>
      <c r="D194" s="7" t="s">
        <v>1210</v>
      </c>
      <c r="E194" s="7" t="s">
        <v>4999</v>
      </c>
      <c r="F194" s="7" t="n">
        <v>1</v>
      </c>
      <c r="G194" s="7" t="n">
        <v>50</v>
      </c>
      <c r="H194" s="7" t="n">
        <v>1148</v>
      </c>
      <c r="I194" s="7" t="n">
        <v>25</v>
      </c>
      <c r="J194" s="7" t="n">
        <v>1</v>
      </c>
      <c r="K194" s="7" t="n">
        <v>0</v>
      </c>
      <c r="L194" s="7" t="n">
        <v>0.0218</v>
      </c>
      <c r="M194" s="7" t="n">
        <v>0</v>
      </c>
      <c r="N194" s="7" t="n">
        <v>0</v>
      </c>
      <c r="O194" s="7" t="n">
        <v>3</v>
      </c>
      <c r="P194" s="7" t="n">
        <v>1</v>
      </c>
      <c r="Q194" s="7" t="n">
        <v>0</v>
      </c>
      <c r="R194" s="7" t="n">
        <v>0.0026</v>
      </c>
      <c r="S194" s="7"/>
    </row>
    <row r="195" customFormat="false" ht="15" hidden="false" customHeight="false" outlineLevel="0" collapsed="false">
      <c r="A195" s="7" t="s">
        <v>395</v>
      </c>
      <c r="B195" s="7" t="s">
        <v>4134</v>
      </c>
      <c r="C195" s="7" t="s">
        <v>4998</v>
      </c>
      <c r="D195" s="7" t="s">
        <v>1211</v>
      </c>
      <c r="E195" s="7" t="s">
        <v>4999</v>
      </c>
      <c r="F195" s="7" t="n">
        <v>2</v>
      </c>
      <c r="G195" s="7" t="n">
        <v>132</v>
      </c>
      <c r="H195" s="7" t="n">
        <v>3636</v>
      </c>
      <c r="I195" s="7" t="n">
        <v>58</v>
      </c>
      <c r="J195" s="7" t="n">
        <v>2</v>
      </c>
      <c r="K195" s="7" t="n">
        <v>0</v>
      </c>
      <c r="L195" s="7" t="n">
        <v>0.016</v>
      </c>
      <c r="M195" s="7" t="n">
        <v>0</v>
      </c>
      <c r="N195" s="7" t="n">
        <v>0</v>
      </c>
      <c r="O195" s="7" t="n">
        <v>4</v>
      </c>
      <c r="P195" s="7" t="n">
        <v>2</v>
      </c>
      <c r="Q195" s="7" t="n">
        <v>0</v>
      </c>
      <c r="R195" s="7" t="n">
        <v>0.0011</v>
      </c>
      <c r="S195" s="7"/>
    </row>
    <row r="196" customFormat="false" ht="15" hidden="false" customHeight="false" outlineLevel="0" collapsed="false">
      <c r="A196" s="7" t="s">
        <v>395</v>
      </c>
      <c r="B196" s="7" t="s">
        <v>4134</v>
      </c>
      <c r="C196" s="7" t="s">
        <v>4998</v>
      </c>
      <c r="D196" s="7" t="s">
        <v>1212</v>
      </c>
      <c r="E196" s="7" t="s">
        <v>4999</v>
      </c>
      <c r="F196" s="7" t="n">
        <v>3</v>
      </c>
      <c r="G196" s="7" t="n">
        <v>152</v>
      </c>
      <c r="H196" s="7" t="n">
        <v>4379</v>
      </c>
      <c r="I196" s="7" t="n">
        <v>94</v>
      </c>
      <c r="J196" s="7" t="n">
        <v>1</v>
      </c>
      <c r="K196" s="7" t="n">
        <v>0</v>
      </c>
      <c r="L196" s="7" t="n">
        <v>0.0215</v>
      </c>
      <c r="M196" s="7" t="n">
        <v>0</v>
      </c>
      <c r="N196" s="7" t="n">
        <v>0</v>
      </c>
      <c r="O196" s="7" t="n">
        <v>19</v>
      </c>
      <c r="P196" s="7" t="n">
        <v>3</v>
      </c>
      <c r="Q196" s="7" t="n">
        <v>0</v>
      </c>
      <c r="R196" s="7" t="n">
        <v>0.0043</v>
      </c>
      <c r="S196" s="7"/>
    </row>
    <row r="197" customFormat="false" ht="15" hidden="false" customHeight="false" outlineLevel="0" collapsed="false">
      <c r="A197" s="7" t="s">
        <v>395</v>
      </c>
      <c r="B197" s="7" t="s">
        <v>172</v>
      </c>
      <c r="C197" s="7" t="s">
        <v>4998</v>
      </c>
      <c r="D197" s="7" t="s">
        <v>1199</v>
      </c>
      <c r="E197" s="7" t="s">
        <v>4999</v>
      </c>
      <c r="F197" s="7" t="n">
        <v>2</v>
      </c>
      <c r="G197" s="7" t="n">
        <v>2010</v>
      </c>
      <c r="H197" s="7" t="n">
        <v>48198</v>
      </c>
      <c r="I197" s="7" t="n">
        <v>956</v>
      </c>
      <c r="J197" s="7" t="n">
        <v>86</v>
      </c>
      <c r="K197" s="7" t="n">
        <v>24</v>
      </c>
      <c r="L197" s="7" t="n">
        <v>0.0198</v>
      </c>
      <c r="M197" s="7" t="n">
        <v>0.0251</v>
      </c>
      <c r="N197" s="7" t="n">
        <v>0.0119</v>
      </c>
      <c r="O197" s="7" t="n">
        <v>5049</v>
      </c>
      <c r="P197" s="7" t="n">
        <v>127</v>
      </c>
      <c r="Q197" s="7" t="n">
        <v>5</v>
      </c>
      <c r="R197" s="7" t="n">
        <v>0.1048</v>
      </c>
      <c r="S197" s="7" t="n">
        <v>0.2083</v>
      </c>
    </row>
    <row r="198" customFormat="false" ht="15" hidden="false" customHeight="false" outlineLevel="0" collapsed="false">
      <c r="A198" s="7" t="s">
        <v>395</v>
      </c>
      <c r="B198" s="7" t="s">
        <v>172</v>
      </c>
      <c r="C198" s="7" t="s">
        <v>4998</v>
      </c>
      <c r="D198" s="7" t="s">
        <v>1200</v>
      </c>
      <c r="E198" s="7" t="s">
        <v>4999</v>
      </c>
      <c r="F198" s="7" t="n">
        <v>4</v>
      </c>
      <c r="G198" s="7" t="n">
        <v>2798</v>
      </c>
      <c r="H198" s="7" t="n">
        <v>69212</v>
      </c>
      <c r="I198" s="7" t="n">
        <v>1353</v>
      </c>
      <c r="J198" s="7" t="n">
        <v>140</v>
      </c>
      <c r="K198" s="7" t="n">
        <v>31</v>
      </c>
      <c r="L198" s="7" t="n">
        <v>0.0195</v>
      </c>
      <c r="M198" s="7" t="n">
        <v>0.0229</v>
      </c>
      <c r="N198" s="7" t="n">
        <v>0.0111</v>
      </c>
      <c r="O198" s="7" t="n">
        <v>7694</v>
      </c>
      <c r="P198" s="7" t="n">
        <v>158</v>
      </c>
      <c r="Q198" s="7" t="n">
        <v>4</v>
      </c>
      <c r="R198" s="7" t="n">
        <v>0.1112</v>
      </c>
      <c r="S198" s="7" t="n">
        <v>0.129</v>
      </c>
    </row>
    <row r="199" customFormat="false" ht="15" hidden="false" customHeight="false" outlineLevel="0" collapsed="false">
      <c r="A199" s="7" t="s">
        <v>395</v>
      </c>
      <c r="B199" s="7" t="s">
        <v>172</v>
      </c>
      <c r="C199" s="7" t="s">
        <v>4998</v>
      </c>
      <c r="D199" s="7" t="s">
        <v>1201</v>
      </c>
      <c r="E199" s="7" t="s">
        <v>4999</v>
      </c>
      <c r="F199" s="7" t="n">
        <v>4</v>
      </c>
      <c r="G199" s="7" t="n">
        <v>3111</v>
      </c>
      <c r="H199" s="7" t="n">
        <v>74817</v>
      </c>
      <c r="I199" s="7" t="n">
        <v>1508</v>
      </c>
      <c r="J199" s="7" t="n">
        <v>155</v>
      </c>
      <c r="K199" s="7" t="n">
        <v>47</v>
      </c>
      <c r="L199" s="7" t="n">
        <v>0.0202</v>
      </c>
      <c r="M199" s="7" t="n">
        <v>0.0312</v>
      </c>
      <c r="N199" s="7" t="n">
        <v>0.0151</v>
      </c>
      <c r="O199" s="7" t="n">
        <v>11362</v>
      </c>
      <c r="P199" s="7" t="n">
        <v>384</v>
      </c>
      <c r="Q199" s="7" t="n">
        <v>9</v>
      </c>
      <c r="R199" s="7" t="n">
        <v>0.1519</v>
      </c>
      <c r="S199" s="7" t="n">
        <v>0.1915</v>
      </c>
    </row>
    <row r="200" customFormat="false" ht="15" hidden="false" customHeight="false" outlineLevel="0" collapsed="false">
      <c r="A200" s="7" t="s">
        <v>395</v>
      </c>
      <c r="B200" s="7" t="s">
        <v>172</v>
      </c>
      <c r="C200" s="7" t="s">
        <v>4998</v>
      </c>
      <c r="D200" s="7" t="s">
        <v>1202</v>
      </c>
      <c r="E200" s="7" t="s">
        <v>4999</v>
      </c>
      <c r="F200" s="7" t="n">
        <v>5</v>
      </c>
      <c r="G200" s="7" t="n">
        <v>5381</v>
      </c>
      <c r="H200" s="7" t="n">
        <v>129483</v>
      </c>
      <c r="I200" s="7" t="n">
        <v>2537</v>
      </c>
      <c r="J200" s="7" t="n">
        <v>240</v>
      </c>
      <c r="K200" s="7" t="n">
        <v>46</v>
      </c>
      <c r="L200" s="7" t="n">
        <v>0.0196</v>
      </c>
      <c r="M200" s="7" t="n">
        <v>0.0181</v>
      </c>
      <c r="N200" s="7" t="n">
        <v>0.0085</v>
      </c>
      <c r="O200" s="7" t="n">
        <v>30815</v>
      </c>
      <c r="P200" s="7" t="n">
        <v>957</v>
      </c>
      <c r="Q200" s="7" t="n">
        <v>26</v>
      </c>
      <c r="R200" s="7" t="n">
        <v>0.238</v>
      </c>
      <c r="S200" s="7" t="n">
        <v>0.5652</v>
      </c>
    </row>
    <row r="201" customFormat="false" ht="15" hidden="false" customHeight="false" outlineLevel="0" collapsed="false">
      <c r="A201" s="7" t="s">
        <v>395</v>
      </c>
      <c r="B201" s="7" t="s">
        <v>172</v>
      </c>
      <c r="C201" s="7" t="s">
        <v>4998</v>
      </c>
      <c r="D201" s="7" t="s">
        <v>1203</v>
      </c>
      <c r="E201" s="7" t="s">
        <v>4999</v>
      </c>
      <c r="F201" s="7" t="n">
        <v>4</v>
      </c>
      <c r="G201" s="7" t="n">
        <v>3114</v>
      </c>
      <c r="H201" s="7" t="n">
        <v>76596</v>
      </c>
      <c r="I201" s="7" t="n">
        <v>1477</v>
      </c>
      <c r="J201" s="7" t="n">
        <v>136</v>
      </c>
      <c r="K201" s="7" t="n">
        <v>36</v>
      </c>
      <c r="L201" s="7" t="n">
        <v>0.0193</v>
      </c>
      <c r="M201" s="7" t="n">
        <v>0.0244</v>
      </c>
      <c r="N201" s="7" t="n">
        <v>0.0116</v>
      </c>
      <c r="O201" s="7" t="n">
        <v>15359</v>
      </c>
      <c r="P201" s="7" t="n">
        <v>546</v>
      </c>
      <c r="Q201" s="7" t="n">
        <v>9</v>
      </c>
      <c r="R201" s="7" t="n">
        <v>0.2005</v>
      </c>
      <c r="S201" s="7" t="n">
        <v>0.25</v>
      </c>
    </row>
    <row r="202" customFormat="false" ht="15" hidden="false" customHeight="false" outlineLevel="0" collapsed="false">
      <c r="A202" s="7" t="s">
        <v>395</v>
      </c>
      <c r="B202" s="7" t="s">
        <v>172</v>
      </c>
      <c r="C202" s="7" t="s">
        <v>4998</v>
      </c>
      <c r="D202" s="7" t="s">
        <v>1204</v>
      </c>
      <c r="E202" s="7" t="s">
        <v>4999</v>
      </c>
      <c r="F202" s="7" t="n">
        <v>4</v>
      </c>
      <c r="G202" s="7" t="n">
        <v>2757</v>
      </c>
      <c r="H202" s="7" t="n">
        <v>72695</v>
      </c>
      <c r="I202" s="7" t="n">
        <v>1319</v>
      </c>
      <c r="J202" s="7" t="n">
        <v>114</v>
      </c>
      <c r="K202" s="7" t="n">
        <v>24</v>
      </c>
      <c r="L202" s="7" t="n">
        <v>0.0181</v>
      </c>
      <c r="M202" s="7" t="n">
        <v>0.0182</v>
      </c>
      <c r="N202" s="7" t="n">
        <v>0.0087</v>
      </c>
      <c r="O202" s="7" t="n">
        <v>16976</v>
      </c>
      <c r="P202" s="7" t="n">
        <v>455</v>
      </c>
      <c r="Q202" s="7" t="n">
        <v>4</v>
      </c>
      <c r="R202" s="7" t="n">
        <v>0.2335</v>
      </c>
      <c r="S202" s="7" t="n">
        <v>0.1667</v>
      </c>
    </row>
    <row r="203" customFormat="false" ht="15" hidden="false" customHeight="false" outlineLevel="0" collapsed="false">
      <c r="A203" s="7" t="s">
        <v>395</v>
      </c>
      <c r="B203" s="7" t="s">
        <v>172</v>
      </c>
      <c r="C203" s="7" t="s">
        <v>4998</v>
      </c>
      <c r="D203" s="7" t="s">
        <v>1205</v>
      </c>
      <c r="E203" s="7" t="s">
        <v>4999</v>
      </c>
      <c r="F203" s="7" t="n">
        <v>4</v>
      </c>
      <c r="G203" s="7" t="n">
        <v>1927</v>
      </c>
      <c r="H203" s="7" t="n">
        <v>47318</v>
      </c>
      <c r="I203" s="7" t="n">
        <v>903</v>
      </c>
      <c r="J203" s="7" t="n">
        <v>86</v>
      </c>
      <c r="K203" s="7" t="n">
        <v>20</v>
      </c>
      <c r="L203" s="7" t="n">
        <v>0.0191</v>
      </c>
      <c r="M203" s="7" t="n">
        <v>0.0221</v>
      </c>
      <c r="N203" s="7" t="n">
        <v>0.0104</v>
      </c>
      <c r="O203" s="7" t="n">
        <v>12301</v>
      </c>
      <c r="P203" s="7" t="n">
        <v>354</v>
      </c>
      <c r="Q203" s="7" t="n">
        <v>6</v>
      </c>
      <c r="R203" s="7" t="n">
        <v>0.26</v>
      </c>
      <c r="S203" s="7" t="n">
        <v>0.3</v>
      </c>
    </row>
    <row r="204" customFormat="false" ht="15" hidden="false" customHeight="false" outlineLevel="0" collapsed="false">
      <c r="A204" s="7" t="s">
        <v>395</v>
      </c>
      <c r="B204" s="7" t="s">
        <v>172</v>
      </c>
      <c r="C204" s="7" t="s">
        <v>4998</v>
      </c>
      <c r="D204" s="7" t="s">
        <v>1206</v>
      </c>
      <c r="E204" s="7" t="s">
        <v>4999</v>
      </c>
      <c r="F204" s="7" t="n">
        <v>5</v>
      </c>
      <c r="G204" s="7" t="n">
        <v>2542</v>
      </c>
      <c r="H204" s="7" t="n">
        <v>63125</v>
      </c>
      <c r="I204" s="7" t="n">
        <v>1208</v>
      </c>
      <c r="J204" s="7" t="n">
        <v>105</v>
      </c>
      <c r="K204" s="7" t="n">
        <v>19</v>
      </c>
      <c r="L204" s="7" t="n">
        <v>0.0191</v>
      </c>
      <c r="M204" s="7" t="n">
        <v>0.0157</v>
      </c>
      <c r="N204" s="7" t="n">
        <v>0.0075</v>
      </c>
      <c r="O204" s="7" t="n">
        <v>15353</v>
      </c>
      <c r="P204" s="7" t="n">
        <v>382</v>
      </c>
      <c r="Q204" s="7" t="n">
        <v>5</v>
      </c>
      <c r="R204" s="7" t="n">
        <v>0.2432</v>
      </c>
      <c r="S204" s="7" t="n">
        <v>0.2632</v>
      </c>
    </row>
    <row r="205" customFormat="false" ht="15" hidden="false" customHeight="false" outlineLevel="0" collapsed="false">
      <c r="A205" s="7" t="s">
        <v>395</v>
      </c>
      <c r="B205" s="7" t="s">
        <v>172</v>
      </c>
      <c r="C205" s="7" t="s">
        <v>4998</v>
      </c>
      <c r="D205" s="7" t="s">
        <v>1207</v>
      </c>
      <c r="E205" s="7" t="s">
        <v>4999</v>
      </c>
      <c r="F205" s="7" t="n">
        <v>4</v>
      </c>
      <c r="G205" s="7" t="n">
        <v>2289</v>
      </c>
      <c r="H205" s="7" t="n">
        <v>56042</v>
      </c>
      <c r="I205" s="7" t="n">
        <v>1013</v>
      </c>
      <c r="J205" s="7" t="n">
        <v>84</v>
      </c>
      <c r="K205" s="7" t="n">
        <v>22</v>
      </c>
      <c r="L205" s="7" t="n">
        <v>0.0181</v>
      </c>
      <c r="M205" s="7" t="n">
        <v>0.0217</v>
      </c>
      <c r="N205" s="7" t="n">
        <v>0.0096</v>
      </c>
      <c r="O205" s="7" t="n">
        <v>12878</v>
      </c>
      <c r="P205" s="7" t="n">
        <v>348</v>
      </c>
      <c r="Q205" s="7" t="n">
        <v>6</v>
      </c>
      <c r="R205" s="7" t="n">
        <v>0.2298</v>
      </c>
      <c r="S205" s="7" t="n">
        <v>0.2727</v>
      </c>
    </row>
    <row r="206" customFormat="false" ht="15" hidden="false" customHeight="false" outlineLevel="0" collapsed="false">
      <c r="A206" s="7" t="s">
        <v>395</v>
      </c>
      <c r="B206" s="7" t="s">
        <v>172</v>
      </c>
      <c r="C206" s="7" t="s">
        <v>4998</v>
      </c>
      <c r="D206" s="7" t="s">
        <v>1208</v>
      </c>
      <c r="E206" s="7" t="s">
        <v>4999</v>
      </c>
      <c r="F206" s="7" t="n">
        <v>5</v>
      </c>
      <c r="G206" s="7" t="n">
        <v>3066</v>
      </c>
      <c r="H206" s="7" t="n">
        <v>76443</v>
      </c>
      <c r="I206" s="7" t="n">
        <v>1255</v>
      </c>
      <c r="J206" s="7" t="n">
        <v>135</v>
      </c>
      <c r="K206" s="7" t="n">
        <v>25</v>
      </c>
      <c r="L206" s="7" t="n">
        <v>0.0164</v>
      </c>
      <c r="M206" s="7" t="n">
        <v>0.0199</v>
      </c>
      <c r="N206" s="7" t="n">
        <v>0.0082</v>
      </c>
      <c r="O206" s="7" t="n">
        <v>17661</v>
      </c>
      <c r="P206" s="7" t="n">
        <v>415</v>
      </c>
      <c r="Q206" s="7" t="n">
        <v>3</v>
      </c>
      <c r="R206" s="7" t="n">
        <v>0.231</v>
      </c>
      <c r="S206" s="7" t="n">
        <v>0.12</v>
      </c>
    </row>
    <row r="207" customFormat="false" ht="15" hidden="false" customHeight="false" outlineLevel="0" collapsed="false">
      <c r="A207" s="7" t="s">
        <v>395</v>
      </c>
      <c r="B207" s="7" t="s">
        <v>172</v>
      </c>
      <c r="C207" s="7" t="s">
        <v>4998</v>
      </c>
      <c r="D207" s="7" t="s">
        <v>1209</v>
      </c>
      <c r="E207" s="7" t="s">
        <v>4999</v>
      </c>
      <c r="F207" s="7" t="n">
        <v>4</v>
      </c>
      <c r="G207" s="7" t="n">
        <v>3129</v>
      </c>
      <c r="H207" s="7" t="n">
        <v>77217</v>
      </c>
      <c r="I207" s="7" t="n">
        <v>1290</v>
      </c>
      <c r="J207" s="7" t="n">
        <v>115</v>
      </c>
      <c r="K207" s="7" t="n">
        <v>25</v>
      </c>
      <c r="L207" s="7" t="n">
        <v>0.0167</v>
      </c>
      <c r="M207" s="7" t="n">
        <v>0.0194</v>
      </c>
      <c r="N207" s="7" t="n">
        <v>0.008</v>
      </c>
      <c r="O207" s="7" t="n">
        <v>18447</v>
      </c>
      <c r="P207" s="7" t="n">
        <v>414</v>
      </c>
      <c r="Q207" s="7" t="n">
        <v>9</v>
      </c>
      <c r="R207" s="7" t="n">
        <v>0.2389</v>
      </c>
      <c r="S207" s="7" t="n">
        <v>0.36</v>
      </c>
    </row>
    <row r="208" customFormat="false" ht="15" hidden="false" customHeight="false" outlineLevel="0" collapsed="false">
      <c r="A208" s="7" t="s">
        <v>395</v>
      </c>
      <c r="B208" s="7" t="s">
        <v>172</v>
      </c>
      <c r="C208" s="7" t="s">
        <v>4998</v>
      </c>
      <c r="D208" s="7" t="s">
        <v>1210</v>
      </c>
      <c r="E208" s="7" t="s">
        <v>4999</v>
      </c>
      <c r="F208" s="7" t="n">
        <v>4</v>
      </c>
      <c r="G208" s="7" t="n">
        <v>3222</v>
      </c>
      <c r="H208" s="7" t="n">
        <v>80473</v>
      </c>
      <c r="I208" s="7" t="n">
        <v>1370</v>
      </c>
      <c r="J208" s="7" t="n">
        <v>146</v>
      </c>
      <c r="K208" s="7" t="n">
        <v>39</v>
      </c>
      <c r="L208" s="7" t="n">
        <v>0.017</v>
      </c>
      <c r="M208" s="7" t="n">
        <v>0.0285</v>
      </c>
      <c r="N208" s="7" t="n">
        <v>0.0121</v>
      </c>
      <c r="O208" s="7" t="n">
        <v>24165</v>
      </c>
      <c r="P208" s="7" t="n">
        <v>523</v>
      </c>
      <c r="Q208" s="7" t="n">
        <v>18</v>
      </c>
      <c r="R208" s="7" t="n">
        <v>0.3003</v>
      </c>
      <c r="S208" s="7" t="n">
        <v>0.4615</v>
      </c>
    </row>
    <row r="209" customFormat="false" ht="15" hidden="false" customHeight="false" outlineLevel="0" collapsed="false">
      <c r="A209" s="7" t="s">
        <v>395</v>
      </c>
      <c r="B209" s="7" t="s">
        <v>172</v>
      </c>
      <c r="C209" s="7" t="s">
        <v>4998</v>
      </c>
      <c r="D209" s="7" t="s">
        <v>1211</v>
      </c>
      <c r="E209" s="7" t="s">
        <v>4999</v>
      </c>
      <c r="F209" s="7" t="n">
        <v>5</v>
      </c>
      <c r="G209" s="7" t="n">
        <v>3998</v>
      </c>
      <c r="H209" s="7" t="n">
        <v>98756</v>
      </c>
      <c r="I209" s="7" t="n">
        <v>1839</v>
      </c>
      <c r="J209" s="7" t="n">
        <v>180</v>
      </c>
      <c r="K209" s="7" t="n">
        <v>40</v>
      </c>
      <c r="L209" s="7" t="n">
        <v>0.0186</v>
      </c>
      <c r="M209" s="7" t="n">
        <v>0.0218</v>
      </c>
      <c r="N209" s="7" t="n">
        <v>0.01</v>
      </c>
      <c r="O209" s="7" t="n">
        <v>28520</v>
      </c>
      <c r="P209" s="7" t="n">
        <v>623</v>
      </c>
      <c r="Q209" s="7" t="n">
        <v>12</v>
      </c>
      <c r="R209" s="7" t="n">
        <v>0.2888</v>
      </c>
      <c r="S209" s="7" t="n">
        <v>0.3</v>
      </c>
    </row>
    <row r="210" customFormat="false" ht="15" hidden="false" customHeight="false" outlineLevel="0" collapsed="false">
      <c r="A210" s="7" t="s">
        <v>395</v>
      </c>
      <c r="B210" s="7" t="s">
        <v>172</v>
      </c>
      <c r="C210" s="7" t="s">
        <v>4998</v>
      </c>
      <c r="D210" s="7" t="s">
        <v>1212</v>
      </c>
      <c r="E210" s="7" t="s">
        <v>4999</v>
      </c>
      <c r="F210" s="7" t="n">
        <v>4</v>
      </c>
      <c r="G210" s="7" t="n">
        <v>2981</v>
      </c>
      <c r="H210" s="7" t="n">
        <v>74824</v>
      </c>
      <c r="I210" s="7" t="n">
        <v>1326</v>
      </c>
      <c r="J210" s="7" t="n">
        <v>116</v>
      </c>
      <c r="K210" s="7" t="n">
        <v>20</v>
      </c>
      <c r="L210" s="7" t="n">
        <v>0.0177</v>
      </c>
      <c r="M210" s="7" t="n">
        <v>0.0151</v>
      </c>
      <c r="N210" s="7" t="n">
        <v>0.0067</v>
      </c>
      <c r="O210" s="7" t="n">
        <v>16491</v>
      </c>
      <c r="P210" s="7" t="n">
        <v>291</v>
      </c>
      <c r="Q210" s="7" t="n">
        <v>4</v>
      </c>
      <c r="R210" s="7" t="n">
        <v>0.2204</v>
      </c>
      <c r="S210" s="7" t="n">
        <v>0.2</v>
      </c>
    </row>
    <row r="211" customFormat="false" ht="15" hidden="false" customHeight="false" outlineLevel="0" collapsed="false">
      <c r="A211" s="7" t="s">
        <v>395</v>
      </c>
      <c r="B211" s="7" t="s">
        <v>172</v>
      </c>
      <c r="C211" s="7" t="s">
        <v>4998</v>
      </c>
      <c r="D211" s="7" t="s">
        <v>1213</v>
      </c>
      <c r="E211" s="7" t="s">
        <v>4999</v>
      </c>
      <c r="F211" s="7" t="n">
        <v>2</v>
      </c>
      <c r="G211" s="7" t="n">
        <v>1871</v>
      </c>
      <c r="H211" s="7" t="n">
        <v>47984</v>
      </c>
      <c r="I211" s="7" t="n">
        <v>777</v>
      </c>
      <c r="J211" s="7" t="n">
        <v>69</v>
      </c>
      <c r="K211" s="7" t="n">
        <v>8</v>
      </c>
      <c r="L211" s="7" t="n">
        <v>0.0162</v>
      </c>
      <c r="M211" s="7" t="n">
        <v>0.0103</v>
      </c>
      <c r="N211" s="7" t="n">
        <v>0.0043</v>
      </c>
      <c r="O211" s="7" t="n">
        <v>9761</v>
      </c>
      <c r="P211" s="7" t="n">
        <v>169</v>
      </c>
      <c r="Q211" s="7" t="n">
        <v>2</v>
      </c>
      <c r="R211" s="7" t="n">
        <v>0.2034</v>
      </c>
      <c r="S211" s="7" t="n">
        <v>0.25</v>
      </c>
    </row>
    <row r="212" customFormat="false" ht="15" hidden="false" customHeight="false" outlineLevel="0" collapsed="false">
      <c r="A212" s="7" t="s">
        <v>395</v>
      </c>
      <c r="B212" s="7" t="s">
        <v>2401</v>
      </c>
      <c r="C212" s="7" t="s">
        <v>4998</v>
      </c>
      <c r="D212" s="7" t="s">
        <v>1199</v>
      </c>
      <c r="E212" s="7" t="s">
        <v>4999</v>
      </c>
      <c r="F212" s="7" t="n">
        <v>2</v>
      </c>
      <c r="G212" s="7" t="n">
        <v>494</v>
      </c>
      <c r="H212" s="7" t="n">
        <v>11780</v>
      </c>
      <c r="I212" s="7" t="n">
        <v>261</v>
      </c>
      <c r="J212" s="7" t="n">
        <v>31</v>
      </c>
      <c r="K212" s="7" t="n">
        <v>8</v>
      </c>
      <c r="L212" s="7" t="n">
        <v>0.0222</v>
      </c>
      <c r="M212" s="7" t="n">
        <v>0.0307</v>
      </c>
      <c r="N212" s="7" t="n">
        <v>0.0162</v>
      </c>
      <c r="O212" s="7" t="n">
        <v>1426</v>
      </c>
      <c r="P212" s="7" t="n">
        <v>56</v>
      </c>
      <c r="Q212" s="7" t="n">
        <v>0</v>
      </c>
      <c r="R212" s="7" t="n">
        <v>0.1211</v>
      </c>
      <c r="S212" s="7" t="n">
        <v>0</v>
      </c>
    </row>
    <row r="213" customFormat="false" ht="15" hidden="false" customHeight="false" outlineLevel="0" collapsed="false">
      <c r="A213" s="7" t="s">
        <v>395</v>
      </c>
      <c r="B213" s="7" t="s">
        <v>2401</v>
      </c>
      <c r="C213" s="7" t="s">
        <v>4998</v>
      </c>
      <c r="D213" s="7" t="s">
        <v>1200</v>
      </c>
      <c r="E213" s="7" t="s">
        <v>4999</v>
      </c>
      <c r="F213" s="7" t="n">
        <v>4</v>
      </c>
      <c r="G213" s="7" t="n">
        <v>1261</v>
      </c>
      <c r="H213" s="7" t="n">
        <v>31515</v>
      </c>
      <c r="I213" s="7" t="n">
        <v>698</v>
      </c>
      <c r="J213" s="7" t="n">
        <v>81</v>
      </c>
      <c r="K213" s="7" t="n">
        <v>24</v>
      </c>
      <c r="L213" s="7" t="n">
        <v>0.0221</v>
      </c>
      <c r="M213" s="7" t="n">
        <v>0.0344</v>
      </c>
      <c r="N213" s="7" t="n">
        <v>0.019</v>
      </c>
      <c r="O213" s="7" t="n">
        <v>4383</v>
      </c>
      <c r="P213" s="7" t="n">
        <v>141</v>
      </c>
      <c r="Q213" s="7" t="n">
        <v>4</v>
      </c>
      <c r="R213" s="7" t="n">
        <v>0.1391</v>
      </c>
      <c r="S213" s="7" t="n">
        <v>0.1667</v>
      </c>
    </row>
    <row r="214" customFormat="false" ht="15" hidden="false" customHeight="false" outlineLevel="0" collapsed="false">
      <c r="A214" s="7" t="s">
        <v>395</v>
      </c>
      <c r="B214" s="7" t="s">
        <v>2401</v>
      </c>
      <c r="C214" s="7" t="s">
        <v>4998</v>
      </c>
      <c r="D214" s="7" t="s">
        <v>1201</v>
      </c>
      <c r="E214" s="7" t="s">
        <v>4999</v>
      </c>
      <c r="F214" s="7" t="n">
        <v>4</v>
      </c>
      <c r="G214" s="7" t="n">
        <v>1411</v>
      </c>
      <c r="H214" s="7" t="n">
        <v>33634</v>
      </c>
      <c r="I214" s="7" t="n">
        <v>737</v>
      </c>
      <c r="J214" s="7" t="n">
        <v>105</v>
      </c>
      <c r="K214" s="7" t="n">
        <v>30</v>
      </c>
      <c r="L214" s="7" t="n">
        <v>0.0219</v>
      </c>
      <c r="M214" s="7" t="n">
        <v>0.0407</v>
      </c>
      <c r="N214" s="7" t="n">
        <v>0.0213</v>
      </c>
      <c r="O214" s="7" t="n">
        <v>5747</v>
      </c>
      <c r="P214" s="7" t="n">
        <v>255</v>
      </c>
      <c r="Q214" s="7" t="n">
        <v>5</v>
      </c>
      <c r="R214" s="7" t="n">
        <v>0.1709</v>
      </c>
      <c r="S214" s="7" t="n">
        <v>0.1667</v>
      </c>
    </row>
    <row r="215" customFormat="false" ht="15" hidden="false" customHeight="false" outlineLevel="0" collapsed="false">
      <c r="A215" s="7" t="s">
        <v>395</v>
      </c>
      <c r="B215" s="7" t="s">
        <v>2401</v>
      </c>
      <c r="C215" s="7" t="s">
        <v>4998</v>
      </c>
      <c r="D215" s="7" t="s">
        <v>1202</v>
      </c>
      <c r="E215" s="7" t="s">
        <v>4999</v>
      </c>
      <c r="F215" s="7" t="n">
        <v>5</v>
      </c>
      <c r="G215" s="7" t="n">
        <v>2159</v>
      </c>
      <c r="H215" s="7" t="n">
        <v>52391</v>
      </c>
      <c r="I215" s="7" t="n">
        <v>1040</v>
      </c>
      <c r="J215" s="7" t="n">
        <v>158</v>
      </c>
      <c r="K215" s="7" t="n">
        <v>48</v>
      </c>
      <c r="L215" s="7" t="n">
        <v>0.0199</v>
      </c>
      <c r="M215" s="7" t="n">
        <v>0.0462</v>
      </c>
      <c r="N215" s="7" t="n">
        <v>0.0222</v>
      </c>
      <c r="O215" s="7" t="n">
        <v>12913</v>
      </c>
      <c r="P215" s="7" t="n">
        <v>412</v>
      </c>
      <c r="Q215" s="7" t="n">
        <v>18</v>
      </c>
      <c r="R215" s="7" t="n">
        <v>0.2465</v>
      </c>
      <c r="S215" s="7" t="n">
        <v>0.375</v>
      </c>
    </row>
    <row r="216" customFormat="false" ht="15" hidden="false" customHeight="false" outlineLevel="0" collapsed="false">
      <c r="A216" s="7" t="s">
        <v>395</v>
      </c>
      <c r="B216" s="7" t="s">
        <v>2401</v>
      </c>
      <c r="C216" s="7" t="s">
        <v>4998</v>
      </c>
      <c r="D216" s="7" t="s">
        <v>1203</v>
      </c>
      <c r="E216" s="7" t="s">
        <v>4999</v>
      </c>
      <c r="F216" s="7" t="n">
        <v>4</v>
      </c>
      <c r="G216" s="7" t="n">
        <v>2061</v>
      </c>
      <c r="H216" s="7" t="n">
        <v>49070</v>
      </c>
      <c r="I216" s="7" t="n">
        <v>944</v>
      </c>
      <c r="J216" s="7" t="n">
        <v>163</v>
      </c>
      <c r="K216" s="7" t="n">
        <v>53</v>
      </c>
      <c r="L216" s="7" t="n">
        <v>0.0192</v>
      </c>
      <c r="M216" s="7" t="n">
        <v>0.0561</v>
      </c>
      <c r="N216" s="7" t="n">
        <v>0.0257</v>
      </c>
      <c r="O216" s="7" t="n">
        <v>11244</v>
      </c>
      <c r="P216" s="7" t="n">
        <v>367</v>
      </c>
      <c r="Q216" s="7" t="n">
        <v>22</v>
      </c>
      <c r="R216" s="7" t="n">
        <v>0.2291</v>
      </c>
      <c r="S216" s="7" t="n">
        <v>0.4151</v>
      </c>
    </row>
    <row r="217" customFormat="false" ht="15" hidden="false" customHeight="false" outlineLevel="0" collapsed="false">
      <c r="A217" s="7" t="s">
        <v>395</v>
      </c>
      <c r="B217" s="7" t="s">
        <v>2401</v>
      </c>
      <c r="C217" s="7" t="s">
        <v>4998</v>
      </c>
      <c r="D217" s="7" t="s">
        <v>1204</v>
      </c>
      <c r="E217" s="7" t="s">
        <v>4999</v>
      </c>
      <c r="F217" s="7" t="n">
        <v>4</v>
      </c>
      <c r="G217" s="7" t="n">
        <v>1201</v>
      </c>
      <c r="H217" s="7" t="n">
        <v>33496</v>
      </c>
      <c r="I217" s="7" t="n">
        <v>577</v>
      </c>
      <c r="J217" s="7" t="n">
        <v>77</v>
      </c>
      <c r="K217" s="7" t="n">
        <v>26</v>
      </c>
      <c r="L217" s="7" t="n">
        <v>0.0172</v>
      </c>
      <c r="M217" s="7" t="n">
        <v>0.0451</v>
      </c>
      <c r="N217" s="7" t="n">
        <v>0.0216</v>
      </c>
      <c r="O217" s="7" t="n">
        <v>8538</v>
      </c>
      <c r="P217" s="7" t="n">
        <v>221</v>
      </c>
      <c r="Q217" s="7" t="n">
        <v>5</v>
      </c>
      <c r="R217" s="7" t="n">
        <v>0.2549</v>
      </c>
      <c r="S217" s="7" t="n">
        <v>0.1923</v>
      </c>
    </row>
    <row r="218" customFormat="false" ht="15" hidden="false" customHeight="false" outlineLevel="0" collapsed="false">
      <c r="A218" s="7" t="s">
        <v>395</v>
      </c>
      <c r="B218" s="7" t="s">
        <v>2401</v>
      </c>
      <c r="C218" s="7" t="s">
        <v>4998</v>
      </c>
      <c r="D218" s="7" t="s">
        <v>1205</v>
      </c>
      <c r="E218" s="7" t="s">
        <v>4999</v>
      </c>
      <c r="F218" s="7" t="n">
        <v>4</v>
      </c>
      <c r="G218" s="7" t="n">
        <v>1103</v>
      </c>
      <c r="H218" s="7" t="n">
        <v>25611</v>
      </c>
      <c r="I218" s="7" t="n">
        <v>527</v>
      </c>
      <c r="J218" s="7" t="n">
        <v>58</v>
      </c>
      <c r="K218" s="7" t="n">
        <v>18</v>
      </c>
      <c r="L218" s="7" t="n">
        <v>0.0206</v>
      </c>
      <c r="M218" s="7" t="n">
        <v>0.0342</v>
      </c>
      <c r="N218" s="7" t="n">
        <v>0.0163</v>
      </c>
      <c r="O218" s="7" t="n">
        <v>8181</v>
      </c>
      <c r="P218" s="7" t="n">
        <v>211</v>
      </c>
      <c r="Q218" s="7" t="n">
        <v>4</v>
      </c>
      <c r="R218" s="7" t="n">
        <v>0.3194</v>
      </c>
      <c r="S218" s="7" t="n">
        <v>0.2222</v>
      </c>
    </row>
    <row r="219" customFormat="false" ht="15" hidden="false" customHeight="false" outlineLevel="0" collapsed="false">
      <c r="A219" s="7" t="s">
        <v>395</v>
      </c>
      <c r="B219" s="7" t="s">
        <v>2401</v>
      </c>
      <c r="C219" s="7" t="s">
        <v>4998</v>
      </c>
      <c r="D219" s="7" t="s">
        <v>1206</v>
      </c>
      <c r="E219" s="7" t="s">
        <v>4999</v>
      </c>
      <c r="F219" s="7" t="n">
        <v>5</v>
      </c>
      <c r="G219" s="7" t="n">
        <v>1237</v>
      </c>
      <c r="H219" s="7" t="n">
        <v>30408</v>
      </c>
      <c r="I219" s="7" t="n">
        <v>583</v>
      </c>
      <c r="J219" s="7" t="n">
        <v>102</v>
      </c>
      <c r="K219" s="7" t="n">
        <v>23</v>
      </c>
      <c r="L219" s="7" t="n">
        <v>0.0192</v>
      </c>
      <c r="M219" s="7" t="n">
        <v>0.0395</v>
      </c>
      <c r="N219" s="7" t="n">
        <v>0.0186</v>
      </c>
      <c r="O219" s="7" t="n">
        <v>7641</v>
      </c>
      <c r="P219" s="7" t="n">
        <v>194</v>
      </c>
      <c r="Q219" s="7" t="n">
        <v>5</v>
      </c>
      <c r="R219" s="7" t="n">
        <v>0.2513</v>
      </c>
      <c r="S219" s="7" t="n">
        <v>0.2174</v>
      </c>
    </row>
    <row r="220" customFormat="false" ht="15" hidden="false" customHeight="false" outlineLevel="0" collapsed="false">
      <c r="A220" s="7" t="s">
        <v>395</v>
      </c>
      <c r="B220" s="7" t="s">
        <v>2401</v>
      </c>
      <c r="C220" s="7" t="s">
        <v>4998</v>
      </c>
      <c r="D220" s="7" t="s">
        <v>1207</v>
      </c>
      <c r="E220" s="7" t="s">
        <v>4999</v>
      </c>
      <c r="F220" s="7" t="n">
        <v>4</v>
      </c>
      <c r="G220" s="7" t="n">
        <v>799</v>
      </c>
      <c r="H220" s="7" t="n">
        <v>19020</v>
      </c>
      <c r="I220" s="7" t="n">
        <v>369</v>
      </c>
      <c r="J220" s="7" t="n">
        <v>47</v>
      </c>
      <c r="K220" s="7" t="n">
        <v>19</v>
      </c>
      <c r="L220" s="7" t="n">
        <v>0.0194</v>
      </c>
      <c r="M220" s="7" t="n">
        <v>0.0515</v>
      </c>
      <c r="N220" s="7" t="n">
        <v>0.0238</v>
      </c>
      <c r="O220" s="7" t="n">
        <v>3886</v>
      </c>
      <c r="P220" s="7" t="n">
        <v>151</v>
      </c>
      <c r="Q220" s="7" t="n">
        <v>8</v>
      </c>
      <c r="R220" s="7" t="n">
        <v>0.2043</v>
      </c>
      <c r="S220" s="7" t="n">
        <v>0.4211</v>
      </c>
    </row>
    <row r="221" customFormat="false" ht="15" hidden="false" customHeight="false" outlineLevel="0" collapsed="false">
      <c r="A221" s="7" t="s">
        <v>395</v>
      </c>
      <c r="B221" s="7" t="s">
        <v>2401</v>
      </c>
      <c r="C221" s="7" t="s">
        <v>4998</v>
      </c>
      <c r="D221" s="7" t="s">
        <v>1208</v>
      </c>
      <c r="E221" s="7" t="s">
        <v>4999</v>
      </c>
      <c r="F221" s="7" t="n">
        <v>5</v>
      </c>
      <c r="G221" s="7" t="n">
        <v>1024</v>
      </c>
      <c r="H221" s="7" t="n">
        <v>25145</v>
      </c>
      <c r="I221" s="7" t="n">
        <v>436</v>
      </c>
      <c r="J221" s="7" t="n">
        <v>74</v>
      </c>
      <c r="K221" s="7" t="n">
        <v>18</v>
      </c>
      <c r="L221" s="7" t="n">
        <v>0.0173</v>
      </c>
      <c r="M221" s="7" t="n">
        <v>0.0413</v>
      </c>
      <c r="N221" s="7" t="n">
        <v>0.0176</v>
      </c>
      <c r="O221" s="7" t="n">
        <v>5375</v>
      </c>
      <c r="P221" s="7" t="n">
        <v>118</v>
      </c>
      <c r="Q221" s="7" t="n">
        <v>5</v>
      </c>
      <c r="R221" s="7" t="n">
        <v>0.2138</v>
      </c>
      <c r="S221" s="7" t="n">
        <v>0.2778</v>
      </c>
    </row>
    <row r="222" customFormat="false" ht="15" hidden="false" customHeight="false" outlineLevel="0" collapsed="false">
      <c r="A222" s="7" t="s">
        <v>395</v>
      </c>
      <c r="B222" s="7" t="s">
        <v>2401</v>
      </c>
      <c r="C222" s="7" t="s">
        <v>4998</v>
      </c>
      <c r="D222" s="7" t="s">
        <v>1209</v>
      </c>
      <c r="E222" s="7" t="s">
        <v>4999</v>
      </c>
      <c r="F222" s="7" t="n">
        <v>4</v>
      </c>
      <c r="G222" s="7" t="n">
        <v>1325</v>
      </c>
      <c r="H222" s="7" t="n">
        <v>33310</v>
      </c>
      <c r="I222" s="7" t="n">
        <v>583</v>
      </c>
      <c r="J222" s="7" t="n">
        <v>78</v>
      </c>
      <c r="K222" s="7" t="n">
        <v>22</v>
      </c>
      <c r="L222" s="7" t="n">
        <v>0.0175</v>
      </c>
      <c r="M222" s="7" t="n">
        <v>0.0377</v>
      </c>
      <c r="N222" s="7" t="n">
        <v>0.0166</v>
      </c>
      <c r="O222" s="7" t="n">
        <v>7334</v>
      </c>
      <c r="P222" s="7" t="n">
        <v>203</v>
      </c>
      <c r="Q222" s="7" t="n">
        <v>7</v>
      </c>
      <c r="R222" s="7" t="n">
        <v>0.2202</v>
      </c>
      <c r="S222" s="7" t="n">
        <v>0.3182</v>
      </c>
    </row>
    <row r="223" customFormat="false" ht="15" hidden="false" customHeight="false" outlineLevel="0" collapsed="false">
      <c r="A223" s="7" t="s">
        <v>395</v>
      </c>
      <c r="B223" s="7" t="s">
        <v>2401</v>
      </c>
      <c r="C223" s="7" t="s">
        <v>4998</v>
      </c>
      <c r="D223" s="7" t="s">
        <v>1210</v>
      </c>
      <c r="E223" s="7" t="s">
        <v>4999</v>
      </c>
      <c r="F223" s="7" t="n">
        <v>4</v>
      </c>
      <c r="G223" s="7" t="n">
        <v>957</v>
      </c>
      <c r="H223" s="7" t="n">
        <v>26944</v>
      </c>
      <c r="I223" s="7" t="n">
        <v>387</v>
      </c>
      <c r="J223" s="7" t="n">
        <v>57</v>
      </c>
      <c r="K223" s="7" t="n">
        <v>17</v>
      </c>
      <c r="L223" s="7" t="n">
        <v>0.0144</v>
      </c>
      <c r="M223" s="7" t="n">
        <v>0.0439</v>
      </c>
      <c r="N223" s="7" t="n">
        <v>0.0178</v>
      </c>
      <c r="O223" s="7" t="n">
        <v>5200</v>
      </c>
      <c r="P223" s="7" t="n">
        <v>108</v>
      </c>
      <c r="Q223" s="7" t="n">
        <v>1</v>
      </c>
      <c r="R223" s="7" t="n">
        <v>0.193</v>
      </c>
      <c r="S223" s="7" t="n">
        <v>0.0588</v>
      </c>
    </row>
    <row r="224" customFormat="false" ht="15" hidden="false" customHeight="false" outlineLevel="0" collapsed="false">
      <c r="A224" s="7" t="s">
        <v>395</v>
      </c>
      <c r="B224" s="7" t="s">
        <v>2401</v>
      </c>
      <c r="C224" s="7" t="s">
        <v>4998</v>
      </c>
      <c r="D224" s="7" t="s">
        <v>1211</v>
      </c>
      <c r="E224" s="7" t="s">
        <v>4999</v>
      </c>
      <c r="F224" s="7" t="n">
        <v>5</v>
      </c>
      <c r="G224" s="7" t="n">
        <v>1109</v>
      </c>
      <c r="H224" s="7" t="n">
        <v>31358</v>
      </c>
      <c r="I224" s="7" t="n">
        <v>520</v>
      </c>
      <c r="J224" s="7" t="n">
        <v>78</v>
      </c>
      <c r="K224" s="7" t="n">
        <v>19</v>
      </c>
      <c r="L224" s="7" t="n">
        <v>0.0166</v>
      </c>
      <c r="M224" s="7" t="n">
        <v>0.0365</v>
      </c>
      <c r="N224" s="7" t="n">
        <v>0.0171</v>
      </c>
      <c r="O224" s="7" t="n">
        <v>6128</v>
      </c>
      <c r="P224" s="7" t="n">
        <v>121</v>
      </c>
      <c r="Q224" s="7" t="n">
        <v>4</v>
      </c>
      <c r="R224" s="7" t="n">
        <v>0.1954</v>
      </c>
      <c r="S224" s="7" t="n">
        <v>0.2105</v>
      </c>
    </row>
    <row r="225" customFormat="false" ht="15" hidden="false" customHeight="false" outlineLevel="0" collapsed="false">
      <c r="A225" s="7" t="s">
        <v>395</v>
      </c>
      <c r="B225" s="7" t="s">
        <v>2401</v>
      </c>
      <c r="C225" s="7" t="s">
        <v>4998</v>
      </c>
      <c r="D225" s="7" t="s">
        <v>1212</v>
      </c>
      <c r="E225" s="7" t="s">
        <v>4999</v>
      </c>
      <c r="F225" s="7" t="n">
        <v>4</v>
      </c>
      <c r="G225" s="7" t="n">
        <v>948</v>
      </c>
      <c r="H225" s="7" t="n">
        <v>25982</v>
      </c>
      <c r="I225" s="7" t="n">
        <v>483</v>
      </c>
      <c r="J225" s="7" t="n">
        <v>56</v>
      </c>
      <c r="K225" s="7" t="n">
        <v>12</v>
      </c>
      <c r="L225" s="7" t="n">
        <v>0.0186</v>
      </c>
      <c r="M225" s="7" t="n">
        <v>0.0248</v>
      </c>
      <c r="N225" s="7" t="n">
        <v>0.0127</v>
      </c>
      <c r="O225" s="7" t="n">
        <v>4471</v>
      </c>
      <c r="P225" s="7" t="n">
        <v>76</v>
      </c>
      <c r="Q225" s="7" t="n">
        <v>1</v>
      </c>
      <c r="R225" s="7" t="n">
        <v>0.1721</v>
      </c>
      <c r="S225" s="7" t="n">
        <v>0.0833</v>
      </c>
    </row>
    <row r="226" customFormat="false" ht="15" hidden="false" customHeight="false" outlineLevel="0" collapsed="false">
      <c r="A226" s="7" t="s">
        <v>395</v>
      </c>
      <c r="B226" s="7" t="s">
        <v>2401</v>
      </c>
      <c r="C226" s="7" t="s">
        <v>4998</v>
      </c>
      <c r="D226" s="7" t="s">
        <v>1213</v>
      </c>
      <c r="E226" s="7" t="s">
        <v>4999</v>
      </c>
      <c r="F226" s="7" t="n">
        <v>2</v>
      </c>
      <c r="G226" s="7" t="n">
        <v>483</v>
      </c>
      <c r="H226" s="7" t="n">
        <v>12794</v>
      </c>
      <c r="I226" s="7" t="n">
        <v>210</v>
      </c>
      <c r="J226" s="7" t="n">
        <v>20</v>
      </c>
      <c r="K226" s="7" t="n">
        <v>9</v>
      </c>
      <c r="L226" s="7" t="n">
        <v>0.0164</v>
      </c>
      <c r="M226" s="7" t="n">
        <v>0.0429</v>
      </c>
      <c r="N226" s="7" t="n">
        <v>0.0186</v>
      </c>
      <c r="O226" s="7" t="n">
        <v>2623</v>
      </c>
      <c r="P226" s="7" t="n">
        <v>62</v>
      </c>
      <c r="Q226" s="7" t="n">
        <v>0</v>
      </c>
      <c r="R226" s="7" t="n">
        <v>0.205</v>
      </c>
      <c r="S226" s="7" t="n">
        <v>0</v>
      </c>
    </row>
    <row r="227" customFormat="false" ht="15" hidden="false" customHeight="false" outlineLevel="0" collapsed="false">
      <c r="A227" s="7" t="s">
        <v>395</v>
      </c>
      <c r="B227" s="7" t="s">
        <v>3774</v>
      </c>
      <c r="C227" s="7" t="s">
        <v>4998</v>
      </c>
      <c r="D227" s="7" t="s">
        <v>1199</v>
      </c>
      <c r="E227" s="7" t="s">
        <v>4999</v>
      </c>
      <c r="F227" s="7" t="n">
        <v>2</v>
      </c>
      <c r="G227" s="7" t="n">
        <v>3081</v>
      </c>
      <c r="H227" s="7" t="n">
        <v>78490</v>
      </c>
      <c r="I227" s="7" t="n">
        <v>1330</v>
      </c>
      <c r="J227" s="7" t="n">
        <v>104</v>
      </c>
      <c r="K227" s="7" t="n">
        <v>29</v>
      </c>
      <c r="L227" s="7" t="n">
        <v>0.0169</v>
      </c>
      <c r="M227" s="7" t="n">
        <v>0.0218</v>
      </c>
      <c r="N227" s="7" t="n">
        <v>0.0094</v>
      </c>
      <c r="O227" s="7" t="n">
        <v>412</v>
      </c>
      <c r="P227" s="7" t="n">
        <v>3</v>
      </c>
      <c r="Q227" s="7" t="n">
        <v>0</v>
      </c>
      <c r="R227" s="7" t="n">
        <v>0.0052</v>
      </c>
      <c r="S227" s="7" t="n">
        <v>0</v>
      </c>
    </row>
    <row r="228" customFormat="false" ht="15" hidden="false" customHeight="false" outlineLevel="0" collapsed="false">
      <c r="A228" s="7" t="s">
        <v>395</v>
      </c>
      <c r="B228" s="7" t="s">
        <v>3774</v>
      </c>
      <c r="C228" s="7" t="s">
        <v>4998</v>
      </c>
      <c r="D228" s="7" t="s">
        <v>1200</v>
      </c>
      <c r="E228" s="7" t="s">
        <v>4999</v>
      </c>
      <c r="F228" s="7" t="n">
        <v>3</v>
      </c>
      <c r="G228" s="7" t="n">
        <v>4887</v>
      </c>
      <c r="H228" s="7" t="n">
        <v>126327</v>
      </c>
      <c r="I228" s="7" t="n">
        <v>2106</v>
      </c>
      <c r="J228" s="7" t="n">
        <v>187</v>
      </c>
      <c r="K228" s="7" t="n">
        <v>31</v>
      </c>
      <c r="L228" s="7" t="n">
        <v>0.0167</v>
      </c>
      <c r="M228" s="7" t="n">
        <v>0.0147</v>
      </c>
      <c r="N228" s="7" t="n">
        <v>0.0063</v>
      </c>
      <c r="O228" s="7" t="n">
        <v>305</v>
      </c>
      <c r="P228" s="7" t="n">
        <v>4</v>
      </c>
      <c r="Q228" s="7" t="n">
        <v>0</v>
      </c>
      <c r="R228" s="7" t="n">
        <v>0.0024</v>
      </c>
      <c r="S228" s="7" t="n">
        <v>0</v>
      </c>
    </row>
    <row r="229" customFormat="false" ht="15" hidden="false" customHeight="false" outlineLevel="0" collapsed="false">
      <c r="A229" s="7" t="s">
        <v>395</v>
      </c>
      <c r="B229" s="7" t="s">
        <v>3774</v>
      </c>
      <c r="C229" s="7" t="s">
        <v>4998</v>
      </c>
      <c r="D229" s="7" t="s">
        <v>1201</v>
      </c>
      <c r="E229" s="7" t="s">
        <v>4999</v>
      </c>
      <c r="F229" s="7" t="n">
        <v>4</v>
      </c>
      <c r="G229" s="7" t="n">
        <v>7011</v>
      </c>
      <c r="H229" s="7" t="n">
        <v>177837</v>
      </c>
      <c r="I229" s="7" t="n">
        <v>2802</v>
      </c>
      <c r="J229" s="7" t="n">
        <v>233</v>
      </c>
      <c r="K229" s="7" t="n">
        <v>72</v>
      </c>
      <c r="L229" s="7" t="n">
        <v>0.0158</v>
      </c>
      <c r="M229" s="7" t="n">
        <v>0.0257</v>
      </c>
      <c r="N229" s="7" t="n">
        <v>0.0103</v>
      </c>
      <c r="O229" s="7" t="n">
        <v>175</v>
      </c>
      <c r="P229" s="7" t="n">
        <v>6</v>
      </c>
      <c r="Q229" s="7" t="n">
        <v>0</v>
      </c>
      <c r="R229" s="7" t="n">
        <v>0.001</v>
      </c>
      <c r="S229" s="7" t="n">
        <v>0</v>
      </c>
    </row>
    <row r="230" customFormat="false" ht="15" hidden="false" customHeight="false" outlineLevel="0" collapsed="false">
      <c r="A230" s="7" t="s">
        <v>395</v>
      </c>
      <c r="B230" s="7" t="s">
        <v>3774</v>
      </c>
      <c r="C230" s="7" t="s">
        <v>4998</v>
      </c>
      <c r="D230" s="7" t="s">
        <v>1202</v>
      </c>
      <c r="E230" s="7" t="s">
        <v>4999</v>
      </c>
      <c r="F230" s="7" t="n">
        <v>5</v>
      </c>
      <c r="G230" s="7" t="n">
        <v>11298</v>
      </c>
      <c r="H230" s="7" t="n">
        <v>293042</v>
      </c>
      <c r="I230" s="7" t="n">
        <v>4418</v>
      </c>
      <c r="J230" s="7" t="n">
        <v>383</v>
      </c>
      <c r="K230" s="7" t="n">
        <v>80</v>
      </c>
      <c r="L230" s="7" t="n">
        <v>0.0151</v>
      </c>
      <c r="M230" s="7" t="n">
        <v>0.0181</v>
      </c>
      <c r="N230" s="7" t="n">
        <v>0.0071</v>
      </c>
      <c r="O230" s="7" t="n">
        <v>1634</v>
      </c>
      <c r="P230" s="7" t="n">
        <v>19</v>
      </c>
      <c r="Q230" s="7" t="n">
        <v>1</v>
      </c>
      <c r="R230" s="7" t="n">
        <v>0.0056</v>
      </c>
      <c r="S230" s="7" t="n">
        <v>0.0125</v>
      </c>
    </row>
    <row r="231" customFormat="false" ht="15" hidden="false" customHeight="false" outlineLevel="0" collapsed="false">
      <c r="A231" s="7" t="s">
        <v>395</v>
      </c>
      <c r="B231" s="7" t="s">
        <v>3774</v>
      </c>
      <c r="C231" s="7" t="s">
        <v>4998</v>
      </c>
      <c r="D231" s="7" t="s">
        <v>1203</v>
      </c>
      <c r="E231" s="7" t="s">
        <v>4999</v>
      </c>
      <c r="F231" s="7" t="n">
        <v>4</v>
      </c>
      <c r="G231" s="7" t="n">
        <v>8114</v>
      </c>
      <c r="H231" s="7" t="n">
        <v>207712</v>
      </c>
      <c r="I231" s="7" t="n">
        <v>3237</v>
      </c>
      <c r="J231" s="7" t="n">
        <v>267</v>
      </c>
      <c r="K231" s="7" t="n">
        <v>69</v>
      </c>
      <c r="L231" s="7" t="n">
        <v>0.0156</v>
      </c>
      <c r="M231" s="7" t="n">
        <v>0.0213</v>
      </c>
      <c r="N231" s="7" t="n">
        <v>0.0085</v>
      </c>
      <c r="O231" s="7" t="n">
        <v>1736</v>
      </c>
      <c r="P231" s="7" t="n">
        <v>12</v>
      </c>
      <c r="Q231" s="7" t="n">
        <v>0</v>
      </c>
      <c r="R231" s="7" t="n">
        <v>0.0084</v>
      </c>
      <c r="S231" s="7" t="n">
        <v>0</v>
      </c>
    </row>
    <row r="232" customFormat="false" ht="15" hidden="false" customHeight="false" outlineLevel="0" collapsed="false">
      <c r="A232" s="7" t="s">
        <v>395</v>
      </c>
      <c r="B232" s="7" t="s">
        <v>3774</v>
      </c>
      <c r="C232" s="7" t="s">
        <v>4998</v>
      </c>
      <c r="D232" s="7" t="s">
        <v>1204</v>
      </c>
      <c r="E232" s="7" t="s">
        <v>4999</v>
      </c>
      <c r="F232" s="7" t="n">
        <v>4</v>
      </c>
      <c r="G232" s="7" t="n">
        <v>6749</v>
      </c>
      <c r="H232" s="7" t="n">
        <v>184495</v>
      </c>
      <c r="I232" s="7" t="n">
        <v>2596</v>
      </c>
      <c r="J232" s="7" t="n">
        <v>170</v>
      </c>
      <c r="K232" s="7" t="n">
        <v>45</v>
      </c>
      <c r="L232" s="7" t="n">
        <v>0.0141</v>
      </c>
      <c r="M232" s="7" t="n">
        <v>0.0173</v>
      </c>
      <c r="N232" s="7" t="n">
        <v>0.0067</v>
      </c>
      <c r="O232" s="7" t="n">
        <v>3022</v>
      </c>
      <c r="P232" s="7" t="n">
        <v>17</v>
      </c>
      <c r="Q232" s="7" t="n">
        <v>1</v>
      </c>
      <c r="R232" s="7" t="n">
        <v>0.0164</v>
      </c>
      <c r="S232" s="7" t="n">
        <v>0.0222</v>
      </c>
    </row>
    <row r="233" customFormat="false" ht="15" hidden="false" customHeight="false" outlineLevel="0" collapsed="false">
      <c r="A233" s="7" t="s">
        <v>395</v>
      </c>
      <c r="B233" s="7" t="s">
        <v>3774</v>
      </c>
      <c r="C233" s="7" t="s">
        <v>4998</v>
      </c>
      <c r="D233" s="7" t="s">
        <v>1205</v>
      </c>
      <c r="E233" s="7" t="s">
        <v>4999</v>
      </c>
      <c r="F233" s="7" t="n">
        <v>4</v>
      </c>
      <c r="G233" s="7" t="n">
        <v>5698</v>
      </c>
      <c r="H233" s="7" t="n">
        <v>140595</v>
      </c>
      <c r="I233" s="7" t="n">
        <v>2130</v>
      </c>
      <c r="J233" s="7" t="n">
        <v>207</v>
      </c>
      <c r="K233" s="7" t="n">
        <v>41</v>
      </c>
      <c r="L233" s="7" t="n">
        <v>0.0151</v>
      </c>
      <c r="M233" s="7" t="n">
        <v>0.0192</v>
      </c>
      <c r="N233" s="7" t="n">
        <v>0.0072</v>
      </c>
      <c r="O233" s="7" t="n">
        <v>1165</v>
      </c>
      <c r="P233" s="7" t="n">
        <v>9</v>
      </c>
      <c r="Q233" s="7" t="n">
        <v>0</v>
      </c>
      <c r="R233" s="7" t="n">
        <v>0.0083</v>
      </c>
      <c r="S233" s="7" t="n">
        <v>0</v>
      </c>
    </row>
    <row r="234" customFormat="false" ht="15" hidden="false" customHeight="false" outlineLevel="0" collapsed="false">
      <c r="A234" s="7" t="s">
        <v>395</v>
      </c>
      <c r="B234" s="7" t="s">
        <v>3774</v>
      </c>
      <c r="C234" s="7" t="s">
        <v>4998</v>
      </c>
      <c r="D234" s="7" t="s">
        <v>1206</v>
      </c>
      <c r="E234" s="7" t="s">
        <v>4999</v>
      </c>
      <c r="F234" s="7" t="n">
        <v>5</v>
      </c>
      <c r="G234" s="7" t="n">
        <v>8202</v>
      </c>
      <c r="H234" s="7" t="n">
        <v>195228</v>
      </c>
      <c r="I234" s="7" t="n">
        <v>2867</v>
      </c>
      <c r="J234" s="7" t="n">
        <v>191</v>
      </c>
      <c r="K234" s="7" t="n">
        <v>47</v>
      </c>
      <c r="L234" s="7" t="n">
        <v>0.0147</v>
      </c>
      <c r="M234" s="7" t="n">
        <v>0.0164</v>
      </c>
      <c r="N234" s="7" t="n">
        <v>0.0057</v>
      </c>
      <c r="O234" s="7" t="n">
        <v>1282</v>
      </c>
      <c r="P234" s="7" t="n">
        <v>9</v>
      </c>
      <c r="Q234" s="7" t="n">
        <v>0</v>
      </c>
      <c r="R234" s="7" t="n">
        <v>0.0066</v>
      </c>
      <c r="S234" s="7" t="n">
        <v>0</v>
      </c>
    </row>
    <row r="235" customFormat="false" ht="15" hidden="false" customHeight="false" outlineLevel="0" collapsed="false">
      <c r="A235" s="7" t="s">
        <v>395</v>
      </c>
      <c r="B235" s="7" t="s">
        <v>3774</v>
      </c>
      <c r="C235" s="7" t="s">
        <v>4998</v>
      </c>
      <c r="D235" s="7" t="s">
        <v>1207</v>
      </c>
      <c r="E235" s="7" t="s">
        <v>4999</v>
      </c>
      <c r="F235" s="7" t="n">
        <v>4</v>
      </c>
      <c r="G235" s="7" t="n">
        <v>6053</v>
      </c>
      <c r="H235" s="7" t="n">
        <v>151237</v>
      </c>
      <c r="I235" s="7" t="n">
        <v>2377</v>
      </c>
      <c r="J235" s="7" t="n">
        <v>222</v>
      </c>
      <c r="K235" s="7" t="n">
        <v>42</v>
      </c>
      <c r="L235" s="7" t="n">
        <v>0.0157</v>
      </c>
      <c r="M235" s="7" t="n">
        <v>0.0177</v>
      </c>
      <c r="N235" s="7" t="n">
        <v>0.0069</v>
      </c>
      <c r="O235" s="7" t="n">
        <v>1323</v>
      </c>
      <c r="P235" s="7" t="n">
        <v>12</v>
      </c>
      <c r="Q235" s="7" t="n">
        <v>0</v>
      </c>
      <c r="R235" s="7" t="n">
        <v>0.0087</v>
      </c>
      <c r="S235" s="7" t="n">
        <v>0</v>
      </c>
    </row>
    <row r="236" customFormat="false" ht="15" hidden="false" customHeight="false" outlineLevel="0" collapsed="false">
      <c r="A236" s="7" t="s">
        <v>395</v>
      </c>
      <c r="B236" s="7" t="s">
        <v>3774</v>
      </c>
      <c r="C236" s="7" t="s">
        <v>4998</v>
      </c>
      <c r="D236" s="7" t="s">
        <v>1208</v>
      </c>
      <c r="E236" s="7" t="s">
        <v>4999</v>
      </c>
      <c r="F236" s="7" t="n">
        <v>5</v>
      </c>
      <c r="G236" s="7" t="n">
        <v>6474</v>
      </c>
      <c r="H236" s="7" t="n">
        <v>164488</v>
      </c>
      <c r="I236" s="7" t="n">
        <v>2220</v>
      </c>
      <c r="J236" s="7" t="n">
        <v>180</v>
      </c>
      <c r="K236" s="7" t="n">
        <v>40</v>
      </c>
      <c r="L236" s="7" t="n">
        <v>0.0135</v>
      </c>
      <c r="M236" s="7" t="n">
        <v>0.018</v>
      </c>
      <c r="N236" s="7" t="n">
        <v>0.0062</v>
      </c>
      <c r="O236" s="7" t="n">
        <v>1276</v>
      </c>
      <c r="P236" s="7" t="n">
        <v>4</v>
      </c>
      <c r="Q236" s="7" t="n">
        <v>0</v>
      </c>
      <c r="R236" s="7" t="n">
        <v>0.0078</v>
      </c>
      <c r="S236" s="7" t="n">
        <v>0</v>
      </c>
    </row>
    <row r="237" customFormat="false" ht="15" hidden="false" customHeight="false" outlineLevel="0" collapsed="false">
      <c r="A237" s="7" t="s">
        <v>395</v>
      </c>
      <c r="B237" s="7" t="s">
        <v>3774</v>
      </c>
      <c r="C237" s="7" t="s">
        <v>4998</v>
      </c>
      <c r="D237" s="7" t="s">
        <v>1209</v>
      </c>
      <c r="E237" s="7" t="s">
        <v>4999</v>
      </c>
      <c r="F237" s="7" t="n">
        <v>4</v>
      </c>
      <c r="G237" s="7" t="n">
        <v>7374</v>
      </c>
      <c r="H237" s="7" t="n">
        <v>185339</v>
      </c>
      <c r="I237" s="7" t="n">
        <v>2513</v>
      </c>
      <c r="J237" s="7" t="n">
        <v>226</v>
      </c>
      <c r="K237" s="7" t="n">
        <v>69</v>
      </c>
      <c r="L237" s="7" t="n">
        <v>0.0136</v>
      </c>
      <c r="M237" s="7" t="n">
        <v>0.0275</v>
      </c>
      <c r="N237" s="7" t="n">
        <v>0.0094</v>
      </c>
      <c r="O237" s="7" t="n">
        <v>1099</v>
      </c>
      <c r="P237" s="7" t="n">
        <v>1</v>
      </c>
      <c r="Q237" s="7" t="n">
        <v>0</v>
      </c>
      <c r="R237" s="7" t="n">
        <v>0.0059</v>
      </c>
      <c r="S237" s="7" t="n">
        <v>0</v>
      </c>
    </row>
    <row r="238" customFormat="false" ht="15" hidden="false" customHeight="false" outlineLevel="0" collapsed="false">
      <c r="A238" s="7" t="s">
        <v>395</v>
      </c>
      <c r="B238" s="7" t="s">
        <v>3774</v>
      </c>
      <c r="C238" s="7" t="s">
        <v>4998</v>
      </c>
      <c r="D238" s="7" t="s">
        <v>1210</v>
      </c>
      <c r="E238" s="7" t="s">
        <v>4999</v>
      </c>
      <c r="F238" s="7" t="n">
        <v>4</v>
      </c>
      <c r="G238" s="7" t="n">
        <v>6445</v>
      </c>
      <c r="H238" s="7" t="n">
        <v>173238</v>
      </c>
      <c r="I238" s="7" t="n">
        <v>2478</v>
      </c>
      <c r="J238" s="7" t="n">
        <v>231</v>
      </c>
      <c r="K238" s="7" t="n">
        <v>58</v>
      </c>
      <c r="L238" s="7" t="n">
        <v>0.0143</v>
      </c>
      <c r="M238" s="7" t="n">
        <v>0.0234</v>
      </c>
      <c r="N238" s="7" t="n">
        <v>0.009</v>
      </c>
      <c r="O238" s="7" t="n">
        <v>588</v>
      </c>
      <c r="P238" s="7" t="n">
        <v>3</v>
      </c>
      <c r="Q238" s="7" t="n">
        <v>0</v>
      </c>
      <c r="R238" s="7" t="n">
        <v>0.0034</v>
      </c>
      <c r="S238" s="7" t="n">
        <v>0</v>
      </c>
    </row>
    <row r="239" customFormat="false" ht="15" hidden="false" customHeight="false" outlineLevel="0" collapsed="false">
      <c r="A239" s="7" t="s">
        <v>395</v>
      </c>
      <c r="B239" s="7" t="s">
        <v>3774</v>
      </c>
      <c r="C239" s="7" t="s">
        <v>4998</v>
      </c>
      <c r="D239" s="7" t="s">
        <v>1211</v>
      </c>
      <c r="E239" s="7" t="s">
        <v>4999</v>
      </c>
      <c r="F239" s="7" t="n">
        <v>4</v>
      </c>
      <c r="G239" s="7" t="n">
        <v>6497</v>
      </c>
      <c r="H239" s="7" t="n">
        <v>171725</v>
      </c>
      <c r="I239" s="7" t="n">
        <v>2518</v>
      </c>
      <c r="J239" s="7" t="n">
        <v>210</v>
      </c>
      <c r="K239" s="7" t="n">
        <v>46</v>
      </c>
      <c r="L239" s="7" t="n">
        <v>0.0147</v>
      </c>
      <c r="M239" s="7" t="n">
        <v>0.0183</v>
      </c>
      <c r="N239" s="7" t="n">
        <v>0.0071</v>
      </c>
      <c r="O239" s="7" t="n">
        <v>541</v>
      </c>
      <c r="P239" s="7" t="n">
        <v>16</v>
      </c>
      <c r="Q239" s="7" t="n">
        <v>0</v>
      </c>
      <c r="R239" s="7" t="n">
        <v>0.0032</v>
      </c>
      <c r="S239" s="7" t="n">
        <v>0</v>
      </c>
    </row>
    <row r="240" customFormat="false" ht="15" hidden="false" customHeight="false" outlineLevel="0" collapsed="false">
      <c r="A240" s="7" t="s">
        <v>395</v>
      </c>
      <c r="B240" s="7" t="s">
        <v>3774</v>
      </c>
      <c r="C240" s="7" t="s">
        <v>4998</v>
      </c>
      <c r="D240" s="7" t="s">
        <v>1212</v>
      </c>
      <c r="E240" s="7" t="s">
        <v>4999</v>
      </c>
      <c r="F240" s="7" t="n">
        <v>3</v>
      </c>
      <c r="G240" s="7" t="n">
        <v>4686</v>
      </c>
      <c r="H240" s="7" t="n">
        <v>121712</v>
      </c>
      <c r="I240" s="7" t="n">
        <v>2004</v>
      </c>
      <c r="J240" s="7" t="n">
        <v>153</v>
      </c>
      <c r="K240" s="7" t="n">
        <v>34</v>
      </c>
      <c r="L240" s="7" t="n">
        <v>0.0165</v>
      </c>
      <c r="M240" s="7" t="n">
        <v>0.017</v>
      </c>
      <c r="N240" s="7" t="n">
        <v>0.0073</v>
      </c>
      <c r="O240" s="7" t="n">
        <v>38</v>
      </c>
      <c r="P240" s="7" t="n">
        <v>5</v>
      </c>
      <c r="Q240" s="7" t="n">
        <v>0</v>
      </c>
      <c r="R240" s="7" t="n">
        <v>0.0003</v>
      </c>
      <c r="S240" s="7" t="n">
        <v>0</v>
      </c>
    </row>
    <row r="241" customFormat="false" ht="15" hidden="false" customHeight="false" outlineLevel="0" collapsed="false">
      <c r="A241" s="7" t="s">
        <v>395</v>
      </c>
      <c r="B241" s="7" t="s">
        <v>3774</v>
      </c>
      <c r="C241" s="7" t="s">
        <v>4998</v>
      </c>
      <c r="D241" s="7" t="s">
        <v>1213</v>
      </c>
      <c r="E241" s="7" t="s">
        <v>4999</v>
      </c>
      <c r="F241" s="7" t="n">
        <v>2</v>
      </c>
      <c r="G241" s="7" t="n">
        <v>3537</v>
      </c>
      <c r="H241" s="7" t="n">
        <v>93364</v>
      </c>
      <c r="I241" s="7" t="n">
        <v>1479</v>
      </c>
      <c r="J241" s="7" t="n">
        <v>119</v>
      </c>
      <c r="K241" s="7" t="n">
        <v>17</v>
      </c>
      <c r="L241" s="7" t="n">
        <v>0.0158</v>
      </c>
      <c r="M241" s="7" t="n">
        <v>0.0115</v>
      </c>
      <c r="N241" s="7" t="n">
        <v>0.0048</v>
      </c>
      <c r="O241" s="7" t="n">
        <v>114</v>
      </c>
      <c r="P241" s="7" t="n">
        <v>4</v>
      </c>
      <c r="Q241" s="7" t="n">
        <v>0</v>
      </c>
      <c r="R241" s="7" t="n">
        <v>0.0012</v>
      </c>
      <c r="S241" s="7" t="n">
        <v>0</v>
      </c>
    </row>
    <row r="242" customFormat="false" ht="15" hidden="false" customHeight="false" outlineLevel="0" collapsed="false">
      <c r="A242" s="7" t="s">
        <v>395</v>
      </c>
      <c r="B242" s="7" t="s">
        <v>3769</v>
      </c>
      <c r="C242" s="7" t="s">
        <v>4998</v>
      </c>
      <c r="D242" s="7" t="s">
        <v>1199</v>
      </c>
      <c r="E242" s="7" t="s">
        <v>4999</v>
      </c>
      <c r="F242" s="7" t="n">
        <v>2</v>
      </c>
      <c r="G242" s="7" t="n">
        <v>6038</v>
      </c>
      <c r="H242" s="7" t="n">
        <v>157958</v>
      </c>
      <c r="I242" s="7" t="n">
        <v>2467</v>
      </c>
      <c r="J242" s="7" t="n">
        <v>403</v>
      </c>
      <c r="K242" s="7" t="n">
        <v>149</v>
      </c>
      <c r="L242" s="7" t="n">
        <v>0.0156</v>
      </c>
      <c r="M242" s="7" t="n">
        <v>0.0604</v>
      </c>
      <c r="N242" s="7" t="n">
        <v>0.0247</v>
      </c>
      <c r="O242" s="7" t="n">
        <v>1437</v>
      </c>
      <c r="P242" s="7" t="n">
        <v>13</v>
      </c>
      <c r="Q242" s="7" t="n">
        <v>0</v>
      </c>
      <c r="R242" s="7" t="n">
        <v>0.0091</v>
      </c>
      <c r="S242" s="7" t="n">
        <v>0</v>
      </c>
    </row>
    <row r="243" customFormat="false" ht="15" hidden="false" customHeight="false" outlineLevel="0" collapsed="false">
      <c r="A243" s="7" t="s">
        <v>395</v>
      </c>
      <c r="B243" s="7" t="s">
        <v>3769</v>
      </c>
      <c r="C243" s="7" t="s">
        <v>4998</v>
      </c>
      <c r="D243" s="7" t="s">
        <v>1200</v>
      </c>
      <c r="E243" s="7" t="s">
        <v>4999</v>
      </c>
      <c r="F243" s="7" t="n">
        <v>4</v>
      </c>
      <c r="G243" s="7" t="n">
        <v>11216</v>
      </c>
      <c r="H243" s="7" t="n">
        <v>289929</v>
      </c>
      <c r="I243" s="7" t="n">
        <v>4615</v>
      </c>
      <c r="J243" s="7" t="n">
        <v>665</v>
      </c>
      <c r="K243" s="7" t="n">
        <v>204</v>
      </c>
      <c r="L243" s="7" t="n">
        <v>0.0159</v>
      </c>
      <c r="M243" s="7" t="n">
        <v>0.0442</v>
      </c>
      <c r="N243" s="7" t="n">
        <v>0.0182</v>
      </c>
      <c r="O243" s="7" t="n">
        <v>2792</v>
      </c>
      <c r="P243" s="7" t="n">
        <v>19</v>
      </c>
      <c r="Q243" s="7" t="n">
        <v>2</v>
      </c>
      <c r="R243" s="7" t="n">
        <v>0.0096</v>
      </c>
      <c r="S243" s="7" t="n">
        <v>0.0098</v>
      </c>
    </row>
    <row r="244" customFormat="false" ht="15" hidden="false" customHeight="false" outlineLevel="0" collapsed="false">
      <c r="A244" s="7" t="s">
        <v>395</v>
      </c>
      <c r="B244" s="7" t="s">
        <v>3769</v>
      </c>
      <c r="C244" s="7" t="s">
        <v>4998</v>
      </c>
      <c r="D244" s="7" t="s">
        <v>1201</v>
      </c>
      <c r="E244" s="7" t="s">
        <v>4999</v>
      </c>
      <c r="F244" s="7" t="n">
        <v>4</v>
      </c>
      <c r="G244" s="7" t="n">
        <v>16168</v>
      </c>
      <c r="H244" s="7" t="n">
        <v>417459</v>
      </c>
      <c r="I244" s="7" t="n">
        <v>6714</v>
      </c>
      <c r="J244" s="7" t="n">
        <v>1067</v>
      </c>
      <c r="K244" s="7" t="n">
        <v>430</v>
      </c>
      <c r="L244" s="7" t="n">
        <v>0.0161</v>
      </c>
      <c r="M244" s="7" t="n">
        <v>0.064</v>
      </c>
      <c r="N244" s="7" t="n">
        <v>0.0266</v>
      </c>
      <c r="O244" s="7" t="n">
        <v>3006</v>
      </c>
      <c r="P244" s="7" t="n">
        <v>16</v>
      </c>
      <c r="Q244" s="7" t="n">
        <v>0</v>
      </c>
      <c r="R244" s="7" t="n">
        <v>0.0072</v>
      </c>
      <c r="S244" s="7" t="n">
        <v>0</v>
      </c>
    </row>
    <row r="245" customFormat="false" ht="15" hidden="false" customHeight="false" outlineLevel="0" collapsed="false">
      <c r="A245" s="7" t="s">
        <v>395</v>
      </c>
      <c r="B245" s="7" t="s">
        <v>3769</v>
      </c>
      <c r="C245" s="7" t="s">
        <v>4998</v>
      </c>
      <c r="D245" s="7" t="s">
        <v>1202</v>
      </c>
      <c r="E245" s="7" t="s">
        <v>4999</v>
      </c>
      <c r="F245" s="7" t="n">
        <v>5</v>
      </c>
      <c r="G245" s="7" t="n">
        <v>21483</v>
      </c>
      <c r="H245" s="7" t="n">
        <v>558957</v>
      </c>
      <c r="I245" s="7" t="n">
        <v>8343</v>
      </c>
      <c r="J245" s="7" t="n">
        <v>1155</v>
      </c>
      <c r="K245" s="7" t="n">
        <v>370</v>
      </c>
      <c r="L245" s="7" t="n">
        <v>0.0149</v>
      </c>
      <c r="M245" s="7" t="n">
        <v>0.0443</v>
      </c>
      <c r="N245" s="7" t="n">
        <v>0.0172</v>
      </c>
      <c r="O245" s="7" t="n">
        <v>2780</v>
      </c>
      <c r="P245" s="7" t="n">
        <v>22</v>
      </c>
      <c r="Q245" s="7" t="n">
        <v>0</v>
      </c>
      <c r="R245" s="7" t="n">
        <v>0.005</v>
      </c>
      <c r="S245" s="7" t="n">
        <v>0</v>
      </c>
    </row>
    <row r="246" customFormat="false" ht="15" hidden="false" customHeight="false" outlineLevel="0" collapsed="false">
      <c r="A246" s="7" t="s">
        <v>395</v>
      </c>
      <c r="B246" s="7" t="s">
        <v>3769</v>
      </c>
      <c r="C246" s="7" t="s">
        <v>4998</v>
      </c>
      <c r="D246" s="7" t="s">
        <v>1203</v>
      </c>
      <c r="E246" s="7" t="s">
        <v>4999</v>
      </c>
      <c r="F246" s="7" t="n">
        <v>4</v>
      </c>
      <c r="G246" s="7" t="n">
        <v>15924</v>
      </c>
      <c r="H246" s="7" t="n">
        <v>402687</v>
      </c>
      <c r="I246" s="7" t="n">
        <v>6277</v>
      </c>
      <c r="J246" s="7" t="n">
        <v>915</v>
      </c>
      <c r="K246" s="7" t="n">
        <v>333</v>
      </c>
      <c r="L246" s="7" t="n">
        <v>0.0156</v>
      </c>
      <c r="M246" s="7" t="n">
        <v>0.0531</v>
      </c>
      <c r="N246" s="7" t="n">
        <v>0.0209</v>
      </c>
      <c r="O246" s="7" t="n">
        <v>1481</v>
      </c>
      <c r="P246" s="7" t="n">
        <v>19</v>
      </c>
      <c r="Q246" s="7" t="n">
        <v>0</v>
      </c>
      <c r="R246" s="7" t="n">
        <v>0.0037</v>
      </c>
      <c r="S246" s="7" t="n">
        <v>0</v>
      </c>
    </row>
    <row r="247" customFormat="false" ht="15" hidden="false" customHeight="false" outlineLevel="0" collapsed="false">
      <c r="A247" s="7" t="s">
        <v>395</v>
      </c>
      <c r="B247" s="7" t="s">
        <v>3769</v>
      </c>
      <c r="C247" s="7" t="s">
        <v>4998</v>
      </c>
      <c r="D247" s="7" t="s">
        <v>1204</v>
      </c>
      <c r="E247" s="7" t="s">
        <v>4999</v>
      </c>
      <c r="F247" s="7" t="n">
        <v>4</v>
      </c>
      <c r="G247" s="7" t="n">
        <v>12087</v>
      </c>
      <c r="H247" s="7" t="n">
        <v>332816</v>
      </c>
      <c r="I247" s="7" t="n">
        <v>4864</v>
      </c>
      <c r="J247" s="7" t="n">
        <v>601</v>
      </c>
      <c r="K247" s="7" t="n">
        <v>209</v>
      </c>
      <c r="L247" s="7" t="n">
        <v>0.0146</v>
      </c>
      <c r="M247" s="7" t="n">
        <v>0.043</v>
      </c>
      <c r="N247" s="7" t="n">
        <v>0.0173</v>
      </c>
      <c r="O247" s="7" t="n">
        <v>933</v>
      </c>
      <c r="P247" s="7" t="n">
        <v>7</v>
      </c>
      <c r="Q247" s="7" t="n">
        <v>0</v>
      </c>
      <c r="R247" s="7" t="n">
        <v>0.0028</v>
      </c>
      <c r="S247" s="7" t="n">
        <v>0</v>
      </c>
    </row>
    <row r="248" customFormat="false" ht="15" hidden="false" customHeight="false" outlineLevel="0" collapsed="false">
      <c r="A248" s="7" t="s">
        <v>395</v>
      </c>
      <c r="B248" s="7" t="s">
        <v>3769</v>
      </c>
      <c r="C248" s="7" t="s">
        <v>4998</v>
      </c>
      <c r="D248" s="7" t="s">
        <v>1205</v>
      </c>
      <c r="E248" s="7" t="s">
        <v>4999</v>
      </c>
      <c r="F248" s="7" t="n">
        <v>3</v>
      </c>
      <c r="G248" s="7" t="n">
        <v>7841</v>
      </c>
      <c r="H248" s="7" t="n">
        <v>206944</v>
      </c>
      <c r="I248" s="7" t="n">
        <v>3348</v>
      </c>
      <c r="J248" s="7" t="n">
        <v>385</v>
      </c>
      <c r="K248" s="7" t="n">
        <v>137</v>
      </c>
      <c r="L248" s="7" t="n">
        <v>0.0162</v>
      </c>
      <c r="M248" s="7" t="n">
        <v>0.0409</v>
      </c>
      <c r="N248" s="7" t="n">
        <v>0.0175</v>
      </c>
      <c r="O248" s="7" t="n">
        <v>828</v>
      </c>
      <c r="P248" s="7" t="n">
        <v>7</v>
      </c>
      <c r="Q248" s="7" t="n">
        <v>0</v>
      </c>
      <c r="R248" s="7" t="n">
        <v>0.004</v>
      </c>
      <c r="S248" s="7" t="n">
        <v>0</v>
      </c>
    </row>
    <row r="249" customFormat="false" ht="15" hidden="false" customHeight="false" outlineLevel="0" collapsed="false">
      <c r="A249" s="7" t="s">
        <v>395</v>
      </c>
      <c r="B249" s="7" t="s">
        <v>3769</v>
      </c>
      <c r="C249" s="7" t="s">
        <v>4998</v>
      </c>
      <c r="D249" s="7" t="s">
        <v>1206</v>
      </c>
      <c r="E249" s="7" t="s">
        <v>4999</v>
      </c>
      <c r="F249" s="7" t="n">
        <v>5</v>
      </c>
      <c r="G249" s="7" t="n">
        <v>14511</v>
      </c>
      <c r="H249" s="7" t="n">
        <v>372382</v>
      </c>
      <c r="I249" s="7" t="n">
        <v>6153</v>
      </c>
      <c r="J249" s="7" t="n">
        <v>785</v>
      </c>
      <c r="K249" s="7" t="n">
        <v>267</v>
      </c>
      <c r="L249" s="7" t="n">
        <v>0.0165</v>
      </c>
      <c r="M249" s="7" t="n">
        <v>0.0434</v>
      </c>
      <c r="N249" s="7" t="n">
        <v>0.0184</v>
      </c>
      <c r="O249" s="7" t="n">
        <v>2472</v>
      </c>
      <c r="P249" s="7" t="n">
        <v>16</v>
      </c>
      <c r="Q249" s="7" t="n">
        <v>0</v>
      </c>
      <c r="R249" s="7" t="n">
        <v>0.0066</v>
      </c>
      <c r="S249" s="7" t="n">
        <v>0</v>
      </c>
    </row>
    <row r="250" customFormat="false" ht="15" hidden="false" customHeight="false" outlineLevel="0" collapsed="false">
      <c r="A250" s="7" t="s">
        <v>395</v>
      </c>
      <c r="B250" s="7" t="s">
        <v>3769</v>
      </c>
      <c r="C250" s="7" t="s">
        <v>4998</v>
      </c>
      <c r="D250" s="7" t="s">
        <v>1207</v>
      </c>
      <c r="E250" s="7" t="s">
        <v>4999</v>
      </c>
      <c r="F250" s="7" t="n">
        <v>4</v>
      </c>
      <c r="G250" s="7" t="n">
        <v>10216</v>
      </c>
      <c r="H250" s="7" t="n">
        <v>266871</v>
      </c>
      <c r="I250" s="7" t="n">
        <v>4388</v>
      </c>
      <c r="J250" s="7" t="n">
        <v>577</v>
      </c>
      <c r="K250" s="7" t="n">
        <v>192</v>
      </c>
      <c r="L250" s="7" t="n">
        <v>0.0164</v>
      </c>
      <c r="M250" s="7" t="n">
        <v>0.0438</v>
      </c>
      <c r="N250" s="7" t="n">
        <v>0.0188</v>
      </c>
      <c r="O250" s="7" t="n">
        <v>2264</v>
      </c>
      <c r="P250" s="7" t="n">
        <v>21</v>
      </c>
      <c r="Q250" s="7" t="n">
        <v>0</v>
      </c>
      <c r="R250" s="7" t="n">
        <v>0.0085</v>
      </c>
      <c r="S250" s="7" t="n">
        <v>0</v>
      </c>
    </row>
    <row r="251" customFormat="false" ht="15" hidden="false" customHeight="false" outlineLevel="0" collapsed="false">
      <c r="A251" s="7" t="s">
        <v>395</v>
      </c>
      <c r="B251" s="7" t="s">
        <v>3769</v>
      </c>
      <c r="C251" s="7" t="s">
        <v>4998</v>
      </c>
      <c r="D251" s="7" t="s">
        <v>1208</v>
      </c>
      <c r="E251" s="7" t="s">
        <v>4999</v>
      </c>
      <c r="F251" s="7" t="n">
        <v>5</v>
      </c>
      <c r="G251" s="7" t="n">
        <v>13291</v>
      </c>
      <c r="H251" s="7" t="n">
        <v>345576</v>
      </c>
      <c r="I251" s="7" t="n">
        <v>4988</v>
      </c>
      <c r="J251" s="7" t="n">
        <v>776</v>
      </c>
      <c r="K251" s="7" t="n">
        <v>297</v>
      </c>
      <c r="L251" s="7" t="n">
        <v>0.0144</v>
      </c>
      <c r="M251" s="7" t="n">
        <v>0.0595</v>
      </c>
      <c r="N251" s="7" t="n">
        <v>0.0223</v>
      </c>
      <c r="O251" s="7" t="n">
        <v>2981</v>
      </c>
      <c r="P251" s="7" t="n">
        <v>18</v>
      </c>
      <c r="Q251" s="7" t="n">
        <v>1</v>
      </c>
      <c r="R251" s="7" t="n">
        <v>0.0086</v>
      </c>
      <c r="S251" s="7" t="n">
        <v>0.0034</v>
      </c>
    </row>
    <row r="252" customFormat="false" ht="15" hidden="false" customHeight="false" outlineLevel="0" collapsed="false">
      <c r="A252" s="7" t="s">
        <v>395</v>
      </c>
      <c r="B252" s="7" t="s">
        <v>3769</v>
      </c>
      <c r="C252" s="7" t="s">
        <v>4998</v>
      </c>
      <c r="D252" s="7" t="s">
        <v>1209</v>
      </c>
      <c r="E252" s="7" t="s">
        <v>4999</v>
      </c>
      <c r="F252" s="7" t="n">
        <v>4</v>
      </c>
      <c r="G252" s="7" t="n">
        <v>16227</v>
      </c>
      <c r="H252" s="7" t="n">
        <v>415402</v>
      </c>
      <c r="I252" s="7" t="n">
        <v>5761</v>
      </c>
      <c r="J252" s="7" t="n">
        <v>821</v>
      </c>
      <c r="K252" s="7" t="n">
        <v>300</v>
      </c>
      <c r="L252" s="7" t="n">
        <v>0.0139</v>
      </c>
      <c r="M252" s="7" t="n">
        <v>0.0521</v>
      </c>
      <c r="N252" s="7" t="n">
        <v>0.0185</v>
      </c>
      <c r="O252" s="7" t="n">
        <v>2330</v>
      </c>
      <c r="P252" s="7" t="n">
        <v>5</v>
      </c>
      <c r="Q252" s="7" t="n">
        <v>0</v>
      </c>
      <c r="R252" s="7" t="n">
        <v>0.0056</v>
      </c>
      <c r="S252" s="7" t="n">
        <v>0</v>
      </c>
    </row>
    <row r="253" customFormat="false" ht="15" hidden="false" customHeight="false" outlineLevel="0" collapsed="false">
      <c r="A253" s="7" t="s">
        <v>395</v>
      </c>
      <c r="B253" s="7" t="s">
        <v>3769</v>
      </c>
      <c r="C253" s="7" t="s">
        <v>4998</v>
      </c>
      <c r="D253" s="7" t="s">
        <v>1210</v>
      </c>
      <c r="E253" s="7" t="s">
        <v>4999</v>
      </c>
      <c r="F253" s="7" t="n">
        <v>4</v>
      </c>
      <c r="G253" s="7" t="n">
        <v>11330</v>
      </c>
      <c r="H253" s="7" t="n">
        <v>298688</v>
      </c>
      <c r="I253" s="7" t="n">
        <v>4465</v>
      </c>
      <c r="J253" s="7" t="n">
        <v>666</v>
      </c>
      <c r="K253" s="7" t="n">
        <v>243</v>
      </c>
      <c r="L253" s="7" t="n">
        <v>0.0149</v>
      </c>
      <c r="M253" s="7" t="n">
        <v>0.0544</v>
      </c>
      <c r="N253" s="7" t="n">
        <v>0.0214</v>
      </c>
      <c r="O253" s="7" t="n">
        <v>926</v>
      </c>
      <c r="P253" s="7" t="n">
        <v>8</v>
      </c>
      <c r="Q253" s="7" t="n">
        <v>0</v>
      </c>
      <c r="R253" s="7" t="n">
        <v>0.0031</v>
      </c>
      <c r="S253" s="7" t="n">
        <v>0</v>
      </c>
    </row>
    <row r="254" customFormat="false" ht="15" hidden="false" customHeight="false" outlineLevel="0" collapsed="false">
      <c r="A254" s="7" t="s">
        <v>395</v>
      </c>
      <c r="B254" s="7" t="s">
        <v>3769</v>
      </c>
      <c r="C254" s="7" t="s">
        <v>4998</v>
      </c>
      <c r="D254" s="7" t="s">
        <v>1211</v>
      </c>
      <c r="E254" s="7" t="s">
        <v>4999</v>
      </c>
      <c r="F254" s="7" t="n">
        <v>5</v>
      </c>
      <c r="G254" s="7" t="n">
        <v>13505</v>
      </c>
      <c r="H254" s="7" t="n">
        <v>356894</v>
      </c>
      <c r="I254" s="7" t="n">
        <v>5648</v>
      </c>
      <c r="J254" s="7" t="n">
        <v>731</v>
      </c>
      <c r="K254" s="7" t="n">
        <v>275</v>
      </c>
      <c r="L254" s="7" t="n">
        <v>0.0158</v>
      </c>
      <c r="M254" s="7" t="n">
        <v>0.0487</v>
      </c>
      <c r="N254" s="7" t="n">
        <v>0.0204</v>
      </c>
      <c r="O254" s="7" t="n">
        <v>885</v>
      </c>
      <c r="P254" s="7" t="n">
        <v>18</v>
      </c>
      <c r="Q254" s="7" t="n">
        <v>0</v>
      </c>
      <c r="R254" s="7" t="n">
        <v>0.0025</v>
      </c>
      <c r="S254" s="7" t="n">
        <v>0</v>
      </c>
    </row>
    <row r="255" customFormat="false" ht="15" hidden="false" customHeight="false" outlineLevel="0" collapsed="false">
      <c r="A255" s="7" t="s">
        <v>395</v>
      </c>
      <c r="B255" s="7" t="s">
        <v>3769</v>
      </c>
      <c r="C255" s="7" t="s">
        <v>4998</v>
      </c>
      <c r="D255" s="7" t="s">
        <v>1212</v>
      </c>
      <c r="E255" s="7" t="s">
        <v>4999</v>
      </c>
      <c r="F255" s="7" t="n">
        <v>3</v>
      </c>
      <c r="G255" s="7" t="n">
        <v>8001</v>
      </c>
      <c r="H255" s="7" t="n">
        <v>208160</v>
      </c>
      <c r="I255" s="7" t="n">
        <v>3396</v>
      </c>
      <c r="J255" s="7" t="n">
        <v>443</v>
      </c>
      <c r="K255" s="7" t="n">
        <v>120</v>
      </c>
      <c r="L255" s="7" t="n">
        <v>0.0163</v>
      </c>
      <c r="M255" s="7" t="n">
        <v>0.0353</v>
      </c>
      <c r="N255" s="7" t="n">
        <v>0.015</v>
      </c>
      <c r="O255" s="7" t="n">
        <v>234</v>
      </c>
      <c r="P255" s="7" t="n">
        <v>5</v>
      </c>
      <c r="Q255" s="7" t="n">
        <v>0</v>
      </c>
      <c r="R255" s="7" t="n">
        <v>0.0011</v>
      </c>
      <c r="S255" s="7" t="n">
        <v>0</v>
      </c>
    </row>
    <row r="256" customFormat="false" ht="15" hidden="false" customHeight="false" outlineLevel="0" collapsed="false">
      <c r="A256" s="7" t="s">
        <v>395</v>
      </c>
      <c r="B256" s="7" t="s">
        <v>3769</v>
      </c>
      <c r="C256" s="7" t="s">
        <v>4998</v>
      </c>
      <c r="D256" s="7" t="s">
        <v>1213</v>
      </c>
      <c r="E256" s="7" t="s">
        <v>4999</v>
      </c>
      <c r="F256" s="7" t="n">
        <v>2</v>
      </c>
      <c r="G256" s="7" t="n">
        <v>6750</v>
      </c>
      <c r="H256" s="7" t="n">
        <v>178483</v>
      </c>
      <c r="I256" s="7" t="n">
        <v>2769</v>
      </c>
      <c r="J256" s="7" t="n">
        <v>358</v>
      </c>
      <c r="K256" s="7" t="n">
        <v>123</v>
      </c>
      <c r="L256" s="7" t="n">
        <v>0.0155</v>
      </c>
      <c r="M256" s="7" t="n">
        <v>0.0444</v>
      </c>
      <c r="N256" s="7" t="n">
        <v>0.0182</v>
      </c>
      <c r="O256" s="7" t="n">
        <v>179</v>
      </c>
      <c r="P256" s="7" t="n">
        <v>6</v>
      </c>
      <c r="Q256" s="7" t="n">
        <v>0</v>
      </c>
      <c r="R256" s="7" t="n">
        <v>0.001</v>
      </c>
      <c r="S256" s="7" t="n">
        <v>0</v>
      </c>
    </row>
    <row r="257" customFormat="false" ht="15" hidden="false" customHeight="false" outlineLevel="0" collapsed="false">
      <c r="A257" s="7" t="s">
        <v>395</v>
      </c>
      <c r="B257" s="7" t="s">
        <v>3924</v>
      </c>
      <c r="C257" s="7" t="s">
        <v>4998</v>
      </c>
      <c r="D257" s="7" t="s">
        <v>1199</v>
      </c>
      <c r="E257" s="7" t="s">
        <v>4999</v>
      </c>
      <c r="F257" s="7" t="n">
        <v>2</v>
      </c>
      <c r="G257" s="7" t="n">
        <v>2249</v>
      </c>
      <c r="H257" s="7" t="n">
        <v>60572</v>
      </c>
      <c r="I257" s="7" t="n">
        <v>1215</v>
      </c>
      <c r="J257" s="7" t="n">
        <v>110</v>
      </c>
      <c r="K257" s="7" t="n">
        <v>31</v>
      </c>
      <c r="L257" s="7" t="n">
        <v>0.0201</v>
      </c>
      <c r="M257" s="7" t="n">
        <v>0.0255</v>
      </c>
      <c r="N257" s="7" t="n">
        <v>0.0138</v>
      </c>
      <c r="O257" s="7" t="n">
        <v>8</v>
      </c>
      <c r="P257" s="7" t="n">
        <v>0</v>
      </c>
      <c r="Q257" s="7" t="n">
        <v>0</v>
      </c>
      <c r="R257" s="7" t="n">
        <v>0.0001</v>
      </c>
      <c r="S257" s="7" t="n">
        <v>0</v>
      </c>
    </row>
    <row r="258" customFormat="false" ht="15" hidden="false" customHeight="false" outlineLevel="0" collapsed="false">
      <c r="A258" s="7" t="s">
        <v>395</v>
      </c>
      <c r="B258" s="7" t="s">
        <v>3924</v>
      </c>
      <c r="C258" s="7" t="s">
        <v>4998</v>
      </c>
      <c r="D258" s="7" t="s">
        <v>1200</v>
      </c>
      <c r="E258" s="7" t="s">
        <v>4999</v>
      </c>
      <c r="F258" s="7" t="n">
        <v>3</v>
      </c>
      <c r="G258" s="7" t="n">
        <v>2990</v>
      </c>
      <c r="H258" s="7" t="n">
        <v>85743</v>
      </c>
      <c r="I258" s="7" t="n">
        <v>1667</v>
      </c>
      <c r="J258" s="7" t="n">
        <v>199</v>
      </c>
      <c r="K258" s="7" t="n">
        <v>42</v>
      </c>
      <c r="L258" s="7" t="n">
        <v>0.0194</v>
      </c>
      <c r="M258" s="7" t="n">
        <v>0.0252</v>
      </c>
      <c r="N258" s="7" t="n">
        <v>0.014</v>
      </c>
      <c r="O258" s="7" t="n">
        <v>21</v>
      </c>
      <c r="P258" s="7" t="n">
        <v>2</v>
      </c>
      <c r="Q258" s="7" t="n">
        <v>0</v>
      </c>
      <c r="R258" s="7" t="n">
        <v>0.0002</v>
      </c>
      <c r="S258" s="7" t="n">
        <v>0</v>
      </c>
    </row>
    <row r="259" customFormat="false" ht="15" hidden="false" customHeight="false" outlineLevel="0" collapsed="false">
      <c r="A259" s="7" t="s">
        <v>395</v>
      </c>
      <c r="B259" s="7" t="s">
        <v>3924</v>
      </c>
      <c r="C259" s="7" t="s">
        <v>4998</v>
      </c>
      <c r="D259" s="7" t="s">
        <v>1201</v>
      </c>
      <c r="E259" s="7" t="s">
        <v>4999</v>
      </c>
      <c r="F259" s="7" t="n">
        <v>3</v>
      </c>
      <c r="G259" s="7" t="n">
        <v>3648</v>
      </c>
      <c r="H259" s="7" t="n">
        <v>105967</v>
      </c>
      <c r="I259" s="7" t="n">
        <v>2015</v>
      </c>
      <c r="J259" s="7" t="n">
        <v>187</v>
      </c>
      <c r="K259" s="7" t="n">
        <v>52</v>
      </c>
      <c r="L259" s="7" t="n">
        <v>0.019</v>
      </c>
      <c r="M259" s="7" t="n">
        <v>0.0258</v>
      </c>
      <c r="N259" s="7" t="n">
        <v>0.0143</v>
      </c>
      <c r="O259" s="7" t="n">
        <v>29</v>
      </c>
      <c r="P259" s="7" t="n">
        <v>0</v>
      </c>
      <c r="Q259" s="7" t="n">
        <v>0</v>
      </c>
      <c r="R259" s="7" t="n">
        <v>0.0003</v>
      </c>
      <c r="S259" s="7" t="n">
        <v>0</v>
      </c>
    </row>
    <row r="260" customFormat="false" ht="15" hidden="false" customHeight="false" outlineLevel="0" collapsed="false">
      <c r="A260" s="7" t="s">
        <v>395</v>
      </c>
      <c r="B260" s="7" t="s">
        <v>3924</v>
      </c>
      <c r="C260" s="7" t="s">
        <v>4998</v>
      </c>
      <c r="D260" s="7" t="s">
        <v>1203</v>
      </c>
      <c r="E260" s="7" t="s">
        <v>4999</v>
      </c>
      <c r="F260" s="7" t="n">
        <v>1</v>
      </c>
      <c r="G260" s="7" t="n">
        <v>1633</v>
      </c>
      <c r="H260" s="7" t="n">
        <v>42119</v>
      </c>
      <c r="I260" s="7" t="n">
        <v>731</v>
      </c>
      <c r="J260" s="7" t="n">
        <v>85</v>
      </c>
      <c r="K260" s="7" t="n">
        <v>27</v>
      </c>
      <c r="L260" s="7" t="n">
        <v>0.0174</v>
      </c>
      <c r="M260" s="7" t="n">
        <v>0.0369</v>
      </c>
      <c r="N260" s="7" t="n">
        <v>0.0165</v>
      </c>
      <c r="O260" s="7" t="n">
        <v>34</v>
      </c>
      <c r="P260" s="7" t="n">
        <v>3</v>
      </c>
      <c r="Q260" s="7" t="n">
        <v>0</v>
      </c>
      <c r="R260" s="7" t="n">
        <v>0.0008</v>
      </c>
      <c r="S260" s="7" t="n">
        <v>0</v>
      </c>
    </row>
    <row r="261" customFormat="false" ht="15" hidden="false" customHeight="false" outlineLevel="0" collapsed="false">
      <c r="A261" s="7" t="s">
        <v>395</v>
      </c>
      <c r="B261" s="7" t="s">
        <v>3924</v>
      </c>
      <c r="C261" s="7" t="s">
        <v>4998</v>
      </c>
      <c r="D261" s="7" t="s">
        <v>1204</v>
      </c>
      <c r="E261" s="7" t="s">
        <v>4999</v>
      </c>
      <c r="F261" s="7" t="n">
        <v>1</v>
      </c>
      <c r="G261" s="7" t="n">
        <v>1058</v>
      </c>
      <c r="H261" s="7" t="n">
        <v>27297</v>
      </c>
      <c r="I261" s="7" t="n">
        <v>539</v>
      </c>
      <c r="J261" s="7" t="n">
        <v>54</v>
      </c>
      <c r="K261" s="7" t="n">
        <v>18</v>
      </c>
      <c r="L261" s="7" t="n">
        <v>0.0197</v>
      </c>
      <c r="M261" s="7" t="n">
        <v>0.0334</v>
      </c>
      <c r="N261" s="7" t="n">
        <v>0.017</v>
      </c>
      <c r="O261" s="7" t="n">
        <v>3</v>
      </c>
      <c r="P261" s="7" t="n">
        <v>1</v>
      </c>
      <c r="Q261" s="7" t="n">
        <v>0</v>
      </c>
      <c r="R261" s="7" t="n">
        <v>0.0001</v>
      </c>
      <c r="S261" s="7" t="n">
        <v>0</v>
      </c>
    </row>
    <row r="262" customFormat="false" ht="15" hidden="false" customHeight="false" outlineLevel="0" collapsed="false">
      <c r="A262" s="7" t="s">
        <v>395</v>
      </c>
      <c r="B262" s="7" t="s">
        <v>3924</v>
      </c>
      <c r="C262" s="7" t="s">
        <v>4998</v>
      </c>
      <c r="D262" s="7" t="s">
        <v>1211</v>
      </c>
      <c r="E262" s="7" t="s">
        <v>4999</v>
      </c>
      <c r="F262" s="7" t="n">
        <v>1</v>
      </c>
      <c r="G262" s="7" t="n">
        <v>1264</v>
      </c>
      <c r="H262" s="7" t="n">
        <v>34150</v>
      </c>
      <c r="I262" s="7" t="n">
        <v>708</v>
      </c>
      <c r="J262" s="7" t="n">
        <v>88</v>
      </c>
      <c r="K262" s="7" t="n">
        <v>24</v>
      </c>
      <c r="L262" s="7" t="n">
        <v>0.0207</v>
      </c>
      <c r="M262" s="7" t="n">
        <v>0.0339</v>
      </c>
      <c r="N262" s="7" t="n">
        <v>0.019</v>
      </c>
      <c r="O262" s="7" t="n">
        <v>30</v>
      </c>
      <c r="P262" s="7" t="n">
        <v>2</v>
      </c>
      <c r="Q262" s="7" t="n">
        <v>0</v>
      </c>
      <c r="R262" s="7" t="n">
        <v>0.0009</v>
      </c>
      <c r="S262" s="7" t="n">
        <v>0</v>
      </c>
    </row>
    <row r="263" customFormat="false" ht="15" hidden="false" customHeight="false" outlineLevel="0" collapsed="false">
      <c r="A263" s="7" t="s">
        <v>395</v>
      </c>
      <c r="B263" s="7" t="s">
        <v>3924</v>
      </c>
      <c r="C263" s="7" t="s">
        <v>4998</v>
      </c>
      <c r="D263" s="7" t="s">
        <v>1212</v>
      </c>
      <c r="E263" s="7" t="s">
        <v>4999</v>
      </c>
      <c r="F263" s="7" t="n">
        <v>1</v>
      </c>
      <c r="G263" s="7" t="n">
        <v>1228</v>
      </c>
      <c r="H263" s="7" t="n">
        <v>33679</v>
      </c>
      <c r="I263" s="7" t="n">
        <v>656</v>
      </c>
      <c r="J263" s="7" t="n">
        <v>68</v>
      </c>
      <c r="K263" s="7" t="n">
        <v>15</v>
      </c>
      <c r="L263" s="7" t="n">
        <v>0.0195</v>
      </c>
      <c r="M263" s="7" t="n">
        <v>0.0229</v>
      </c>
      <c r="N263" s="7" t="n">
        <v>0.0122</v>
      </c>
      <c r="O263" s="7" t="n">
        <v>13</v>
      </c>
      <c r="P263" s="7" t="n">
        <v>1</v>
      </c>
      <c r="Q263" s="7" t="n">
        <v>0</v>
      </c>
      <c r="R263" s="7" t="n">
        <v>0.0004</v>
      </c>
      <c r="S263" s="7" t="n">
        <v>0</v>
      </c>
    </row>
    <row r="264" customFormat="false" ht="15" hidden="false" customHeight="false" outlineLevel="0" collapsed="false">
      <c r="A264" s="7" t="s">
        <v>69</v>
      </c>
      <c r="B264" s="7" t="s">
        <v>168</v>
      </c>
      <c r="C264" s="7" t="s">
        <v>4998</v>
      </c>
      <c r="D264" s="7" t="s">
        <v>5005</v>
      </c>
      <c r="E264" s="7" t="s">
        <v>4999</v>
      </c>
      <c r="F264" s="7" t="n">
        <v>4</v>
      </c>
      <c r="G264" s="7" t="n">
        <v>87962</v>
      </c>
      <c r="H264" s="7" t="n">
        <v>2081047</v>
      </c>
      <c r="I264" s="7" t="n">
        <v>40532</v>
      </c>
      <c r="J264" s="7" t="n">
        <v>2634</v>
      </c>
      <c r="K264" s="7" t="n">
        <v>579</v>
      </c>
      <c r="L264" s="7" t="n">
        <v>0.0195</v>
      </c>
      <c r="M264" s="7" t="n">
        <v>0.0143</v>
      </c>
      <c r="N264" s="7" t="n">
        <v>0.0066</v>
      </c>
      <c r="O264" s="7" t="n">
        <v>149174</v>
      </c>
      <c r="P264" s="7" t="n">
        <v>1826</v>
      </c>
      <c r="Q264" s="7" t="n">
        <v>23</v>
      </c>
      <c r="R264" s="7" t="n">
        <v>0.0717</v>
      </c>
      <c r="S264" s="7" t="n">
        <v>0.0397</v>
      </c>
    </row>
    <row r="265" customFormat="false" ht="15" hidden="false" customHeight="false" outlineLevel="0" collapsed="false">
      <c r="A265" s="7" t="s">
        <v>69</v>
      </c>
      <c r="B265" s="7" t="s">
        <v>168</v>
      </c>
      <c r="C265" s="7" t="s">
        <v>4998</v>
      </c>
      <c r="D265" s="7" t="s">
        <v>5006</v>
      </c>
      <c r="E265" s="7" t="s">
        <v>4999</v>
      </c>
      <c r="F265" s="7" t="n">
        <v>4</v>
      </c>
      <c r="G265" s="7" t="n">
        <v>140993</v>
      </c>
      <c r="H265" s="7" t="n">
        <v>3292571</v>
      </c>
      <c r="I265" s="7" t="n">
        <v>64339</v>
      </c>
      <c r="J265" s="7" t="n">
        <v>4687</v>
      </c>
      <c r="K265" s="7" t="n">
        <v>1121</v>
      </c>
      <c r="L265" s="7" t="n">
        <v>0.0195</v>
      </c>
      <c r="M265" s="7" t="n">
        <v>0.0174</v>
      </c>
      <c r="N265" s="7" t="n">
        <v>0.008</v>
      </c>
      <c r="O265" s="7" t="n">
        <v>258004</v>
      </c>
      <c r="P265" s="7" t="n">
        <v>4465</v>
      </c>
      <c r="Q265" s="7" t="n">
        <v>78</v>
      </c>
      <c r="R265" s="7" t="n">
        <v>0.0784</v>
      </c>
      <c r="S265" s="7" t="n">
        <v>0.0696</v>
      </c>
    </row>
    <row r="266" customFormat="false" ht="15" hidden="false" customHeight="false" outlineLevel="0" collapsed="false">
      <c r="A266" s="7" t="s">
        <v>69</v>
      </c>
      <c r="B266" s="7" t="s">
        <v>168</v>
      </c>
      <c r="C266" s="7" t="s">
        <v>4998</v>
      </c>
      <c r="D266" s="7" t="s">
        <v>5007</v>
      </c>
      <c r="E266" s="7" t="s">
        <v>4999</v>
      </c>
      <c r="F266" s="7" t="n">
        <v>5</v>
      </c>
      <c r="G266" s="7" t="n">
        <v>214451</v>
      </c>
      <c r="H266" s="7" t="n">
        <v>5044771</v>
      </c>
      <c r="I266" s="7" t="n">
        <v>98820</v>
      </c>
      <c r="J266" s="7" t="n">
        <v>6934</v>
      </c>
      <c r="K266" s="7" t="n">
        <v>1756</v>
      </c>
      <c r="L266" s="7" t="n">
        <v>0.0196</v>
      </c>
      <c r="M266" s="7" t="n">
        <v>0.0178</v>
      </c>
      <c r="N266" s="7" t="n">
        <v>0.0082</v>
      </c>
      <c r="O266" s="7" t="n">
        <v>418650</v>
      </c>
      <c r="P266" s="7" t="n">
        <v>9476</v>
      </c>
      <c r="Q266" s="7" t="n">
        <v>144</v>
      </c>
      <c r="R266" s="7" t="n">
        <v>0.083</v>
      </c>
      <c r="S266" s="7" t="n">
        <v>0.082</v>
      </c>
    </row>
    <row r="267" customFormat="false" ht="15" hidden="false" customHeight="false" outlineLevel="0" collapsed="false">
      <c r="A267" s="7" t="s">
        <v>69</v>
      </c>
      <c r="B267" s="7" t="s">
        <v>168</v>
      </c>
      <c r="C267" s="7" t="s">
        <v>4998</v>
      </c>
      <c r="D267" s="7" t="s">
        <v>5008</v>
      </c>
      <c r="E267" s="7" t="s">
        <v>4999</v>
      </c>
      <c r="F267" s="7" t="n">
        <v>4</v>
      </c>
      <c r="G267" s="7" t="n">
        <v>168230</v>
      </c>
      <c r="H267" s="7" t="n">
        <v>4012329</v>
      </c>
      <c r="I267" s="7" t="n">
        <v>76871</v>
      </c>
      <c r="J267" s="7" t="n">
        <v>5723</v>
      </c>
      <c r="K267" s="7" t="n">
        <v>1391</v>
      </c>
      <c r="L267" s="7" t="n">
        <v>0.0192</v>
      </c>
      <c r="M267" s="7" t="n">
        <v>0.0181</v>
      </c>
      <c r="N267" s="7" t="n">
        <v>0.0083</v>
      </c>
      <c r="O267" s="7" t="n">
        <v>229388</v>
      </c>
      <c r="P267" s="7" t="n">
        <v>4109</v>
      </c>
      <c r="Q267" s="7" t="n">
        <v>61</v>
      </c>
      <c r="R267" s="7" t="n">
        <v>0.0572</v>
      </c>
      <c r="S267" s="7" t="n">
        <v>0.0439</v>
      </c>
    </row>
    <row r="268" customFormat="false" ht="15" hidden="false" customHeight="false" outlineLevel="0" collapsed="false">
      <c r="A268" s="7" t="s">
        <v>69</v>
      </c>
      <c r="B268" s="7" t="s">
        <v>168</v>
      </c>
      <c r="C268" s="7" t="s">
        <v>4998</v>
      </c>
      <c r="D268" s="7" t="s">
        <v>5009</v>
      </c>
      <c r="E268" s="7" t="s">
        <v>4999</v>
      </c>
      <c r="F268" s="7" t="n">
        <v>4</v>
      </c>
      <c r="G268" s="7" t="n">
        <v>186746</v>
      </c>
      <c r="H268" s="7" t="n">
        <v>4444872</v>
      </c>
      <c r="I268" s="7" t="n">
        <v>87135</v>
      </c>
      <c r="J268" s="7" t="n">
        <v>6337</v>
      </c>
      <c r="K268" s="7" t="n">
        <v>1474</v>
      </c>
      <c r="L268" s="7" t="n">
        <v>0.0196</v>
      </c>
      <c r="M268" s="7" t="n">
        <v>0.0169</v>
      </c>
      <c r="N268" s="7" t="n">
        <v>0.0079</v>
      </c>
      <c r="O268" s="7" t="n">
        <v>327154</v>
      </c>
      <c r="P268" s="7" t="n">
        <v>6080</v>
      </c>
      <c r="Q268" s="7" t="n">
        <v>80</v>
      </c>
      <c r="R268" s="7" t="n">
        <v>0.0736</v>
      </c>
      <c r="S268" s="7" t="n">
        <v>0.0543</v>
      </c>
    </row>
    <row r="269" customFormat="false" ht="15" hidden="false" customHeight="false" outlineLevel="0" collapsed="false">
      <c r="A269" s="7" t="s">
        <v>69</v>
      </c>
      <c r="B269" s="7" t="s">
        <v>168</v>
      </c>
      <c r="C269" s="7" t="s">
        <v>4998</v>
      </c>
      <c r="D269" s="7" t="s">
        <v>5010</v>
      </c>
      <c r="E269" s="7" t="s">
        <v>4999</v>
      </c>
      <c r="F269" s="7" t="n">
        <v>5</v>
      </c>
      <c r="G269" s="7" t="n">
        <v>263629</v>
      </c>
      <c r="H269" s="7" t="n">
        <v>6247796</v>
      </c>
      <c r="I269" s="7" t="n">
        <v>119619</v>
      </c>
      <c r="J269" s="7" t="n">
        <v>8321</v>
      </c>
      <c r="K269" s="7" t="n">
        <v>1821</v>
      </c>
      <c r="L269" s="7" t="n">
        <v>0.0191</v>
      </c>
      <c r="M269" s="7" t="n">
        <v>0.0152</v>
      </c>
      <c r="N269" s="7" t="n">
        <v>0.0069</v>
      </c>
      <c r="O269" s="7" t="n">
        <v>472880</v>
      </c>
      <c r="P269" s="7" t="n">
        <v>9517</v>
      </c>
      <c r="Q269" s="7" t="n">
        <v>156</v>
      </c>
      <c r="R269" s="7" t="n">
        <v>0.0757</v>
      </c>
      <c r="S269" s="7" t="n">
        <v>0.0857</v>
      </c>
    </row>
    <row r="270" customFormat="false" ht="15" hidden="false" customHeight="false" outlineLevel="0" collapsed="false">
      <c r="A270" s="7" t="s">
        <v>69</v>
      </c>
      <c r="B270" s="7" t="s">
        <v>168</v>
      </c>
      <c r="C270" s="7" t="s">
        <v>4998</v>
      </c>
      <c r="D270" s="7" t="s">
        <v>1197</v>
      </c>
      <c r="E270" s="7" t="s">
        <v>4999</v>
      </c>
      <c r="F270" s="7" t="n">
        <v>4</v>
      </c>
      <c r="G270" s="7" t="n">
        <v>299671</v>
      </c>
      <c r="H270" s="7" t="n">
        <v>7238159</v>
      </c>
      <c r="I270" s="7" t="n">
        <v>131193</v>
      </c>
      <c r="J270" s="7" t="n">
        <v>8607</v>
      </c>
      <c r="K270" s="7" t="n">
        <v>2187</v>
      </c>
      <c r="L270" s="7" t="n">
        <v>0.0181</v>
      </c>
      <c r="M270" s="7" t="n">
        <v>0.0167</v>
      </c>
      <c r="N270" s="7" t="n">
        <v>0.0073</v>
      </c>
      <c r="O270" s="7" t="n">
        <v>608102</v>
      </c>
      <c r="P270" s="7" t="n">
        <v>10025</v>
      </c>
      <c r="Q270" s="7" t="n">
        <v>206</v>
      </c>
      <c r="R270" s="7" t="n">
        <v>0.084</v>
      </c>
      <c r="S270" s="7" t="n">
        <v>0.0942</v>
      </c>
    </row>
    <row r="271" customFormat="false" ht="15" hidden="false" customHeight="false" outlineLevel="0" collapsed="false">
      <c r="A271" s="7" t="s">
        <v>69</v>
      </c>
      <c r="B271" s="7" t="s">
        <v>168</v>
      </c>
      <c r="C271" s="7" t="s">
        <v>4998</v>
      </c>
      <c r="D271" s="7" t="s">
        <v>1199</v>
      </c>
      <c r="E271" s="7" t="s">
        <v>4999</v>
      </c>
      <c r="F271" s="7" t="n">
        <v>5</v>
      </c>
      <c r="G271" s="7" t="n">
        <v>275168</v>
      </c>
      <c r="H271" s="7" t="n">
        <v>6564462</v>
      </c>
      <c r="I271" s="7" t="n">
        <v>123382</v>
      </c>
      <c r="J271" s="7" t="n">
        <v>8131</v>
      </c>
      <c r="K271" s="7" t="n">
        <v>1834</v>
      </c>
      <c r="L271" s="7" t="n">
        <v>0.0188</v>
      </c>
      <c r="M271" s="7" t="n">
        <v>0.0149</v>
      </c>
      <c r="N271" s="7" t="n">
        <v>0.0067</v>
      </c>
      <c r="O271" s="7" t="n">
        <v>440141</v>
      </c>
      <c r="P271" s="7" t="n">
        <v>4885</v>
      </c>
      <c r="Q271" s="7" t="n">
        <v>67</v>
      </c>
      <c r="R271" s="7" t="n">
        <v>0.067</v>
      </c>
      <c r="S271" s="7" t="n">
        <v>0.0365</v>
      </c>
    </row>
    <row r="272" customFormat="false" ht="15" hidden="false" customHeight="false" outlineLevel="0" collapsed="false">
      <c r="A272" s="7" t="s">
        <v>69</v>
      </c>
      <c r="B272" s="7" t="s">
        <v>168</v>
      </c>
      <c r="C272" s="7" t="s">
        <v>4998</v>
      </c>
      <c r="D272" s="7" t="s">
        <v>1200</v>
      </c>
      <c r="E272" s="7" t="s">
        <v>4999</v>
      </c>
      <c r="F272" s="7" t="n">
        <v>4</v>
      </c>
      <c r="G272" s="7" t="n">
        <v>152616</v>
      </c>
      <c r="H272" s="7" t="n">
        <v>3607688</v>
      </c>
      <c r="I272" s="7" t="n">
        <v>67520</v>
      </c>
      <c r="J272" s="7" t="n">
        <v>4744</v>
      </c>
      <c r="K272" s="7" t="n">
        <v>987</v>
      </c>
      <c r="L272" s="7" t="n">
        <v>0.0187</v>
      </c>
      <c r="M272" s="7" t="n">
        <v>0.0146</v>
      </c>
      <c r="N272" s="7" t="n">
        <v>0.0065</v>
      </c>
      <c r="O272" s="7" t="n">
        <v>222186</v>
      </c>
      <c r="P272" s="7" t="n">
        <v>2257</v>
      </c>
      <c r="Q272" s="7" t="n">
        <v>45</v>
      </c>
      <c r="R272" s="7" t="n">
        <v>0.0616</v>
      </c>
      <c r="S272" s="7" t="n">
        <v>0.0456</v>
      </c>
    </row>
    <row r="273" customFormat="false" ht="15" hidden="false" customHeight="false" outlineLevel="0" collapsed="false">
      <c r="A273" s="7" t="s">
        <v>69</v>
      </c>
      <c r="B273" s="7" t="s">
        <v>168</v>
      </c>
      <c r="C273" s="7" t="s">
        <v>4998</v>
      </c>
      <c r="D273" s="7" t="s">
        <v>1201</v>
      </c>
      <c r="E273" s="7" t="s">
        <v>4999</v>
      </c>
      <c r="F273" s="7" t="n">
        <v>4</v>
      </c>
      <c r="G273" s="7" t="n">
        <v>170845</v>
      </c>
      <c r="H273" s="7" t="n">
        <v>4103350</v>
      </c>
      <c r="I273" s="7" t="n">
        <v>71781</v>
      </c>
      <c r="J273" s="7" t="n">
        <v>4928</v>
      </c>
      <c r="K273" s="7" t="n">
        <v>1040</v>
      </c>
      <c r="L273" s="7" t="n">
        <v>0.0175</v>
      </c>
      <c r="M273" s="7" t="n">
        <v>0.0145</v>
      </c>
      <c r="N273" s="7" t="n">
        <v>0.0061</v>
      </c>
      <c r="O273" s="7" t="n">
        <v>270856</v>
      </c>
      <c r="P273" s="7" t="n">
        <v>3041</v>
      </c>
      <c r="Q273" s="7" t="n">
        <v>59</v>
      </c>
      <c r="R273" s="7" t="n">
        <v>0.066</v>
      </c>
      <c r="S273" s="7" t="n">
        <v>0.0567</v>
      </c>
    </row>
    <row r="274" customFormat="false" ht="15" hidden="false" customHeight="false" outlineLevel="0" collapsed="false">
      <c r="A274" s="7" t="s">
        <v>69</v>
      </c>
      <c r="B274" s="7" t="s">
        <v>168</v>
      </c>
      <c r="C274" s="7" t="s">
        <v>4998</v>
      </c>
      <c r="D274" s="7" t="s">
        <v>1202</v>
      </c>
      <c r="E274" s="7" t="s">
        <v>4999</v>
      </c>
      <c r="F274" s="7" t="n">
        <v>5</v>
      </c>
      <c r="G274" s="7" t="n">
        <v>257492</v>
      </c>
      <c r="H274" s="7" t="n">
        <v>6368593</v>
      </c>
      <c r="I274" s="7" t="n">
        <v>104254</v>
      </c>
      <c r="J274" s="7" t="n">
        <v>7861</v>
      </c>
      <c r="K274" s="7" t="n">
        <v>1677</v>
      </c>
      <c r="L274" s="7" t="n">
        <v>0.0164</v>
      </c>
      <c r="M274" s="7" t="n">
        <v>0.0161</v>
      </c>
      <c r="N274" s="7" t="n">
        <v>0.0065</v>
      </c>
      <c r="O274" s="7" t="n">
        <v>358776</v>
      </c>
      <c r="P274" s="7" t="n">
        <v>3868</v>
      </c>
      <c r="Q274" s="7" t="n">
        <v>56</v>
      </c>
      <c r="R274" s="7" t="n">
        <v>0.0563</v>
      </c>
      <c r="S274" s="7" t="n">
        <v>0.0334</v>
      </c>
    </row>
    <row r="275" customFormat="false" ht="15" hidden="false" customHeight="false" outlineLevel="0" collapsed="false">
      <c r="A275" s="7" t="s">
        <v>69</v>
      </c>
      <c r="B275" s="7" t="s">
        <v>168</v>
      </c>
      <c r="C275" s="7" t="s">
        <v>4998</v>
      </c>
      <c r="D275" s="7" t="s">
        <v>1203</v>
      </c>
      <c r="E275" s="7" t="s">
        <v>4999</v>
      </c>
      <c r="F275" s="7" t="n">
        <v>4</v>
      </c>
      <c r="G275" s="7" t="n">
        <v>182738</v>
      </c>
      <c r="H275" s="7" t="n">
        <v>4551095</v>
      </c>
      <c r="I275" s="7" t="n">
        <v>70847</v>
      </c>
      <c r="J275" s="7" t="n">
        <v>5319</v>
      </c>
      <c r="K275" s="7" t="n">
        <v>1369</v>
      </c>
      <c r="L275" s="7" t="n">
        <v>0.0156</v>
      </c>
      <c r="M275" s="7" t="n">
        <v>0.0193</v>
      </c>
      <c r="N275" s="7" t="n">
        <v>0.0075</v>
      </c>
      <c r="O275" s="7" t="n">
        <v>232691</v>
      </c>
      <c r="P275" s="7" t="n">
        <v>2233</v>
      </c>
      <c r="Q275" s="7" t="n">
        <v>46</v>
      </c>
      <c r="R275" s="7" t="n">
        <v>0.0511</v>
      </c>
      <c r="S275" s="7" t="n">
        <v>0.0336</v>
      </c>
    </row>
    <row r="276" customFormat="false" ht="15" hidden="false" customHeight="false" outlineLevel="0" collapsed="false">
      <c r="A276" s="7" t="s">
        <v>69</v>
      </c>
      <c r="B276" s="7" t="s">
        <v>168</v>
      </c>
      <c r="C276" s="7" t="s">
        <v>4998</v>
      </c>
      <c r="D276" s="7" t="s">
        <v>1204</v>
      </c>
      <c r="E276" s="7" t="s">
        <v>4999</v>
      </c>
      <c r="F276" s="7" t="n">
        <v>4</v>
      </c>
      <c r="G276" s="7" t="n">
        <v>179691</v>
      </c>
      <c r="H276" s="7" t="n">
        <v>4740454</v>
      </c>
      <c r="I276" s="7" t="n">
        <v>74511</v>
      </c>
      <c r="J276" s="7" t="n">
        <v>5150</v>
      </c>
      <c r="K276" s="7" t="n">
        <v>1204</v>
      </c>
      <c r="L276" s="7" t="n">
        <v>0.0157</v>
      </c>
      <c r="M276" s="7" t="n">
        <v>0.0162</v>
      </c>
      <c r="N276" s="7" t="n">
        <v>0.0067</v>
      </c>
      <c r="O276" s="7" t="n">
        <v>270505</v>
      </c>
      <c r="P276" s="7" t="n">
        <v>2170</v>
      </c>
      <c r="Q276" s="7" t="n">
        <v>33</v>
      </c>
      <c r="R276" s="7" t="n">
        <v>0.0571</v>
      </c>
      <c r="S276" s="7" t="n">
        <v>0.0274</v>
      </c>
    </row>
    <row r="277" customFormat="false" ht="15" hidden="false" customHeight="false" outlineLevel="0" collapsed="false">
      <c r="A277" s="7" t="s">
        <v>69</v>
      </c>
      <c r="B277" s="7" t="s">
        <v>168</v>
      </c>
      <c r="C277" s="7" t="s">
        <v>4998</v>
      </c>
      <c r="D277" s="7" t="s">
        <v>1205</v>
      </c>
      <c r="E277" s="7" t="s">
        <v>4999</v>
      </c>
      <c r="F277" s="7" t="n">
        <v>4</v>
      </c>
      <c r="G277" s="7" t="n">
        <v>191777</v>
      </c>
      <c r="H277" s="7" t="n">
        <v>4728503</v>
      </c>
      <c r="I277" s="7" t="n">
        <v>78560</v>
      </c>
      <c r="J277" s="7" t="n">
        <v>6391</v>
      </c>
      <c r="K277" s="7" t="n">
        <v>1545</v>
      </c>
      <c r="L277" s="7" t="n">
        <v>0.0166</v>
      </c>
      <c r="M277" s="7" t="n">
        <v>0.0197</v>
      </c>
      <c r="N277" s="7" t="n">
        <v>0.0081</v>
      </c>
      <c r="O277" s="7" t="n">
        <v>224200</v>
      </c>
      <c r="P277" s="7" t="n">
        <v>2824</v>
      </c>
      <c r="Q277" s="7" t="n">
        <v>53</v>
      </c>
      <c r="R277" s="7" t="n">
        <v>0.0474</v>
      </c>
      <c r="S277" s="7" t="n">
        <v>0.0343</v>
      </c>
    </row>
    <row r="278" customFormat="false" ht="15" hidden="false" customHeight="false" outlineLevel="0" collapsed="false">
      <c r="A278" s="7" t="s">
        <v>69</v>
      </c>
      <c r="B278" s="7" t="s">
        <v>168</v>
      </c>
      <c r="C278" s="7" t="s">
        <v>4998</v>
      </c>
      <c r="D278" s="7" t="s">
        <v>1206</v>
      </c>
      <c r="E278" s="7" t="s">
        <v>4999</v>
      </c>
      <c r="F278" s="7" t="n">
        <v>5</v>
      </c>
      <c r="G278" s="7" t="n">
        <v>247664</v>
      </c>
      <c r="H278" s="7" t="n">
        <v>6081797</v>
      </c>
      <c r="I278" s="7" t="n">
        <v>100445</v>
      </c>
      <c r="J278" s="7" t="n">
        <v>8315</v>
      </c>
      <c r="K278" s="7" t="n">
        <v>2159</v>
      </c>
      <c r="L278" s="7" t="n">
        <v>0.0165</v>
      </c>
      <c r="M278" s="7" t="n">
        <v>0.0215</v>
      </c>
      <c r="N278" s="7" t="n">
        <v>0.0087</v>
      </c>
      <c r="O278" s="7" t="n">
        <v>282477</v>
      </c>
      <c r="P278" s="7" t="n">
        <v>3479</v>
      </c>
      <c r="Q278" s="7" t="n">
        <v>53</v>
      </c>
      <c r="R278" s="7" t="n">
        <v>0.0464</v>
      </c>
      <c r="S278" s="7" t="n">
        <v>0.0245</v>
      </c>
    </row>
    <row r="279" customFormat="false" ht="15" hidden="false" customHeight="false" outlineLevel="0" collapsed="false">
      <c r="A279" s="7" t="s">
        <v>69</v>
      </c>
      <c r="B279" s="7" t="s">
        <v>168</v>
      </c>
      <c r="C279" s="7" t="s">
        <v>4998</v>
      </c>
      <c r="D279" s="7" t="s">
        <v>1207</v>
      </c>
      <c r="E279" s="7" t="s">
        <v>4999</v>
      </c>
      <c r="F279" s="7" t="n">
        <v>4</v>
      </c>
      <c r="G279" s="7" t="n">
        <v>180022</v>
      </c>
      <c r="H279" s="7" t="n">
        <v>4528755</v>
      </c>
      <c r="I279" s="7" t="n">
        <v>72598</v>
      </c>
      <c r="J279" s="7" t="n">
        <v>6314</v>
      </c>
      <c r="K279" s="7" t="n">
        <v>1698</v>
      </c>
      <c r="L279" s="7" t="n">
        <v>0.016</v>
      </c>
      <c r="M279" s="7" t="n">
        <v>0.0234</v>
      </c>
      <c r="N279" s="7" t="n">
        <v>0.0094</v>
      </c>
      <c r="O279" s="7" t="n">
        <v>200928</v>
      </c>
      <c r="P279" s="7" t="n">
        <v>2549</v>
      </c>
      <c r="Q279" s="7" t="n">
        <v>43</v>
      </c>
      <c r="R279" s="7" t="n">
        <v>0.0444</v>
      </c>
      <c r="S279" s="7" t="n">
        <v>0.0253</v>
      </c>
    </row>
    <row r="280" customFormat="false" ht="15" hidden="false" customHeight="false" outlineLevel="0" collapsed="false">
      <c r="A280" s="7" t="s">
        <v>69</v>
      </c>
      <c r="B280" s="7" t="s">
        <v>168</v>
      </c>
      <c r="C280" s="7" t="s">
        <v>4998</v>
      </c>
      <c r="D280" s="7" t="s">
        <v>1208</v>
      </c>
      <c r="E280" s="7" t="s">
        <v>4999</v>
      </c>
      <c r="F280" s="7" t="n">
        <v>5</v>
      </c>
      <c r="G280" s="7" t="n">
        <v>229347</v>
      </c>
      <c r="H280" s="7" t="n">
        <v>5759022</v>
      </c>
      <c r="I280" s="7" t="n">
        <v>90529</v>
      </c>
      <c r="J280" s="7" t="n">
        <v>7720</v>
      </c>
      <c r="K280" s="7" t="n">
        <v>1964</v>
      </c>
      <c r="L280" s="7" t="n">
        <v>0.0157</v>
      </c>
      <c r="M280" s="7" t="n">
        <v>0.0217</v>
      </c>
      <c r="N280" s="7" t="n">
        <v>0.0086</v>
      </c>
      <c r="O280" s="7" t="n">
        <v>156925</v>
      </c>
      <c r="P280" s="7" t="n">
        <v>1317</v>
      </c>
      <c r="Q280" s="7" t="n">
        <v>27</v>
      </c>
      <c r="R280" s="7" t="n">
        <v>0.0272</v>
      </c>
      <c r="S280" s="7" t="n">
        <v>0.0137</v>
      </c>
    </row>
    <row r="281" customFormat="false" ht="15" hidden="false" customHeight="false" outlineLevel="0" collapsed="false">
      <c r="A281" s="7" t="s">
        <v>69</v>
      </c>
      <c r="B281" s="7" t="s">
        <v>168</v>
      </c>
      <c r="C281" s="7" t="s">
        <v>4998</v>
      </c>
      <c r="D281" s="7" t="s">
        <v>1209</v>
      </c>
      <c r="E281" s="7" t="s">
        <v>4999</v>
      </c>
      <c r="F281" s="7" t="n">
        <v>4</v>
      </c>
      <c r="G281" s="7" t="n">
        <v>286513</v>
      </c>
      <c r="H281" s="7" t="n">
        <v>7085005</v>
      </c>
      <c r="I281" s="7" t="n">
        <v>113395</v>
      </c>
      <c r="J281" s="7" t="n">
        <v>9311</v>
      </c>
      <c r="K281" s="7" t="n">
        <v>2406</v>
      </c>
      <c r="L281" s="7" t="n">
        <v>0.016</v>
      </c>
      <c r="M281" s="7" t="n">
        <v>0.0212</v>
      </c>
      <c r="N281" s="7" t="n">
        <v>0.0084</v>
      </c>
      <c r="O281" s="7" t="n">
        <v>217468</v>
      </c>
      <c r="P281" s="7" t="n">
        <v>2576</v>
      </c>
      <c r="Q281" s="7" t="n">
        <v>54</v>
      </c>
      <c r="R281" s="7" t="n">
        <v>0.0307</v>
      </c>
      <c r="S281" s="7" t="n">
        <v>0.0224</v>
      </c>
    </row>
    <row r="282" customFormat="false" ht="15" hidden="false" customHeight="false" outlineLevel="0" collapsed="false">
      <c r="A282" s="7" t="s">
        <v>69</v>
      </c>
      <c r="B282" s="7" t="s">
        <v>168</v>
      </c>
      <c r="C282" s="7" t="s">
        <v>4998</v>
      </c>
      <c r="D282" s="7" t="s">
        <v>1210</v>
      </c>
      <c r="E282" s="7" t="s">
        <v>4999</v>
      </c>
      <c r="F282" s="7" t="n">
        <v>4</v>
      </c>
      <c r="G282" s="7" t="n">
        <v>232336</v>
      </c>
      <c r="H282" s="7" t="n">
        <v>6178780</v>
      </c>
      <c r="I282" s="7" t="n">
        <v>99520</v>
      </c>
      <c r="J282" s="7" t="n">
        <v>8852</v>
      </c>
      <c r="K282" s="7" t="n">
        <v>1920</v>
      </c>
      <c r="L282" s="7" t="n">
        <v>0.0161</v>
      </c>
      <c r="M282" s="7" t="n">
        <v>0.0193</v>
      </c>
      <c r="N282" s="7" t="n">
        <v>0.0083</v>
      </c>
      <c r="O282" s="7" t="n">
        <v>182852</v>
      </c>
      <c r="P282" s="7" t="n">
        <v>2177</v>
      </c>
      <c r="Q282" s="7" t="n">
        <v>39</v>
      </c>
      <c r="R282" s="7" t="n">
        <v>0.0296</v>
      </c>
      <c r="S282" s="7" t="n">
        <v>0.0203</v>
      </c>
    </row>
    <row r="283" customFormat="false" ht="15" hidden="false" customHeight="false" outlineLevel="0" collapsed="false">
      <c r="A283" s="7" t="s">
        <v>69</v>
      </c>
      <c r="B283" s="7" t="s">
        <v>168</v>
      </c>
      <c r="C283" s="7" t="s">
        <v>4998</v>
      </c>
      <c r="D283" s="7" t="s">
        <v>1211</v>
      </c>
      <c r="E283" s="7" t="s">
        <v>4999</v>
      </c>
      <c r="F283" s="7" t="n">
        <v>5</v>
      </c>
      <c r="G283" s="7" t="n">
        <v>237141</v>
      </c>
      <c r="H283" s="7" t="n">
        <v>6416578</v>
      </c>
      <c r="I283" s="7" t="n">
        <v>103237</v>
      </c>
      <c r="J283" s="7" t="n">
        <v>8185</v>
      </c>
      <c r="K283" s="7" t="n">
        <v>1986</v>
      </c>
      <c r="L283" s="7" t="n">
        <v>0.0161</v>
      </c>
      <c r="M283" s="7" t="n">
        <v>0.0192</v>
      </c>
      <c r="N283" s="7" t="n">
        <v>0.0084</v>
      </c>
      <c r="O283" s="7" t="n">
        <v>173691</v>
      </c>
      <c r="P283" s="7" t="n">
        <v>2384</v>
      </c>
      <c r="Q283" s="7" t="n">
        <v>38</v>
      </c>
      <c r="R283" s="7" t="n">
        <v>0.0271</v>
      </c>
      <c r="S283" s="7" t="n">
        <v>0.0191</v>
      </c>
    </row>
    <row r="284" customFormat="false" ht="15" hidden="false" customHeight="false" outlineLevel="0" collapsed="false">
      <c r="A284" s="7" t="s">
        <v>69</v>
      </c>
      <c r="B284" s="7" t="s">
        <v>168</v>
      </c>
      <c r="C284" s="7" t="s">
        <v>4998</v>
      </c>
      <c r="D284" s="7" t="s">
        <v>1212</v>
      </c>
      <c r="E284" s="7" t="s">
        <v>4999</v>
      </c>
      <c r="F284" s="7" t="n">
        <v>4</v>
      </c>
      <c r="G284" s="7" t="n">
        <v>192192</v>
      </c>
      <c r="H284" s="7" t="n">
        <v>5161673</v>
      </c>
      <c r="I284" s="7" t="n">
        <v>83882</v>
      </c>
      <c r="J284" s="7" t="n">
        <v>6290</v>
      </c>
      <c r="K284" s="7" t="n">
        <v>1535</v>
      </c>
      <c r="L284" s="7" t="n">
        <v>0.0163</v>
      </c>
      <c r="M284" s="7" t="n">
        <v>0.0183</v>
      </c>
      <c r="N284" s="7" t="n">
        <v>0.008</v>
      </c>
      <c r="O284" s="7" t="n">
        <v>115343</v>
      </c>
      <c r="P284" s="7" t="n">
        <v>2088</v>
      </c>
      <c r="Q284" s="7" t="n">
        <v>31</v>
      </c>
      <c r="R284" s="7" t="n">
        <v>0.0223</v>
      </c>
      <c r="S284" s="7" t="n">
        <v>0.0202</v>
      </c>
    </row>
    <row r="285" customFormat="false" ht="15" hidden="false" customHeight="false" outlineLevel="0" collapsed="false">
      <c r="A285" s="7" t="s">
        <v>69</v>
      </c>
      <c r="B285" s="7" t="s">
        <v>168</v>
      </c>
      <c r="C285" s="7" t="s">
        <v>4998</v>
      </c>
      <c r="D285" s="7" t="s">
        <v>1213</v>
      </c>
      <c r="E285" s="7" t="s">
        <v>4999</v>
      </c>
      <c r="F285" s="7" t="n">
        <v>2</v>
      </c>
      <c r="G285" s="7" t="n">
        <v>123790</v>
      </c>
      <c r="H285" s="7" t="n">
        <v>3320527</v>
      </c>
      <c r="I285" s="7" t="n">
        <v>52692</v>
      </c>
      <c r="J285" s="7" t="n">
        <v>3858</v>
      </c>
      <c r="K285" s="7" t="n">
        <v>1034</v>
      </c>
      <c r="L285" s="7" t="n">
        <v>0.0159</v>
      </c>
      <c r="M285" s="7" t="n">
        <v>0.0196</v>
      </c>
      <c r="N285" s="7" t="n">
        <v>0.0084</v>
      </c>
      <c r="O285" s="7" t="n">
        <v>68485</v>
      </c>
      <c r="P285" s="7" t="n">
        <v>683</v>
      </c>
      <c r="Q285" s="7" t="n">
        <v>16</v>
      </c>
      <c r="R285" s="7" t="n">
        <v>0.0206</v>
      </c>
      <c r="S285" s="7" t="n">
        <v>0.0155</v>
      </c>
    </row>
    <row r="286" customFormat="false" ht="15" hidden="false" customHeight="false" outlineLevel="0" collapsed="false">
      <c r="A286" s="7" t="s">
        <v>69</v>
      </c>
      <c r="B286" s="7" t="s">
        <v>2232</v>
      </c>
      <c r="C286" s="7" t="s">
        <v>4998</v>
      </c>
      <c r="D286" s="7" t="s">
        <v>5005</v>
      </c>
      <c r="E286" s="7" t="s">
        <v>4999</v>
      </c>
      <c r="F286" s="7" t="n">
        <v>4</v>
      </c>
      <c r="G286" s="7" t="n">
        <v>2908</v>
      </c>
      <c r="H286" s="7" t="n">
        <v>70646</v>
      </c>
      <c r="I286" s="7" t="n">
        <v>1621</v>
      </c>
      <c r="J286" s="7" t="n">
        <v>132</v>
      </c>
      <c r="K286" s="7" t="n">
        <v>42</v>
      </c>
      <c r="L286" s="7" t="n">
        <v>0.0229</v>
      </c>
      <c r="M286" s="7" t="n">
        <v>0.0259</v>
      </c>
      <c r="N286" s="7" t="n">
        <v>0.0144</v>
      </c>
      <c r="O286" s="7" t="n">
        <v>5345</v>
      </c>
      <c r="P286" s="7" t="n">
        <v>122</v>
      </c>
      <c r="Q286" s="7" t="n">
        <v>1</v>
      </c>
      <c r="R286" s="7" t="n">
        <v>0.0757</v>
      </c>
      <c r="S286" s="7" t="n">
        <v>0.0238</v>
      </c>
    </row>
    <row r="287" customFormat="false" ht="15" hidden="false" customHeight="false" outlineLevel="0" collapsed="false">
      <c r="A287" s="7" t="s">
        <v>69</v>
      </c>
      <c r="B287" s="7" t="s">
        <v>2232</v>
      </c>
      <c r="C287" s="7" t="s">
        <v>4998</v>
      </c>
      <c r="D287" s="7" t="s">
        <v>5006</v>
      </c>
      <c r="E287" s="7" t="s">
        <v>4999</v>
      </c>
      <c r="F287" s="7" t="n">
        <v>4</v>
      </c>
      <c r="G287" s="7" t="n">
        <v>3284</v>
      </c>
      <c r="H287" s="7" t="n">
        <v>79834</v>
      </c>
      <c r="I287" s="7" t="n">
        <v>1692</v>
      </c>
      <c r="J287" s="7" t="n">
        <v>165</v>
      </c>
      <c r="K287" s="7" t="n">
        <v>48</v>
      </c>
      <c r="L287" s="7" t="n">
        <v>0.0212</v>
      </c>
      <c r="M287" s="7" t="n">
        <v>0.0284</v>
      </c>
      <c r="N287" s="7" t="n">
        <v>0.0146</v>
      </c>
      <c r="O287" s="7" t="n">
        <v>7232</v>
      </c>
      <c r="P287" s="7" t="n">
        <v>165</v>
      </c>
      <c r="Q287" s="7" t="n">
        <v>6</v>
      </c>
      <c r="R287" s="7" t="n">
        <v>0.0906</v>
      </c>
      <c r="S287" s="7" t="n">
        <v>0.125</v>
      </c>
    </row>
    <row r="288" customFormat="false" ht="15" hidden="false" customHeight="false" outlineLevel="0" collapsed="false">
      <c r="A288" s="7" t="s">
        <v>69</v>
      </c>
      <c r="B288" s="7" t="s">
        <v>2232</v>
      </c>
      <c r="C288" s="7" t="s">
        <v>4998</v>
      </c>
      <c r="D288" s="7" t="s">
        <v>5007</v>
      </c>
      <c r="E288" s="7" t="s">
        <v>4999</v>
      </c>
      <c r="F288" s="7" t="n">
        <v>5</v>
      </c>
      <c r="G288" s="7" t="n">
        <v>4123</v>
      </c>
      <c r="H288" s="7" t="n">
        <v>101105</v>
      </c>
      <c r="I288" s="7" t="n">
        <v>2208</v>
      </c>
      <c r="J288" s="7" t="n">
        <v>226</v>
      </c>
      <c r="K288" s="7" t="n">
        <v>78</v>
      </c>
      <c r="L288" s="7" t="n">
        <v>0.0218</v>
      </c>
      <c r="M288" s="7" t="n">
        <v>0.0353</v>
      </c>
      <c r="N288" s="7" t="n">
        <v>0.0189</v>
      </c>
      <c r="O288" s="7" t="n">
        <v>9258</v>
      </c>
      <c r="P288" s="7" t="n">
        <v>235</v>
      </c>
      <c r="Q288" s="7" t="n">
        <v>3</v>
      </c>
      <c r="R288" s="7" t="n">
        <v>0.0916</v>
      </c>
      <c r="S288" s="7" t="n">
        <v>0.0385</v>
      </c>
    </row>
    <row r="289" customFormat="false" ht="15" hidden="false" customHeight="false" outlineLevel="0" collapsed="false">
      <c r="A289" s="7" t="s">
        <v>69</v>
      </c>
      <c r="B289" s="7" t="s">
        <v>2232</v>
      </c>
      <c r="C289" s="7" t="s">
        <v>4998</v>
      </c>
      <c r="D289" s="7" t="s">
        <v>5008</v>
      </c>
      <c r="E289" s="7" t="s">
        <v>4999</v>
      </c>
      <c r="F289" s="7" t="n">
        <v>3</v>
      </c>
      <c r="G289" s="7" t="n">
        <v>2442</v>
      </c>
      <c r="H289" s="7" t="n">
        <v>60400</v>
      </c>
      <c r="I289" s="7" t="n">
        <v>1308</v>
      </c>
      <c r="J289" s="7" t="n">
        <v>124</v>
      </c>
      <c r="K289" s="7" t="n">
        <v>40</v>
      </c>
      <c r="L289" s="7" t="n">
        <v>0.0217</v>
      </c>
      <c r="M289" s="7" t="n">
        <v>0.0306</v>
      </c>
      <c r="N289" s="7" t="n">
        <v>0.0164</v>
      </c>
      <c r="O289" s="7" t="n">
        <v>4784</v>
      </c>
      <c r="P289" s="7" t="n">
        <v>124</v>
      </c>
      <c r="Q289" s="7" t="n">
        <v>5</v>
      </c>
      <c r="R289" s="7" t="n">
        <v>0.0792</v>
      </c>
      <c r="S289" s="7" t="n">
        <v>0.125</v>
      </c>
    </row>
    <row r="290" customFormat="false" ht="15" hidden="false" customHeight="false" outlineLevel="0" collapsed="false">
      <c r="A290" s="7" t="s">
        <v>69</v>
      </c>
      <c r="B290" s="7" t="s">
        <v>2232</v>
      </c>
      <c r="C290" s="7" t="s">
        <v>4998</v>
      </c>
      <c r="D290" s="7" t="s">
        <v>5009</v>
      </c>
      <c r="E290" s="7" t="s">
        <v>4999</v>
      </c>
      <c r="F290" s="7" t="n">
        <v>4</v>
      </c>
      <c r="G290" s="7" t="n">
        <v>3882</v>
      </c>
      <c r="H290" s="7" t="n">
        <v>99167</v>
      </c>
      <c r="I290" s="7" t="n">
        <v>2113</v>
      </c>
      <c r="J290" s="7" t="n">
        <v>218</v>
      </c>
      <c r="K290" s="7" t="n">
        <v>64</v>
      </c>
      <c r="L290" s="7" t="n">
        <v>0.0213</v>
      </c>
      <c r="M290" s="7" t="n">
        <v>0.0303</v>
      </c>
      <c r="N290" s="7" t="n">
        <v>0.0165</v>
      </c>
      <c r="O290" s="7" t="n">
        <v>8005</v>
      </c>
      <c r="P290" s="7" t="n">
        <v>214</v>
      </c>
      <c r="Q290" s="7" t="n">
        <v>10</v>
      </c>
      <c r="R290" s="7" t="n">
        <v>0.0807</v>
      </c>
      <c r="S290" s="7" t="n">
        <v>0.1562</v>
      </c>
    </row>
    <row r="291" customFormat="false" ht="15" hidden="false" customHeight="false" outlineLevel="0" collapsed="false">
      <c r="A291" s="7" t="s">
        <v>69</v>
      </c>
      <c r="B291" s="7" t="s">
        <v>2232</v>
      </c>
      <c r="C291" s="7" t="s">
        <v>4998</v>
      </c>
      <c r="D291" s="7" t="s">
        <v>5010</v>
      </c>
      <c r="E291" s="7" t="s">
        <v>4999</v>
      </c>
      <c r="F291" s="7" t="n">
        <v>5</v>
      </c>
      <c r="G291" s="7" t="n">
        <v>5215</v>
      </c>
      <c r="H291" s="7" t="n">
        <v>129649</v>
      </c>
      <c r="I291" s="7" t="n">
        <v>2739</v>
      </c>
      <c r="J291" s="7" t="n">
        <v>270</v>
      </c>
      <c r="K291" s="7" t="n">
        <v>71</v>
      </c>
      <c r="L291" s="7" t="n">
        <v>0.0211</v>
      </c>
      <c r="M291" s="7" t="n">
        <v>0.0259</v>
      </c>
      <c r="N291" s="7" t="n">
        <v>0.0136</v>
      </c>
      <c r="O291" s="7" t="n">
        <v>10674</v>
      </c>
      <c r="P291" s="7" t="n">
        <v>299</v>
      </c>
      <c r="Q291" s="7" t="n">
        <v>9</v>
      </c>
      <c r="R291" s="7" t="n">
        <v>0.0823</v>
      </c>
      <c r="S291" s="7" t="n">
        <v>0.1268</v>
      </c>
    </row>
    <row r="292" customFormat="false" ht="15" hidden="false" customHeight="false" outlineLevel="0" collapsed="false">
      <c r="A292" s="7" t="s">
        <v>69</v>
      </c>
      <c r="B292" s="7" t="s">
        <v>2232</v>
      </c>
      <c r="C292" s="7" t="s">
        <v>4998</v>
      </c>
      <c r="D292" s="7" t="s">
        <v>1197</v>
      </c>
      <c r="E292" s="7" t="s">
        <v>4999</v>
      </c>
      <c r="F292" s="7" t="n">
        <v>4</v>
      </c>
      <c r="G292" s="7" t="n">
        <v>6734</v>
      </c>
      <c r="H292" s="7" t="n">
        <v>180967</v>
      </c>
      <c r="I292" s="7" t="n">
        <v>3227</v>
      </c>
      <c r="J292" s="7" t="n">
        <v>298</v>
      </c>
      <c r="K292" s="7" t="n">
        <v>74</v>
      </c>
      <c r="L292" s="7" t="n">
        <v>0.0178</v>
      </c>
      <c r="M292" s="7" t="n">
        <v>0.0229</v>
      </c>
      <c r="N292" s="7" t="n">
        <v>0.011</v>
      </c>
      <c r="O292" s="7" t="n">
        <v>14289</v>
      </c>
      <c r="P292" s="7" t="n">
        <v>426</v>
      </c>
      <c r="Q292" s="7" t="n">
        <v>13</v>
      </c>
      <c r="R292" s="7" t="n">
        <v>0.079</v>
      </c>
      <c r="S292" s="7" t="n">
        <v>0.1757</v>
      </c>
    </row>
    <row r="293" customFormat="false" ht="15" hidden="false" customHeight="false" outlineLevel="0" collapsed="false">
      <c r="A293" s="7" t="s">
        <v>69</v>
      </c>
      <c r="B293" s="7" t="s">
        <v>2232</v>
      </c>
      <c r="C293" s="7" t="s">
        <v>4998</v>
      </c>
      <c r="D293" s="7" t="s">
        <v>1199</v>
      </c>
      <c r="E293" s="7" t="s">
        <v>4999</v>
      </c>
      <c r="F293" s="7" t="n">
        <v>5</v>
      </c>
      <c r="G293" s="7" t="n">
        <v>6331</v>
      </c>
      <c r="H293" s="7" t="n">
        <v>169915</v>
      </c>
      <c r="I293" s="7" t="n">
        <v>3068</v>
      </c>
      <c r="J293" s="7" t="n">
        <v>287</v>
      </c>
      <c r="K293" s="7" t="n">
        <v>85</v>
      </c>
      <c r="L293" s="7" t="n">
        <v>0.0181</v>
      </c>
      <c r="M293" s="7" t="n">
        <v>0.0277</v>
      </c>
      <c r="N293" s="7" t="n">
        <v>0.0134</v>
      </c>
      <c r="O293" s="7" t="n">
        <v>9563</v>
      </c>
      <c r="P293" s="7" t="n">
        <v>182</v>
      </c>
      <c r="Q293" s="7" t="n">
        <v>7</v>
      </c>
      <c r="R293" s="7" t="n">
        <v>0.0563</v>
      </c>
      <c r="S293" s="7" t="n">
        <v>0.0824</v>
      </c>
    </row>
    <row r="294" customFormat="false" ht="15" hidden="false" customHeight="false" outlineLevel="0" collapsed="false">
      <c r="A294" s="7" t="s">
        <v>69</v>
      </c>
      <c r="B294" s="7" t="s">
        <v>2232</v>
      </c>
      <c r="C294" s="7" t="s">
        <v>4998</v>
      </c>
      <c r="D294" s="7" t="s">
        <v>1200</v>
      </c>
      <c r="E294" s="7" t="s">
        <v>4999</v>
      </c>
      <c r="F294" s="7" t="n">
        <v>4</v>
      </c>
      <c r="G294" s="7" t="n">
        <v>4838</v>
      </c>
      <c r="H294" s="7" t="n">
        <v>123578</v>
      </c>
      <c r="I294" s="7" t="n">
        <v>2312</v>
      </c>
      <c r="J294" s="7" t="n">
        <v>225</v>
      </c>
      <c r="K294" s="7" t="n">
        <v>73</v>
      </c>
      <c r="L294" s="7" t="n">
        <v>0.0187</v>
      </c>
      <c r="M294" s="7" t="n">
        <v>0.0316</v>
      </c>
      <c r="N294" s="7" t="n">
        <v>0.0151</v>
      </c>
      <c r="O294" s="7" t="n">
        <v>9143</v>
      </c>
      <c r="P294" s="7" t="n">
        <v>168</v>
      </c>
      <c r="Q294" s="7" t="n">
        <v>8</v>
      </c>
      <c r="R294" s="7" t="n">
        <v>0.074</v>
      </c>
      <c r="S294" s="7" t="n">
        <v>0.1096</v>
      </c>
    </row>
    <row r="295" customFormat="false" ht="15" hidden="false" customHeight="false" outlineLevel="0" collapsed="false">
      <c r="A295" s="7" t="s">
        <v>69</v>
      </c>
      <c r="B295" s="7" t="s">
        <v>2232</v>
      </c>
      <c r="C295" s="7" t="s">
        <v>4998</v>
      </c>
      <c r="D295" s="7" t="s">
        <v>1201</v>
      </c>
      <c r="E295" s="7" t="s">
        <v>4999</v>
      </c>
      <c r="F295" s="7" t="n">
        <v>4</v>
      </c>
      <c r="G295" s="7" t="n">
        <v>4797</v>
      </c>
      <c r="H295" s="7" t="n">
        <v>132076</v>
      </c>
      <c r="I295" s="7" t="n">
        <v>2069</v>
      </c>
      <c r="J295" s="7" t="n">
        <v>202</v>
      </c>
      <c r="K295" s="7" t="n">
        <v>63</v>
      </c>
      <c r="L295" s="7" t="n">
        <v>0.0157</v>
      </c>
      <c r="M295" s="7" t="n">
        <v>0.0304</v>
      </c>
      <c r="N295" s="7" t="n">
        <v>0.0131</v>
      </c>
      <c r="O295" s="7" t="n">
        <v>12286</v>
      </c>
      <c r="P295" s="7" t="n">
        <v>186</v>
      </c>
      <c r="Q295" s="7" t="n">
        <v>7</v>
      </c>
      <c r="R295" s="7" t="n">
        <v>0.093</v>
      </c>
      <c r="S295" s="7" t="n">
        <v>0.1111</v>
      </c>
    </row>
    <row r="296" customFormat="false" ht="15" hidden="false" customHeight="false" outlineLevel="0" collapsed="false">
      <c r="A296" s="7" t="s">
        <v>69</v>
      </c>
      <c r="B296" s="7" t="s">
        <v>2232</v>
      </c>
      <c r="C296" s="7" t="s">
        <v>4998</v>
      </c>
      <c r="D296" s="7" t="s">
        <v>1202</v>
      </c>
      <c r="E296" s="7" t="s">
        <v>4999</v>
      </c>
      <c r="F296" s="7" t="n">
        <v>5</v>
      </c>
      <c r="G296" s="7" t="n">
        <v>9305</v>
      </c>
      <c r="H296" s="7" t="n">
        <v>238281</v>
      </c>
      <c r="I296" s="7" t="n">
        <v>4056</v>
      </c>
      <c r="J296" s="7" t="n">
        <v>455</v>
      </c>
      <c r="K296" s="7" t="n">
        <v>128</v>
      </c>
      <c r="L296" s="7" t="n">
        <v>0.017</v>
      </c>
      <c r="M296" s="7" t="n">
        <v>0.0316</v>
      </c>
      <c r="N296" s="7" t="n">
        <v>0.0138</v>
      </c>
      <c r="O296" s="7" t="n">
        <v>22500</v>
      </c>
      <c r="P296" s="7" t="n">
        <v>347</v>
      </c>
      <c r="Q296" s="7" t="n">
        <v>14</v>
      </c>
      <c r="R296" s="7" t="n">
        <v>0.0944</v>
      </c>
      <c r="S296" s="7" t="n">
        <v>0.1094</v>
      </c>
    </row>
    <row r="297" customFormat="false" ht="15" hidden="false" customHeight="false" outlineLevel="0" collapsed="false">
      <c r="A297" s="7" t="s">
        <v>69</v>
      </c>
      <c r="B297" s="7" t="s">
        <v>2232</v>
      </c>
      <c r="C297" s="7" t="s">
        <v>4998</v>
      </c>
      <c r="D297" s="7" t="s">
        <v>1203</v>
      </c>
      <c r="E297" s="7" t="s">
        <v>4999</v>
      </c>
      <c r="F297" s="7" t="n">
        <v>4</v>
      </c>
      <c r="G297" s="7" t="n">
        <v>6553</v>
      </c>
      <c r="H297" s="7" t="n">
        <v>171959</v>
      </c>
      <c r="I297" s="7" t="n">
        <v>3058</v>
      </c>
      <c r="J297" s="7" t="n">
        <v>311</v>
      </c>
      <c r="K297" s="7" t="n">
        <v>98</v>
      </c>
      <c r="L297" s="7" t="n">
        <v>0.0178</v>
      </c>
      <c r="M297" s="7" t="n">
        <v>0.032</v>
      </c>
      <c r="N297" s="7" t="n">
        <v>0.015</v>
      </c>
      <c r="O297" s="7" t="n">
        <v>13220</v>
      </c>
      <c r="P297" s="7" t="n">
        <v>119</v>
      </c>
      <c r="Q297" s="7" t="n">
        <v>2</v>
      </c>
      <c r="R297" s="7" t="n">
        <v>0.0769</v>
      </c>
      <c r="S297" s="7" t="n">
        <v>0.0204</v>
      </c>
    </row>
    <row r="298" customFormat="false" ht="15" hidden="false" customHeight="false" outlineLevel="0" collapsed="false">
      <c r="A298" s="7" t="s">
        <v>69</v>
      </c>
      <c r="B298" s="7" t="s">
        <v>2232</v>
      </c>
      <c r="C298" s="7" t="s">
        <v>4998</v>
      </c>
      <c r="D298" s="7" t="s">
        <v>1204</v>
      </c>
      <c r="E298" s="7" t="s">
        <v>4999</v>
      </c>
      <c r="F298" s="7" t="n">
        <v>4</v>
      </c>
      <c r="G298" s="7" t="n">
        <v>5848</v>
      </c>
      <c r="H298" s="7" t="n">
        <v>160093</v>
      </c>
      <c r="I298" s="7" t="n">
        <v>2783</v>
      </c>
      <c r="J298" s="7" t="n">
        <v>273</v>
      </c>
      <c r="K298" s="7" t="n">
        <v>86</v>
      </c>
      <c r="L298" s="7" t="n">
        <v>0.0174</v>
      </c>
      <c r="M298" s="7" t="n">
        <v>0.0309</v>
      </c>
      <c r="N298" s="7" t="n">
        <v>0.0147</v>
      </c>
      <c r="O298" s="7" t="n">
        <v>12601</v>
      </c>
      <c r="P298" s="7" t="n">
        <v>132</v>
      </c>
      <c r="Q298" s="7" t="n">
        <v>2</v>
      </c>
      <c r="R298" s="7" t="n">
        <v>0.0787</v>
      </c>
      <c r="S298" s="7" t="n">
        <v>0.0233</v>
      </c>
    </row>
    <row r="299" customFormat="false" ht="15" hidden="false" customHeight="false" outlineLevel="0" collapsed="false">
      <c r="A299" s="7" t="s">
        <v>69</v>
      </c>
      <c r="B299" s="7" t="s">
        <v>2232</v>
      </c>
      <c r="C299" s="7" t="s">
        <v>4998</v>
      </c>
      <c r="D299" s="7" t="s">
        <v>1205</v>
      </c>
      <c r="E299" s="7" t="s">
        <v>4999</v>
      </c>
      <c r="F299" s="7" t="n">
        <v>4</v>
      </c>
      <c r="G299" s="7" t="n">
        <v>6749</v>
      </c>
      <c r="H299" s="7" t="n">
        <v>171606</v>
      </c>
      <c r="I299" s="7" t="n">
        <v>3202</v>
      </c>
      <c r="J299" s="7" t="n">
        <v>403</v>
      </c>
      <c r="K299" s="7" t="n">
        <v>133</v>
      </c>
      <c r="L299" s="7" t="n">
        <v>0.0187</v>
      </c>
      <c r="M299" s="7" t="n">
        <v>0.0415</v>
      </c>
      <c r="N299" s="7" t="n">
        <v>0.0197</v>
      </c>
      <c r="O299" s="7" t="n">
        <v>11764</v>
      </c>
      <c r="P299" s="7" t="n">
        <v>175</v>
      </c>
      <c r="Q299" s="7" t="n">
        <v>16</v>
      </c>
      <c r="R299" s="7" t="n">
        <v>0.0686</v>
      </c>
      <c r="S299" s="7" t="n">
        <v>0.1203</v>
      </c>
    </row>
    <row r="300" customFormat="false" ht="15" hidden="false" customHeight="false" outlineLevel="0" collapsed="false">
      <c r="A300" s="7" t="s">
        <v>69</v>
      </c>
      <c r="B300" s="7" t="s">
        <v>2232</v>
      </c>
      <c r="C300" s="7" t="s">
        <v>4998</v>
      </c>
      <c r="D300" s="7" t="s">
        <v>1206</v>
      </c>
      <c r="E300" s="7" t="s">
        <v>4999</v>
      </c>
      <c r="F300" s="7" t="n">
        <v>5</v>
      </c>
      <c r="G300" s="7" t="n">
        <v>8923</v>
      </c>
      <c r="H300" s="7" t="n">
        <v>228731</v>
      </c>
      <c r="I300" s="7" t="n">
        <v>4474</v>
      </c>
      <c r="J300" s="7" t="n">
        <v>494</v>
      </c>
      <c r="K300" s="7" t="n">
        <v>150</v>
      </c>
      <c r="L300" s="7" t="n">
        <v>0.0196</v>
      </c>
      <c r="M300" s="7" t="n">
        <v>0.0335</v>
      </c>
      <c r="N300" s="7" t="n">
        <v>0.0168</v>
      </c>
      <c r="O300" s="7" t="n">
        <v>13256</v>
      </c>
      <c r="P300" s="7" t="n">
        <v>208</v>
      </c>
      <c r="Q300" s="7" t="n">
        <v>6</v>
      </c>
      <c r="R300" s="7" t="n">
        <v>0.058</v>
      </c>
      <c r="S300" s="7" t="n">
        <v>0.04</v>
      </c>
    </row>
    <row r="301" customFormat="false" ht="15" hidden="false" customHeight="false" outlineLevel="0" collapsed="false">
      <c r="A301" s="7" t="s">
        <v>69</v>
      </c>
      <c r="B301" s="7" t="s">
        <v>2232</v>
      </c>
      <c r="C301" s="7" t="s">
        <v>4998</v>
      </c>
      <c r="D301" s="7" t="s">
        <v>1207</v>
      </c>
      <c r="E301" s="7" t="s">
        <v>4999</v>
      </c>
      <c r="F301" s="7" t="n">
        <v>4</v>
      </c>
      <c r="G301" s="7" t="n">
        <v>4232</v>
      </c>
      <c r="H301" s="7" t="n">
        <v>119826</v>
      </c>
      <c r="I301" s="7" t="n">
        <v>2063</v>
      </c>
      <c r="J301" s="7" t="n">
        <v>265</v>
      </c>
      <c r="K301" s="7" t="n">
        <v>83</v>
      </c>
      <c r="L301" s="7" t="n">
        <v>0.0172</v>
      </c>
      <c r="M301" s="7" t="n">
        <v>0.0402</v>
      </c>
      <c r="N301" s="7" t="n">
        <v>0.0196</v>
      </c>
      <c r="O301" s="7" t="n">
        <v>5161</v>
      </c>
      <c r="P301" s="7" t="n">
        <v>88</v>
      </c>
      <c r="Q301" s="7" t="n">
        <v>2</v>
      </c>
      <c r="R301" s="7" t="n">
        <v>0.0431</v>
      </c>
      <c r="S301" s="7" t="n">
        <v>0.0241</v>
      </c>
    </row>
    <row r="302" customFormat="false" ht="15" hidden="false" customHeight="false" outlineLevel="0" collapsed="false">
      <c r="A302" s="7" t="s">
        <v>69</v>
      </c>
      <c r="B302" s="7" t="s">
        <v>2232</v>
      </c>
      <c r="C302" s="7" t="s">
        <v>4998</v>
      </c>
      <c r="D302" s="7" t="s">
        <v>1208</v>
      </c>
      <c r="E302" s="7" t="s">
        <v>4999</v>
      </c>
      <c r="F302" s="7" t="n">
        <v>5</v>
      </c>
      <c r="G302" s="7" t="n">
        <v>7149</v>
      </c>
      <c r="H302" s="7" t="n">
        <v>202677</v>
      </c>
      <c r="I302" s="7" t="n">
        <v>3012</v>
      </c>
      <c r="J302" s="7" t="n">
        <v>394</v>
      </c>
      <c r="K302" s="7" t="n">
        <v>131</v>
      </c>
      <c r="L302" s="7" t="n">
        <v>0.0149</v>
      </c>
      <c r="M302" s="7" t="n">
        <v>0.0435</v>
      </c>
      <c r="N302" s="7" t="n">
        <v>0.0183</v>
      </c>
      <c r="O302" s="7" t="n">
        <v>5617</v>
      </c>
      <c r="P302" s="7" t="n">
        <v>35</v>
      </c>
      <c r="Q302" s="7" t="n">
        <v>3</v>
      </c>
      <c r="R302" s="7" t="n">
        <v>0.0277</v>
      </c>
      <c r="S302" s="7" t="n">
        <v>0.0229</v>
      </c>
    </row>
    <row r="303" customFormat="false" ht="15" hidden="false" customHeight="false" outlineLevel="0" collapsed="false">
      <c r="A303" s="7" t="s">
        <v>69</v>
      </c>
      <c r="B303" s="7" t="s">
        <v>2232</v>
      </c>
      <c r="C303" s="7" t="s">
        <v>4998</v>
      </c>
      <c r="D303" s="7" t="s">
        <v>1209</v>
      </c>
      <c r="E303" s="7" t="s">
        <v>4999</v>
      </c>
      <c r="F303" s="7" t="n">
        <v>4</v>
      </c>
      <c r="G303" s="7" t="n">
        <v>10172</v>
      </c>
      <c r="H303" s="7" t="n">
        <v>258464</v>
      </c>
      <c r="I303" s="7" t="n">
        <v>4543</v>
      </c>
      <c r="J303" s="7" t="n">
        <v>503</v>
      </c>
      <c r="K303" s="7" t="n">
        <v>142</v>
      </c>
      <c r="L303" s="7" t="n">
        <v>0.0176</v>
      </c>
      <c r="M303" s="7" t="n">
        <v>0.0313</v>
      </c>
      <c r="N303" s="7" t="n">
        <v>0.014</v>
      </c>
      <c r="O303" s="7" t="n">
        <v>9315</v>
      </c>
      <c r="P303" s="7" t="n">
        <v>125</v>
      </c>
      <c r="Q303" s="7" t="n">
        <v>3</v>
      </c>
      <c r="R303" s="7" t="n">
        <v>0.036</v>
      </c>
      <c r="S303" s="7" t="n">
        <v>0.0211</v>
      </c>
    </row>
    <row r="304" customFormat="false" ht="15" hidden="false" customHeight="false" outlineLevel="0" collapsed="false">
      <c r="A304" s="7" t="s">
        <v>69</v>
      </c>
      <c r="B304" s="7" t="s">
        <v>2232</v>
      </c>
      <c r="C304" s="7" t="s">
        <v>4998</v>
      </c>
      <c r="D304" s="7" t="s">
        <v>1210</v>
      </c>
      <c r="E304" s="7" t="s">
        <v>4999</v>
      </c>
      <c r="F304" s="7" t="n">
        <v>4</v>
      </c>
      <c r="G304" s="7" t="n">
        <v>9023</v>
      </c>
      <c r="H304" s="7" t="n">
        <v>240678</v>
      </c>
      <c r="I304" s="7" t="n">
        <v>4430</v>
      </c>
      <c r="J304" s="7" t="n">
        <v>564</v>
      </c>
      <c r="K304" s="7" t="n">
        <v>176</v>
      </c>
      <c r="L304" s="7" t="n">
        <v>0.0184</v>
      </c>
      <c r="M304" s="7" t="n">
        <v>0.0397</v>
      </c>
      <c r="N304" s="7" t="n">
        <v>0.0195</v>
      </c>
      <c r="O304" s="7" t="n">
        <v>10115</v>
      </c>
      <c r="P304" s="7" t="n">
        <v>149</v>
      </c>
      <c r="Q304" s="7" t="n">
        <v>6</v>
      </c>
      <c r="R304" s="7" t="n">
        <v>0.042</v>
      </c>
      <c r="S304" s="7" t="n">
        <v>0.0341</v>
      </c>
    </row>
    <row r="305" customFormat="false" ht="15" hidden="false" customHeight="false" outlineLevel="0" collapsed="false">
      <c r="A305" s="7" t="s">
        <v>69</v>
      </c>
      <c r="B305" s="7" t="s">
        <v>2232</v>
      </c>
      <c r="C305" s="7" t="s">
        <v>4998</v>
      </c>
      <c r="D305" s="7" t="s">
        <v>1211</v>
      </c>
      <c r="E305" s="7" t="s">
        <v>4999</v>
      </c>
      <c r="F305" s="7" t="n">
        <v>5</v>
      </c>
      <c r="G305" s="7" t="n">
        <v>10355</v>
      </c>
      <c r="H305" s="7" t="n">
        <v>276215</v>
      </c>
      <c r="I305" s="7" t="n">
        <v>5291</v>
      </c>
      <c r="J305" s="7" t="n">
        <v>600</v>
      </c>
      <c r="K305" s="7" t="n">
        <v>163</v>
      </c>
      <c r="L305" s="7" t="n">
        <v>0.0192</v>
      </c>
      <c r="M305" s="7" t="n">
        <v>0.0308</v>
      </c>
      <c r="N305" s="7" t="n">
        <v>0.0157</v>
      </c>
      <c r="O305" s="7" t="n">
        <v>6190</v>
      </c>
      <c r="P305" s="7" t="n">
        <v>64</v>
      </c>
      <c r="Q305" s="7" t="n">
        <v>2</v>
      </c>
      <c r="R305" s="7" t="n">
        <v>0.0224</v>
      </c>
      <c r="S305" s="7" t="n">
        <v>0.0123</v>
      </c>
    </row>
    <row r="306" customFormat="false" ht="15" hidden="false" customHeight="false" outlineLevel="0" collapsed="false">
      <c r="A306" s="7" t="s">
        <v>69</v>
      </c>
      <c r="B306" s="7" t="s">
        <v>2232</v>
      </c>
      <c r="C306" s="7" t="s">
        <v>4998</v>
      </c>
      <c r="D306" s="7" t="s">
        <v>1212</v>
      </c>
      <c r="E306" s="7" t="s">
        <v>4999</v>
      </c>
      <c r="F306" s="7" t="n">
        <v>4</v>
      </c>
      <c r="G306" s="7" t="n">
        <v>9878</v>
      </c>
      <c r="H306" s="7" t="n">
        <v>260849</v>
      </c>
      <c r="I306" s="7" t="n">
        <v>5072</v>
      </c>
      <c r="J306" s="7" t="n">
        <v>595</v>
      </c>
      <c r="K306" s="7" t="n">
        <v>163</v>
      </c>
      <c r="L306" s="7" t="n">
        <v>0.0194</v>
      </c>
      <c r="M306" s="7" t="n">
        <v>0.0321</v>
      </c>
      <c r="N306" s="7" t="n">
        <v>0.0165</v>
      </c>
      <c r="O306" s="7" t="n">
        <v>5822</v>
      </c>
      <c r="P306" s="7" t="n">
        <v>79</v>
      </c>
      <c r="Q306" s="7" t="n">
        <v>1</v>
      </c>
      <c r="R306" s="7" t="n">
        <v>0.0223</v>
      </c>
      <c r="S306" s="7" t="n">
        <v>0.0061</v>
      </c>
    </row>
    <row r="307" customFormat="false" ht="15" hidden="false" customHeight="false" outlineLevel="0" collapsed="false">
      <c r="A307" s="7" t="s">
        <v>69</v>
      </c>
      <c r="B307" s="7" t="s">
        <v>2232</v>
      </c>
      <c r="C307" s="7" t="s">
        <v>4998</v>
      </c>
      <c r="D307" s="7" t="s">
        <v>1213</v>
      </c>
      <c r="E307" s="7" t="s">
        <v>4999</v>
      </c>
      <c r="F307" s="7" t="n">
        <v>2</v>
      </c>
      <c r="G307" s="7" t="n">
        <v>6320</v>
      </c>
      <c r="H307" s="7" t="n">
        <v>173188</v>
      </c>
      <c r="I307" s="7" t="n">
        <v>3132</v>
      </c>
      <c r="J307" s="7" t="n">
        <v>381</v>
      </c>
      <c r="K307" s="7" t="n">
        <v>125</v>
      </c>
      <c r="L307" s="7" t="n">
        <v>0.0181</v>
      </c>
      <c r="M307" s="7" t="n">
        <v>0.0399</v>
      </c>
      <c r="N307" s="7" t="n">
        <v>0.0198</v>
      </c>
      <c r="O307" s="7" t="n">
        <v>3777</v>
      </c>
      <c r="P307" s="7" t="n">
        <v>53</v>
      </c>
      <c r="Q307" s="7" t="n">
        <v>2</v>
      </c>
      <c r="R307" s="7" t="n">
        <v>0.0218</v>
      </c>
      <c r="S307" s="7" t="n">
        <v>0.016</v>
      </c>
    </row>
    <row r="308" customFormat="false" ht="15" hidden="false" customHeight="false" outlineLevel="0" collapsed="false">
      <c r="A308" s="7" t="s">
        <v>69</v>
      </c>
      <c r="B308" s="7" t="s">
        <v>2239</v>
      </c>
      <c r="C308" s="7" t="s">
        <v>4998</v>
      </c>
      <c r="D308" s="7" t="s">
        <v>5005</v>
      </c>
      <c r="E308" s="7" t="s">
        <v>4999</v>
      </c>
      <c r="F308" s="7" t="n">
        <v>4</v>
      </c>
      <c r="G308" s="7" t="n">
        <v>2958</v>
      </c>
      <c r="H308" s="7" t="n">
        <v>79310</v>
      </c>
      <c r="I308" s="7" t="n">
        <v>1557</v>
      </c>
      <c r="J308" s="7" t="n">
        <v>154</v>
      </c>
      <c r="K308" s="7" t="n">
        <v>45</v>
      </c>
      <c r="L308" s="7" t="n">
        <v>0.0196</v>
      </c>
      <c r="M308" s="7" t="n">
        <v>0.0289</v>
      </c>
      <c r="N308" s="7" t="n">
        <v>0.0152</v>
      </c>
      <c r="O308" s="7" t="n">
        <v>4890</v>
      </c>
      <c r="P308" s="7" t="n">
        <v>112</v>
      </c>
      <c r="Q308" s="7" t="n">
        <v>3</v>
      </c>
      <c r="R308" s="7" t="n">
        <v>0.0617</v>
      </c>
      <c r="S308" s="7" t="n">
        <v>0.0667</v>
      </c>
    </row>
    <row r="309" customFormat="false" ht="15" hidden="false" customHeight="false" outlineLevel="0" collapsed="false">
      <c r="A309" s="7" t="s">
        <v>69</v>
      </c>
      <c r="B309" s="7" t="s">
        <v>2239</v>
      </c>
      <c r="C309" s="7" t="s">
        <v>4998</v>
      </c>
      <c r="D309" s="7" t="s">
        <v>5006</v>
      </c>
      <c r="E309" s="7" t="s">
        <v>4999</v>
      </c>
      <c r="F309" s="7" t="n">
        <v>4</v>
      </c>
      <c r="G309" s="7" t="n">
        <v>3447</v>
      </c>
      <c r="H309" s="7" t="n">
        <v>86691</v>
      </c>
      <c r="I309" s="7" t="n">
        <v>1846</v>
      </c>
      <c r="J309" s="7" t="n">
        <v>211</v>
      </c>
      <c r="K309" s="7" t="n">
        <v>72</v>
      </c>
      <c r="L309" s="7" t="n">
        <v>0.0213</v>
      </c>
      <c r="M309" s="7" t="n">
        <v>0.039</v>
      </c>
      <c r="N309" s="7" t="n">
        <v>0.0209</v>
      </c>
      <c r="O309" s="7" t="n">
        <v>5985</v>
      </c>
      <c r="P309" s="7" t="n">
        <v>166</v>
      </c>
      <c r="Q309" s="7" t="n">
        <v>5</v>
      </c>
      <c r="R309" s="7" t="n">
        <v>0.069</v>
      </c>
      <c r="S309" s="7" t="n">
        <v>0.0694</v>
      </c>
    </row>
    <row r="310" customFormat="false" ht="15" hidden="false" customHeight="false" outlineLevel="0" collapsed="false">
      <c r="A310" s="7" t="s">
        <v>69</v>
      </c>
      <c r="B310" s="7" t="s">
        <v>2239</v>
      </c>
      <c r="C310" s="7" t="s">
        <v>4998</v>
      </c>
      <c r="D310" s="7" t="s">
        <v>5007</v>
      </c>
      <c r="E310" s="7" t="s">
        <v>4999</v>
      </c>
      <c r="F310" s="7" t="n">
        <v>5</v>
      </c>
      <c r="G310" s="7" t="n">
        <v>4613</v>
      </c>
      <c r="H310" s="7" t="n">
        <v>117514</v>
      </c>
      <c r="I310" s="7" t="n">
        <v>2379</v>
      </c>
      <c r="J310" s="7" t="n">
        <v>256</v>
      </c>
      <c r="K310" s="7" t="n">
        <v>87</v>
      </c>
      <c r="L310" s="7" t="n">
        <v>0.0202</v>
      </c>
      <c r="M310" s="7" t="n">
        <v>0.0366</v>
      </c>
      <c r="N310" s="7" t="n">
        <v>0.0189</v>
      </c>
      <c r="O310" s="7" t="n">
        <v>8774</v>
      </c>
      <c r="P310" s="7" t="n">
        <v>239</v>
      </c>
      <c r="Q310" s="7" t="n">
        <v>7</v>
      </c>
      <c r="R310" s="7" t="n">
        <v>0.0747</v>
      </c>
      <c r="S310" s="7" t="n">
        <v>0.0805</v>
      </c>
    </row>
    <row r="311" customFormat="false" ht="15" hidden="false" customHeight="false" outlineLevel="0" collapsed="false">
      <c r="A311" s="7" t="s">
        <v>69</v>
      </c>
      <c r="B311" s="7" t="s">
        <v>2239</v>
      </c>
      <c r="C311" s="7" t="s">
        <v>4998</v>
      </c>
      <c r="D311" s="7" t="s">
        <v>5008</v>
      </c>
      <c r="E311" s="7" t="s">
        <v>4999</v>
      </c>
      <c r="F311" s="7" t="n">
        <v>3</v>
      </c>
      <c r="G311" s="7" t="n">
        <v>2901</v>
      </c>
      <c r="H311" s="7" t="n">
        <v>76881</v>
      </c>
      <c r="I311" s="7" t="n">
        <v>1504</v>
      </c>
      <c r="J311" s="7" t="n">
        <v>163</v>
      </c>
      <c r="K311" s="7" t="n">
        <v>53</v>
      </c>
      <c r="L311" s="7" t="n">
        <v>0.0196</v>
      </c>
      <c r="M311" s="7" t="n">
        <v>0.0352</v>
      </c>
      <c r="N311" s="7" t="n">
        <v>0.0183</v>
      </c>
      <c r="O311" s="7" t="n">
        <v>5519</v>
      </c>
      <c r="P311" s="7" t="n">
        <v>135</v>
      </c>
      <c r="Q311" s="7" t="n">
        <v>6</v>
      </c>
      <c r="R311" s="7" t="n">
        <v>0.0718</v>
      </c>
      <c r="S311" s="7" t="n">
        <v>0.1132</v>
      </c>
    </row>
    <row r="312" customFormat="false" ht="15" hidden="false" customHeight="false" outlineLevel="0" collapsed="false">
      <c r="A312" s="7" t="s">
        <v>69</v>
      </c>
      <c r="B312" s="7" t="s">
        <v>2239</v>
      </c>
      <c r="C312" s="7" t="s">
        <v>4998</v>
      </c>
      <c r="D312" s="7" t="s">
        <v>5009</v>
      </c>
      <c r="E312" s="7" t="s">
        <v>4999</v>
      </c>
      <c r="F312" s="7" t="n">
        <v>4</v>
      </c>
      <c r="G312" s="7" t="n">
        <v>4303</v>
      </c>
      <c r="H312" s="7" t="n">
        <v>108509</v>
      </c>
      <c r="I312" s="7" t="n">
        <v>2277</v>
      </c>
      <c r="J312" s="7" t="n">
        <v>248</v>
      </c>
      <c r="K312" s="7" t="n">
        <v>69</v>
      </c>
      <c r="L312" s="7" t="n">
        <v>0.021</v>
      </c>
      <c r="M312" s="7" t="n">
        <v>0.0303</v>
      </c>
      <c r="N312" s="7" t="n">
        <v>0.016</v>
      </c>
      <c r="O312" s="7" t="n">
        <v>8938</v>
      </c>
      <c r="P312" s="7" t="n">
        <v>190</v>
      </c>
      <c r="Q312" s="7" t="n">
        <v>10</v>
      </c>
      <c r="R312" s="7" t="n">
        <v>0.0824</v>
      </c>
      <c r="S312" s="7" t="n">
        <v>0.1449</v>
      </c>
    </row>
    <row r="313" customFormat="false" ht="15" hidden="false" customHeight="false" outlineLevel="0" collapsed="false">
      <c r="A313" s="7" t="s">
        <v>69</v>
      </c>
      <c r="B313" s="7" t="s">
        <v>2239</v>
      </c>
      <c r="C313" s="7" t="s">
        <v>4998</v>
      </c>
      <c r="D313" s="7" t="s">
        <v>5010</v>
      </c>
      <c r="E313" s="7" t="s">
        <v>4999</v>
      </c>
      <c r="F313" s="7" t="n">
        <v>5</v>
      </c>
      <c r="G313" s="7" t="n">
        <v>6359</v>
      </c>
      <c r="H313" s="7" t="n">
        <v>160634</v>
      </c>
      <c r="I313" s="7" t="n">
        <v>3323</v>
      </c>
      <c r="J313" s="7" t="n">
        <v>343</v>
      </c>
      <c r="K313" s="7" t="n">
        <v>117</v>
      </c>
      <c r="L313" s="7" t="n">
        <v>0.0207</v>
      </c>
      <c r="M313" s="7" t="n">
        <v>0.0352</v>
      </c>
      <c r="N313" s="7" t="n">
        <v>0.0184</v>
      </c>
      <c r="O313" s="7" t="n">
        <v>12319</v>
      </c>
      <c r="P313" s="7" t="n">
        <v>251</v>
      </c>
      <c r="Q313" s="7" t="n">
        <v>14</v>
      </c>
      <c r="R313" s="7" t="n">
        <v>0.0767</v>
      </c>
      <c r="S313" s="7" t="n">
        <v>0.1197</v>
      </c>
    </row>
    <row r="314" customFormat="false" ht="15" hidden="false" customHeight="false" outlineLevel="0" collapsed="false">
      <c r="A314" s="7" t="s">
        <v>69</v>
      </c>
      <c r="B314" s="7" t="s">
        <v>2239</v>
      </c>
      <c r="C314" s="7" t="s">
        <v>4998</v>
      </c>
      <c r="D314" s="7" t="s">
        <v>1197</v>
      </c>
      <c r="E314" s="7" t="s">
        <v>4999</v>
      </c>
      <c r="F314" s="7" t="n">
        <v>4</v>
      </c>
      <c r="G314" s="7" t="n">
        <v>7516</v>
      </c>
      <c r="H314" s="7" t="n">
        <v>203583</v>
      </c>
      <c r="I314" s="7" t="n">
        <v>3750</v>
      </c>
      <c r="J314" s="7" t="n">
        <v>427</v>
      </c>
      <c r="K314" s="7" t="n">
        <v>150</v>
      </c>
      <c r="L314" s="7" t="n">
        <v>0.0184</v>
      </c>
      <c r="M314" s="7" t="n">
        <v>0.04</v>
      </c>
      <c r="N314" s="7" t="n">
        <v>0.02</v>
      </c>
      <c r="O314" s="7" t="n">
        <v>16212</v>
      </c>
      <c r="P314" s="7" t="n">
        <v>410</v>
      </c>
      <c r="Q314" s="7" t="n">
        <v>17</v>
      </c>
      <c r="R314" s="7" t="n">
        <v>0.0796</v>
      </c>
      <c r="S314" s="7" t="n">
        <v>0.1133</v>
      </c>
    </row>
    <row r="315" customFormat="false" ht="15" hidden="false" customHeight="false" outlineLevel="0" collapsed="false">
      <c r="A315" s="7" t="s">
        <v>69</v>
      </c>
      <c r="B315" s="7" t="s">
        <v>2239</v>
      </c>
      <c r="C315" s="7" t="s">
        <v>4998</v>
      </c>
      <c r="D315" s="7" t="s">
        <v>1199</v>
      </c>
      <c r="E315" s="7" t="s">
        <v>4999</v>
      </c>
      <c r="F315" s="7" t="n">
        <v>4</v>
      </c>
      <c r="G315" s="7" t="n">
        <v>7265</v>
      </c>
      <c r="H315" s="7" t="n">
        <v>171937</v>
      </c>
      <c r="I315" s="7" t="n">
        <v>3344</v>
      </c>
      <c r="J315" s="7" t="n">
        <v>378</v>
      </c>
      <c r="K315" s="7" t="n">
        <v>117</v>
      </c>
      <c r="L315" s="7" t="n">
        <v>0.0194</v>
      </c>
      <c r="M315" s="7" t="n">
        <v>0.035</v>
      </c>
      <c r="N315" s="7" t="n">
        <v>0.0161</v>
      </c>
      <c r="O315" s="7" t="n">
        <v>13600</v>
      </c>
      <c r="P315" s="7" t="n">
        <v>257</v>
      </c>
      <c r="Q315" s="7" t="n">
        <v>4</v>
      </c>
      <c r="R315" s="7" t="n">
        <v>0.0791</v>
      </c>
      <c r="S315" s="7" t="n">
        <v>0.0342</v>
      </c>
    </row>
    <row r="316" customFormat="false" ht="15" hidden="false" customHeight="false" outlineLevel="0" collapsed="false">
      <c r="A316" s="7" t="s">
        <v>69</v>
      </c>
      <c r="B316" s="7" t="s">
        <v>2239</v>
      </c>
      <c r="C316" s="7" t="s">
        <v>4998</v>
      </c>
      <c r="D316" s="7" t="s">
        <v>1200</v>
      </c>
      <c r="E316" s="7" t="s">
        <v>4999</v>
      </c>
      <c r="F316" s="7" t="n">
        <v>4</v>
      </c>
      <c r="G316" s="7" t="n">
        <v>6765</v>
      </c>
      <c r="H316" s="7" t="n">
        <v>163653</v>
      </c>
      <c r="I316" s="7" t="n">
        <v>3230</v>
      </c>
      <c r="J316" s="7" t="n">
        <v>323</v>
      </c>
      <c r="K316" s="7" t="n">
        <v>109</v>
      </c>
      <c r="L316" s="7" t="n">
        <v>0.0197</v>
      </c>
      <c r="M316" s="7" t="n">
        <v>0.0337</v>
      </c>
      <c r="N316" s="7" t="n">
        <v>0.0161</v>
      </c>
      <c r="O316" s="7" t="n">
        <v>10560</v>
      </c>
      <c r="P316" s="7" t="n">
        <v>157</v>
      </c>
      <c r="Q316" s="7" t="n">
        <v>5</v>
      </c>
      <c r="R316" s="7" t="n">
        <v>0.0645</v>
      </c>
      <c r="S316" s="7" t="n">
        <v>0.0459</v>
      </c>
    </row>
    <row r="317" customFormat="false" ht="15" hidden="false" customHeight="false" outlineLevel="0" collapsed="false">
      <c r="A317" s="7" t="s">
        <v>69</v>
      </c>
      <c r="B317" s="7" t="s">
        <v>2239</v>
      </c>
      <c r="C317" s="7" t="s">
        <v>4998</v>
      </c>
      <c r="D317" s="7" t="s">
        <v>1201</v>
      </c>
      <c r="E317" s="7" t="s">
        <v>4999</v>
      </c>
      <c r="F317" s="7" t="n">
        <v>4</v>
      </c>
      <c r="G317" s="7" t="n">
        <v>6941</v>
      </c>
      <c r="H317" s="7" t="n">
        <v>166332</v>
      </c>
      <c r="I317" s="7" t="n">
        <v>3084</v>
      </c>
      <c r="J317" s="7" t="n">
        <v>306</v>
      </c>
      <c r="K317" s="7" t="n">
        <v>87</v>
      </c>
      <c r="L317" s="7" t="n">
        <v>0.0185</v>
      </c>
      <c r="M317" s="7" t="n">
        <v>0.0282</v>
      </c>
      <c r="N317" s="7" t="n">
        <v>0.0125</v>
      </c>
      <c r="O317" s="7" t="n">
        <v>10383</v>
      </c>
      <c r="P317" s="7" t="n">
        <v>159</v>
      </c>
      <c r="Q317" s="7" t="n">
        <v>3</v>
      </c>
      <c r="R317" s="7" t="n">
        <v>0.0624</v>
      </c>
      <c r="S317" s="7" t="n">
        <v>0.0345</v>
      </c>
    </row>
    <row r="318" customFormat="false" ht="15" hidden="false" customHeight="false" outlineLevel="0" collapsed="false">
      <c r="A318" s="7" t="s">
        <v>69</v>
      </c>
      <c r="B318" s="7" t="s">
        <v>2239</v>
      </c>
      <c r="C318" s="7" t="s">
        <v>4998</v>
      </c>
      <c r="D318" s="7" t="s">
        <v>1202</v>
      </c>
      <c r="E318" s="7" t="s">
        <v>4999</v>
      </c>
      <c r="F318" s="7" t="n">
        <v>5</v>
      </c>
      <c r="G318" s="7" t="n">
        <v>11941</v>
      </c>
      <c r="H318" s="7" t="n">
        <v>291624</v>
      </c>
      <c r="I318" s="7" t="n">
        <v>5158</v>
      </c>
      <c r="J318" s="7" t="n">
        <v>598</v>
      </c>
      <c r="K318" s="7" t="n">
        <v>159</v>
      </c>
      <c r="L318" s="7" t="n">
        <v>0.0177</v>
      </c>
      <c r="M318" s="7" t="n">
        <v>0.0308</v>
      </c>
      <c r="N318" s="7" t="n">
        <v>0.0133</v>
      </c>
      <c r="O318" s="7" t="n">
        <v>20025</v>
      </c>
      <c r="P318" s="7" t="n">
        <v>319</v>
      </c>
      <c r="Q318" s="7" t="n">
        <v>11</v>
      </c>
      <c r="R318" s="7" t="n">
        <v>0.0687</v>
      </c>
      <c r="S318" s="7" t="n">
        <v>0.0692</v>
      </c>
    </row>
    <row r="319" customFormat="false" ht="15" hidden="false" customHeight="false" outlineLevel="0" collapsed="false">
      <c r="A319" s="7" t="s">
        <v>69</v>
      </c>
      <c r="B319" s="7" t="s">
        <v>2239</v>
      </c>
      <c r="C319" s="7" t="s">
        <v>4998</v>
      </c>
      <c r="D319" s="7" t="s">
        <v>1203</v>
      </c>
      <c r="E319" s="7" t="s">
        <v>4999</v>
      </c>
      <c r="F319" s="7" t="n">
        <v>4</v>
      </c>
      <c r="G319" s="7" t="n">
        <v>8573</v>
      </c>
      <c r="H319" s="7" t="n">
        <v>204378</v>
      </c>
      <c r="I319" s="7" t="n">
        <v>3888</v>
      </c>
      <c r="J319" s="7" t="n">
        <v>435</v>
      </c>
      <c r="K319" s="7" t="n">
        <v>144</v>
      </c>
      <c r="L319" s="7" t="n">
        <v>0.019</v>
      </c>
      <c r="M319" s="7" t="n">
        <v>0.037</v>
      </c>
      <c r="N319" s="7" t="n">
        <v>0.0168</v>
      </c>
      <c r="O319" s="7" t="n">
        <v>13623</v>
      </c>
      <c r="P319" s="7" t="n">
        <v>150</v>
      </c>
      <c r="Q319" s="7" t="n">
        <v>6</v>
      </c>
      <c r="R319" s="7" t="n">
        <v>0.0667</v>
      </c>
      <c r="S319" s="7" t="n">
        <v>0.0417</v>
      </c>
    </row>
    <row r="320" customFormat="false" ht="15" hidden="false" customHeight="false" outlineLevel="0" collapsed="false">
      <c r="A320" s="7" t="s">
        <v>69</v>
      </c>
      <c r="B320" s="7" t="s">
        <v>2239</v>
      </c>
      <c r="C320" s="7" t="s">
        <v>4998</v>
      </c>
      <c r="D320" s="7" t="s">
        <v>1204</v>
      </c>
      <c r="E320" s="7" t="s">
        <v>4999</v>
      </c>
      <c r="F320" s="7" t="n">
        <v>4</v>
      </c>
      <c r="G320" s="7" t="n">
        <v>7831</v>
      </c>
      <c r="H320" s="7" t="n">
        <v>202696</v>
      </c>
      <c r="I320" s="7" t="n">
        <v>3733</v>
      </c>
      <c r="J320" s="7" t="n">
        <v>391</v>
      </c>
      <c r="K320" s="7" t="n">
        <v>126</v>
      </c>
      <c r="L320" s="7" t="n">
        <v>0.0184</v>
      </c>
      <c r="M320" s="7" t="n">
        <v>0.0338</v>
      </c>
      <c r="N320" s="7" t="n">
        <v>0.0161</v>
      </c>
      <c r="O320" s="7" t="n">
        <v>13035</v>
      </c>
      <c r="P320" s="7" t="n">
        <v>144</v>
      </c>
      <c r="Q320" s="7" t="n">
        <v>9</v>
      </c>
      <c r="R320" s="7" t="n">
        <v>0.0643</v>
      </c>
      <c r="S320" s="7" t="n">
        <v>0.0714</v>
      </c>
    </row>
    <row r="321" customFormat="false" ht="15" hidden="false" customHeight="false" outlineLevel="0" collapsed="false">
      <c r="A321" s="7" t="s">
        <v>69</v>
      </c>
      <c r="B321" s="7" t="s">
        <v>2239</v>
      </c>
      <c r="C321" s="7" t="s">
        <v>4998</v>
      </c>
      <c r="D321" s="7" t="s">
        <v>1205</v>
      </c>
      <c r="E321" s="7" t="s">
        <v>4999</v>
      </c>
      <c r="F321" s="7" t="n">
        <v>4</v>
      </c>
      <c r="G321" s="7" t="n">
        <v>9024</v>
      </c>
      <c r="H321" s="7" t="n">
        <v>288834</v>
      </c>
      <c r="I321" s="7" t="n">
        <v>3245</v>
      </c>
      <c r="J321" s="7" t="n">
        <v>376</v>
      </c>
      <c r="K321" s="7" t="n">
        <v>117</v>
      </c>
      <c r="L321" s="7" t="n">
        <v>0.0112</v>
      </c>
      <c r="M321" s="7" t="n">
        <v>0.0361</v>
      </c>
      <c r="N321" s="7" t="n">
        <v>0.013</v>
      </c>
      <c r="O321" s="7" t="n">
        <v>11211</v>
      </c>
      <c r="P321" s="7" t="n">
        <v>111</v>
      </c>
      <c r="Q321" s="7" t="n">
        <v>8</v>
      </c>
      <c r="R321" s="7" t="n">
        <v>0.0388</v>
      </c>
      <c r="S321" s="7" t="n">
        <v>0.0684</v>
      </c>
    </row>
    <row r="322" customFormat="false" ht="15" hidden="false" customHeight="false" outlineLevel="0" collapsed="false">
      <c r="A322" s="7" t="s">
        <v>69</v>
      </c>
      <c r="B322" s="7" t="s">
        <v>2239</v>
      </c>
      <c r="C322" s="7" t="s">
        <v>4998</v>
      </c>
      <c r="D322" s="7" t="s">
        <v>1206</v>
      </c>
      <c r="E322" s="7" t="s">
        <v>4999</v>
      </c>
      <c r="F322" s="7" t="n">
        <v>5</v>
      </c>
      <c r="G322" s="7" t="n">
        <v>9388</v>
      </c>
      <c r="H322" s="7" t="n">
        <v>325787</v>
      </c>
      <c r="I322" s="7" t="n">
        <v>3384</v>
      </c>
      <c r="J322" s="7" t="n">
        <v>425</v>
      </c>
      <c r="K322" s="7" t="n">
        <v>123</v>
      </c>
      <c r="L322" s="7" t="n">
        <v>0.0104</v>
      </c>
      <c r="M322" s="7" t="n">
        <v>0.0363</v>
      </c>
      <c r="N322" s="7" t="n">
        <v>0.0131</v>
      </c>
      <c r="O322" s="7" t="n">
        <v>13462</v>
      </c>
      <c r="P322" s="7" t="n">
        <v>154</v>
      </c>
      <c r="Q322" s="7" t="n">
        <v>3</v>
      </c>
      <c r="R322" s="7" t="n">
        <v>0.0413</v>
      </c>
      <c r="S322" s="7" t="n">
        <v>0.0244</v>
      </c>
    </row>
    <row r="323" customFormat="false" ht="15" hidden="false" customHeight="false" outlineLevel="0" collapsed="false">
      <c r="A323" s="7" t="s">
        <v>69</v>
      </c>
      <c r="B323" s="7" t="s">
        <v>2239</v>
      </c>
      <c r="C323" s="7" t="s">
        <v>4998</v>
      </c>
      <c r="D323" s="7" t="s">
        <v>1207</v>
      </c>
      <c r="E323" s="7" t="s">
        <v>4999</v>
      </c>
      <c r="F323" s="7" t="n">
        <v>4</v>
      </c>
      <c r="G323" s="7" t="n">
        <v>7438</v>
      </c>
      <c r="H323" s="7" t="n">
        <v>275949</v>
      </c>
      <c r="I323" s="7" t="n">
        <v>2376</v>
      </c>
      <c r="J323" s="7" t="n">
        <v>311</v>
      </c>
      <c r="K323" s="7" t="n">
        <v>104</v>
      </c>
      <c r="L323" s="7" t="n">
        <v>0.0086</v>
      </c>
      <c r="M323" s="7" t="n">
        <v>0.0438</v>
      </c>
      <c r="N323" s="7" t="n">
        <v>0.014</v>
      </c>
      <c r="O323" s="7" t="n">
        <v>10190</v>
      </c>
      <c r="P323" s="7" t="n">
        <v>54</v>
      </c>
      <c r="Q323" s="7" t="n">
        <v>0</v>
      </c>
      <c r="R323" s="7" t="n">
        <v>0.0369</v>
      </c>
      <c r="S323" s="7" t="n">
        <v>0</v>
      </c>
    </row>
    <row r="324" customFormat="false" ht="15" hidden="false" customHeight="false" outlineLevel="0" collapsed="false">
      <c r="A324" s="7" t="s">
        <v>69</v>
      </c>
      <c r="B324" s="7" t="s">
        <v>2239</v>
      </c>
      <c r="C324" s="7" t="s">
        <v>4998</v>
      </c>
      <c r="D324" s="7" t="s">
        <v>1208</v>
      </c>
      <c r="E324" s="7" t="s">
        <v>4999</v>
      </c>
      <c r="F324" s="7" t="n">
        <v>5</v>
      </c>
      <c r="G324" s="7" t="n">
        <v>9910</v>
      </c>
      <c r="H324" s="7" t="n">
        <v>281323</v>
      </c>
      <c r="I324" s="7" t="n">
        <v>4154</v>
      </c>
      <c r="J324" s="7" t="n">
        <v>574</v>
      </c>
      <c r="K324" s="7" t="n">
        <v>197</v>
      </c>
      <c r="L324" s="7" t="n">
        <v>0.0148</v>
      </c>
      <c r="M324" s="7" t="n">
        <v>0.0474</v>
      </c>
      <c r="N324" s="7" t="n">
        <v>0.0199</v>
      </c>
      <c r="O324" s="7" t="n">
        <v>6377</v>
      </c>
      <c r="P324" s="7" t="n">
        <v>54</v>
      </c>
      <c r="Q324" s="7" t="n">
        <v>2</v>
      </c>
      <c r="R324" s="7" t="n">
        <v>0.0227</v>
      </c>
      <c r="S324" s="7" t="n">
        <v>0.0102</v>
      </c>
    </row>
    <row r="325" customFormat="false" ht="15" hidden="false" customHeight="false" outlineLevel="0" collapsed="false">
      <c r="A325" s="7" t="s">
        <v>69</v>
      </c>
      <c r="B325" s="7" t="s">
        <v>2239</v>
      </c>
      <c r="C325" s="7" t="s">
        <v>4998</v>
      </c>
      <c r="D325" s="7" t="s">
        <v>1209</v>
      </c>
      <c r="E325" s="7" t="s">
        <v>4999</v>
      </c>
      <c r="F325" s="7" t="n">
        <v>4</v>
      </c>
      <c r="G325" s="7" t="n">
        <v>10875</v>
      </c>
      <c r="H325" s="7" t="n">
        <v>321600</v>
      </c>
      <c r="I325" s="7" t="n">
        <v>4227</v>
      </c>
      <c r="J325" s="7" t="n">
        <v>583</v>
      </c>
      <c r="K325" s="7" t="n">
        <v>199</v>
      </c>
      <c r="L325" s="7" t="n">
        <v>0.0131</v>
      </c>
      <c r="M325" s="7" t="n">
        <v>0.0471</v>
      </c>
      <c r="N325" s="7" t="n">
        <v>0.0183</v>
      </c>
      <c r="O325" s="7" t="n">
        <v>11767</v>
      </c>
      <c r="P325" s="7" t="n">
        <v>133</v>
      </c>
      <c r="Q325" s="7" t="n">
        <v>4</v>
      </c>
      <c r="R325" s="7" t="n">
        <v>0.0366</v>
      </c>
      <c r="S325" s="7" t="n">
        <v>0.0201</v>
      </c>
    </row>
    <row r="326" customFormat="false" ht="15" hidden="false" customHeight="false" outlineLevel="0" collapsed="false">
      <c r="A326" s="7" t="s">
        <v>69</v>
      </c>
      <c r="B326" s="7" t="s">
        <v>2239</v>
      </c>
      <c r="C326" s="7" t="s">
        <v>4998</v>
      </c>
      <c r="D326" s="7" t="s">
        <v>1210</v>
      </c>
      <c r="E326" s="7" t="s">
        <v>4999</v>
      </c>
      <c r="F326" s="7" t="n">
        <v>4</v>
      </c>
      <c r="G326" s="7" t="n">
        <v>8048</v>
      </c>
      <c r="H326" s="7" t="n">
        <v>306900</v>
      </c>
      <c r="I326" s="7" t="n">
        <v>2686</v>
      </c>
      <c r="J326" s="7" t="n">
        <v>387</v>
      </c>
      <c r="K326" s="7" t="n">
        <v>120</v>
      </c>
      <c r="L326" s="7" t="n">
        <v>0.0088</v>
      </c>
      <c r="M326" s="7" t="n">
        <v>0.0447</v>
      </c>
      <c r="N326" s="7" t="n">
        <v>0.0149</v>
      </c>
      <c r="O326" s="7" t="n">
        <v>11537</v>
      </c>
      <c r="P326" s="7" t="n">
        <v>73</v>
      </c>
      <c r="Q326" s="7" t="n">
        <v>4</v>
      </c>
      <c r="R326" s="7" t="n">
        <v>0.0376</v>
      </c>
      <c r="S326" s="7" t="n">
        <v>0.0333</v>
      </c>
    </row>
    <row r="327" customFormat="false" ht="15" hidden="false" customHeight="false" outlineLevel="0" collapsed="false">
      <c r="A327" s="7" t="s">
        <v>69</v>
      </c>
      <c r="B327" s="7" t="s">
        <v>2239</v>
      </c>
      <c r="C327" s="7" t="s">
        <v>4998</v>
      </c>
      <c r="D327" s="7" t="s">
        <v>1211</v>
      </c>
      <c r="E327" s="7" t="s">
        <v>4999</v>
      </c>
      <c r="F327" s="7" t="n">
        <v>5</v>
      </c>
      <c r="G327" s="7" t="n">
        <v>9198</v>
      </c>
      <c r="H327" s="7" t="n">
        <v>370009</v>
      </c>
      <c r="I327" s="7" t="n">
        <v>2932</v>
      </c>
      <c r="J327" s="7" t="n">
        <v>376</v>
      </c>
      <c r="K327" s="7" t="n">
        <v>137</v>
      </c>
      <c r="L327" s="7" t="n">
        <v>0.0079</v>
      </c>
      <c r="M327" s="7" t="n">
        <v>0.0467</v>
      </c>
      <c r="N327" s="7" t="n">
        <v>0.0149</v>
      </c>
      <c r="O327" s="7" t="n">
        <v>11051</v>
      </c>
      <c r="P327" s="7" t="n">
        <v>24</v>
      </c>
      <c r="Q327" s="7" t="n">
        <v>0</v>
      </c>
      <c r="R327" s="7" t="n">
        <v>0.0299</v>
      </c>
      <c r="S327" s="7" t="n">
        <v>0</v>
      </c>
    </row>
    <row r="328" customFormat="false" ht="15" hidden="false" customHeight="false" outlineLevel="0" collapsed="false">
      <c r="A328" s="7" t="s">
        <v>69</v>
      </c>
      <c r="B328" s="7" t="s">
        <v>2239</v>
      </c>
      <c r="C328" s="7" t="s">
        <v>4998</v>
      </c>
      <c r="D328" s="7" t="s">
        <v>1212</v>
      </c>
      <c r="E328" s="7" t="s">
        <v>4999</v>
      </c>
      <c r="F328" s="7" t="n">
        <v>4</v>
      </c>
      <c r="G328" s="7" t="n">
        <v>6833</v>
      </c>
      <c r="H328" s="7" t="n">
        <v>280845</v>
      </c>
      <c r="I328" s="7" t="n">
        <v>2100</v>
      </c>
      <c r="J328" s="7" t="n">
        <v>301</v>
      </c>
      <c r="K328" s="7" t="n">
        <v>84</v>
      </c>
      <c r="L328" s="7" t="n">
        <v>0.0075</v>
      </c>
      <c r="M328" s="7" t="n">
        <v>0.04</v>
      </c>
      <c r="N328" s="7" t="n">
        <v>0.0123</v>
      </c>
      <c r="O328" s="7" t="n">
        <v>5826</v>
      </c>
      <c r="P328" s="7" t="n">
        <v>14</v>
      </c>
      <c r="Q328" s="7" t="n">
        <v>0</v>
      </c>
      <c r="R328" s="7" t="n">
        <v>0.0207</v>
      </c>
      <c r="S328" s="7" t="n">
        <v>0</v>
      </c>
    </row>
    <row r="329" customFormat="false" ht="15" hidden="false" customHeight="false" outlineLevel="0" collapsed="false">
      <c r="A329" s="7" t="s">
        <v>69</v>
      </c>
      <c r="B329" s="7" t="s">
        <v>2239</v>
      </c>
      <c r="C329" s="7" t="s">
        <v>4998</v>
      </c>
      <c r="D329" s="7" t="s">
        <v>1213</v>
      </c>
      <c r="E329" s="7" t="s">
        <v>4999</v>
      </c>
      <c r="F329" s="7" t="n">
        <v>2</v>
      </c>
      <c r="G329" s="7" t="n">
        <v>4047</v>
      </c>
      <c r="H329" s="7" t="n">
        <v>157521</v>
      </c>
      <c r="I329" s="7" t="n">
        <v>1372</v>
      </c>
      <c r="J329" s="7" t="n">
        <v>175</v>
      </c>
      <c r="K329" s="7" t="n">
        <v>59</v>
      </c>
      <c r="L329" s="7" t="n">
        <v>0.0087</v>
      </c>
      <c r="M329" s="7" t="n">
        <v>0.043</v>
      </c>
      <c r="N329" s="7" t="n">
        <v>0.0146</v>
      </c>
      <c r="O329" s="7" t="n">
        <v>2262</v>
      </c>
      <c r="P329" s="7" t="n">
        <v>9</v>
      </c>
      <c r="Q329" s="7" t="n">
        <v>0</v>
      </c>
      <c r="R329" s="7" t="n">
        <v>0.0144</v>
      </c>
      <c r="S329" s="7" t="n">
        <v>0</v>
      </c>
    </row>
    <row r="330" customFormat="false" ht="15" hidden="false" customHeight="false" outlineLevel="0" collapsed="false">
      <c r="A330" s="7" t="s">
        <v>69</v>
      </c>
      <c r="B330" s="7" t="s">
        <v>5000</v>
      </c>
      <c r="C330" s="7" t="s">
        <v>4998</v>
      </c>
      <c r="D330" s="7" t="s">
        <v>5007</v>
      </c>
      <c r="E330" s="7" t="s">
        <v>4999</v>
      </c>
      <c r="F330" s="7" t="n">
        <v>1</v>
      </c>
      <c r="G330" s="7" t="n">
        <v>33256</v>
      </c>
      <c r="H330" s="7" t="n">
        <v>766493</v>
      </c>
      <c r="I330" s="7" t="n">
        <v>12397</v>
      </c>
      <c r="J330" s="7" t="n">
        <v>1027</v>
      </c>
      <c r="K330" s="7" t="n">
        <v>119</v>
      </c>
      <c r="L330" s="7" t="n">
        <v>0.0162</v>
      </c>
      <c r="M330" s="7" t="n">
        <v>0.0096</v>
      </c>
      <c r="N330" s="7" t="n">
        <v>0.0036</v>
      </c>
      <c r="O330" s="7" t="n">
        <v>25</v>
      </c>
      <c r="P330" s="7" t="n">
        <v>1</v>
      </c>
      <c r="Q330" s="7" t="n">
        <v>0</v>
      </c>
      <c r="R330" s="7" t="n">
        <v>0</v>
      </c>
      <c r="S330" s="7" t="n">
        <v>0</v>
      </c>
    </row>
    <row r="331" customFormat="false" ht="15" hidden="false" customHeight="false" outlineLevel="0" collapsed="false">
      <c r="A331" s="7" t="s">
        <v>69</v>
      </c>
      <c r="B331" s="7" t="s">
        <v>5000</v>
      </c>
      <c r="C331" s="7" t="s">
        <v>4998</v>
      </c>
      <c r="D331" s="7" t="s">
        <v>1203</v>
      </c>
      <c r="E331" s="7" t="s">
        <v>4999</v>
      </c>
      <c r="F331" s="7" t="n">
        <v>1</v>
      </c>
      <c r="G331" s="7" t="n">
        <v>53954</v>
      </c>
      <c r="H331" s="7" t="n">
        <v>1249181</v>
      </c>
      <c r="I331" s="7" t="n">
        <v>19913</v>
      </c>
      <c r="J331" s="7" t="n">
        <v>1884</v>
      </c>
      <c r="K331" s="7" t="n">
        <v>330</v>
      </c>
      <c r="L331" s="7" t="n">
        <v>0.0159</v>
      </c>
      <c r="M331" s="7" t="n">
        <v>0.0166</v>
      </c>
      <c r="N331" s="7" t="n">
        <v>0.0061</v>
      </c>
      <c r="O331" s="7" t="n">
        <v>4</v>
      </c>
      <c r="P331" s="7" t="n">
        <v>1</v>
      </c>
      <c r="Q331" s="7" t="n">
        <v>0</v>
      </c>
      <c r="R331" s="7" t="n">
        <v>0</v>
      </c>
      <c r="S331" s="7" t="n">
        <v>0</v>
      </c>
    </row>
    <row r="332" customFormat="false" ht="15" hidden="false" customHeight="false" outlineLevel="0" collapsed="false">
      <c r="A332" s="7" t="s">
        <v>69</v>
      </c>
      <c r="B332" s="7" t="s">
        <v>5000</v>
      </c>
      <c r="C332" s="7" t="s">
        <v>4998</v>
      </c>
      <c r="D332" s="7" t="s">
        <v>1204</v>
      </c>
      <c r="E332" s="7" t="s">
        <v>4999</v>
      </c>
      <c r="F332" s="7" t="n">
        <v>1</v>
      </c>
      <c r="G332" s="7" t="n">
        <v>44093</v>
      </c>
      <c r="H332" s="7" t="n">
        <v>1170610</v>
      </c>
      <c r="I332" s="7" t="n">
        <v>16194</v>
      </c>
      <c r="J332" s="7" t="n">
        <v>1509</v>
      </c>
      <c r="K332" s="7" t="n">
        <v>181</v>
      </c>
      <c r="L332" s="7" t="n">
        <v>0.0138</v>
      </c>
      <c r="M332" s="7" t="n">
        <v>0.0112</v>
      </c>
      <c r="N332" s="7" t="n">
        <v>0.0041</v>
      </c>
      <c r="O332" s="7" t="n">
        <v>7</v>
      </c>
      <c r="P332" s="7" t="n">
        <v>2</v>
      </c>
      <c r="Q332" s="7" t="n">
        <v>0</v>
      </c>
      <c r="R332" s="7" t="n">
        <v>0</v>
      </c>
      <c r="S332" s="7" t="n">
        <v>0</v>
      </c>
    </row>
    <row r="333" customFormat="false" ht="15" hidden="false" customHeight="false" outlineLevel="0" collapsed="false">
      <c r="A333" s="7" t="s">
        <v>69</v>
      </c>
      <c r="B333" s="7" t="s">
        <v>5000</v>
      </c>
      <c r="C333" s="7" t="s">
        <v>4998</v>
      </c>
      <c r="D333" s="7" t="s">
        <v>1206</v>
      </c>
      <c r="E333" s="7" t="s">
        <v>4999</v>
      </c>
      <c r="F333" s="7" t="n">
        <v>1</v>
      </c>
      <c r="G333" s="7" t="n">
        <v>36187</v>
      </c>
      <c r="H333" s="7" t="n">
        <v>886655</v>
      </c>
      <c r="I333" s="7" t="n">
        <v>13480</v>
      </c>
      <c r="J333" s="7" t="n">
        <v>1259</v>
      </c>
      <c r="K333" s="7" t="n">
        <v>187</v>
      </c>
      <c r="L333" s="7" t="n">
        <v>0.0152</v>
      </c>
      <c r="M333" s="7" t="n">
        <v>0.0139</v>
      </c>
      <c r="N333" s="7" t="n">
        <v>0.0052</v>
      </c>
      <c r="O333" s="7" t="n">
        <v>12</v>
      </c>
      <c r="P333" s="7" t="n">
        <v>1</v>
      </c>
      <c r="Q333" s="7" t="n">
        <v>0</v>
      </c>
      <c r="R333" s="7" t="n">
        <v>0</v>
      </c>
      <c r="S333" s="7" t="n">
        <v>0</v>
      </c>
    </row>
    <row r="334" customFormat="false" ht="15" hidden="false" customHeight="false" outlineLevel="0" collapsed="false">
      <c r="A334" s="7" t="s">
        <v>69</v>
      </c>
      <c r="B334" s="7" t="s">
        <v>5000</v>
      </c>
      <c r="C334" s="7" t="s">
        <v>4998</v>
      </c>
      <c r="D334" s="7" t="s">
        <v>1210</v>
      </c>
      <c r="E334" s="7" t="s">
        <v>4999</v>
      </c>
      <c r="F334" s="7" t="n">
        <v>1</v>
      </c>
      <c r="G334" s="7" t="n">
        <v>45617</v>
      </c>
      <c r="H334" s="7" t="n">
        <v>1133398</v>
      </c>
      <c r="I334" s="7" t="n">
        <v>13523</v>
      </c>
      <c r="J334" s="7" t="n">
        <v>1292</v>
      </c>
      <c r="K334" s="7" t="n">
        <v>199</v>
      </c>
      <c r="L334" s="7" t="n">
        <v>0.0119</v>
      </c>
      <c r="M334" s="7" t="n">
        <v>0.0147</v>
      </c>
      <c r="N334" s="7" t="n">
        <v>0.0044</v>
      </c>
      <c r="O334" s="7" t="n">
        <v>21</v>
      </c>
      <c r="P334" s="7" t="n">
        <v>1</v>
      </c>
      <c r="Q334" s="7" t="n">
        <v>0</v>
      </c>
      <c r="R334" s="7" t="n">
        <v>0</v>
      </c>
      <c r="S334" s="7" t="n">
        <v>0</v>
      </c>
    </row>
    <row r="335" customFormat="false" ht="15" hidden="false" customHeight="false" outlineLevel="0" collapsed="false">
      <c r="A335" s="7" t="s">
        <v>69</v>
      </c>
      <c r="B335" s="7" t="s">
        <v>5000</v>
      </c>
      <c r="C335" s="7" t="s">
        <v>4998</v>
      </c>
      <c r="D335" s="7" t="s">
        <v>1211</v>
      </c>
      <c r="E335" s="7" t="s">
        <v>4999</v>
      </c>
      <c r="F335" s="7" t="n">
        <v>1</v>
      </c>
      <c r="G335" s="7" t="n">
        <v>54801</v>
      </c>
      <c r="H335" s="7" t="n">
        <v>1353381</v>
      </c>
      <c r="I335" s="7" t="n">
        <v>22095</v>
      </c>
      <c r="J335" s="7" t="n">
        <v>1914</v>
      </c>
      <c r="K335" s="7" t="n">
        <v>260</v>
      </c>
      <c r="L335" s="7" t="n">
        <v>0.0163</v>
      </c>
      <c r="M335" s="7" t="n">
        <v>0.0118</v>
      </c>
      <c r="N335" s="7" t="n">
        <v>0.0047</v>
      </c>
      <c r="O335" s="7" t="n">
        <v>23</v>
      </c>
      <c r="P335" s="7" t="n">
        <v>3</v>
      </c>
      <c r="Q335" s="7" t="n">
        <v>0</v>
      </c>
      <c r="R335" s="7" t="n">
        <v>0</v>
      </c>
      <c r="S335" s="7" t="n">
        <v>0</v>
      </c>
    </row>
    <row r="336" customFormat="false" ht="15" hidden="false" customHeight="false" outlineLevel="0" collapsed="false">
      <c r="A336" s="7" t="s">
        <v>69</v>
      </c>
      <c r="B336" s="7" t="s">
        <v>3692</v>
      </c>
      <c r="C336" s="7" t="s">
        <v>4998</v>
      </c>
      <c r="D336" s="7" t="s">
        <v>5005</v>
      </c>
      <c r="E336" s="7" t="s">
        <v>4999</v>
      </c>
      <c r="F336" s="7" t="n">
        <v>1</v>
      </c>
      <c r="G336" s="7" t="n">
        <v>379</v>
      </c>
      <c r="H336" s="7" t="n">
        <v>9359</v>
      </c>
      <c r="I336" s="7" t="n">
        <v>226</v>
      </c>
      <c r="J336" s="7" t="n">
        <v>26</v>
      </c>
      <c r="K336" s="7" t="n">
        <v>12</v>
      </c>
      <c r="L336" s="7" t="n">
        <v>0.0241</v>
      </c>
      <c r="M336" s="7" t="n">
        <v>0.0531</v>
      </c>
      <c r="N336" s="7" t="n">
        <v>0.0317</v>
      </c>
      <c r="O336" s="7" t="n">
        <v>2</v>
      </c>
      <c r="P336" s="7" t="n">
        <v>1</v>
      </c>
      <c r="Q336" s="7" t="n">
        <v>0</v>
      </c>
      <c r="R336" s="7" t="n">
        <v>0.0002</v>
      </c>
      <c r="S336" s="7" t="n">
        <v>0</v>
      </c>
    </row>
    <row r="337" customFormat="false" ht="15" hidden="false" customHeight="false" outlineLevel="0" collapsed="false">
      <c r="A337" s="7" t="s">
        <v>69</v>
      </c>
      <c r="B337" s="7" t="s">
        <v>3692</v>
      </c>
      <c r="C337" s="7" t="s">
        <v>4998</v>
      </c>
      <c r="D337" s="7" t="s">
        <v>1197</v>
      </c>
      <c r="E337" s="7" t="s">
        <v>4999</v>
      </c>
      <c r="F337" s="7" t="n">
        <v>1</v>
      </c>
      <c r="G337" s="7" t="n">
        <v>961</v>
      </c>
      <c r="H337" s="7" t="n">
        <v>27241</v>
      </c>
      <c r="I337" s="7" t="n">
        <v>525</v>
      </c>
      <c r="J337" s="7" t="n">
        <v>73</v>
      </c>
      <c r="K337" s="7" t="n">
        <v>31</v>
      </c>
      <c r="L337" s="7" t="n">
        <v>0.0193</v>
      </c>
      <c r="M337" s="7" t="n">
        <v>0.059</v>
      </c>
      <c r="N337" s="7" t="n">
        <v>0.0323</v>
      </c>
      <c r="O337" s="7" t="n">
        <v>23</v>
      </c>
      <c r="P337" s="7" t="n">
        <v>0</v>
      </c>
      <c r="Q337" s="7" t="n">
        <v>0</v>
      </c>
      <c r="R337" s="7" t="n">
        <v>0.0008</v>
      </c>
      <c r="S337" s="7" t="n">
        <v>0</v>
      </c>
    </row>
    <row r="338" customFormat="false" ht="15" hidden="false" customHeight="false" outlineLevel="0" collapsed="false">
      <c r="A338" s="7" t="s">
        <v>69</v>
      </c>
      <c r="B338" s="7" t="s">
        <v>3692</v>
      </c>
      <c r="C338" s="7" t="s">
        <v>4998</v>
      </c>
      <c r="D338" s="7" t="s">
        <v>1199</v>
      </c>
      <c r="E338" s="7" t="s">
        <v>4999</v>
      </c>
      <c r="F338" s="7" t="n">
        <v>1</v>
      </c>
      <c r="G338" s="7" t="n">
        <v>842</v>
      </c>
      <c r="H338" s="7" t="n">
        <v>22413</v>
      </c>
      <c r="I338" s="7" t="n">
        <v>606</v>
      </c>
      <c r="J338" s="7" t="n">
        <v>60</v>
      </c>
      <c r="K338" s="7" t="n">
        <v>17</v>
      </c>
      <c r="L338" s="7" t="n">
        <v>0.027</v>
      </c>
      <c r="M338" s="7" t="n">
        <v>0.0281</v>
      </c>
      <c r="N338" s="7" t="n">
        <v>0.0202</v>
      </c>
      <c r="O338" s="7" t="n">
        <v>48</v>
      </c>
      <c r="P338" s="7" t="n">
        <v>0</v>
      </c>
      <c r="Q338" s="7" t="n">
        <v>0</v>
      </c>
      <c r="R338" s="7" t="n">
        <v>0.0021</v>
      </c>
      <c r="S338" s="7" t="n">
        <v>0</v>
      </c>
    </row>
    <row r="339" customFormat="false" ht="15" hidden="false" customHeight="false" outlineLevel="0" collapsed="false">
      <c r="A339" s="7" t="s">
        <v>69</v>
      </c>
      <c r="B339" s="7" t="s">
        <v>3692</v>
      </c>
      <c r="C339" s="7" t="s">
        <v>4998</v>
      </c>
      <c r="D339" s="7" t="s">
        <v>1200</v>
      </c>
      <c r="E339" s="7" t="s">
        <v>4999</v>
      </c>
      <c r="F339" s="7" t="n">
        <v>2</v>
      </c>
      <c r="G339" s="7" t="n">
        <v>1063</v>
      </c>
      <c r="H339" s="7" t="n">
        <v>28665</v>
      </c>
      <c r="I339" s="7" t="n">
        <v>520</v>
      </c>
      <c r="J339" s="7" t="n">
        <v>81</v>
      </c>
      <c r="K339" s="7" t="n">
        <v>29</v>
      </c>
      <c r="L339" s="7" t="n">
        <v>0.0181</v>
      </c>
      <c r="M339" s="7" t="n">
        <v>0.0558</v>
      </c>
      <c r="N339" s="7" t="n">
        <v>0.0273</v>
      </c>
      <c r="O339" s="7" t="n">
        <v>238</v>
      </c>
      <c r="P339" s="7" t="n">
        <v>2</v>
      </c>
      <c r="Q339" s="7" t="n">
        <v>0</v>
      </c>
      <c r="R339" s="7" t="n">
        <v>0.0083</v>
      </c>
      <c r="S339" s="7" t="n">
        <v>0</v>
      </c>
    </row>
    <row r="340" customFormat="false" ht="15" hidden="false" customHeight="false" outlineLevel="0" collapsed="false">
      <c r="A340" s="7" t="s">
        <v>69</v>
      </c>
      <c r="B340" s="7" t="s">
        <v>3692</v>
      </c>
      <c r="C340" s="7" t="s">
        <v>4998</v>
      </c>
      <c r="D340" s="7" t="s">
        <v>1201</v>
      </c>
      <c r="E340" s="7" t="s">
        <v>4999</v>
      </c>
      <c r="F340" s="7" t="n">
        <v>3</v>
      </c>
      <c r="G340" s="7" t="n">
        <v>1167</v>
      </c>
      <c r="H340" s="7" t="n">
        <v>33678</v>
      </c>
      <c r="I340" s="7" t="n">
        <v>482</v>
      </c>
      <c r="J340" s="7" t="n">
        <v>84</v>
      </c>
      <c r="K340" s="7" t="n">
        <v>33</v>
      </c>
      <c r="L340" s="7" t="n">
        <v>0.0143</v>
      </c>
      <c r="M340" s="7" t="n">
        <v>0.0685</v>
      </c>
      <c r="N340" s="7" t="n">
        <v>0.0283</v>
      </c>
      <c r="O340" s="7" t="n">
        <v>853</v>
      </c>
      <c r="P340" s="7" t="n">
        <v>16</v>
      </c>
      <c r="Q340" s="7" t="n">
        <v>1</v>
      </c>
      <c r="R340" s="7" t="n">
        <v>0.0253</v>
      </c>
      <c r="S340" s="7" t="n">
        <v>0.0303</v>
      </c>
    </row>
    <row r="341" customFormat="false" ht="15" hidden="false" customHeight="false" outlineLevel="0" collapsed="false">
      <c r="A341" s="7" t="s">
        <v>69</v>
      </c>
      <c r="B341" s="7" t="s">
        <v>3692</v>
      </c>
      <c r="C341" s="7" t="s">
        <v>4998</v>
      </c>
      <c r="D341" s="7" t="s">
        <v>1202</v>
      </c>
      <c r="E341" s="7" t="s">
        <v>4999</v>
      </c>
      <c r="F341" s="7" t="n">
        <v>2</v>
      </c>
      <c r="G341" s="7" t="n">
        <v>914</v>
      </c>
      <c r="H341" s="7" t="n">
        <v>26569</v>
      </c>
      <c r="I341" s="7" t="n">
        <v>401</v>
      </c>
      <c r="J341" s="7" t="n">
        <v>63</v>
      </c>
      <c r="K341" s="7" t="n">
        <v>20</v>
      </c>
      <c r="L341" s="7" t="n">
        <v>0.0151</v>
      </c>
      <c r="M341" s="7" t="n">
        <v>0.0499</v>
      </c>
      <c r="N341" s="7" t="n">
        <v>0.0219</v>
      </c>
      <c r="O341" s="7" t="n">
        <v>443</v>
      </c>
      <c r="P341" s="7" t="n">
        <v>8</v>
      </c>
      <c r="Q341" s="7" t="n">
        <v>0</v>
      </c>
      <c r="R341" s="7" t="n">
        <v>0.0167</v>
      </c>
      <c r="S341" s="7" t="n">
        <v>0</v>
      </c>
    </row>
    <row r="342" customFormat="false" ht="15" hidden="false" customHeight="false" outlineLevel="0" collapsed="false">
      <c r="A342" s="7" t="s">
        <v>69</v>
      </c>
      <c r="B342" s="7" t="s">
        <v>3692</v>
      </c>
      <c r="C342" s="7" t="s">
        <v>4998</v>
      </c>
      <c r="D342" s="7" t="s">
        <v>1203</v>
      </c>
      <c r="E342" s="7" t="s">
        <v>4999</v>
      </c>
      <c r="F342" s="7" t="n">
        <v>3</v>
      </c>
      <c r="G342" s="7" t="n">
        <v>1784</v>
      </c>
      <c r="H342" s="7" t="n">
        <v>49511</v>
      </c>
      <c r="I342" s="7" t="n">
        <v>872</v>
      </c>
      <c r="J342" s="7" t="n">
        <v>164</v>
      </c>
      <c r="K342" s="7" t="n">
        <v>54</v>
      </c>
      <c r="L342" s="7" t="n">
        <v>0.0176</v>
      </c>
      <c r="M342" s="7" t="n">
        <v>0.0619</v>
      </c>
      <c r="N342" s="7" t="n">
        <v>0.0303</v>
      </c>
      <c r="O342" s="7" t="n">
        <v>789</v>
      </c>
      <c r="P342" s="7" t="n">
        <v>14</v>
      </c>
      <c r="Q342" s="7" t="n">
        <v>1</v>
      </c>
      <c r="R342" s="7" t="n">
        <v>0.0159</v>
      </c>
      <c r="S342" s="7" t="n">
        <v>0.0185</v>
      </c>
    </row>
    <row r="343" customFormat="false" ht="15" hidden="false" customHeight="false" outlineLevel="0" collapsed="false">
      <c r="A343" s="7" t="s">
        <v>69</v>
      </c>
      <c r="B343" s="7" t="s">
        <v>3692</v>
      </c>
      <c r="C343" s="7" t="s">
        <v>4998</v>
      </c>
      <c r="D343" s="7" t="s">
        <v>1204</v>
      </c>
      <c r="E343" s="7" t="s">
        <v>4999</v>
      </c>
      <c r="F343" s="7" t="n">
        <v>4</v>
      </c>
      <c r="G343" s="7" t="n">
        <v>1771</v>
      </c>
      <c r="H343" s="7" t="n">
        <v>49657</v>
      </c>
      <c r="I343" s="7" t="n">
        <v>810</v>
      </c>
      <c r="J343" s="7" t="n">
        <v>141</v>
      </c>
      <c r="K343" s="7" t="n">
        <v>37</v>
      </c>
      <c r="L343" s="7" t="n">
        <v>0.0163</v>
      </c>
      <c r="M343" s="7" t="n">
        <v>0.0457</v>
      </c>
      <c r="N343" s="7" t="n">
        <v>0.0209</v>
      </c>
      <c r="O343" s="7" t="n">
        <v>629</v>
      </c>
      <c r="P343" s="7" t="n">
        <v>6</v>
      </c>
      <c r="Q343" s="7" t="n">
        <v>0</v>
      </c>
      <c r="R343" s="7" t="n">
        <v>0.0127</v>
      </c>
      <c r="S343" s="7" t="n">
        <v>0</v>
      </c>
    </row>
    <row r="344" customFormat="false" ht="15" hidden="false" customHeight="false" outlineLevel="0" collapsed="false">
      <c r="A344" s="7" t="s">
        <v>69</v>
      </c>
      <c r="B344" s="7" t="s">
        <v>3692</v>
      </c>
      <c r="C344" s="7" t="s">
        <v>4998</v>
      </c>
      <c r="D344" s="7" t="s">
        <v>1205</v>
      </c>
      <c r="E344" s="7" t="s">
        <v>4999</v>
      </c>
      <c r="F344" s="7" t="n">
        <v>2</v>
      </c>
      <c r="G344" s="7" t="n">
        <v>877</v>
      </c>
      <c r="H344" s="7" t="n">
        <v>23644</v>
      </c>
      <c r="I344" s="7" t="n">
        <v>391</v>
      </c>
      <c r="J344" s="7" t="n">
        <v>66</v>
      </c>
      <c r="K344" s="7" t="n">
        <v>29</v>
      </c>
      <c r="L344" s="7" t="n">
        <v>0.0165</v>
      </c>
      <c r="M344" s="7" t="n">
        <v>0.0742</v>
      </c>
      <c r="N344" s="7" t="n">
        <v>0.0331</v>
      </c>
      <c r="O344" s="7" t="n">
        <v>173</v>
      </c>
      <c r="P344" s="7" t="n">
        <v>0</v>
      </c>
      <c r="Q344" s="7" t="n">
        <v>0</v>
      </c>
      <c r="R344" s="7" t="n">
        <v>0.0073</v>
      </c>
      <c r="S344" s="7" t="n">
        <v>0</v>
      </c>
    </row>
    <row r="345" customFormat="false" ht="15" hidden="false" customHeight="false" outlineLevel="0" collapsed="false">
      <c r="A345" s="7" t="s">
        <v>69</v>
      </c>
      <c r="B345" s="7" t="s">
        <v>3692</v>
      </c>
      <c r="C345" s="7" t="s">
        <v>4998</v>
      </c>
      <c r="D345" s="7" t="s">
        <v>1206</v>
      </c>
      <c r="E345" s="7" t="s">
        <v>4999</v>
      </c>
      <c r="F345" s="7" t="n">
        <v>5</v>
      </c>
      <c r="G345" s="7" t="n">
        <v>2903</v>
      </c>
      <c r="H345" s="7" t="n">
        <v>77807</v>
      </c>
      <c r="I345" s="7" t="n">
        <v>1347</v>
      </c>
      <c r="J345" s="7" t="n">
        <v>245</v>
      </c>
      <c r="K345" s="7" t="n">
        <v>89</v>
      </c>
      <c r="L345" s="7" t="n">
        <v>0.0173</v>
      </c>
      <c r="M345" s="7" t="n">
        <v>0.0661</v>
      </c>
      <c r="N345" s="7" t="n">
        <v>0.0307</v>
      </c>
      <c r="O345" s="7" t="n">
        <v>465</v>
      </c>
      <c r="P345" s="7" t="n">
        <v>3</v>
      </c>
      <c r="Q345" s="7" t="n">
        <v>0</v>
      </c>
      <c r="R345" s="7" t="n">
        <v>0.006</v>
      </c>
      <c r="S345" s="7" t="n">
        <v>0</v>
      </c>
    </row>
    <row r="346" customFormat="false" ht="15" hidden="false" customHeight="false" outlineLevel="0" collapsed="false">
      <c r="A346" s="7" t="s">
        <v>69</v>
      </c>
      <c r="B346" s="7" t="s">
        <v>3692</v>
      </c>
      <c r="C346" s="7" t="s">
        <v>4998</v>
      </c>
      <c r="D346" s="7" t="s">
        <v>1207</v>
      </c>
      <c r="E346" s="7" t="s">
        <v>4999</v>
      </c>
      <c r="F346" s="7" t="n">
        <v>4</v>
      </c>
      <c r="G346" s="7" t="n">
        <v>2477</v>
      </c>
      <c r="H346" s="7" t="n">
        <v>65189</v>
      </c>
      <c r="I346" s="7" t="n">
        <v>1224</v>
      </c>
      <c r="J346" s="7" t="n">
        <v>200</v>
      </c>
      <c r="K346" s="7" t="n">
        <v>87</v>
      </c>
      <c r="L346" s="7" t="n">
        <v>0.0188</v>
      </c>
      <c r="M346" s="7" t="n">
        <v>0.0711</v>
      </c>
      <c r="N346" s="7" t="n">
        <v>0.0351</v>
      </c>
      <c r="O346" s="7" t="n">
        <v>482</v>
      </c>
      <c r="P346" s="7" t="n">
        <v>5</v>
      </c>
      <c r="Q346" s="7" t="n">
        <v>1</v>
      </c>
      <c r="R346" s="7" t="n">
        <v>0.0074</v>
      </c>
      <c r="S346" s="7" t="n">
        <v>0.0115</v>
      </c>
    </row>
    <row r="347" customFormat="false" ht="15" hidden="false" customHeight="false" outlineLevel="0" collapsed="false">
      <c r="A347" s="7" t="s">
        <v>69</v>
      </c>
      <c r="B347" s="7" t="s">
        <v>3692</v>
      </c>
      <c r="C347" s="7" t="s">
        <v>4998</v>
      </c>
      <c r="D347" s="7" t="s">
        <v>1208</v>
      </c>
      <c r="E347" s="7" t="s">
        <v>4999</v>
      </c>
      <c r="F347" s="7" t="n">
        <v>5</v>
      </c>
      <c r="G347" s="7" t="n">
        <v>4054</v>
      </c>
      <c r="H347" s="7" t="n">
        <v>117391</v>
      </c>
      <c r="I347" s="7" t="n">
        <v>1640</v>
      </c>
      <c r="J347" s="7" t="n">
        <v>256</v>
      </c>
      <c r="K347" s="7" t="n">
        <v>97</v>
      </c>
      <c r="L347" s="7" t="n">
        <v>0.014</v>
      </c>
      <c r="M347" s="7" t="n">
        <v>0.0591</v>
      </c>
      <c r="N347" s="7" t="n">
        <v>0.0239</v>
      </c>
      <c r="O347" s="7" t="n">
        <v>455</v>
      </c>
      <c r="P347" s="7" t="n">
        <v>1</v>
      </c>
      <c r="Q347" s="7" t="n">
        <v>0</v>
      </c>
      <c r="R347" s="7" t="n">
        <v>0.0039</v>
      </c>
      <c r="S347" s="7" t="n">
        <v>0</v>
      </c>
    </row>
    <row r="348" customFormat="false" ht="15" hidden="false" customHeight="false" outlineLevel="0" collapsed="false">
      <c r="A348" s="7" t="s">
        <v>69</v>
      </c>
      <c r="B348" s="7" t="s">
        <v>3692</v>
      </c>
      <c r="C348" s="7" t="s">
        <v>4998</v>
      </c>
      <c r="D348" s="7" t="s">
        <v>1209</v>
      </c>
      <c r="E348" s="7" t="s">
        <v>4999</v>
      </c>
      <c r="F348" s="7" t="n">
        <v>4</v>
      </c>
      <c r="G348" s="7" t="n">
        <v>4815</v>
      </c>
      <c r="H348" s="7" t="n">
        <v>142683</v>
      </c>
      <c r="I348" s="7" t="n">
        <v>2048</v>
      </c>
      <c r="J348" s="7" t="n">
        <v>328</v>
      </c>
      <c r="K348" s="7" t="n">
        <v>129</v>
      </c>
      <c r="L348" s="7" t="n">
        <v>0.0144</v>
      </c>
      <c r="M348" s="7" t="n">
        <v>0.063</v>
      </c>
      <c r="N348" s="7" t="n">
        <v>0.0268</v>
      </c>
      <c r="O348" s="7" t="n">
        <v>633</v>
      </c>
      <c r="P348" s="7" t="n">
        <v>2</v>
      </c>
      <c r="Q348" s="7" t="n">
        <v>0</v>
      </c>
      <c r="R348" s="7" t="n">
        <v>0.0044</v>
      </c>
      <c r="S348" s="7" t="n">
        <v>0</v>
      </c>
    </row>
    <row r="349" customFormat="false" ht="15" hidden="false" customHeight="false" outlineLevel="0" collapsed="false">
      <c r="A349" s="7" t="s">
        <v>69</v>
      </c>
      <c r="B349" s="7" t="s">
        <v>3692</v>
      </c>
      <c r="C349" s="7" t="s">
        <v>4998</v>
      </c>
      <c r="D349" s="7" t="s">
        <v>1210</v>
      </c>
      <c r="E349" s="7" t="s">
        <v>4999</v>
      </c>
      <c r="F349" s="7" t="n">
        <v>2</v>
      </c>
      <c r="G349" s="7" t="n">
        <v>2086</v>
      </c>
      <c r="H349" s="7" t="n">
        <v>60561</v>
      </c>
      <c r="I349" s="7" t="n">
        <v>981</v>
      </c>
      <c r="J349" s="7" t="n">
        <v>163</v>
      </c>
      <c r="K349" s="7" t="n">
        <v>59</v>
      </c>
      <c r="L349" s="7" t="n">
        <v>0.0162</v>
      </c>
      <c r="M349" s="7" t="n">
        <v>0.0601</v>
      </c>
      <c r="N349" s="7" t="n">
        <v>0.0283</v>
      </c>
      <c r="O349" s="7" t="n">
        <v>211</v>
      </c>
      <c r="P349" s="7" t="n">
        <v>0</v>
      </c>
      <c r="Q349" s="7" t="n">
        <v>0</v>
      </c>
      <c r="R349" s="7" t="n">
        <v>0.0035</v>
      </c>
      <c r="S349" s="7" t="n">
        <v>0</v>
      </c>
    </row>
    <row r="350" customFormat="false" ht="15" hidden="false" customHeight="false" outlineLevel="0" collapsed="false">
      <c r="A350" s="7" t="s">
        <v>69</v>
      </c>
      <c r="B350" s="7" t="s">
        <v>3692</v>
      </c>
      <c r="C350" s="7" t="s">
        <v>4998</v>
      </c>
      <c r="D350" s="7" t="s">
        <v>1211</v>
      </c>
      <c r="E350" s="7" t="s">
        <v>4999</v>
      </c>
      <c r="F350" s="7" t="n">
        <v>3</v>
      </c>
      <c r="G350" s="7" t="n">
        <v>2455</v>
      </c>
      <c r="H350" s="7" t="n">
        <v>68231</v>
      </c>
      <c r="I350" s="7" t="n">
        <v>1296</v>
      </c>
      <c r="J350" s="7" t="n">
        <v>216</v>
      </c>
      <c r="K350" s="7" t="n">
        <v>83</v>
      </c>
      <c r="L350" s="7" t="n">
        <v>0.019</v>
      </c>
      <c r="M350" s="7" t="n">
        <v>0.064</v>
      </c>
      <c r="N350" s="7" t="n">
        <v>0.0338</v>
      </c>
      <c r="O350" s="7" t="n">
        <v>127</v>
      </c>
      <c r="P350" s="7" t="n">
        <v>3</v>
      </c>
      <c r="Q350" s="7" t="n">
        <v>0</v>
      </c>
      <c r="R350" s="7" t="n">
        <v>0.0019</v>
      </c>
      <c r="S350" s="7" t="n">
        <v>0</v>
      </c>
    </row>
    <row r="351" customFormat="false" ht="15" hidden="false" customHeight="false" outlineLevel="0" collapsed="false">
      <c r="A351" s="7" t="s">
        <v>69</v>
      </c>
      <c r="B351" s="7" t="s">
        <v>3692</v>
      </c>
      <c r="C351" s="7" t="s">
        <v>4998</v>
      </c>
      <c r="D351" s="7" t="s">
        <v>1212</v>
      </c>
      <c r="E351" s="7" t="s">
        <v>4999</v>
      </c>
      <c r="F351" s="7" t="n">
        <v>3</v>
      </c>
      <c r="G351" s="7" t="n">
        <v>2009</v>
      </c>
      <c r="H351" s="7" t="n">
        <v>57357</v>
      </c>
      <c r="I351" s="7" t="n">
        <v>1035</v>
      </c>
      <c r="J351" s="7" t="n">
        <v>124</v>
      </c>
      <c r="K351" s="7" t="n">
        <v>46</v>
      </c>
      <c r="L351" s="7" t="n">
        <v>0.018</v>
      </c>
      <c r="M351" s="7" t="n">
        <v>0.0444</v>
      </c>
      <c r="N351" s="7" t="n">
        <v>0.0229</v>
      </c>
      <c r="O351" s="7" t="n">
        <v>524</v>
      </c>
      <c r="P351" s="7" t="n">
        <v>7</v>
      </c>
      <c r="Q351" s="7" t="n">
        <v>1</v>
      </c>
      <c r="R351" s="7" t="n">
        <v>0.0091</v>
      </c>
      <c r="S351" s="7" t="n">
        <v>0.0217</v>
      </c>
    </row>
    <row r="352" customFormat="false" ht="15" hidden="false" customHeight="false" outlineLevel="0" collapsed="false">
      <c r="A352" s="7" t="s">
        <v>69</v>
      </c>
      <c r="B352" s="7" t="s">
        <v>3692</v>
      </c>
      <c r="C352" s="7" t="s">
        <v>4998</v>
      </c>
      <c r="D352" s="7" t="s">
        <v>1213</v>
      </c>
      <c r="E352" s="7" t="s">
        <v>4999</v>
      </c>
      <c r="F352" s="7" t="n">
        <v>2</v>
      </c>
      <c r="G352" s="7" t="n">
        <v>1455</v>
      </c>
      <c r="H352" s="7" t="n">
        <v>41542</v>
      </c>
      <c r="I352" s="7" t="n">
        <v>698</v>
      </c>
      <c r="J352" s="7" t="n">
        <v>118</v>
      </c>
      <c r="K352" s="7" t="n">
        <v>48</v>
      </c>
      <c r="L352" s="7" t="n">
        <v>0.0168</v>
      </c>
      <c r="M352" s="7" t="n">
        <v>0.0688</v>
      </c>
      <c r="N352" s="7" t="n">
        <v>0.033</v>
      </c>
      <c r="O352" s="7" t="n">
        <v>1113</v>
      </c>
      <c r="P352" s="7" t="n">
        <v>71</v>
      </c>
      <c r="Q352" s="7" t="n">
        <v>2</v>
      </c>
      <c r="R352" s="7" t="n">
        <v>0.0268</v>
      </c>
      <c r="S352" s="7" t="n">
        <v>0.0417</v>
      </c>
    </row>
    <row r="353" customFormat="false" ht="15" hidden="false" customHeight="false" outlineLevel="0" collapsed="false">
      <c r="A353" s="7" t="s">
        <v>69</v>
      </c>
      <c r="B353" s="7" t="s">
        <v>189</v>
      </c>
      <c r="C353" s="7" t="s">
        <v>4998</v>
      </c>
      <c r="D353" s="7" t="s">
        <v>5005</v>
      </c>
      <c r="E353" s="7" t="s">
        <v>4999</v>
      </c>
      <c r="F353" s="7" t="n">
        <v>4</v>
      </c>
      <c r="G353" s="7" t="n">
        <v>48119</v>
      </c>
      <c r="H353" s="7" t="n">
        <v>1058340</v>
      </c>
      <c r="I353" s="7" t="n">
        <v>21734</v>
      </c>
      <c r="J353" s="7" t="n">
        <v>1429</v>
      </c>
      <c r="K353" s="7" t="n">
        <v>303</v>
      </c>
      <c r="L353" s="7" t="n">
        <v>0.0205</v>
      </c>
      <c r="M353" s="7" t="n">
        <v>0.0139</v>
      </c>
      <c r="N353" s="7" t="n">
        <v>0.0063</v>
      </c>
      <c r="O353" s="7" t="n">
        <v>85943</v>
      </c>
      <c r="P353" s="7" t="n">
        <v>865</v>
      </c>
      <c r="Q353" s="7" t="n">
        <v>5</v>
      </c>
      <c r="R353" s="7" t="n">
        <v>0.0812</v>
      </c>
      <c r="S353" s="7" t="n">
        <v>0.0165</v>
      </c>
    </row>
    <row r="354" customFormat="false" ht="15" hidden="false" customHeight="false" outlineLevel="0" collapsed="false">
      <c r="A354" s="7" t="s">
        <v>69</v>
      </c>
      <c r="B354" s="7" t="s">
        <v>189</v>
      </c>
      <c r="C354" s="7" t="s">
        <v>4998</v>
      </c>
      <c r="D354" s="7" t="s">
        <v>5006</v>
      </c>
      <c r="E354" s="7" t="s">
        <v>4999</v>
      </c>
      <c r="F354" s="7" t="n">
        <v>4</v>
      </c>
      <c r="G354" s="7" t="n">
        <v>63542</v>
      </c>
      <c r="H354" s="7" t="n">
        <v>1406081</v>
      </c>
      <c r="I354" s="7" t="n">
        <v>28537</v>
      </c>
      <c r="J354" s="7" t="n">
        <v>2294</v>
      </c>
      <c r="K354" s="7" t="n">
        <v>473</v>
      </c>
      <c r="L354" s="7" t="n">
        <v>0.0203</v>
      </c>
      <c r="M354" s="7" t="n">
        <v>0.0166</v>
      </c>
      <c r="N354" s="7" t="n">
        <v>0.0074</v>
      </c>
      <c r="O354" s="7" t="n">
        <v>101997</v>
      </c>
      <c r="P354" s="7" t="n">
        <v>929</v>
      </c>
      <c r="Q354" s="7" t="n">
        <v>10</v>
      </c>
      <c r="R354" s="7" t="n">
        <v>0.0725</v>
      </c>
      <c r="S354" s="7" t="n">
        <v>0.0211</v>
      </c>
    </row>
    <row r="355" customFormat="false" ht="15" hidden="false" customHeight="false" outlineLevel="0" collapsed="false">
      <c r="A355" s="7" t="s">
        <v>69</v>
      </c>
      <c r="B355" s="7" t="s">
        <v>189</v>
      </c>
      <c r="C355" s="7" t="s">
        <v>4998</v>
      </c>
      <c r="D355" s="7" t="s">
        <v>5007</v>
      </c>
      <c r="E355" s="7" t="s">
        <v>4999</v>
      </c>
      <c r="F355" s="7" t="n">
        <v>5</v>
      </c>
      <c r="G355" s="7" t="n">
        <v>117511</v>
      </c>
      <c r="H355" s="7" t="n">
        <v>2620303</v>
      </c>
      <c r="I355" s="7" t="n">
        <v>54037</v>
      </c>
      <c r="J355" s="7" t="n">
        <v>4027</v>
      </c>
      <c r="K355" s="7" t="n">
        <v>872</v>
      </c>
      <c r="L355" s="7" t="n">
        <v>0.0206</v>
      </c>
      <c r="M355" s="7" t="n">
        <v>0.0161</v>
      </c>
      <c r="N355" s="7" t="n">
        <v>0.0074</v>
      </c>
      <c r="O355" s="7" t="n">
        <v>175242</v>
      </c>
      <c r="P355" s="7" t="n">
        <v>2058</v>
      </c>
      <c r="Q355" s="7" t="n">
        <v>17</v>
      </c>
      <c r="R355" s="7" t="n">
        <v>0.0669</v>
      </c>
      <c r="S355" s="7" t="n">
        <v>0.0195</v>
      </c>
    </row>
    <row r="356" customFormat="false" ht="15" hidden="false" customHeight="false" outlineLevel="0" collapsed="false">
      <c r="A356" s="7" t="s">
        <v>69</v>
      </c>
      <c r="B356" s="7" t="s">
        <v>189</v>
      </c>
      <c r="C356" s="7" t="s">
        <v>4998</v>
      </c>
      <c r="D356" s="7" t="s">
        <v>5008</v>
      </c>
      <c r="E356" s="7" t="s">
        <v>4999</v>
      </c>
      <c r="F356" s="7" t="n">
        <v>4</v>
      </c>
      <c r="G356" s="7" t="n">
        <v>126540</v>
      </c>
      <c r="H356" s="7" t="n">
        <v>2852330</v>
      </c>
      <c r="I356" s="7" t="n">
        <v>57751</v>
      </c>
      <c r="J356" s="7" t="n">
        <v>4191</v>
      </c>
      <c r="K356" s="7" t="n">
        <v>861</v>
      </c>
      <c r="L356" s="7" t="n">
        <v>0.0202</v>
      </c>
      <c r="M356" s="7" t="n">
        <v>0.0149</v>
      </c>
      <c r="N356" s="7" t="n">
        <v>0.0068</v>
      </c>
      <c r="O356" s="7" t="n">
        <v>113777</v>
      </c>
      <c r="P356" s="7" t="n">
        <v>1656</v>
      </c>
      <c r="Q356" s="7" t="n">
        <v>19</v>
      </c>
      <c r="R356" s="7" t="n">
        <v>0.0399</v>
      </c>
      <c r="S356" s="7" t="n">
        <v>0.0221</v>
      </c>
    </row>
    <row r="357" customFormat="false" ht="15" hidden="false" customHeight="false" outlineLevel="0" collapsed="false">
      <c r="A357" s="7" t="s">
        <v>69</v>
      </c>
      <c r="B357" s="7" t="s">
        <v>189</v>
      </c>
      <c r="C357" s="7" t="s">
        <v>4998</v>
      </c>
      <c r="D357" s="7" t="s">
        <v>5009</v>
      </c>
      <c r="E357" s="7" t="s">
        <v>4999</v>
      </c>
      <c r="F357" s="7" t="n">
        <v>4</v>
      </c>
      <c r="G357" s="7" t="n">
        <v>168640</v>
      </c>
      <c r="H357" s="7" t="n">
        <v>3833083</v>
      </c>
      <c r="I357" s="7" t="n">
        <v>76461</v>
      </c>
      <c r="J357" s="7" t="n">
        <v>5827</v>
      </c>
      <c r="K357" s="7" t="n">
        <v>1212</v>
      </c>
      <c r="L357" s="7" t="n">
        <v>0.0199</v>
      </c>
      <c r="M357" s="7" t="n">
        <v>0.0159</v>
      </c>
      <c r="N357" s="7" t="n">
        <v>0.0072</v>
      </c>
      <c r="O357" s="7" t="n">
        <v>195337</v>
      </c>
      <c r="P357" s="7" t="n">
        <v>2657</v>
      </c>
      <c r="Q357" s="7" t="n">
        <v>34</v>
      </c>
      <c r="R357" s="7" t="n">
        <v>0.051</v>
      </c>
      <c r="S357" s="7" t="n">
        <v>0.0281</v>
      </c>
    </row>
    <row r="358" customFormat="false" ht="15" hidden="false" customHeight="false" outlineLevel="0" collapsed="false">
      <c r="A358" s="7" t="s">
        <v>69</v>
      </c>
      <c r="B358" s="7" t="s">
        <v>189</v>
      </c>
      <c r="C358" s="7" t="s">
        <v>4998</v>
      </c>
      <c r="D358" s="7" t="s">
        <v>5010</v>
      </c>
      <c r="E358" s="7" t="s">
        <v>4999</v>
      </c>
      <c r="F358" s="7" t="n">
        <v>5</v>
      </c>
      <c r="G358" s="7" t="n">
        <v>247668</v>
      </c>
      <c r="H358" s="7" t="n">
        <v>5612829</v>
      </c>
      <c r="I358" s="7" t="n">
        <v>109116</v>
      </c>
      <c r="J358" s="7" t="n">
        <v>7771</v>
      </c>
      <c r="K358" s="7" t="n">
        <v>1472</v>
      </c>
      <c r="L358" s="7" t="n">
        <v>0.0194</v>
      </c>
      <c r="M358" s="7" t="n">
        <v>0.0135</v>
      </c>
      <c r="N358" s="7" t="n">
        <v>0.0059</v>
      </c>
      <c r="O358" s="7" t="n">
        <v>259996</v>
      </c>
      <c r="P358" s="7" t="n">
        <v>2775</v>
      </c>
      <c r="Q358" s="7" t="n">
        <v>32</v>
      </c>
      <c r="R358" s="7" t="n">
        <v>0.0463</v>
      </c>
      <c r="S358" s="7" t="n">
        <v>0.0217</v>
      </c>
    </row>
    <row r="359" customFormat="false" ht="15" hidden="false" customHeight="false" outlineLevel="0" collapsed="false">
      <c r="A359" s="7" t="s">
        <v>69</v>
      </c>
      <c r="B359" s="7" t="s">
        <v>189</v>
      </c>
      <c r="C359" s="7" t="s">
        <v>4998</v>
      </c>
      <c r="D359" s="7" t="s">
        <v>1197</v>
      </c>
      <c r="E359" s="7" t="s">
        <v>4999</v>
      </c>
      <c r="F359" s="7" t="n">
        <v>4</v>
      </c>
      <c r="G359" s="7" t="n">
        <v>243262</v>
      </c>
      <c r="H359" s="7" t="n">
        <v>5652676</v>
      </c>
      <c r="I359" s="7" t="n">
        <v>108449</v>
      </c>
      <c r="J359" s="7" t="n">
        <v>7554</v>
      </c>
      <c r="K359" s="7" t="n">
        <v>1711</v>
      </c>
      <c r="L359" s="7" t="n">
        <v>0.0192</v>
      </c>
      <c r="M359" s="7" t="n">
        <v>0.0158</v>
      </c>
      <c r="N359" s="7" t="n">
        <v>0.007</v>
      </c>
      <c r="O359" s="7" t="n">
        <v>330484</v>
      </c>
      <c r="P359" s="7" t="n">
        <v>3238</v>
      </c>
      <c r="Q359" s="7" t="n">
        <v>61</v>
      </c>
      <c r="R359" s="7" t="n">
        <v>0.0585</v>
      </c>
      <c r="S359" s="7" t="n">
        <v>0.0357</v>
      </c>
    </row>
    <row r="360" customFormat="false" ht="15" hidden="false" customHeight="false" outlineLevel="0" collapsed="false">
      <c r="A360" s="7" t="s">
        <v>69</v>
      </c>
      <c r="B360" s="7" t="s">
        <v>189</v>
      </c>
      <c r="C360" s="7" t="s">
        <v>4998</v>
      </c>
      <c r="D360" s="7" t="s">
        <v>1199</v>
      </c>
      <c r="E360" s="7" t="s">
        <v>4999</v>
      </c>
      <c r="F360" s="7" t="n">
        <v>5</v>
      </c>
      <c r="G360" s="7" t="n">
        <v>167867</v>
      </c>
      <c r="H360" s="7" t="n">
        <v>3834046</v>
      </c>
      <c r="I360" s="7" t="n">
        <v>77907</v>
      </c>
      <c r="J360" s="7" t="n">
        <v>5257</v>
      </c>
      <c r="K360" s="7" t="n">
        <v>1056</v>
      </c>
      <c r="L360" s="7" t="n">
        <v>0.0203</v>
      </c>
      <c r="M360" s="7" t="n">
        <v>0.0136</v>
      </c>
      <c r="N360" s="7" t="n">
        <v>0.0063</v>
      </c>
      <c r="O360" s="7" t="n">
        <v>139743</v>
      </c>
      <c r="P360" s="7" t="n">
        <v>1350</v>
      </c>
      <c r="Q360" s="7" t="n">
        <v>20</v>
      </c>
      <c r="R360" s="7" t="n">
        <v>0.0364</v>
      </c>
      <c r="S360" s="7" t="n">
        <v>0.0189</v>
      </c>
    </row>
    <row r="361" customFormat="false" ht="15" hidden="false" customHeight="false" outlineLevel="0" collapsed="false">
      <c r="A361" s="7" t="s">
        <v>69</v>
      </c>
      <c r="B361" s="7" t="s">
        <v>189</v>
      </c>
      <c r="C361" s="7" t="s">
        <v>4998</v>
      </c>
      <c r="D361" s="7" t="s">
        <v>1200</v>
      </c>
      <c r="E361" s="7" t="s">
        <v>4999</v>
      </c>
      <c r="F361" s="7" t="n">
        <v>4</v>
      </c>
      <c r="G361" s="7" t="n">
        <v>84133</v>
      </c>
      <c r="H361" s="7" t="n">
        <v>1938287</v>
      </c>
      <c r="I361" s="7" t="n">
        <v>37965</v>
      </c>
      <c r="J361" s="7" t="n">
        <v>2696</v>
      </c>
      <c r="K361" s="7" t="n">
        <v>541</v>
      </c>
      <c r="L361" s="7" t="n">
        <v>0.0196</v>
      </c>
      <c r="M361" s="7" t="n">
        <v>0.0142</v>
      </c>
      <c r="N361" s="7" t="n">
        <v>0.0064</v>
      </c>
      <c r="O361" s="7" t="n">
        <v>80652</v>
      </c>
      <c r="P361" s="7" t="n">
        <v>793</v>
      </c>
      <c r="Q361" s="7" t="n">
        <v>8</v>
      </c>
      <c r="R361" s="7" t="n">
        <v>0.0416</v>
      </c>
      <c r="S361" s="7" t="n">
        <v>0.0148</v>
      </c>
    </row>
    <row r="362" customFormat="false" ht="15" hidden="false" customHeight="false" outlineLevel="0" collapsed="false">
      <c r="A362" s="7" t="s">
        <v>69</v>
      </c>
      <c r="B362" s="7" t="s">
        <v>189</v>
      </c>
      <c r="C362" s="7" t="s">
        <v>4998</v>
      </c>
      <c r="D362" s="7" t="s">
        <v>1201</v>
      </c>
      <c r="E362" s="7" t="s">
        <v>4999</v>
      </c>
      <c r="F362" s="7" t="n">
        <v>4</v>
      </c>
      <c r="G362" s="7" t="n">
        <v>73933</v>
      </c>
      <c r="H362" s="7" t="n">
        <v>1715418</v>
      </c>
      <c r="I362" s="7" t="n">
        <v>32202</v>
      </c>
      <c r="J362" s="7" t="n">
        <v>2270</v>
      </c>
      <c r="K362" s="7" t="n">
        <v>447</v>
      </c>
      <c r="L362" s="7" t="n">
        <v>0.0188</v>
      </c>
      <c r="M362" s="7" t="n">
        <v>0.0139</v>
      </c>
      <c r="N362" s="7" t="n">
        <v>0.006</v>
      </c>
      <c r="O362" s="7" t="n">
        <v>86401</v>
      </c>
      <c r="P362" s="7" t="n">
        <v>1469</v>
      </c>
      <c r="Q362" s="7" t="n">
        <v>16</v>
      </c>
      <c r="R362" s="7" t="n">
        <v>0.0504</v>
      </c>
      <c r="S362" s="7" t="n">
        <v>0.0358</v>
      </c>
    </row>
    <row r="363" customFormat="false" ht="15" hidden="false" customHeight="false" outlineLevel="0" collapsed="false">
      <c r="A363" s="7" t="s">
        <v>69</v>
      </c>
      <c r="B363" s="7" t="s">
        <v>189</v>
      </c>
      <c r="C363" s="7" t="s">
        <v>4998</v>
      </c>
      <c r="D363" s="7" t="s">
        <v>1202</v>
      </c>
      <c r="E363" s="7" t="s">
        <v>4999</v>
      </c>
      <c r="F363" s="7" t="n">
        <v>5</v>
      </c>
      <c r="G363" s="7" t="n">
        <v>95070</v>
      </c>
      <c r="H363" s="7" t="n">
        <v>2202600</v>
      </c>
      <c r="I363" s="7" t="n">
        <v>41731</v>
      </c>
      <c r="J363" s="7" t="n">
        <v>3257</v>
      </c>
      <c r="K363" s="7" t="n">
        <v>605</v>
      </c>
      <c r="L363" s="7" t="n">
        <v>0.0189</v>
      </c>
      <c r="M363" s="7" t="n">
        <v>0.0145</v>
      </c>
      <c r="N363" s="7" t="n">
        <v>0.0064</v>
      </c>
      <c r="O363" s="7" t="n">
        <v>87925</v>
      </c>
      <c r="P363" s="7" t="n">
        <v>1501</v>
      </c>
      <c r="Q363" s="7" t="n">
        <v>26</v>
      </c>
      <c r="R363" s="7" t="n">
        <v>0.0399</v>
      </c>
      <c r="S363" s="7" t="n">
        <v>0.043</v>
      </c>
    </row>
    <row r="364" customFormat="false" ht="15" hidden="false" customHeight="false" outlineLevel="0" collapsed="false">
      <c r="A364" s="7" t="s">
        <v>69</v>
      </c>
      <c r="B364" s="7" t="s">
        <v>189</v>
      </c>
      <c r="C364" s="7" t="s">
        <v>4998</v>
      </c>
      <c r="D364" s="7" t="s">
        <v>1203</v>
      </c>
      <c r="E364" s="7" t="s">
        <v>4999</v>
      </c>
      <c r="F364" s="7" t="n">
        <v>4</v>
      </c>
      <c r="G364" s="7" t="n">
        <v>64131</v>
      </c>
      <c r="H364" s="7" t="n">
        <v>1499588</v>
      </c>
      <c r="I364" s="7" t="n">
        <v>28017</v>
      </c>
      <c r="J364" s="7" t="n">
        <v>2118</v>
      </c>
      <c r="K364" s="7" t="n">
        <v>456</v>
      </c>
      <c r="L364" s="7" t="n">
        <v>0.0187</v>
      </c>
      <c r="M364" s="7" t="n">
        <v>0.0163</v>
      </c>
      <c r="N364" s="7" t="n">
        <v>0.0071</v>
      </c>
      <c r="O364" s="7" t="n">
        <v>77135</v>
      </c>
      <c r="P364" s="7" t="n">
        <v>1154</v>
      </c>
      <c r="Q364" s="7" t="n">
        <v>20</v>
      </c>
      <c r="R364" s="7" t="n">
        <v>0.0514</v>
      </c>
      <c r="S364" s="7" t="n">
        <v>0.0439</v>
      </c>
    </row>
    <row r="365" customFormat="false" ht="15" hidden="false" customHeight="false" outlineLevel="0" collapsed="false">
      <c r="A365" s="7" t="s">
        <v>69</v>
      </c>
      <c r="B365" s="7" t="s">
        <v>189</v>
      </c>
      <c r="C365" s="7" t="s">
        <v>4998</v>
      </c>
      <c r="D365" s="7" t="s">
        <v>1204</v>
      </c>
      <c r="E365" s="7" t="s">
        <v>4999</v>
      </c>
      <c r="F365" s="7" t="n">
        <v>4</v>
      </c>
      <c r="G365" s="7" t="n">
        <v>56222</v>
      </c>
      <c r="H365" s="7" t="n">
        <v>1423655</v>
      </c>
      <c r="I365" s="7" t="n">
        <v>24071</v>
      </c>
      <c r="J365" s="7" t="n">
        <v>1585</v>
      </c>
      <c r="K365" s="7" t="n">
        <v>312</v>
      </c>
      <c r="L365" s="7" t="n">
        <v>0.0169</v>
      </c>
      <c r="M365" s="7" t="n">
        <v>0.013</v>
      </c>
      <c r="N365" s="7" t="n">
        <v>0.0055</v>
      </c>
      <c r="O365" s="7" t="n">
        <v>68427</v>
      </c>
      <c r="P365" s="7" t="n">
        <v>969</v>
      </c>
      <c r="Q365" s="7" t="n">
        <v>9</v>
      </c>
      <c r="R365" s="7" t="n">
        <v>0.0481</v>
      </c>
      <c r="S365" s="7" t="n">
        <v>0.0288</v>
      </c>
    </row>
    <row r="366" customFormat="false" ht="15" hidden="false" customHeight="false" outlineLevel="0" collapsed="false">
      <c r="A366" s="7" t="s">
        <v>69</v>
      </c>
      <c r="B366" s="7" t="s">
        <v>189</v>
      </c>
      <c r="C366" s="7" t="s">
        <v>4998</v>
      </c>
      <c r="D366" s="7" t="s">
        <v>1205</v>
      </c>
      <c r="E366" s="7" t="s">
        <v>4999</v>
      </c>
      <c r="F366" s="7" t="n">
        <v>4</v>
      </c>
      <c r="G366" s="7" t="n">
        <v>62366</v>
      </c>
      <c r="H366" s="7" t="n">
        <v>1439096</v>
      </c>
      <c r="I366" s="7" t="n">
        <v>27432</v>
      </c>
      <c r="J366" s="7" t="n">
        <v>2036</v>
      </c>
      <c r="K366" s="7" t="n">
        <v>388</v>
      </c>
      <c r="L366" s="7" t="n">
        <v>0.0191</v>
      </c>
      <c r="M366" s="7" t="n">
        <v>0.0141</v>
      </c>
      <c r="N366" s="7" t="n">
        <v>0.0062</v>
      </c>
      <c r="O366" s="7" t="n">
        <v>69872</v>
      </c>
      <c r="P366" s="7" t="n">
        <v>1553</v>
      </c>
      <c r="Q366" s="7" t="n">
        <v>16</v>
      </c>
      <c r="R366" s="7" t="n">
        <v>0.0486</v>
      </c>
      <c r="S366" s="7" t="n">
        <v>0.0412</v>
      </c>
    </row>
    <row r="367" customFormat="false" ht="15" hidden="false" customHeight="false" outlineLevel="0" collapsed="false">
      <c r="A367" s="7" t="s">
        <v>69</v>
      </c>
      <c r="B367" s="7" t="s">
        <v>189</v>
      </c>
      <c r="C367" s="7" t="s">
        <v>4998</v>
      </c>
      <c r="D367" s="7" t="s">
        <v>1206</v>
      </c>
      <c r="E367" s="7" t="s">
        <v>4999</v>
      </c>
      <c r="F367" s="7" t="n">
        <v>5</v>
      </c>
      <c r="G367" s="7" t="n">
        <v>137649</v>
      </c>
      <c r="H367" s="7" t="n">
        <v>3108922</v>
      </c>
      <c r="I367" s="7" t="n">
        <v>59561</v>
      </c>
      <c r="J367" s="7" t="n">
        <v>4270</v>
      </c>
      <c r="K367" s="7" t="n">
        <v>822</v>
      </c>
      <c r="L367" s="7" t="n">
        <v>0.0192</v>
      </c>
      <c r="M367" s="7" t="n">
        <v>0.0138</v>
      </c>
      <c r="N367" s="7" t="n">
        <v>0.006</v>
      </c>
      <c r="O367" s="7" t="n">
        <v>222855</v>
      </c>
      <c r="P367" s="7" t="n">
        <v>5465</v>
      </c>
      <c r="Q367" s="7" t="n">
        <v>62</v>
      </c>
      <c r="R367" s="7" t="n">
        <v>0.0717</v>
      </c>
      <c r="S367" s="7" t="n">
        <v>0.0754</v>
      </c>
    </row>
    <row r="368" customFormat="false" ht="15" hidden="false" customHeight="false" outlineLevel="0" collapsed="false">
      <c r="A368" s="7" t="s">
        <v>69</v>
      </c>
      <c r="B368" s="7" t="s">
        <v>189</v>
      </c>
      <c r="C368" s="7" t="s">
        <v>4998</v>
      </c>
      <c r="D368" s="7" t="s">
        <v>1207</v>
      </c>
      <c r="E368" s="7" t="s">
        <v>4999</v>
      </c>
      <c r="F368" s="7" t="n">
        <v>4</v>
      </c>
      <c r="G368" s="7" t="n">
        <v>121189</v>
      </c>
      <c r="H368" s="7" t="n">
        <v>2803824</v>
      </c>
      <c r="I368" s="7" t="n">
        <v>55097</v>
      </c>
      <c r="J368" s="7" t="n">
        <v>4112</v>
      </c>
      <c r="K368" s="7" t="n">
        <v>817</v>
      </c>
      <c r="L368" s="7" t="n">
        <v>0.0197</v>
      </c>
      <c r="M368" s="7" t="n">
        <v>0.0148</v>
      </c>
      <c r="N368" s="7" t="n">
        <v>0.0067</v>
      </c>
      <c r="O368" s="7" t="n">
        <v>136504</v>
      </c>
      <c r="P368" s="7" t="n">
        <v>2829</v>
      </c>
      <c r="Q368" s="7" t="n">
        <v>48</v>
      </c>
      <c r="R368" s="7" t="n">
        <v>0.0487</v>
      </c>
      <c r="S368" s="7" t="n">
        <v>0.0588</v>
      </c>
    </row>
    <row r="369" customFormat="false" ht="15" hidden="false" customHeight="false" outlineLevel="0" collapsed="false">
      <c r="A369" s="7" t="s">
        <v>69</v>
      </c>
      <c r="B369" s="7" t="s">
        <v>189</v>
      </c>
      <c r="C369" s="7" t="s">
        <v>4998</v>
      </c>
      <c r="D369" s="7" t="s">
        <v>1208</v>
      </c>
      <c r="E369" s="7" t="s">
        <v>4999</v>
      </c>
      <c r="F369" s="7" t="n">
        <v>5</v>
      </c>
      <c r="G369" s="7" t="n">
        <v>175616</v>
      </c>
      <c r="H369" s="7" t="n">
        <v>4129423</v>
      </c>
      <c r="I369" s="7" t="n">
        <v>74688</v>
      </c>
      <c r="J369" s="7" t="n">
        <v>5774</v>
      </c>
      <c r="K369" s="7" t="n">
        <v>1229</v>
      </c>
      <c r="L369" s="7" t="n">
        <v>0.0181</v>
      </c>
      <c r="M369" s="7" t="n">
        <v>0.0165</v>
      </c>
      <c r="N369" s="7" t="n">
        <v>0.007</v>
      </c>
      <c r="O369" s="7" t="n">
        <v>65082</v>
      </c>
      <c r="P369" s="7" t="n">
        <v>902</v>
      </c>
      <c r="Q369" s="7" t="n">
        <v>15</v>
      </c>
      <c r="R369" s="7" t="n">
        <v>0.0158</v>
      </c>
      <c r="S369" s="7" t="n">
        <v>0.0122</v>
      </c>
    </row>
    <row r="370" customFormat="false" ht="15" hidden="false" customHeight="false" outlineLevel="0" collapsed="false">
      <c r="A370" s="7" t="s">
        <v>69</v>
      </c>
      <c r="B370" s="7" t="s">
        <v>189</v>
      </c>
      <c r="C370" s="7" t="s">
        <v>4998</v>
      </c>
      <c r="D370" s="7" t="s">
        <v>1209</v>
      </c>
      <c r="E370" s="7" t="s">
        <v>4999</v>
      </c>
      <c r="F370" s="7" t="n">
        <v>4</v>
      </c>
      <c r="G370" s="7" t="n">
        <v>166156</v>
      </c>
      <c r="H370" s="7" t="n">
        <v>4057505</v>
      </c>
      <c r="I370" s="7" t="n">
        <v>71390</v>
      </c>
      <c r="J370" s="7" t="n">
        <v>5213</v>
      </c>
      <c r="K370" s="7" t="n">
        <v>1288</v>
      </c>
      <c r="L370" s="7" t="n">
        <v>0.0176</v>
      </c>
      <c r="M370" s="7" t="n">
        <v>0.018</v>
      </c>
      <c r="N370" s="7" t="n">
        <v>0.0078</v>
      </c>
      <c r="O370" s="7" t="n">
        <v>41838</v>
      </c>
      <c r="P370" s="7" t="n">
        <v>565</v>
      </c>
      <c r="Q370" s="7" t="n">
        <v>11</v>
      </c>
      <c r="R370" s="7" t="n">
        <v>0.0103</v>
      </c>
      <c r="S370" s="7" t="n">
        <v>0.0085</v>
      </c>
    </row>
    <row r="371" customFormat="false" ht="15" hidden="false" customHeight="false" outlineLevel="0" collapsed="false">
      <c r="A371" s="7" t="s">
        <v>69</v>
      </c>
      <c r="B371" s="7" t="s">
        <v>189</v>
      </c>
      <c r="C371" s="7" t="s">
        <v>4998</v>
      </c>
      <c r="D371" s="7" t="s">
        <v>1210</v>
      </c>
      <c r="E371" s="7" t="s">
        <v>4999</v>
      </c>
      <c r="F371" s="7" t="n">
        <v>4</v>
      </c>
      <c r="G371" s="7" t="n">
        <v>151782</v>
      </c>
      <c r="H371" s="7" t="n">
        <v>3826732</v>
      </c>
      <c r="I371" s="7" t="n">
        <v>69894</v>
      </c>
      <c r="J371" s="7" t="n">
        <v>4945</v>
      </c>
      <c r="K371" s="7" t="n">
        <v>1094</v>
      </c>
      <c r="L371" s="7" t="n">
        <v>0.0183</v>
      </c>
      <c r="M371" s="7" t="n">
        <v>0.0157</v>
      </c>
      <c r="N371" s="7" t="n">
        <v>0.0072</v>
      </c>
      <c r="O371" s="7" t="n">
        <v>80699</v>
      </c>
      <c r="P371" s="7" t="n">
        <v>825</v>
      </c>
      <c r="Q371" s="7" t="n">
        <v>17</v>
      </c>
      <c r="R371" s="7" t="n">
        <v>0.0211</v>
      </c>
      <c r="S371" s="7" t="n">
        <v>0.0155</v>
      </c>
    </row>
    <row r="372" customFormat="false" ht="15" hidden="false" customHeight="false" outlineLevel="0" collapsed="false">
      <c r="A372" s="7" t="s">
        <v>69</v>
      </c>
      <c r="B372" s="7" t="s">
        <v>189</v>
      </c>
      <c r="C372" s="7" t="s">
        <v>4998</v>
      </c>
      <c r="D372" s="7" t="s">
        <v>1211</v>
      </c>
      <c r="E372" s="7" t="s">
        <v>4999</v>
      </c>
      <c r="F372" s="7" t="n">
        <v>5</v>
      </c>
      <c r="G372" s="7" t="n">
        <v>157783</v>
      </c>
      <c r="H372" s="7" t="n">
        <v>3922694</v>
      </c>
      <c r="I372" s="7" t="n">
        <v>73778</v>
      </c>
      <c r="J372" s="7" t="n">
        <v>5240</v>
      </c>
      <c r="K372" s="7" t="n">
        <v>1153</v>
      </c>
      <c r="L372" s="7" t="n">
        <v>0.0188</v>
      </c>
      <c r="M372" s="7" t="n">
        <v>0.0156</v>
      </c>
      <c r="N372" s="7" t="n">
        <v>0.0073</v>
      </c>
      <c r="O372" s="7" t="n">
        <v>109111</v>
      </c>
      <c r="P372" s="7" t="n">
        <v>1400</v>
      </c>
      <c r="Q372" s="7" t="n">
        <v>15</v>
      </c>
      <c r="R372" s="7" t="n">
        <v>0.0278</v>
      </c>
      <c r="S372" s="7" t="n">
        <v>0.013</v>
      </c>
    </row>
    <row r="373" customFormat="false" ht="15" hidden="false" customHeight="false" outlineLevel="0" collapsed="false">
      <c r="A373" s="7" t="s">
        <v>69</v>
      </c>
      <c r="B373" s="7" t="s">
        <v>189</v>
      </c>
      <c r="C373" s="7" t="s">
        <v>4998</v>
      </c>
      <c r="D373" s="7" t="s">
        <v>1212</v>
      </c>
      <c r="E373" s="7" t="s">
        <v>4999</v>
      </c>
      <c r="F373" s="7" t="n">
        <v>4</v>
      </c>
      <c r="G373" s="7" t="n">
        <v>92328</v>
      </c>
      <c r="H373" s="7" t="n">
        <v>2288340</v>
      </c>
      <c r="I373" s="7" t="n">
        <v>43002</v>
      </c>
      <c r="J373" s="7" t="n">
        <v>3047</v>
      </c>
      <c r="K373" s="7" t="n">
        <v>659</v>
      </c>
      <c r="L373" s="7" t="n">
        <v>0.0188</v>
      </c>
      <c r="M373" s="7" t="n">
        <v>0.0153</v>
      </c>
      <c r="N373" s="7" t="n">
        <v>0.0071</v>
      </c>
      <c r="O373" s="7" t="n">
        <v>35935</v>
      </c>
      <c r="P373" s="7" t="n">
        <v>488</v>
      </c>
      <c r="Q373" s="7" t="n">
        <v>6</v>
      </c>
      <c r="R373" s="7" t="n">
        <v>0.0157</v>
      </c>
      <c r="S373" s="7" t="n">
        <v>0.0091</v>
      </c>
    </row>
    <row r="374" customFormat="false" ht="15" hidden="false" customHeight="false" outlineLevel="0" collapsed="false">
      <c r="A374" s="7" t="s">
        <v>69</v>
      </c>
      <c r="B374" s="7" t="s">
        <v>189</v>
      </c>
      <c r="C374" s="7" t="s">
        <v>4998</v>
      </c>
      <c r="D374" s="7" t="s">
        <v>1213</v>
      </c>
      <c r="E374" s="7" t="s">
        <v>4999</v>
      </c>
      <c r="F374" s="7" t="n">
        <v>2</v>
      </c>
      <c r="G374" s="7" t="n">
        <v>49752</v>
      </c>
      <c r="H374" s="7" t="n">
        <v>1274260</v>
      </c>
      <c r="I374" s="7" t="n">
        <v>22570</v>
      </c>
      <c r="J374" s="7" t="n">
        <v>1608</v>
      </c>
      <c r="K374" s="7" t="n">
        <v>344</v>
      </c>
      <c r="L374" s="7" t="n">
        <v>0.0177</v>
      </c>
      <c r="M374" s="7" t="n">
        <v>0.0152</v>
      </c>
      <c r="N374" s="7" t="n">
        <v>0.0069</v>
      </c>
      <c r="O374" s="7" t="n">
        <v>36476</v>
      </c>
      <c r="P374" s="7" t="n">
        <v>421</v>
      </c>
      <c r="Q374" s="7" t="n">
        <v>3</v>
      </c>
      <c r="R374" s="7" t="n">
        <v>0.0286</v>
      </c>
      <c r="S374" s="7" t="n">
        <v>0.0087</v>
      </c>
    </row>
    <row r="375" customFormat="false" ht="15" hidden="false" customHeight="false" outlineLevel="0" collapsed="false">
      <c r="A375" s="7" t="s">
        <v>69</v>
      </c>
      <c r="B375" s="7" t="s">
        <v>2229</v>
      </c>
      <c r="C375" s="7" t="s">
        <v>4998</v>
      </c>
      <c r="D375" s="7" t="s">
        <v>5005</v>
      </c>
      <c r="E375" s="7" t="s">
        <v>4999</v>
      </c>
      <c r="F375" s="7" t="n">
        <v>4</v>
      </c>
      <c r="G375" s="7" t="n">
        <v>15210</v>
      </c>
      <c r="H375" s="7" t="n">
        <v>337088</v>
      </c>
      <c r="I375" s="7" t="n">
        <v>7668</v>
      </c>
      <c r="J375" s="7" t="n">
        <v>915</v>
      </c>
      <c r="K375" s="7" t="n">
        <v>233</v>
      </c>
      <c r="L375" s="7" t="n">
        <v>0.0227</v>
      </c>
      <c r="M375" s="7" t="n">
        <v>0.0304</v>
      </c>
      <c r="N375" s="7" t="n">
        <v>0.0153</v>
      </c>
      <c r="O375" s="7" t="n">
        <v>13930</v>
      </c>
      <c r="P375" s="7" t="n">
        <v>185</v>
      </c>
      <c r="Q375" s="7" t="n">
        <v>5</v>
      </c>
      <c r="R375" s="7" t="n">
        <v>0.0413</v>
      </c>
      <c r="S375" s="7" t="n">
        <v>0.0215</v>
      </c>
    </row>
    <row r="376" customFormat="false" ht="15" hidden="false" customHeight="false" outlineLevel="0" collapsed="false">
      <c r="A376" s="7" t="s">
        <v>69</v>
      </c>
      <c r="B376" s="7" t="s">
        <v>2229</v>
      </c>
      <c r="C376" s="7" t="s">
        <v>4998</v>
      </c>
      <c r="D376" s="7" t="s">
        <v>5006</v>
      </c>
      <c r="E376" s="7" t="s">
        <v>4999</v>
      </c>
      <c r="F376" s="7" t="n">
        <v>4</v>
      </c>
      <c r="G376" s="7" t="n">
        <v>15947</v>
      </c>
      <c r="H376" s="7" t="n">
        <v>354400</v>
      </c>
      <c r="I376" s="7" t="n">
        <v>8018</v>
      </c>
      <c r="J376" s="7" t="n">
        <v>964</v>
      </c>
      <c r="K376" s="7" t="n">
        <v>239</v>
      </c>
      <c r="L376" s="7" t="n">
        <v>0.0226</v>
      </c>
      <c r="M376" s="7" t="n">
        <v>0.0298</v>
      </c>
      <c r="N376" s="7" t="n">
        <v>0.015</v>
      </c>
      <c r="O376" s="7" t="n">
        <v>17392</v>
      </c>
      <c r="P376" s="7" t="n">
        <v>190</v>
      </c>
      <c r="Q376" s="7" t="n">
        <v>6</v>
      </c>
      <c r="R376" s="7" t="n">
        <v>0.0491</v>
      </c>
      <c r="S376" s="7" t="n">
        <v>0.0251</v>
      </c>
    </row>
    <row r="377" customFormat="false" ht="15" hidden="false" customHeight="false" outlineLevel="0" collapsed="false">
      <c r="A377" s="7" t="s">
        <v>69</v>
      </c>
      <c r="B377" s="7" t="s">
        <v>2229</v>
      </c>
      <c r="C377" s="7" t="s">
        <v>4998</v>
      </c>
      <c r="D377" s="7" t="s">
        <v>5007</v>
      </c>
      <c r="E377" s="7" t="s">
        <v>4999</v>
      </c>
      <c r="F377" s="7" t="n">
        <v>5</v>
      </c>
      <c r="G377" s="7" t="n">
        <v>26112</v>
      </c>
      <c r="H377" s="7" t="n">
        <v>592726</v>
      </c>
      <c r="I377" s="7" t="n">
        <v>13272</v>
      </c>
      <c r="J377" s="7" t="n">
        <v>1643</v>
      </c>
      <c r="K377" s="7" t="n">
        <v>475</v>
      </c>
      <c r="L377" s="7" t="n">
        <v>0.0224</v>
      </c>
      <c r="M377" s="7" t="n">
        <v>0.0358</v>
      </c>
      <c r="N377" s="7" t="n">
        <v>0.0182</v>
      </c>
      <c r="O377" s="7" t="n">
        <v>29948</v>
      </c>
      <c r="P377" s="7" t="n">
        <v>350</v>
      </c>
      <c r="Q377" s="7" t="n">
        <v>8</v>
      </c>
      <c r="R377" s="7" t="n">
        <v>0.0505</v>
      </c>
      <c r="S377" s="7" t="n">
        <v>0.0168</v>
      </c>
    </row>
    <row r="378" customFormat="false" ht="15" hidden="false" customHeight="false" outlineLevel="0" collapsed="false">
      <c r="A378" s="7" t="s">
        <v>69</v>
      </c>
      <c r="B378" s="7" t="s">
        <v>2229</v>
      </c>
      <c r="C378" s="7" t="s">
        <v>4998</v>
      </c>
      <c r="D378" s="7" t="s">
        <v>5008</v>
      </c>
      <c r="E378" s="7" t="s">
        <v>4999</v>
      </c>
      <c r="F378" s="7" t="n">
        <v>3</v>
      </c>
      <c r="G378" s="7" t="n">
        <v>21081</v>
      </c>
      <c r="H378" s="7" t="n">
        <v>475384</v>
      </c>
      <c r="I378" s="7" t="n">
        <v>10553</v>
      </c>
      <c r="J378" s="7" t="n">
        <v>1238</v>
      </c>
      <c r="K378" s="7" t="n">
        <v>366</v>
      </c>
      <c r="L378" s="7" t="n">
        <v>0.0222</v>
      </c>
      <c r="M378" s="7" t="n">
        <v>0.0347</v>
      </c>
      <c r="N378" s="7" t="n">
        <v>0.0174</v>
      </c>
      <c r="O378" s="7" t="n">
        <v>20630</v>
      </c>
      <c r="P378" s="7" t="n">
        <v>380</v>
      </c>
      <c r="Q378" s="7" t="n">
        <v>10</v>
      </c>
      <c r="R378" s="7" t="n">
        <v>0.0434</v>
      </c>
      <c r="S378" s="7" t="n">
        <v>0.0273</v>
      </c>
    </row>
    <row r="379" customFormat="false" ht="15" hidden="false" customHeight="false" outlineLevel="0" collapsed="false">
      <c r="A379" s="7" t="s">
        <v>69</v>
      </c>
      <c r="B379" s="7" t="s">
        <v>2229</v>
      </c>
      <c r="C379" s="7" t="s">
        <v>4998</v>
      </c>
      <c r="D379" s="7" t="s">
        <v>5009</v>
      </c>
      <c r="E379" s="7" t="s">
        <v>4999</v>
      </c>
      <c r="F379" s="7" t="n">
        <v>4</v>
      </c>
      <c r="G379" s="7" t="n">
        <v>43780</v>
      </c>
      <c r="H379" s="7" t="n">
        <v>995510</v>
      </c>
      <c r="I379" s="7" t="n">
        <v>22759</v>
      </c>
      <c r="J379" s="7" t="n">
        <v>2631</v>
      </c>
      <c r="K379" s="7" t="n">
        <v>651</v>
      </c>
      <c r="L379" s="7" t="n">
        <v>0.0229</v>
      </c>
      <c r="M379" s="7" t="n">
        <v>0.0286</v>
      </c>
      <c r="N379" s="7" t="n">
        <v>0.0149</v>
      </c>
      <c r="O379" s="7" t="n">
        <v>40770</v>
      </c>
      <c r="P379" s="7" t="n">
        <v>711</v>
      </c>
      <c r="Q379" s="7" t="n">
        <v>16</v>
      </c>
      <c r="R379" s="7" t="n">
        <v>0.041</v>
      </c>
      <c r="S379" s="7" t="n">
        <v>0.0246</v>
      </c>
    </row>
    <row r="380" customFormat="false" ht="15" hidden="false" customHeight="false" outlineLevel="0" collapsed="false">
      <c r="A380" s="7" t="s">
        <v>69</v>
      </c>
      <c r="B380" s="7" t="s">
        <v>2229</v>
      </c>
      <c r="C380" s="7" t="s">
        <v>4998</v>
      </c>
      <c r="D380" s="7" t="s">
        <v>5010</v>
      </c>
      <c r="E380" s="7" t="s">
        <v>4999</v>
      </c>
      <c r="F380" s="7" t="n">
        <v>5</v>
      </c>
      <c r="G380" s="7" t="n">
        <v>96621</v>
      </c>
      <c r="H380" s="7" t="n">
        <v>2168457</v>
      </c>
      <c r="I380" s="7" t="n">
        <v>48348</v>
      </c>
      <c r="J380" s="7" t="n">
        <v>5415</v>
      </c>
      <c r="K380" s="7" t="n">
        <v>1404</v>
      </c>
      <c r="L380" s="7" t="n">
        <v>0.0223</v>
      </c>
      <c r="M380" s="7" t="n">
        <v>0.029</v>
      </c>
      <c r="N380" s="7" t="n">
        <v>0.0145</v>
      </c>
      <c r="O380" s="7" t="n">
        <v>92177</v>
      </c>
      <c r="P380" s="7" t="n">
        <v>1310</v>
      </c>
      <c r="Q380" s="7" t="n">
        <v>31</v>
      </c>
      <c r="R380" s="7" t="n">
        <v>0.0425</v>
      </c>
      <c r="S380" s="7" t="n">
        <v>0.0221</v>
      </c>
    </row>
    <row r="381" customFormat="false" ht="15" hidden="false" customHeight="false" outlineLevel="0" collapsed="false">
      <c r="A381" s="7" t="s">
        <v>69</v>
      </c>
      <c r="B381" s="7" t="s">
        <v>2229</v>
      </c>
      <c r="C381" s="7" t="s">
        <v>4998</v>
      </c>
      <c r="D381" s="7" t="s">
        <v>1197</v>
      </c>
      <c r="E381" s="7" t="s">
        <v>4999</v>
      </c>
      <c r="F381" s="7" t="n">
        <v>4</v>
      </c>
      <c r="G381" s="7" t="n">
        <v>86486</v>
      </c>
      <c r="H381" s="7" t="n">
        <v>1973548</v>
      </c>
      <c r="I381" s="7" t="n">
        <v>41507</v>
      </c>
      <c r="J381" s="7" t="n">
        <v>4611</v>
      </c>
      <c r="K381" s="7" t="n">
        <v>1291</v>
      </c>
      <c r="L381" s="7" t="n">
        <v>0.021</v>
      </c>
      <c r="M381" s="7" t="n">
        <v>0.0311</v>
      </c>
      <c r="N381" s="7" t="n">
        <v>0.0149</v>
      </c>
      <c r="O381" s="7" t="n">
        <v>77269</v>
      </c>
      <c r="P381" s="7" t="n">
        <v>737</v>
      </c>
      <c r="Q381" s="7" t="n">
        <v>14</v>
      </c>
      <c r="R381" s="7" t="n">
        <v>0.0392</v>
      </c>
      <c r="S381" s="7" t="n">
        <v>0.0108</v>
      </c>
    </row>
    <row r="382" customFormat="false" ht="15" hidden="false" customHeight="false" outlineLevel="0" collapsed="false">
      <c r="A382" s="7" t="s">
        <v>69</v>
      </c>
      <c r="B382" s="7" t="s">
        <v>2229</v>
      </c>
      <c r="C382" s="7" t="s">
        <v>4998</v>
      </c>
      <c r="D382" s="7" t="s">
        <v>1199</v>
      </c>
      <c r="E382" s="7" t="s">
        <v>4999</v>
      </c>
      <c r="F382" s="7" t="n">
        <v>5</v>
      </c>
      <c r="G382" s="7" t="n">
        <v>56320</v>
      </c>
      <c r="H382" s="7" t="n">
        <v>1272253</v>
      </c>
      <c r="I382" s="7" t="n">
        <v>27660</v>
      </c>
      <c r="J382" s="7" t="n">
        <v>3264</v>
      </c>
      <c r="K382" s="7" t="n">
        <v>868</v>
      </c>
      <c r="L382" s="7" t="n">
        <v>0.0217</v>
      </c>
      <c r="M382" s="7" t="n">
        <v>0.0314</v>
      </c>
      <c r="N382" s="7" t="n">
        <v>0.0154</v>
      </c>
      <c r="O382" s="7" t="n">
        <v>23054</v>
      </c>
      <c r="P382" s="7" t="n">
        <v>288</v>
      </c>
      <c r="Q382" s="7" t="n">
        <v>5</v>
      </c>
      <c r="R382" s="7" t="n">
        <v>0.0181</v>
      </c>
      <c r="S382" s="7" t="n">
        <v>0.0058</v>
      </c>
    </row>
    <row r="383" customFormat="false" ht="15" hidden="false" customHeight="false" outlineLevel="0" collapsed="false">
      <c r="A383" s="7" t="s">
        <v>69</v>
      </c>
      <c r="B383" s="7" t="s">
        <v>2229</v>
      </c>
      <c r="C383" s="7" t="s">
        <v>4998</v>
      </c>
      <c r="D383" s="7" t="s">
        <v>1200</v>
      </c>
      <c r="E383" s="7" t="s">
        <v>4999</v>
      </c>
      <c r="F383" s="7" t="n">
        <v>4</v>
      </c>
      <c r="G383" s="7" t="n">
        <v>35094</v>
      </c>
      <c r="H383" s="7" t="n">
        <v>772423</v>
      </c>
      <c r="I383" s="7" t="n">
        <v>17194</v>
      </c>
      <c r="J383" s="7" t="n">
        <v>2138</v>
      </c>
      <c r="K383" s="7" t="n">
        <v>551</v>
      </c>
      <c r="L383" s="7" t="n">
        <v>0.0223</v>
      </c>
      <c r="M383" s="7" t="n">
        <v>0.032</v>
      </c>
      <c r="N383" s="7" t="n">
        <v>0.0157</v>
      </c>
      <c r="O383" s="7" t="n">
        <v>15231</v>
      </c>
      <c r="P383" s="7" t="n">
        <v>172</v>
      </c>
      <c r="Q383" s="7" t="n">
        <v>2</v>
      </c>
      <c r="R383" s="7" t="n">
        <v>0.0197</v>
      </c>
      <c r="S383" s="7" t="n">
        <v>0.0036</v>
      </c>
    </row>
    <row r="384" customFormat="false" ht="15" hidden="false" customHeight="false" outlineLevel="0" collapsed="false">
      <c r="A384" s="7" t="s">
        <v>69</v>
      </c>
      <c r="B384" s="7" t="s">
        <v>2229</v>
      </c>
      <c r="C384" s="7" t="s">
        <v>4998</v>
      </c>
      <c r="D384" s="7" t="s">
        <v>1201</v>
      </c>
      <c r="E384" s="7" t="s">
        <v>4999</v>
      </c>
      <c r="F384" s="7" t="n">
        <v>4</v>
      </c>
      <c r="G384" s="7" t="n">
        <v>29726</v>
      </c>
      <c r="H384" s="7" t="n">
        <v>660926</v>
      </c>
      <c r="I384" s="7" t="n">
        <v>14387</v>
      </c>
      <c r="J384" s="7" t="n">
        <v>1775</v>
      </c>
      <c r="K384" s="7" t="n">
        <v>456</v>
      </c>
      <c r="L384" s="7" t="n">
        <v>0.0218</v>
      </c>
      <c r="M384" s="7" t="n">
        <v>0.0317</v>
      </c>
      <c r="N384" s="7" t="n">
        <v>0.0153</v>
      </c>
      <c r="O384" s="7" t="n">
        <v>23399</v>
      </c>
      <c r="P384" s="7" t="n">
        <v>561</v>
      </c>
      <c r="Q384" s="7" t="n">
        <v>15</v>
      </c>
      <c r="R384" s="7" t="n">
        <v>0.0354</v>
      </c>
      <c r="S384" s="7" t="n">
        <v>0.0329</v>
      </c>
    </row>
    <row r="385" customFormat="false" ht="15" hidden="false" customHeight="false" outlineLevel="0" collapsed="false">
      <c r="A385" s="7" t="s">
        <v>69</v>
      </c>
      <c r="B385" s="7" t="s">
        <v>2229</v>
      </c>
      <c r="C385" s="7" t="s">
        <v>4998</v>
      </c>
      <c r="D385" s="7" t="s">
        <v>1202</v>
      </c>
      <c r="E385" s="7" t="s">
        <v>4999</v>
      </c>
      <c r="F385" s="7" t="n">
        <v>5</v>
      </c>
      <c r="G385" s="7" t="n">
        <v>35128</v>
      </c>
      <c r="H385" s="7" t="n">
        <v>797937</v>
      </c>
      <c r="I385" s="7" t="n">
        <v>16542</v>
      </c>
      <c r="J385" s="7" t="n">
        <v>2095</v>
      </c>
      <c r="K385" s="7" t="n">
        <v>474</v>
      </c>
      <c r="L385" s="7" t="n">
        <v>0.0207</v>
      </c>
      <c r="M385" s="7" t="n">
        <v>0.0287</v>
      </c>
      <c r="N385" s="7" t="n">
        <v>0.0135</v>
      </c>
      <c r="O385" s="7" t="n">
        <v>36371</v>
      </c>
      <c r="P385" s="7" t="n">
        <v>714</v>
      </c>
      <c r="Q385" s="7" t="n">
        <v>14</v>
      </c>
      <c r="R385" s="7" t="n">
        <v>0.0456</v>
      </c>
      <c r="S385" s="7" t="n">
        <v>0.0295</v>
      </c>
    </row>
    <row r="386" customFormat="false" ht="15" hidden="false" customHeight="false" outlineLevel="0" collapsed="false">
      <c r="A386" s="7" t="s">
        <v>69</v>
      </c>
      <c r="B386" s="7" t="s">
        <v>2229</v>
      </c>
      <c r="C386" s="7" t="s">
        <v>4998</v>
      </c>
      <c r="D386" s="7" t="s">
        <v>1203</v>
      </c>
      <c r="E386" s="7" t="s">
        <v>4999</v>
      </c>
      <c r="F386" s="7" t="n">
        <v>4</v>
      </c>
      <c r="G386" s="7" t="n">
        <v>25026</v>
      </c>
      <c r="H386" s="7" t="n">
        <v>568163</v>
      </c>
      <c r="I386" s="7" t="n">
        <v>11887</v>
      </c>
      <c r="J386" s="7" t="n">
        <v>1541</v>
      </c>
      <c r="K386" s="7" t="n">
        <v>429</v>
      </c>
      <c r="L386" s="7" t="n">
        <v>0.0209</v>
      </c>
      <c r="M386" s="7" t="n">
        <v>0.0361</v>
      </c>
      <c r="N386" s="7" t="n">
        <v>0.0171</v>
      </c>
      <c r="O386" s="7" t="n">
        <v>27189</v>
      </c>
      <c r="P386" s="7" t="n">
        <v>539</v>
      </c>
      <c r="Q386" s="7" t="n">
        <v>19</v>
      </c>
      <c r="R386" s="7" t="n">
        <v>0.0479</v>
      </c>
      <c r="S386" s="7" t="n">
        <v>0.0443</v>
      </c>
    </row>
    <row r="387" customFormat="false" ht="15" hidden="false" customHeight="false" outlineLevel="0" collapsed="false">
      <c r="A387" s="7" t="s">
        <v>69</v>
      </c>
      <c r="B387" s="7" t="s">
        <v>2229</v>
      </c>
      <c r="C387" s="7" t="s">
        <v>4998</v>
      </c>
      <c r="D387" s="7" t="s">
        <v>1204</v>
      </c>
      <c r="E387" s="7" t="s">
        <v>4999</v>
      </c>
      <c r="F387" s="7" t="n">
        <v>4</v>
      </c>
      <c r="G387" s="7" t="n">
        <v>21651</v>
      </c>
      <c r="H387" s="7" t="n">
        <v>542570</v>
      </c>
      <c r="I387" s="7" t="n">
        <v>10188</v>
      </c>
      <c r="J387" s="7" t="n">
        <v>1259</v>
      </c>
      <c r="K387" s="7" t="n">
        <v>321</v>
      </c>
      <c r="L387" s="7" t="n">
        <v>0.0188</v>
      </c>
      <c r="M387" s="7" t="n">
        <v>0.0315</v>
      </c>
      <c r="N387" s="7" t="n">
        <v>0.0148</v>
      </c>
      <c r="O387" s="7" t="n">
        <v>30709</v>
      </c>
      <c r="P387" s="7" t="n">
        <v>431</v>
      </c>
      <c r="Q387" s="7" t="n">
        <v>21</v>
      </c>
      <c r="R387" s="7" t="n">
        <v>0.0566</v>
      </c>
      <c r="S387" s="7" t="n">
        <v>0.0654</v>
      </c>
    </row>
    <row r="388" customFormat="false" ht="15" hidden="false" customHeight="false" outlineLevel="0" collapsed="false">
      <c r="A388" s="7" t="s">
        <v>69</v>
      </c>
      <c r="B388" s="7" t="s">
        <v>2229</v>
      </c>
      <c r="C388" s="7" t="s">
        <v>4998</v>
      </c>
      <c r="D388" s="7" t="s">
        <v>1205</v>
      </c>
      <c r="E388" s="7" t="s">
        <v>4999</v>
      </c>
      <c r="F388" s="7" t="n">
        <v>4</v>
      </c>
      <c r="G388" s="7" t="n">
        <v>25183</v>
      </c>
      <c r="H388" s="7" t="n">
        <v>568974</v>
      </c>
      <c r="I388" s="7" t="n">
        <v>11945</v>
      </c>
      <c r="J388" s="7" t="n">
        <v>1507</v>
      </c>
      <c r="K388" s="7" t="n">
        <v>425</v>
      </c>
      <c r="L388" s="7" t="n">
        <v>0.021</v>
      </c>
      <c r="M388" s="7" t="n">
        <v>0.0356</v>
      </c>
      <c r="N388" s="7" t="n">
        <v>0.0169</v>
      </c>
      <c r="O388" s="7" t="n">
        <v>16151</v>
      </c>
      <c r="P388" s="7" t="n">
        <v>310</v>
      </c>
      <c r="Q388" s="7" t="n">
        <v>11</v>
      </c>
      <c r="R388" s="7" t="n">
        <v>0.0284</v>
      </c>
      <c r="S388" s="7" t="n">
        <v>0.0259</v>
      </c>
    </row>
    <row r="389" customFormat="false" ht="15" hidden="false" customHeight="false" outlineLevel="0" collapsed="false">
      <c r="A389" s="7" t="s">
        <v>69</v>
      </c>
      <c r="B389" s="7" t="s">
        <v>2229</v>
      </c>
      <c r="C389" s="7" t="s">
        <v>4998</v>
      </c>
      <c r="D389" s="7" t="s">
        <v>1206</v>
      </c>
      <c r="E389" s="7" t="s">
        <v>4999</v>
      </c>
      <c r="F389" s="7" t="n">
        <v>5</v>
      </c>
      <c r="G389" s="7" t="n">
        <v>49771</v>
      </c>
      <c r="H389" s="7" t="n">
        <v>1132870</v>
      </c>
      <c r="I389" s="7" t="n">
        <v>23919</v>
      </c>
      <c r="J389" s="7" t="n">
        <v>3071</v>
      </c>
      <c r="K389" s="7" t="n">
        <v>814</v>
      </c>
      <c r="L389" s="7" t="n">
        <v>0.0211</v>
      </c>
      <c r="M389" s="7" t="n">
        <v>0.034</v>
      </c>
      <c r="N389" s="7" t="n">
        <v>0.0164</v>
      </c>
      <c r="O389" s="7" t="n">
        <v>67240</v>
      </c>
      <c r="P389" s="7" t="n">
        <v>1238</v>
      </c>
      <c r="Q389" s="7" t="n">
        <v>33</v>
      </c>
      <c r="R389" s="7" t="n">
        <v>0.0594</v>
      </c>
      <c r="S389" s="7" t="n">
        <v>0.0405</v>
      </c>
    </row>
    <row r="390" customFormat="false" ht="15" hidden="false" customHeight="false" outlineLevel="0" collapsed="false">
      <c r="A390" s="7" t="s">
        <v>69</v>
      </c>
      <c r="B390" s="7" t="s">
        <v>2229</v>
      </c>
      <c r="C390" s="7" t="s">
        <v>4998</v>
      </c>
      <c r="D390" s="7" t="s">
        <v>1207</v>
      </c>
      <c r="E390" s="7" t="s">
        <v>4999</v>
      </c>
      <c r="F390" s="7" t="n">
        <v>4</v>
      </c>
      <c r="G390" s="7" t="n">
        <v>39327</v>
      </c>
      <c r="H390" s="7" t="n">
        <v>921217</v>
      </c>
      <c r="I390" s="7" t="n">
        <v>20223</v>
      </c>
      <c r="J390" s="7" t="n">
        <v>2405</v>
      </c>
      <c r="K390" s="7" t="n">
        <v>664</v>
      </c>
      <c r="L390" s="7" t="n">
        <v>0.022</v>
      </c>
      <c r="M390" s="7" t="n">
        <v>0.0328</v>
      </c>
      <c r="N390" s="7" t="n">
        <v>0.0169</v>
      </c>
      <c r="O390" s="7" t="n">
        <v>41482</v>
      </c>
      <c r="P390" s="7" t="n">
        <v>559</v>
      </c>
      <c r="Q390" s="7" t="n">
        <v>6</v>
      </c>
      <c r="R390" s="7" t="n">
        <v>0.045</v>
      </c>
      <c r="S390" s="7" t="n">
        <v>0.009</v>
      </c>
    </row>
    <row r="391" customFormat="false" ht="15" hidden="false" customHeight="false" outlineLevel="0" collapsed="false">
      <c r="A391" s="7" t="s">
        <v>69</v>
      </c>
      <c r="B391" s="7" t="s">
        <v>2229</v>
      </c>
      <c r="C391" s="7" t="s">
        <v>4998</v>
      </c>
      <c r="D391" s="7" t="s">
        <v>1208</v>
      </c>
      <c r="E391" s="7" t="s">
        <v>4999</v>
      </c>
      <c r="F391" s="7" t="n">
        <v>5</v>
      </c>
      <c r="G391" s="7" t="n">
        <v>65989</v>
      </c>
      <c r="H391" s="7" t="n">
        <v>1569030</v>
      </c>
      <c r="I391" s="7" t="n">
        <v>29024</v>
      </c>
      <c r="J391" s="7" t="n">
        <v>3732</v>
      </c>
      <c r="K391" s="7" t="n">
        <v>999</v>
      </c>
      <c r="L391" s="7" t="n">
        <v>0.0185</v>
      </c>
      <c r="M391" s="7" t="n">
        <v>0.0344</v>
      </c>
      <c r="N391" s="7" t="n">
        <v>0.0151</v>
      </c>
      <c r="O391" s="7" t="n">
        <v>36240</v>
      </c>
      <c r="P391" s="7" t="n">
        <v>602</v>
      </c>
      <c r="Q391" s="7" t="n">
        <v>12</v>
      </c>
      <c r="R391" s="7" t="n">
        <v>0.0231</v>
      </c>
      <c r="S391" s="7" t="n">
        <v>0.012</v>
      </c>
    </row>
    <row r="392" customFormat="false" ht="15" hidden="false" customHeight="false" outlineLevel="0" collapsed="false">
      <c r="A392" s="7" t="s">
        <v>69</v>
      </c>
      <c r="B392" s="7" t="s">
        <v>2229</v>
      </c>
      <c r="C392" s="7" t="s">
        <v>4998</v>
      </c>
      <c r="D392" s="7" t="s">
        <v>1209</v>
      </c>
      <c r="E392" s="7" t="s">
        <v>4999</v>
      </c>
      <c r="F392" s="7" t="n">
        <v>4</v>
      </c>
      <c r="G392" s="7" t="n">
        <v>105317</v>
      </c>
      <c r="H392" s="7" t="n">
        <v>2503511</v>
      </c>
      <c r="I392" s="7" t="n">
        <v>43865</v>
      </c>
      <c r="J392" s="7" t="n">
        <v>5339</v>
      </c>
      <c r="K392" s="7" t="n">
        <v>1505</v>
      </c>
      <c r="L392" s="7" t="n">
        <v>0.0175</v>
      </c>
      <c r="M392" s="7" t="n">
        <v>0.0343</v>
      </c>
      <c r="N392" s="7" t="n">
        <v>0.0143</v>
      </c>
      <c r="O392" s="7" t="n">
        <v>73119</v>
      </c>
      <c r="P392" s="7" t="n">
        <v>1425</v>
      </c>
      <c r="Q392" s="7" t="n">
        <v>62</v>
      </c>
      <c r="R392" s="7" t="n">
        <v>0.0292</v>
      </c>
      <c r="S392" s="7" t="n">
        <v>0.0412</v>
      </c>
    </row>
    <row r="393" customFormat="false" ht="15" hidden="false" customHeight="false" outlineLevel="0" collapsed="false">
      <c r="A393" s="7" t="s">
        <v>69</v>
      </c>
      <c r="B393" s="7" t="s">
        <v>2229</v>
      </c>
      <c r="C393" s="7" t="s">
        <v>4998</v>
      </c>
      <c r="D393" s="7" t="s">
        <v>1210</v>
      </c>
      <c r="E393" s="7" t="s">
        <v>4999</v>
      </c>
      <c r="F393" s="7" t="n">
        <v>4</v>
      </c>
      <c r="G393" s="7" t="n">
        <v>74615</v>
      </c>
      <c r="H393" s="7" t="n">
        <v>1826129</v>
      </c>
      <c r="I393" s="7" t="n">
        <v>39356</v>
      </c>
      <c r="J393" s="7" t="n">
        <v>4888</v>
      </c>
      <c r="K393" s="7" t="n">
        <v>1357</v>
      </c>
      <c r="L393" s="7" t="n">
        <v>0.0216</v>
      </c>
      <c r="M393" s="7" t="n">
        <v>0.0345</v>
      </c>
      <c r="N393" s="7" t="n">
        <v>0.0182</v>
      </c>
      <c r="O393" s="7" t="n">
        <v>76427</v>
      </c>
      <c r="P393" s="7" t="n">
        <v>1252</v>
      </c>
      <c r="Q393" s="7" t="n">
        <v>37</v>
      </c>
      <c r="R393" s="7" t="n">
        <v>0.0419</v>
      </c>
      <c r="S393" s="7" t="n">
        <v>0.0273</v>
      </c>
    </row>
    <row r="394" customFormat="false" ht="15" hidden="false" customHeight="false" outlineLevel="0" collapsed="false">
      <c r="A394" s="7" t="s">
        <v>69</v>
      </c>
      <c r="B394" s="7" t="s">
        <v>2229</v>
      </c>
      <c r="C394" s="7" t="s">
        <v>4998</v>
      </c>
      <c r="D394" s="7" t="s">
        <v>1211</v>
      </c>
      <c r="E394" s="7" t="s">
        <v>4999</v>
      </c>
      <c r="F394" s="7" t="n">
        <v>5</v>
      </c>
      <c r="G394" s="7" t="n">
        <v>63864</v>
      </c>
      <c r="H394" s="7" t="n">
        <v>1560210</v>
      </c>
      <c r="I394" s="7" t="n">
        <v>32834</v>
      </c>
      <c r="J394" s="7" t="n">
        <v>3984</v>
      </c>
      <c r="K394" s="7" t="n">
        <v>1095</v>
      </c>
      <c r="L394" s="7" t="n">
        <v>0.021</v>
      </c>
      <c r="M394" s="7" t="n">
        <v>0.0333</v>
      </c>
      <c r="N394" s="7" t="n">
        <v>0.0171</v>
      </c>
      <c r="O394" s="7" t="n">
        <v>28788</v>
      </c>
      <c r="P394" s="7" t="n">
        <v>375</v>
      </c>
      <c r="Q394" s="7" t="n">
        <v>7</v>
      </c>
      <c r="R394" s="7" t="n">
        <v>0.0185</v>
      </c>
      <c r="S394" s="7" t="n">
        <v>0.0064</v>
      </c>
    </row>
    <row r="395" customFormat="false" ht="15" hidden="false" customHeight="false" outlineLevel="0" collapsed="false">
      <c r="A395" s="7" t="s">
        <v>69</v>
      </c>
      <c r="B395" s="7" t="s">
        <v>2229</v>
      </c>
      <c r="C395" s="7" t="s">
        <v>4998</v>
      </c>
      <c r="D395" s="7" t="s">
        <v>1212</v>
      </c>
      <c r="E395" s="7" t="s">
        <v>4999</v>
      </c>
      <c r="F395" s="7" t="n">
        <v>4</v>
      </c>
      <c r="G395" s="7" t="n">
        <v>37168</v>
      </c>
      <c r="H395" s="7" t="n">
        <v>910913</v>
      </c>
      <c r="I395" s="7" t="n">
        <v>19140</v>
      </c>
      <c r="J395" s="7" t="n">
        <v>2326</v>
      </c>
      <c r="K395" s="7" t="n">
        <v>615</v>
      </c>
      <c r="L395" s="7" t="n">
        <v>0.021</v>
      </c>
      <c r="M395" s="7" t="n">
        <v>0.0321</v>
      </c>
      <c r="N395" s="7" t="n">
        <v>0.0165</v>
      </c>
      <c r="O395" s="7" t="n">
        <v>11828</v>
      </c>
      <c r="P395" s="7" t="n">
        <v>302</v>
      </c>
      <c r="Q395" s="7" t="n">
        <v>3</v>
      </c>
      <c r="R395" s="7" t="n">
        <v>0.013</v>
      </c>
      <c r="S395" s="7" t="n">
        <v>0.0049</v>
      </c>
    </row>
    <row r="396" customFormat="false" ht="15" hidden="false" customHeight="false" outlineLevel="0" collapsed="false">
      <c r="A396" s="7" t="s">
        <v>69</v>
      </c>
      <c r="B396" s="7" t="s">
        <v>2229</v>
      </c>
      <c r="C396" s="7" t="s">
        <v>4998</v>
      </c>
      <c r="D396" s="7" t="s">
        <v>1213</v>
      </c>
      <c r="E396" s="7" t="s">
        <v>4999</v>
      </c>
      <c r="F396" s="7" t="n">
        <v>2</v>
      </c>
      <c r="G396" s="7" t="n">
        <v>17843</v>
      </c>
      <c r="H396" s="7" t="n">
        <v>444541</v>
      </c>
      <c r="I396" s="7" t="n">
        <v>9184</v>
      </c>
      <c r="J396" s="7" t="n">
        <v>1159</v>
      </c>
      <c r="K396" s="7" t="n">
        <v>362</v>
      </c>
      <c r="L396" s="7" t="n">
        <v>0.0207</v>
      </c>
      <c r="M396" s="7" t="n">
        <v>0.0394</v>
      </c>
      <c r="N396" s="7" t="n">
        <v>0.0203</v>
      </c>
      <c r="O396" s="7" t="n">
        <v>9023</v>
      </c>
      <c r="P396" s="7" t="n">
        <v>147</v>
      </c>
      <c r="Q396" s="7" t="n">
        <v>3</v>
      </c>
      <c r="R396" s="7" t="n">
        <v>0.0203</v>
      </c>
      <c r="S396" s="7" t="n">
        <v>0.0083</v>
      </c>
    </row>
    <row r="397" customFormat="false" ht="15" hidden="false" customHeight="false" outlineLevel="0" collapsed="false">
      <c r="A397" s="7" t="s">
        <v>69</v>
      </c>
      <c r="B397" s="7" t="s">
        <v>4105</v>
      </c>
      <c r="C397" s="7" t="s">
        <v>4998</v>
      </c>
      <c r="D397" s="7" t="s">
        <v>5006</v>
      </c>
      <c r="E397" s="7" t="s">
        <v>4999</v>
      </c>
      <c r="F397" s="7" t="n">
        <v>3</v>
      </c>
      <c r="G397" s="7" t="n">
        <v>36498</v>
      </c>
      <c r="H397" s="7" t="n">
        <v>955969</v>
      </c>
      <c r="I397" s="7" t="n">
        <v>17565</v>
      </c>
      <c r="J397" s="7" t="n">
        <v>1037</v>
      </c>
      <c r="K397" s="7" t="n">
        <v>258</v>
      </c>
      <c r="L397" s="7" t="n">
        <v>0.0184</v>
      </c>
      <c r="M397" s="7" t="n">
        <v>0.0147</v>
      </c>
      <c r="N397" s="7" t="n">
        <v>0.0071</v>
      </c>
      <c r="O397" s="7" t="n">
        <v>216</v>
      </c>
      <c r="P397" s="7" t="n">
        <v>3</v>
      </c>
      <c r="Q397" s="7" t="n">
        <v>0</v>
      </c>
      <c r="R397" s="7" t="n">
        <v>0.0002</v>
      </c>
      <c r="S397" s="7" t="n">
        <v>0</v>
      </c>
    </row>
    <row r="398" customFormat="false" ht="15" hidden="false" customHeight="false" outlineLevel="0" collapsed="false">
      <c r="A398" s="7" t="s">
        <v>69</v>
      </c>
      <c r="B398" s="7" t="s">
        <v>4105</v>
      </c>
      <c r="C398" s="7" t="s">
        <v>4998</v>
      </c>
      <c r="D398" s="7" t="s">
        <v>5007</v>
      </c>
      <c r="E398" s="7" t="s">
        <v>4999</v>
      </c>
      <c r="F398" s="7" t="n">
        <v>5</v>
      </c>
      <c r="G398" s="7" t="n">
        <v>63682</v>
      </c>
      <c r="H398" s="7" t="n">
        <v>1668272</v>
      </c>
      <c r="I398" s="7" t="n">
        <v>29755</v>
      </c>
      <c r="J398" s="7" t="n">
        <v>1755</v>
      </c>
      <c r="K398" s="7" t="n">
        <v>433</v>
      </c>
      <c r="L398" s="7" t="n">
        <v>0.0178</v>
      </c>
      <c r="M398" s="7" t="n">
        <v>0.0146</v>
      </c>
      <c r="N398" s="7" t="n">
        <v>0.0068</v>
      </c>
      <c r="O398" s="7" t="n">
        <v>671</v>
      </c>
      <c r="P398" s="7" t="n">
        <v>6</v>
      </c>
      <c r="Q398" s="7" t="n">
        <v>0</v>
      </c>
      <c r="R398" s="7" t="n">
        <v>0.0004</v>
      </c>
      <c r="S398" s="7" t="n">
        <v>0</v>
      </c>
    </row>
    <row r="399" customFormat="false" ht="15" hidden="false" customHeight="false" outlineLevel="0" collapsed="false">
      <c r="A399" s="7" t="s">
        <v>69</v>
      </c>
      <c r="B399" s="7" t="s">
        <v>4105</v>
      </c>
      <c r="C399" s="7" t="s">
        <v>4998</v>
      </c>
      <c r="D399" s="7" t="s">
        <v>5008</v>
      </c>
      <c r="E399" s="7" t="s">
        <v>4999</v>
      </c>
      <c r="F399" s="7" t="n">
        <v>2</v>
      </c>
      <c r="G399" s="7" t="n">
        <v>26134</v>
      </c>
      <c r="H399" s="7" t="n">
        <v>700024</v>
      </c>
      <c r="I399" s="7" t="n">
        <v>12259</v>
      </c>
      <c r="J399" s="7" t="n">
        <v>738</v>
      </c>
      <c r="K399" s="7" t="n">
        <v>177</v>
      </c>
      <c r="L399" s="7" t="n">
        <v>0.0175</v>
      </c>
      <c r="M399" s="7" t="n">
        <v>0.0144</v>
      </c>
      <c r="N399" s="7" t="n">
        <v>0.0068</v>
      </c>
      <c r="O399" s="7" t="n">
        <v>128</v>
      </c>
      <c r="P399" s="7" t="n">
        <v>1</v>
      </c>
      <c r="Q399" s="7" t="n">
        <v>0</v>
      </c>
      <c r="R399" s="7" t="n">
        <v>0.0002</v>
      </c>
      <c r="S399" s="7" t="n">
        <v>0</v>
      </c>
    </row>
    <row r="400" customFormat="false" ht="15" hidden="false" customHeight="false" outlineLevel="0" collapsed="false">
      <c r="A400" s="7" t="s">
        <v>69</v>
      </c>
      <c r="B400" s="7" t="s">
        <v>4105</v>
      </c>
      <c r="C400" s="7" t="s">
        <v>4998</v>
      </c>
      <c r="D400" s="7" t="s">
        <v>5010</v>
      </c>
      <c r="E400" s="7" t="s">
        <v>4999</v>
      </c>
      <c r="F400" s="7" t="n">
        <v>1</v>
      </c>
      <c r="G400" s="7" t="n">
        <v>18993</v>
      </c>
      <c r="H400" s="7" t="n">
        <v>496741</v>
      </c>
      <c r="I400" s="7" t="n">
        <v>8598</v>
      </c>
      <c r="J400" s="7" t="n">
        <v>554</v>
      </c>
      <c r="K400" s="7" t="n">
        <v>102</v>
      </c>
      <c r="L400" s="7" t="n">
        <v>0.0173</v>
      </c>
      <c r="M400" s="7" t="n">
        <v>0.0119</v>
      </c>
      <c r="N400" s="7" t="n">
        <v>0.0054</v>
      </c>
      <c r="O400" s="7" t="n">
        <v>9</v>
      </c>
      <c r="P400" s="7" t="n">
        <v>2</v>
      </c>
      <c r="Q400" s="7" t="n">
        <v>0</v>
      </c>
      <c r="R400" s="7" t="n">
        <v>0</v>
      </c>
      <c r="S400" s="7" t="n">
        <v>0</v>
      </c>
    </row>
    <row r="401" customFormat="false" ht="15" hidden="false" customHeight="false" outlineLevel="0" collapsed="false">
      <c r="A401" s="7" t="s">
        <v>69</v>
      </c>
      <c r="B401" s="7" t="s">
        <v>4105</v>
      </c>
      <c r="C401" s="7" t="s">
        <v>4998</v>
      </c>
      <c r="D401" s="7" t="s">
        <v>1197</v>
      </c>
      <c r="E401" s="7" t="s">
        <v>4999</v>
      </c>
      <c r="F401" s="7" t="n">
        <v>3</v>
      </c>
      <c r="G401" s="7" t="n">
        <v>87717</v>
      </c>
      <c r="H401" s="7" t="n">
        <v>2326895</v>
      </c>
      <c r="I401" s="7" t="n">
        <v>40744</v>
      </c>
      <c r="J401" s="7" t="n">
        <v>2380</v>
      </c>
      <c r="K401" s="7" t="n">
        <v>604</v>
      </c>
      <c r="L401" s="7" t="n">
        <v>0.0175</v>
      </c>
      <c r="M401" s="7" t="n">
        <v>0.0148</v>
      </c>
      <c r="N401" s="7" t="n">
        <v>0.0069</v>
      </c>
      <c r="O401" s="7" t="n">
        <v>44</v>
      </c>
      <c r="P401" s="7" t="n">
        <v>3</v>
      </c>
      <c r="Q401" s="7" t="n">
        <v>0</v>
      </c>
      <c r="R401" s="7" t="n">
        <v>0</v>
      </c>
      <c r="S401" s="7" t="n">
        <v>0</v>
      </c>
    </row>
    <row r="402" customFormat="false" ht="15" hidden="false" customHeight="false" outlineLevel="0" collapsed="false">
      <c r="A402" s="7" t="s">
        <v>69</v>
      </c>
      <c r="B402" s="7" t="s">
        <v>4105</v>
      </c>
      <c r="C402" s="7" t="s">
        <v>4998</v>
      </c>
      <c r="D402" s="7" t="s">
        <v>1199</v>
      </c>
      <c r="E402" s="7" t="s">
        <v>4999</v>
      </c>
      <c r="F402" s="7" t="n">
        <v>2</v>
      </c>
      <c r="G402" s="7" t="n">
        <v>39005</v>
      </c>
      <c r="H402" s="7" t="n">
        <v>1063244</v>
      </c>
      <c r="I402" s="7" t="n">
        <v>18397</v>
      </c>
      <c r="J402" s="7" t="n">
        <v>1101</v>
      </c>
      <c r="K402" s="7" t="n">
        <v>269</v>
      </c>
      <c r="L402" s="7" t="n">
        <v>0.0173</v>
      </c>
      <c r="M402" s="7" t="n">
        <v>0.0146</v>
      </c>
      <c r="N402" s="7" t="n">
        <v>0.0069</v>
      </c>
      <c r="O402" s="7" t="n">
        <v>11</v>
      </c>
      <c r="P402" s="7" t="n">
        <v>2</v>
      </c>
      <c r="Q402" s="7" t="n">
        <v>0</v>
      </c>
      <c r="R402" s="7" t="n">
        <v>0</v>
      </c>
      <c r="S402" s="7" t="n">
        <v>0</v>
      </c>
    </row>
    <row r="403" customFormat="false" ht="15" hidden="false" customHeight="false" outlineLevel="0" collapsed="false">
      <c r="A403" s="7" t="s">
        <v>69</v>
      </c>
      <c r="B403" s="7" t="s">
        <v>4105</v>
      </c>
      <c r="C403" s="7" t="s">
        <v>4998</v>
      </c>
      <c r="D403" s="7" t="s">
        <v>1200</v>
      </c>
      <c r="E403" s="7" t="s">
        <v>4999</v>
      </c>
      <c r="F403" s="7" t="n">
        <v>2</v>
      </c>
      <c r="G403" s="7" t="n">
        <v>34301</v>
      </c>
      <c r="H403" s="7" t="n">
        <v>890697</v>
      </c>
      <c r="I403" s="7" t="n">
        <v>15184</v>
      </c>
      <c r="J403" s="7" t="n">
        <v>1017</v>
      </c>
      <c r="K403" s="7" t="n">
        <v>232</v>
      </c>
      <c r="L403" s="7" t="n">
        <v>0.017</v>
      </c>
      <c r="M403" s="7" t="n">
        <v>0.0153</v>
      </c>
      <c r="N403" s="7" t="n">
        <v>0.0068</v>
      </c>
      <c r="O403" s="7" t="n">
        <v>20</v>
      </c>
      <c r="P403" s="7" t="n">
        <v>3</v>
      </c>
      <c r="Q403" s="7" t="n">
        <v>0</v>
      </c>
      <c r="R403" s="7" t="n">
        <v>0</v>
      </c>
      <c r="S403" s="7" t="n">
        <v>0</v>
      </c>
    </row>
    <row r="404" customFormat="false" ht="15" hidden="false" customHeight="false" outlineLevel="0" collapsed="false">
      <c r="A404" s="7" t="s">
        <v>69</v>
      </c>
      <c r="B404" s="7" t="s">
        <v>4105</v>
      </c>
      <c r="C404" s="7" t="s">
        <v>4998</v>
      </c>
      <c r="D404" s="7" t="s">
        <v>1202</v>
      </c>
      <c r="E404" s="7" t="s">
        <v>4999</v>
      </c>
      <c r="F404" s="7" t="n">
        <v>3</v>
      </c>
      <c r="G404" s="7" t="n">
        <v>71679</v>
      </c>
      <c r="H404" s="7" t="n">
        <v>1922821</v>
      </c>
      <c r="I404" s="7" t="n">
        <v>30805</v>
      </c>
      <c r="J404" s="7" t="n">
        <v>1995</v>
      </c>
      <c r="K404" s="7" t="n">
        <v>465</v>
      </c>
      <c r="L404" s="7" t="n">
        <v>0.016</v>
      </c>
      <c r="M404" s="7" t="n">
        <v>0.0151</v>
      </c>
      <c r="N404" s="7" t="n">
        <v>0.0065</v>
      </c>
      <c r="O404" s="7" t="n">
        <v>91</v>
      </c>
      <c r="P404" s="7" t="n">
        <v>4</v>
      </c>
      <c r="Q404" s="7" t="n">
        <v>0</v>
      </c>
      <c r="R404" s="7" t="n">
        <v>0</v>
      </c>
      <c r="S404" s="7" t="n">
        <v>0</v>
      </c>
    </row>
    <row r="405" customFormat="false" ht="15" hidden="false" customHeight="false" outlineLevel="0" collapsed="false">
      <c r="A405" s="7" t="s">
        <v>69</v>
      </c>
      <c r="B405" s="7" t="s">
        <v>4105</v>
      </c>
      <c r="C405" s="7" t="s">
        <v>4998</v>
      </c>
      <c r="D405" s="7" t="s">
        <v>1203</v>
      </c>
      <c r="E405" s="7" t="s">
        <v>4999</v>
      </c>
      <c r="F405" s="7" t="n">
        <v>2</v>
      </c>
      <c r="G405" s="7" t="n">
        <v>37978</v>
      </c>
      <c r="H405" s="7" t="n">
        <v>1010453</v>
      </c>
      <c r="I405" s="7" t="n">
        <v>16474</v>
      </c>
      <c r="J405" s="7" t="n">
        <v>1003</v>
      </c>
      <c r="K405" s="7" t="n">
        <v>245</v>
      </c>
      <c r="L405" s="7" t="n">
        <v>0.0163</v>
      </c>
      <c r="M405" s="7" t="n">
        <v>0.0149</v>
      </c>
      <c r="N405" s="7" t="n">
        <v>0.0065</v>
      </c>
      <c r="O405" s="7" t="n">
        <v>3</v>
      </c>
      <c r="P405" s="7" t="n">
        <v>2</v>
      </c>
      <c r="Q405" s="7" t="n">
        <v>0</v>
      </c>
      <c r="R405" s="7" t="n">
        <v>0</v>
      </c>
      <c r="S405" s="7" t="n">
        <v>0</v>
      </c>
    </row>
    <row r="406" customFormat="false" ht="15" hidden="false" customHeight="false" outlineLevel="0" collapsed="false">
      <c r="A406" s="7" t="s">
        <v>69</v>
      </c>
      <c r="B406" s="7" t="s">
        <v>4105</v>
      </c>
      <c r="C406" s="7" t="s">
        <v>4998</v>
      </c>
      <c r="D406" s="7" t="s">
        <v>1206</v>
      </c>
      <c r="E406" s="7" t="s">
        <v>4999</v>
      </c>
      <c r="F406" s="7" t="n">
        <v>5</v>
      </c>
      <c r="G406" s="7" t="n">
        <v>89954</v>
      </c>
      <c r="H406" s="7" t="n">
        <v>2376586</v>
      </c>
      <c r="I406" s="7" t="n">
        <v>40697</v>
      </c>
      <c r="J406" s="7" t="n">
        <v>2547</v>
      </c>
      <c r="K406" s="7" t="n">
        <v>517</v>
      </c>
      <c r="L406" s="7" t="n">
        <v>0.0171</v>
      </c>
      <c r="M406" s="7" t="n">
        <v>0.0127</v>
      </c>
      <c r="N406" s="7" t="n">
        <v>0.0057</v>
      </c>
      <c r="O406" s="7" t="n">
        <v>797</v>
      </c>
      <c r="P406" s="7" t="n">
        <v>2</v>
      </c>
      <c r="Q406" s="7" t="n">
        <v>0</v>
      </c>
      <c r="R406" s="7" t="n">
        <v>0.0003</v>
      </c>
      <c r="S406" s="7" t="n">
        <v>0</v>
      </c>
    </row>
    <row r="407" customFormat="false" ht="15" hidden="false" customHeight="false" outlineLevel="0" collapsed="false">
      <c r="A407" s="7" t="s">
        <v>69</v>
      </c>
      <c r="B407" s="7" t="s">
        <v>4105</v>
      </c>
      <c r="C407" s="7" t="s">
        <v>4998</v>
      </c>
      <c r="D407" s="7" t="s">
        <v>1207</v>
      </c>
      <c r="E407" s="7" t="s">
        <v>4999</v>
      </c>
      <c r="F407" s="7" t="n">
        <v>3</v>
      </c>
      <c r="G407" s="7" t="n">
        <v>54060</v>
      </c>
      <c r="H407" s="7" t="n">
        <v>1449028</v>
      </c>
      <c r="I407" s="7" t="n">
        <v>24382</v>
      </c>
      <c r="J407" s="7" t="n">
        <v>1457</v>
      </c>
      <c r="K407" s="7" t="n">
        <v>306</v>
      </c>
      <c r="L407" s="7" t="n">
        <v>0.0168</v>
      </c>
      <c r="M407" s="7" t="n">
        <v>0.0126</v>
      </c>
      <c r="N407" s="7" t="n">
        <v>0.0057</v>
      </c>
      <c r="O407" s="7" t="n">
        <v>167</v>
      </c>
      <c r="P407" s="7" t="n">
        <v>1</v>
      </c>
      <c r="Q407" s="7" t="n">
        <v>0</v>
      </c>
      <c r="R407" s="7" t="n">
        <v>0.0001</v>
      </c>
      <c r="S407" s="7" t="n">
        <v>0</v>
      </c>
    </row>
    <row r="408" customFormat="false" ht="15" hidden="false" customHeight="false" outlineLevel="0" collapsed="false">
      <c r="A408" s="7" t="s">
        <v>69</v>
      </c>
      <c r="B408" s="7" t="s">
        <v>4105</v>
      </c>
      <c r="C408" s="7" t="s">
        <v>4998</v>
      </c>
      <c r="D408" s="7" t="s">
        <v>1208</v>
      </c>
      <c r="E408" s="7" t="s">
        <v>4999</v>
      </c>
      <c r="F408" s="7" t="n">
        <v>2</v>
      </c>
      <c r="G408" s="7" t="n">
        <v>40015</v>
      </c>
      <c r="H408" s="7" t="n">
        <v>1081103</v>
      </c>
      <c r="I408" s="7" t="n">
        <v>14816</v>
      </c>
      <c r="J408" s="7" t="n">
        <v>986</v>
      </c>
      <c r="K408" s="7" t="n">
        <v>211</v>
      </c>
      <c r="L408" s="7" t="n">
        <v>0.0137</v>
      </c>
      <c r="M408" s="7" t="n">
        <v>0.0142</v>
      </c>
      <c r="N408" s="7" t="n">
        <v>0.0053</v>
      </c>
      <c r="O408" s="7" t="n">
        <v>1555</v>
      </c>
      <c r="P408" s="7" t="n">
        <v>2</v>
      </c>
      <c r="Q408" s="7" t="n">
        <v>1</v>
      </c>
      <c r="R408" s="7" t="n">
        <v>0.0014</v>
      </c>
      <c r="S408" s="7" t="n">
        <v>0.0047</v>
      </c>
    </row>
    <row r="409" customFormat="false" ht="15" hidden="false" customHeight="false" outlineLevel="0" collapsed="false">
      <c r="A409" s="7" t="s">
        <v>69</v>
      </c>
      <c r="B409" s="7" t="s">
        <v>4105</v>
      </c>
      <c r="C409" s="7" t="s">
        <v>4998</v>
      </c>
      <c r="D409" s="7" t="s">
        <v>1209</v>
      </c>
      <c r="E409" s="7" t="s">
        <v>4999</v>
      </c>
      <c r="F409" s="7" t="n">
        <v>3</v>
      </c>
      <c r="G409" s="7" t="n">
        <v>94415</v>
      </c>
      <c r="H409" s="7" t="n">
        <v>2490372</v>
      </c>
      <c r="I409" s="7" t="n">
        <v>36438</v>
      </c>
      <c r="J409" s="7" t="n">
        <v>2231</v>
      </c>
      <c r="K409" s="7" t="n">
        <v>600</v>
      </c>
      <c r="L409" s="7" t="n">
        <v>0.0146</v>
      </c>
      <c r="M409" s="7" t="n">
        <v>0.0165</v>
      </c>
      <c r="N409" s="7" t="n">
        <v>0.0064</v>
      </c>
      <c r="O409" s="7" t="n">
        <v>2086</v>
      </c>
      <c r="P409" s="7" t="n">
        <v>2</v>
      </c>
      <c r="Q409" s="7" t="n">
        <v>0</v>
      </c>
      <c r="R409" s="7" t="n">
        <v>0.0008</v>
      </c>
      <c r="S409" s="7" t="n">
        <v>0</v>
      </c>
    </row>
    <row r="410" customFormat="false" ht="15" hidden="false" customHeight="false" outlineLevel="0" collapsed="false">
      <c r="A410" s="7" t="s">
        <v>69</v>
      </c>
      <c r="B410" s="7" t="s">
        <v>4105</v>
      </c>
      <c r="C410" s="7" t="s">
        <v>4998</v>
      </c>
      <c r="D410" s="7" t="s">
        <v>1211</v>
      </c>
      <c r="E410" s="7" t="s">
        <v>4999</v>
      </c>
      <c r="F410" s="7" t="n">
        <v>1</v>
      </c>
      <c r="G410" s="7" t="n">
        <v>23727</v>
      </c>
      <c r="H410" s="7" t="n">
        <v>664973</v>
      </c>
      <c r="I410" s="7" t="n">
        <v>11294</v>
      </c>
      <c r="J410" s="7" t="n">
        <v>725</v>
      </c>
      <c r="K410" s="7" t="n">
        <v>182</v>
      </c>
      <c r="L410" s="7" t="n">
        <v>0.017</v>
      </c>
      <c r="M410" s="7" t="n">
        <v>0.0161</v>
      </c>
      <c r="N410" s="7" t="n">
        <v>0.0077</v>
      </c>
      <c r="O410" s="7" t="n">
        <v>14</v>
      </c>
      <c r="P410" s="7" t="n">
        <v>1</v>
      </c>
      <c r="Q410" s="7" t="n">
        <v>0</v>
      </c>
      <c r="R410" s="7" t="n">
        <v>0</v>
      </c>
      <c r="S410" s="7" t="n">
        <v>0</v>
      </c>
    </row>
    <row r="411" customFormat="false" ht="15" hidden="false" customHeight="false" outlineLevel="0" collapsed="false">
      <c r="A411" s="7" t="s">
        <v>69</v>
      </c>
      <c r="B411" s="7" t="s">
        <v>4105</v>
      </c>
      <c r="C411" s="7" t="s">
        <v>4998</v>
      </c>
      <c r="D411" s="7" t="s">
        <v>1212</v>
      </c>
      <c r="E411" s="7" t="s">
        <v>4999</v>
      </c>
      <c r="F411" s="7" t="n">
        <v>1</v>
      </c>
      <c r="G411" s="7" t="n">
        <v>19704</v>
      </c>
      <c r="H411" s="7" t="n">
        <v>552224</v>
      </c>
      <c r="I411" s="7" t="n">
        <v>9259</v>
      </c>
      <c r="J411" s="7" t="n">
        <v>506</v>
      </c>
      <c r="K411" s="7" t="n">
        <v>109</v>
      </c>
      <c r="L411" s="7" t="n">
        <v>0.0168</v>
      </c>
      <c r="M411" s="7" t="n">
        <v>0.0118</v>
      </c>
      <c r="N411" s="7" t="n">
        <v>0.0055</v>
      </c>
      <c r="O411" s="7" t="n">
        <v>1</v>
      </c>
      <c r="P411" s="7" t="n">
        <v>1</v>
      </c>
      <c r="Q411" s="7" t="n">
        <v>0</v>
      </c>
      <c r="R411" s="7" t="n">
        <v>0</v>
      </c>
      <c r="S411" s="7" t="n">
        <v>0</v>
      </c>
    </row>
    <row r="412" customFormat="false" ht="15" hidden="false" customHeight="false" outlineLevel="0" collapsed="false">
      <c r="A412" s="7" t="s">
        <v>69</v>
      </c>
      <c r="B412" s="7" t="s">
        <v>2835</v>
      </c>
      <c r="C412" s="7" t="s">
        <v>5011</v>
      </c>
      <c r="D412" s="7" t="s">
        <v>1203</v>
      </c>
      <c r="E412" s="7" t="s">
        <v>4999</v>
      </c>
      <c r="F412" s="7" t="n">
        <v>1</v>
      </c>
      <c r="G412" s="7" t="n">
        <v>66935</v>
      </c>
      <c r="H412" s="7" t="n">
        <v>1624568</v>
      </c>
      <c r="I412" s="7" t="n">
        <v>30853</v>
      </c>
      <c r="J412" s="7" t="n">
        <v>3190</v>
      </c>
      <c r="K412" s="7" t="n">
        <v>794</v>
      </c>
      <c r="L412" s="7" t="n">
        <v>0.019</v>
      </c>
      <c r="M412" s="7" t="n">
        <v>0.0257</v>
      </c>
      <c r="N412" s="7" t="n">
        <v>0.0119</v>
      </c>
      <c r="O412" s="7" t="n">
        <v>1</v>
      </c>
      <c r="P412" s="7" t="n">
        <v>1</v>
      </c>
      <c r="Q412" s="7" t="n">
        <v>0</v>
      </c>
      <c r="R412" s="7" t="n">
        <v>0</v>
      </c>
      <c r="S412" s="7" t="n">
        <v>0</v>
      </c>
    </row>
    <row r="413" customFormat="false" ht="15" hidden="false" customHeight="false" outlineLevel="0" collapsed="false">
      <c r="A413" s="7" t="s">
        <v>69</v>
      </c>
      <c r="B413" s="7" t="s">
        <v>2835</v>
      </c>
      <c r="C413" s="7" t="s">
        <v>5011</v>
      </c>
      <c r="D413" s="7" t="s">
        <v>1205</v>
      </c>
      <c r="E413" s="7" t="s">
        <v>4999</v>
      </c>
      <c r="F413" s="7" t="n">
        <v>1</v>
      </c>
      <c r="G413" s="7" t="n">
        <v>57699</v>
      </c>
      <c r="H413" s="7" t="n">
        <v>1467575</v>
      </c>
      <c r="I413" s="7" t="n">
        <v>26593</v>
      </c>
      <c r="J413" s="7" t="n">
        <v>2534</v>
      </c>
      <c r="K413" s="7" t="n">
        <v>648</v>
      </c>
      <c r="L413" s="7" t="n">
        <v>0.0181</v>
      </c>
      <c r="M413" s="7" t="n">
        <v>0.0244</v>
      </c>
      <c r="N413" s="7" t="n">
        <v>0.0112</v>
      </c>
      <c r="O413" s="7" t="n">
        <v>4</v>
      </c>
      <c r="P413" s="7" t="n">
        <v>1</v>
      </c>
      <c r="Q413" s="7" t="n">
        <v>0</v>
      </c>
      <c r="R413" s="7" t="n">
        <v>0</v>
      </c>
      <c r="S413" s="7" t="n">
        <v>0</v>
      </c>
    </row>
    <row r="414" customFormat="false" ht="15" hidden="false" customHeight="false" outlineLevel="0" collapsed="false">
      <c r="A414" s="7" t="s">
        <v>69</v>
      </c>
      <c r="B414" s="7" t="s">
        <v>203</v>
      </c>
      <c r="C414" s="7" t="s">
        <v>5011</v>
      </c>
      <c r="D414" s="7" t="s">
        <v>5005</v>
      </c>
      <c r="E414" s="7" t="s">
        <v>4999</v>
      </c>
      <c r="F414" s="7" t="n">
        <v>1</v>
      </c>
      <c r="G414" s="7" t="n">
        <v>99481</v>
      </c>
      <c r="H414" s="7" t="n">
        <v>2265990</v>
      </c>
      <c r="I414" s="7" t="n">
        <v>46606</v>
      </c>
      <c r="J414" s="7" t="n">
        <v>4253</v>
      </c>
      <c r="K414" s="7" t="n">
        <v>949</v>
      </c>
      <c r="L414" s="7" t="n">
        <v>0.0206</v>
      </c>
      <c r="M414" s="7" t="n">
        <v>0.0204</v>
      </c>
      <c r="N414" s="7" t="n">
        <v>0.0095</v>
      </c>
      <c r="O414" s="7" t="n">
        <v>17</v>
      </c>
      <c r="P414" s="7" t="n">
        <v>1</v>
      </c>
      <c r="Q414" s="7" t="n">
        <v>0</v>
      </c>
      <c r="R414" s="7" t="n">
        <v>0</v>
      </c>
      <c r="S414" s="7" t="n">
        <v>0</v>
      </c>
    </row>
    <row r="415" customFormat="false" ht="15" hidden="false" customHeight="false" outlineLevel="0" collapsed="false">
      <c r="A415" s="7" t="s">
        <v>69</v>
      </c>
      <c r="B415" s="7" t="s">
        <v>203</v>
      </c>
      <c r="C415" s="7" t="s">
        <v>5011</v>
      </c>
      <c r="D415" s="7" t="s">
        <v>5009</v>
      </c>
      <c r="E415" s="7" t="s">
        <v>4999</v>
      </c>
      <c r="F415" s="7" t="n">
        <v>1</v>
      </c>
      <c r="G415" s="7" t="n">
        <v>60595</v>
      </c>
      <c r="H415" s="7" t="n">
        <v>1458900</v>
      </c>
      <c r="I415" s="7" t="n">
        <v>27794</v>
      </c>
      <c r="J415" s="7" t="n">
        <v>2970</v>
      </c>
      <c r="K415" s="7" t="n">
        <v>716</v>
      </c>
      <c r="L415" s="7" t="n">
        <v>0.0191</v>
      </c>
      <c r="M415" s="7" t="n">
        <v>0.0258</v>
      </c>
      <c r="N415" s="7" t="n">
        <v>0.0118</v>
      </c>
      <c r="O415" s="7" t="n">
        <v>22</v>
      </c>
      <c r="P415" s="7" t="n">
        <v>1</v>
      </c>
      <c r="Q415" s="7" t="n">
        <v>0</v>
      </c>
      <c r="R415" s="7" t="n">
        <v>0</v>
      </c>
      <c r="S415" s="7" t="n">
        <v>0</v>
      </c>
    </row>
    <row r="416" customFormat="false" ht="15" hidden="false" customHeight="false" outlineLevel="0" collapsed="false">
      <c r="A416" s="7" t="s">
        <v>69</v>
      </c>
      <c r="B416" s="7" t="s">
        <v>5001</v>
      </c>
      <c r="C416" s="7" t="s">
        <v>4998</v>
      </c>
      <c r="D416" s="7" t="s">
        <v>5005</v>
      </c>
      <c r="E416" s="7" t="s">
        <v>4999</v>
      </c>
      <c r="F416" s="7" t="n">
        <v>1</v>
      </c>
      <c r="G416" s="7" t="n">
        <v>4063</v>
      </c>
      <c r="H416" s="7" t="n">
        <v>100735</v>
      </c>
      <c r="I416" s="7" t="n">
        <v>1834</v>
      </c>
      <c r="J416" s="7" t="n">
        <v>90</v>
      </c>
      <c r="K416" s="7" t="n">
        <v>15</v>
      </c>
      <c r="L416" s="7" t="n">
        <v>0.0182</v>
      </c>
      <c r="M416" s="7" t="n">
        <v>0.0082</v>
      </c>
      <c r="N416" s="7" t="n">
        <v>0.0037</v>
      </c>
      <c r="O416" s="7" t="n">
        <v>1</v>
      </c>
      <c r="P416" s="7" t="n">
        <v>1</v>
      </c>
      <c r="Q416" s="7" t="n">
        <v>0</v>
      </c>
      <c r="R416" s="7" t="n">
        <v>0</v>
      </c>
      <c r="S416" s="7" t="n">
        <v>0</v>
      </c>
    </row>
    <row r="417" customFormat="false" ht="15" hidden="false" customHeight="false" outlineLevel="0" collapsed="false">
      <c r="A417" s="7" t="s">
        <v>69</v>
      </c>
      <c r="B417" s="7" t="s">
        <v>5001</v>
      </c>
      <c r="C417" s="7" t="s">
        <v>4998</v>
      </c>
      <c r="D417" s="7" t="s">
        <v>5006</v>
      </c>
      <c r="E417" s="7" t="s">
        <v>4999</v>
      </c>
      <c r="F417" s="7" t="n">
        <v>1</v>
      </c>
      <c r="G417" s="7" t="n">
        <v>3397</v>
      </c>
      <c r="H417" s="7" t="n">
        <v>87892</v>
      </c>
      <c r="I417" s="7" t="n">
        <v>1530</v>
      </c>
      <c r="J417" s="7" t="n">
        <v>84</v>
      </c>
      <c r="K417" s="7" t="n">
        <v>12</v>
      </c>
      <c r="L417" s="7" t="n">
        <v>0.0174</v>
      </c>
      <c r="M417" s="7" t="n">
        <v>0.0078</v>
      </c>
      <c r="N417" s="7" t="n">
        <v>0.0035</v>
      </c>
      <c r="O417" s="7" t="n">
        <v>6</v>
      </c>
      <c r="P417" s="7" t="n">
        <v>1</v>
      </c>
      <c r="Q417" s="7" t="n">
        <v>0</v>
      </c>
      <c r="R417" s="7" t="n">
        <v>0.0001</v>
      </c>
      <c r="S417" s="7" t="n">
        <v>0</v>
      </c>
    </row>
    <row r="418" customFormat="false" ht="15" hidden="false" customHeight="false" outlineLevel="0" collapsed="false">
      <c r="A418" s="7" t="s">
        <v>69</v>
      </c>
      <c r="B418" s="7" t="s">
        <v>5001</v>
      </c>
      <c r="C418" s="7" t="s">
        <v>4998</v>
      </c>
      <c r="D418" s="7" t="s">
        <v>5008</v>
      </c>
      <c r="E418" s="7" t="s">
        <v>4999</v>
      </c>
      <c r="F418" s="7" t="n">
        <v>2</v>
      </c>
      <c r="G418" s="7" t="n">
        <v>6459</v>
      </c>
      <c r="H418" s="7" t="n">
        <v>178346</v>
      </c>
      <c r="I418" s="7" t="n">
        <v>2656</v>
      </c>
      <c r="J418" s="7" t="n">
        <v>160</v>
      </c>
      <c r="K418" s="7" t="n">
        <v>37</v>
      </c>
      <c r="L418" s="7" t="n">
        <v>0.0149</v>
      </c>
      <c r="M418" s="7" t="n">
        <v>0.0139</v>
      </c>
      <c r="N418" s="7" t="n">
        <v>0.0057</v>
      </c>
      <c r="O418" s="7" t="n">
        <v>50</v>
      </c>
      <c r="P418" s="7" t="n">
        <v>2</v>
      </c>
      <c r="Q418" s="7" t="n">
        <v>0</v>
      </c>
      <c r="R418" s="7" t="n">
        <v>0.0003</v>
      </c>
      <c r="S418" s="7" t="n">
        <v>0</v>
      </c>
    </row>
    <row r="419" customFormat="false" ht="15" hidden="false" customHeight="false" outlineLevel="0" collapsed="false">
      <c r="A419" s="7" t="s">
        <v>69</v>
      </c>
      <c r="B419" s="7" t="s">
        <v>5001</v>
      </c>
      <c r="C419" s="7" t="s">
        <v>4998</v>
      </c>
      <c r="D419" s="7" t="s">
        <v>1197</v>
      </c>
      <c r="E419" s="7" t="s">
        <v>4999</v>
      </c>
      <c r="F419" s="7" t="n">
        <v>2</v>
      </c>
      <c r="G419" s="7" t="n">
        <v>9482</v>
      </c>
      <c r="H419" s="7" t="n">
        <v>248147</v>
      </c>
      <c r="I419" s="7" t="n">
        <v>3772</v>
      </c>
      <c r="J419" s="7" t="n">
        <v>295</v>
      </c>
      <c r="K419" s="7" t="n">
        <v>55</v>
      </c>
      <c r="L419" s="7" t="n">
        <v>0.0152</v>
      </c>
      <c r="M419" s="7" t="n">
        <v>0.0146</v>
      </c>
      <c r="N419" s="7" t="n">
        <v>0.0058</v>
      </c>
      <c r="O419" s="7" t="n">
        <v>32</v>
      </c>
      <c r="P419" s="7" t="n">
        <v>2</v>
      </c>
      <c r="Q419" s="7" t="n">
        <v>0</v>
      </c>
      <c r="R419" s="7" t="n">
        <v>0.0001</v>
      </c>
      <c r="S419" s="7" t="n">
        <v>0</v>
      </c>
    </row>
    <row r="420" customFormat="false" ht="15" hidden="false" customHeight="false" outlineLevel="0" collapsed="false">
      <c r="A420" s="7" t="s">
        <v>69</v>
      </c>
      <c r="B420" s="7" t="s">
        <v>5001</v>
      </c>
      <c r="C420" s="7" t="s">
        <v>4998</v>
      </c>
      <c r="D420" s="7" t="s">
        <v>1201</v>
      </c>
      <c r="E420" s="7" t="s">
        <v>4999</v>
      </c>
      <c r="F420" s="7" t="n">
        <v>2</v>
      </c>
      <c r="G420" s="7" t="n">
        <v>12568</v>
      </c>
      <c r="H420" s="7" t="n">
        <v>318359</v>
      </c>
      <c r="I420" s="7" t="n">
        <v>4931</v>
      </c>
      <c r="J420" s="7" t="n">
        <v>285</v>
      </c>
      <c r="K420" s="7" t="n">
        <v>53</v>
      </c>
      <c r="L420" s="7" t="n">
        <v>0.0155</v>
      </c>
      <c r="M420" s="7" t="n">
        <v>0.0107</v>
      </c>
      <c r="N420" s="7" t="n">
        <v>0.0042</v>
      </c>
      <c r="O420" s="7" t="n">
        <v>26</v>
      </c>
      <c r="P420" s="7" t="n">
        <v>2</v>
      </c>
      <c r="Q420" s="7" t="n">
        <v>0</v>
      </c>
      <c r="R420" s="7" t="n">
        <v>0.0001</v>
      </c>
      <c r="S420" s="7" t="n">
        <v>0</v>
      </c>
    </row>
    <row r="421" customFormat="false" ht="15" hidden="false" customHeight="false" outlineLevel="0" collapsed="false">
      <c r="A421" s="7" t="s">
        <v>69</v>
      </c>
      <c r="B421" s="7" t="s">
        <v>5001</v>
      </c>
      <c r="C421" s="7" t="s">
        <v>4998</v>
      </c>
      <c r="D421" s="7" t="s">
        <v>1202</v>
      </c>
      <c r="E421" s="7" t="s">
        <v>4999</v>
      </c>
      <c r="F421" s="7" t="n">
        <v>3</v>
      </c>
      <c r="G421" s="7" t="n">
        <v>22100</v>
      </c>
      <c r="H421" s="7" t="n">
        <v>554066</v>
      </c>
      <c r="I421" s="7" t="n">
        <v>9146</v>
      </c>
      <c r="J421" s="7" t="n">
        <v>619</v>
      </c>
      <c r="K421" s="7" t="n">
        <v>123</v>
      </c>
      <c r="L421" s="7" t="n">
        <v>0.0165</v>
      </c>
      <c r="M421" s="7" t="n">
        <v>0.0134</v>
      </c>
      <c r="N421" s="7" t="n">
        <v>0.0056</v>
      </c>
      <c r="O421" s="7" t="n">
        <v>108</v>
      </c>
      <c r="P421" s="7" t="n">
        <v>3</v>
      </c>
      <c r="Q421" s="7" t="n">
        <v>0</v>
      </c>
      <c r="R421" s="7" t="n">
        <v>0.0002</v>
      </c>
      <c r="S421" s="7" t="n">
        <v>0</v>
      </c>
    </row>
    <row r="422" customFormat="false" ht="15" hidden="false" customHeight="false" outlineLevel="0" collapsed="false">
      <c r="A422" s="7" t="s">
        <v>69</v>
      </c>
      <c r="B422" s="7" t="s">
        <v>5001</v>
      </c>
      <c r="C422" s="7" t="s">
        <v>4998</v>
      </c>
      <c r="D422" s="7" t="s">
        <v>1204</v>
      </c>
      <c r="E422" s="7" t="s">
        <v>4999</v>
      </c>
      <c r="F422" s="7" t="n">
        <v>1</v>
      </c>
      <c r="G422" s="7" t="n">
        <v>6234</v>
      </c>
      <c r="H422" s="7" t="n">
        <v>189644</v>
      </c>
      <c r="I422" s="7" t="n">
        <v>2214</v>
      </c>
      <c r="J422" s="7" t="n">
        <v>131</v>
      </c>
      <c r="K422" s="7" t="n">
        <v>23</v>
      </c>
      <c r="L422" s="7" t="n">
        <v>0.0117</v>
      </c>
      <c r="M422" s="7" t="n">
        <v>0.0104</v>
      </c>
      <c r="N422" s="7" t="n">
        <v>0.0037</v>
      </c>
      <c r="O422" s="7" t="n">
        <v>36</v>
      </c>
      <c r="P422" s="7" t="n">
        <v>1</v>
      </c>
      <c r="Q422" s="7" t="n">
        <v>0</v>
      </c>
      <c r="R422" s="7" t="n">
        <v>0.0002</v>
      </c>
      <c r="S422" s="7" t="n">
        <v>0</v>
      </c>
    </row>
    <row r="423" customFormat="false" ht="15" hidden="false" customHeight="false" outlineLevel="0" collapsed="false">
      <c r="A423" s="7" t="s">
        <v>69</v>
      </c>
      <c r="B423" s="7" t="s">
        <v>5001</v>
      </c>
      <c r="C423" s="7" t="s">
        <v>4998</v>
      </c>
      <c r="D423" s="7" t="s">
        <v>1210</v>
      </c>
      <c r="E423" s="7" t="s">
        <v>4999</v>
      </c>
      <c r="F423" s="7" t="n">
        <v>1</v>
      </c>
      <c r="G423" s="7" t="n">
        <v>8245</v>
      </c>
      <c r="H423" s="7" t="n">
        <v>220607</v>
      </c>
      <c r="I423" s="7" t="n">
        <v>3350</v>
      </c>
      <c r="J423" s="7" t="n">
        <v>236</v>
      </c>
      <c r="K423" s="7" t="n">
        <v>35</v>
      </c>
      <c r="L423" s="7" t="n">
        <v>0.0152</v>
      </c>
      <c r="M423" s="7" t="n">
        <v>0.0104</v>
      </c>
      <c r="N423" s="7" t="n">
        <v>0.0042</v>
      </c>
      <c r="O423" s="7" t="n">
        <v>105</v>
      </c>
      <c r="P423" s="7" t="n">
        <v>2</v>
      </c>
      <c r="Q423" s="7" t="n">
        <v>0</v>
      </c>
      <c r="R423" s="7" t="n">
        <v>0.0005</v>
      </c>
      <c r="S423" s="7" t="n">
        <v>0</v>
      </c>
    </row>
    <row r="424" customFormat="false" ht="15" hidden="false" customHeight="false" outlineLevel="0" collapsed="false">
      <c r="A424" s="7" t="s">
        <v>69</v>
      </c>
      <c r="B424" s="7" t="s">
        <v>5001</v>
      </c>
      <c r="C424" s="7" t="s">
        <v>4998</v>
      </c>
      <c r="D424" s="7" t="s">
        <v>1211</v>
      </c>
      <c r="E424" s="7" t="s">
        <v>4999</v>
      </c>
      <c r="F424" s="7" t="n">
        <v>3</v>
      </c>
      <c r="G424" s="7" t="n">
        <v>21871</v>
      </c>
      <c r="H424" s="7" t="n">
        <v>591127</v>
      </c>
      <c r="I424" s="7" t="n">
        <v>9377</v>
      </c>
      <c r="J424" s="7" t="n">
        <v>593</v>
      </c>
      <c r="K424" s="7" t="n">
        <v>121</v>
      </c>
      <c r="L424" s="7" t="n">
        <v>0.0159</v>
      </c>
      <c r="M424" s="7" t="n">
        <v>0.0129</v>
      </c>
      <c r="N424" s="7" t="n">
        <v>0.0055</v>
      </c>
      <c r="O424" s="7" t="n">
        <v>136</v>
      </c>
      <c r="P424" s="7" t="n">
        <v>2</v>
      </c>
      <c r="Q424" s="7" t="n">
        <v>0</v>
      </c>
      <c r="R424" s="7" t="n">
        <v>0.0002</v>
      </c>
      <c r="S424" s="7" t="n">
        <v>0</v>
      </c>
    </row>
    <row r="425" customFormat="false" ht="15" hidden="false" customHeight="false" outlineLevel="0" collapsed="false">
      <c r="A425" s="7" t="s">
        <v>69</v>
      </c>
      <c r="B425" s="7" t="s">
        <v>5001</v>
      </c>
      <c r="C425" s="7" t="s">
        <v>4998</v>
      </c>
      <c r="D425" s="7" t="s">
        <v>1213</v>
      </c>
      <c r="E425" s="7" t="s">
        <v>4999</v>
      </c>
      <c r="F425" s="7" t="n">
        <v>1</v>
      </c>
      <c r="G425" s="7" t="n">
        <v>12173</v>
      </c>
      <c r="H425" s="7" t="n">
        <v>318531</v>
      </c>
      <c r="I425" s="7" t="n">
        <v>5169</v>
      </c>
      <c r="J425" s="7" t="n">
        <v>359</v>
      </c>
      <c r="K425" s="7" t="n">
        <v>69</v>
      </c>
      <c r="L425" s="7" t="n">
        <v>0.0162</v>
      </c>
      <c r="M425" s="7" t="n">
        <v>0.0133</v>
      </c>
      <c r="N425" s="7" t="n">
        <v>0.0057</v>
      </c>
      <c r="O425" s="7" t="n">
        <v>21</v>
      </c>
      <c r="P425" s="7" t="n">
        <v>2</v>
      </c>
      <c r="Q425" s="7" t="n">
        <v>0</v>
      </c>
      <c r="R425" s="7" t="n">
        <v>0.0001</v>
      </c>
      <c r="S425" s="7" t="n">
        <v>0</v>
      </c>
    </row>
    <row r="426" customFormat="false" ht="15" hidden="false" customHeight="false" outlineLevel="0" collapsed="false">
      <c r="A426" s="7" t="s">
        <v>69</v>
      </c>
      <c r="B426" s="7" t="s">
        <v>5002</v>
      </c>
      <c r="C426" s="7" t="s">
        <v>4998</v>
      </c>
      <c r="D426" s="7" t="s">
        <v>5005</v>
      </c>
      <c r="E426" s="7" t="s">
        <v>4999</v>
      </c>
      <c r="F426" s="7" t="n">
        <v>3</v>
      </c>
      <c r="G426" s="7" t="n">
        <v>20793</v>
      </c>
      <c r="H426" s="7" t="n">
        <v>505238</v>
      </c>
      <c r="I426" s="7" t="n">
        <v>8106</v>
      </c>
      <c r="J426" s="7" t="n">
        <v>714</v>
      </c>
      <c r="K426" s="7" t="n">
        <v>241</v>
      </c>
      <c r="L426" s="7" t="n">
        <v>0.016</v>
      </c>
      <c r="M426" s="7" t="n">
        <v>0.0297</v>
      </c>
      <c r="N426" s="7" t="n">
        <v>0.0116</v>
      </c>
      <c r="O426" s="7" t="n">
        <v>24</v>
      </c>
      <c r="P426" s="7" t="n">
        <v>4</v>
      </c>
      <c r="Q426" s="7" t="n">
        <v>0</v>
      </c>
      <c r="R426" s="7" t="n">
        <v>0</v>
      </c>
      <c r="S426" s="7" t="n">
        <v>0</v>
      </c>
    </row>
    <row r="427" customFormat="false" ht="15" hidden="false" customHeight="false" outlineLevel="0" collapsed="false">
      <c r="A427" s="7" t="s">
        <v>69</v>
      </c>
      <c r="B427" s="7" t="s">
        <v>5002</v>
      </c>
      <c r="C427" s="7" t="s">
        <v>4998</v>
      </c>
      <c r="D427" s="7" t="s">
        <v>5006</v>
      </c>
      <c r="E427" s="7" t="s">
        <v>4999</v>
      </c>
      <c r="F427" s="7" t="n">
        <v>1</v>
      </c>
      <c r="G427" s="7" t="n">
        <v>6170</v>
      </c>
      <c r="H427" s="7" t="n">
        <v>153281</v>
      </c>
      <c r="I427" s="7" t="n">
        <v>2624</v>
      </c>
      <c r="J427" s="7" t="n">
        <v>205</v>
      </c>
      <c r="K427" s="7" t="n">
        <v>57</v>
      </c>
      <c r="L427" s="7" t="n">
        <v>0.0171</v>
      </c>
      <c r="M427" s="7" t="n">
        <v>0.0217</v>
      </c>
      <c r="N427" s="7" t="n">
        <v>0.0092</v>
      </c>
      <c r="O427" s="7" t="n">
        <v>4</v>
      </c>
      <c r="P427" s="7" t="n">
        <v>3</v>
      </c>
      <c r="Q427" s="7" t="n">
        <v>0</v>
      </c>
      <c r="R427" s="7" t="n">
        <v>0</v>
      </c>
      <c r="S427" s="7" t="n">
        <v>0</v>
      </c>
    </row>
    <row r="428" customFormat="false" ht="15" hidden="false" customHeight="false" outlineLevel="0" collapsed="false">
      <c r="A428" s="7" t="s">
        <v>69</v>
      </c>
      <c r="B428" s="7" t="s">
        <v>5002</v>
      </c>
      <c r="C428" s="7" t="s">
        <v>4998</v>
      </c>
      <c r="D428" s="7" t="s">
        <v>5007</v>
      </c>
      <c r="E428" s="7" t="s">
        <v>4999</v>
      </c>
      <c r="F428" s="7" t="n">
        <v>5</v>
      </c>
      <c r="G428" s="7" t="n">
        <v>31093</v>
      </c>
      <c r="H428" s="7" t="n">
        <v>782499</v>
      </c>
      <c r="I428" s="7" t="n">
        <v>12446</v>
      </c>
      <c r="J428" s="7" t="n">
        <v>1006</v>
      </c>
      <c r="K428" s="7" t="n">
        <v>340</v>
      </c>
      <c r="L428" s="7" t="n">
        <v>0.0159</v>
      </c>
      <c r="M428" s="7" t="n">
        <v>0.0273</v>
      </c>
      <c r="N428" s="7" t="n">
        <v>0.0109</v>
      </c>
      <c r="O428" s="7" t="n">
        <v>920</v>
      </c>
      <c r="P428" s="7" t="n">
        <v>12</v>
      </c>
      <c r="Q428" s="7" t="n">
        <v>1</v>
      </c>
      <c r="R428" s="7" t="n">
        <v>0.0012</v>
      </c>
      <c r="S428" s="7" t="n">
        <v>0.0029</v>
      </c>
    </row>
    <row r="429" customFormat="false" ht="15" hidden="false" customHeight="false" outlineLevel="0" collapsed="false">
      <c r="A429" s="7" t="s">
        <v>69</v>
      </c>
      <c r="B429" s="7" t="s">
        <v>5002</v>
      </c>
      <c r="C429" s="7" t="s">
        <v>4998</v>
      </c>
      <c r="D429" s="7" t="s">
        <v>5008</v>
      </c>
      <c r="E429" s="7" t="s">
        <v>4999</v>
      </c>
      <c r="F429" s="7" t="n">
        <v>2</v>
      </c>
      <c r="G429" s="7" t="n">
        <v>13508</v>
      </c>
      <c r="H429" s="7" t="n">
        <v>335893</v>
      </c>
      <c r="I429" s="7" t="n">
        <v>5441</v>
      </c>
      <c r="J429" s="7" t="n">
        <v>492</v>
      </c>
      <c r="K429" s="7" t="n">
        <v>138</v>
      </c>
      <c r="L429" s="7" t="n">
        <v>0.0162</v>
      </c>
      <c r="M429" s="7" t="n">
        <v>0.0254</v>
      </c>
      <c r="N429" s="7" t="n">
        <v>0.0102</v>
      </c>
      <c r="O429" s="7" t="n">
        <v>208</v>
      </c>
      <c r="P429" s="7" t="n">
        <v>7</v>
      </c>
      <c r="Q429" s="7" t="n">
        <v>0</v>
      </c>
      <c r="R429" s="7" t="n">
        <v>0.0006</v>
      </c>
      <c r="S429" s="7" t="n">
        <v>0</v>
      </c>
    </row>
    <row r="430" customFormat="false" ht="15" hidden="false" customHeight="false" outlineLevel="0" collapsed="false">
      <c r="A430" s="7" t="s">
        <v>69</v>
      </c>
      <c r="B430" s="7" t="s">
        <v>5002</v>
      </c>
      <c r="C430" s="7" t="s">
        <v>4998</v>
      </c>
      <c r="D430" s="7" t="s">
        <v>5009</v>
      </c>
      <c r="E430" s="7" t="s">
        <v>4999</v>
      </c>
      <c r="F430" s="7" t="n">
        <v>3</v>
      </c>
      <c r="G430" s="7" t="n">
        <v>21576</v>
      </c>
      <c r="H430" s="7" t="n">
        <v>563237</v>
      </c>
      <c r="I430" s="7" t="n">
        <v>8874</v>
      </c>
      <c r="J430" s="7" t="n">
        <v>777</v>
      </c>
      <c r="K430" s="7" t="n">
        <v>236</v>
      </c>
      <c r="L430" s="7" t="n">
        <v>0.0158</v>
      </c>
      <c r="M430" s="7" t="n">
        <v>0.0266</v>
      </c>
      <c r="N430" s="7" t="n">
        <v>0.0109</v>
      </c>
      <c r="O430" s="7" t="n">
        <v>249</v>
      </c>
      <c r="P430" s="7" t="n">
        <v>5</v>
      </c>
      <c r="Q430" s="7" t="n">
        <v>0</v>
      </c>
      <c r="R430" s="7" t="n">
        <v>0.0004</v>
      </c>
      <c r="S430" s="7" t="n">
        <v>0</v>
      </c>
    </row>
    <row r="431" customFormat="false" ht="15" hidden="false" customHeight="false" outlineLevel="0" collapsed="false">
      <c r="A431" s="7" t="s">
        <v>69</v>
      </c>
      <c r="B431" s="7" t="s">
        <v>5002</v>
      </c>
      <c r="C431" s="7" t="s">
        <v>4998</v>
      </c>
      <c r="D431" s="7" t="s">
        <v>5010</v>
      </c>
      <c r="E431" s="7" t="s">
        <v>4999</v>
      </c>
      <c r="F431" s="7" t="n">
        <v>4</v>
      </c>
      <c r="G431" s="7" t="n">
        <v>35142</v>
      </c>
      <c r="H431" s="7" t="n">
        <v>901132</v>
      </c>
      <c r="I431" s="7" t="n">
        <v>14878</v>
      </c>
      <c r="J431" s="7" t="n">
        <v>1298</v>
      </c>
      <c r="K431" s="7" t="n">
        <v>400</v>
      </c>
      <c r="L431" s="7" t="n">
        <v>0.0165</v>
      </c>
      <c r="M431" s="7" t="n">
        <v>0.0269</v>
      </c>
      <c r="N431" s="7" t="n">
        <v>0.0114</v>
      </c>
      <c r="O431" s="7" t="n">
        <v>3172</v>
      </c>
      <c r="P431" s="7" t="n">
        <v>48</v>
      </c>
      <c r="Q431" s="7" t="n">
        <v>2</v>
      </c>
      <c r="R431" s="7" t="n">
        <v>0.0035</v>
      </c>
      <c r="S431" s="7" t="n">
        <v>0.005</v>
      </c>
    </row>
    <row r="432" customFormat="false" ht="15" hidden="false" customHeight="false" outlineLevel="0" collapsed="false">
      <c r="A432" s="7" t="s">
        <v>69</v>
      </c>
      <c r="B432" s="7" t="s">
        <v>5002</v>
      </c>
      <c r="C432" s="7" t="s">
        <v>4998</v>
      </c>
      <c r="D432" s="7" t="s">
        <v>1197</v>
      </c>
      <c r="E432" s="7" t="s">
        <v>4999</v>
      </c>
      <c r="F432" s="7" t="n">
        <v>4</v>
      </c>
      <c r="G432" s="7" t="n">
        <v>48095</v>
      </c>
      <c r="H432" s="7" t="n">
        <v>1269494</v>
      </c>
      <c r="I432" s="7" t="n">
        <v>19524</v>
      </c>
      <c r="J432" s="7" t="n">
        <v>1610</v>
      </c>
      <c r="K432" s="7" t="n">
        <v>487</v>
      </c>
      <c r="L432" s="7" t="n">
        <v>0.0154</v>
      </c>
      <c r="M432" s="7" t="n">
        <v>0.0249</v>
      </c>
      <c r="N432" s="7" t="n">
        <v>0.0101</v>
      </c>
      <c r="O432" s="7" t="n">
        <v>3664</v>
      </c>
      <c r="P432" s="7" t="n">
        <v>53</v>
      </c>
      <c r="Q432" s="7" t="n">
        <v>0</v>
      </c>
      <c r="R432" s="7" t="n">
        <v>0.0029</v>
      </c>
      <c r="S432" s="7" t="n">
        <v>0</v>
      </c>
    </row>
    <row r="433" customFormat="false" ht="15" hidden="false" customHeight="false" outlineLevel="0" collapsed="false">
      <c r="A433" s="7" t="s">
        <v>69</v>
      </c>
      <c r="B433" s="7" t="s">
        <v>5002</v>
      </c>
      <c r="C433" s="7" t="s">
        <v>4998</v>
      </c>
      <c r="D433" s="7" t="s">
        <v>1199</v>
      </c>
      <c r="E433" s="7" t="s">
        <v>4999</v>
      </c>
      <c r="F433" s="7" t="n">
        <v>3</v>
      </c>
      <c r="G433" s="7" t="n">
        <v>31803</v>
      </c>
      <c r="H433" s="7" t="n">
        <v>868523</v>
      </c>
      <c r="I433" s="7" t="n">
        <v>12765</v>
      </c>
      <c r="J433" s="7" t="n">
        <v>1103</v>
      </c>
      <c r="K433" s="7" t="n">
        <v>337</v>
      </c>
      <c r="L433" s="7" t="n">
        <v>0.0147</v>
      </c>
      <c r="M433" s="7" t="n">
        <v>0.0264</v>
      </c>
      <c r="N433" s="7" t="n">
        <v>0.0106</v>
      </c>
      <c r="O433" s="7" t="n">
        <v>879</v>
      </c>
      <c r="P433" s="7" t="n">
        <v>14</v>
      </c>
      <c r="Q433" s="7" t="n">
        <v>1</v>
      </c>
      <c r="R433" s="7" t="n">
        <v>0.001</v>
      </c>
      <c r="S433" s="7" t="n">
        <v>0.003</v>
      </c>
    </row>
    <row r="434" customFormat="false" ht="15" hidden="false" customHeight="false" outlineLevel="0" collapsed="false">
      <c r="A434" s="7" t="s">
        <v>69</v>
      </c>
      <c r="B434" s="7" t="s">
        <v>5002</v>
      </c>
      <c r="C434" s="7" t="s">
        <v>4998</v>
      </c>
      <c r="D434" s="7" t="s">
        <v>1200</v>
      </c>
      <c r="E434" s="7" t="s">
        <v>4999</v>
      </c>
      <c r="F434" s="7" t="n">
        <v>2</v>
      </c>
      <c r="G434" s="7" t="n">
        <v>17120</v>
      </c>
      <c r="H434" s="7" t="n">
        <v>460351</v>
      </c>
      <c r="I434" s="7" t="n">
        <v>6459</v>
      </c>
      <c r="J434" s="7" t="n">
        <v>512</v>
      </c>
      <c r="K434" s="7" t="n">
        <v>161</v>
      </c>
      <c r="L434" s="7" t="n">
        <v>0.014</v>
      </c>
      <c r="M434" s="7" t="n">
        <v>0.0249</v>
      </c>
      <c r="N434" s="7" t="n">
        <v>0.0094</v>
      </c>
      <c r="O434" s="7" t="n">
        <v>15</v>
      </c>
      <c r="P434" s="7" t="n">
        <v>3</v>
      </c>
      <c r="Q434" s="7" t="n">
        <v>0</v>
      </c>
      <c r="R434" s="7" t="n">
        <v>0</v>
      </c>
      <c r="S434" s="7" t="n">
        <v>0</v>
      </c>
    </row>
    <row r="435" customFormat="false" ht="15" hidden="false" customHeight="false" outlineLevel="0" collapsed="false">
      <c r="A435" s="7" t="s">
        <v>69</v>
      </c>
      <c r="B435" s="7" t="s">
        <v>5002</v>
      </c>
      <c r="C435" s="7" t="s">
        <v>4998</v>
      </c>
      <c r="D435" s="7" t="s">
        <v>1201</v>
      </c>
      <c r="E435" s="7" t="s">
        <v>4999</v>
      </c>
      <c r="F435" s="7" t="n">
        <v>4</v>
      </c>
      <c r="G435" s="7" t="n">
        <v>35373</v>
      </c>
      <c r="H435" s="7" t="n">
        <v>940860</v>
      </c>
      <c r="I435" s="7" t="n">
        <v>13186</v>
      </c>
      <c r="J435" s="7" t="n">
        <v>1143</v>
      </c>
      <c r="K435" s="7" t="n">
        <v>341</v>
      </c>
      <c r="L435" s="7" t="n">
        <v>0.014</v>
      </c>
      <c r="M435" s="7" t="n">
        <v>0.0259</v>
      </c>
      <c r="N435" s="7" t="n">
        <v>0.0096</v>
      </c>
      <c r="O435" s="7" t="n">
        <v>2958</v>
      </c>
      <c r="P435" s="7" t="n">
        <v>28</v>
      </c>
      <c r="Q435" s="7" t="n">
        <v>1</v>
      </c>
      <c r="R435" s="7" t="n">
        <v>0.0031</v>
      </c>
      <c r="S435" s="7" t="n">
        <v>0.0029</v>
      </c>
    </row>
    <row r="436" customFormat="false" ht="15" hidden="false" customHeight="false" outlineLevel="0" collapsed="false">
      <c r="A436" s="7" t="s">
        <v>69</v>
      </c>
      <c r="B436" s="7" t="s">
        <v>5002</v>
      </c>
      <c r="C436" s="7" t="s">
        <v>4998</v>
      </c>
      <c r="D436" s="7" t="s">
        <v>1202</v>
      </c>
      <c r="E436" s="7" t="s">
        <v>4999</v>
      </c>
      <c r="F436" s="7" t="n">
        <v>3</v>
      </c>
      <c r="G436" s="7" t="n">
        <v>31228</v>
      </c>
      <c r="H436" s="7" t="n">
        <v>837675</v>
      </c>
      <c r="I436" s="7" t="n">
        <v>12435</v>
      </c>
      <c r="J436" s="7" t="n">
        <v>1075</v>
      </c>
      <c r="K436" s="7" t="n">
        <v>353</v>
      </c>
      <c r="L436" s="7" t="n">
        <v>0.0148</v>
      </c>
      <c r="M436" s="7" t="n">
        <v>0.0284</v>
      </c>
      <c r="N436" s="7" t="n">
        <v>0.0113</v>
      </c>
      <c r="O436" s="7" t="n">
        <v>3903</v>
      </c>
      <c r="P436" s="7" t="n">
        <v>34</v>
      </c>
      <c r="Q436" s="7" t="n">
        <v>0</v>
      </c>
      <c r="R436" s="7" t="n">
        <v>0.0047</v>
      </c>
      <c r="S436" s="7" t="n">
        <v>0</v>
      </c>
    </row>
    <row r="437" customFormat="false" ht="15" hidden="false" customHeight="false" outlineLevel="0" collapsed="false">
      <c r="A437" s="7" t="s">
        <v>69</v>
      </c>
      <c r="B437" s="7" t="s">
        <v>5002</v>
      </c>
      <c r="C437" s="7" t="s">
        <v>4998</v>
      </c>
      <c r="D437" s="7" t="s">
        <v>1203</v>
      </c>
      <c r="E437" s="7" t="s">
        <v>4999</v>
      </c>
      <c r="F437" s="7" t="n">
        <v>4</v>
      </c>
      <c r="G437" s="7" t="n">
        <v>33967</v>
      </c>
      <c r="H437" s="7" t="n">
        <v>917049</v>
      </c>
      <c r="I437" s="7" t="n">
        <v>13170</v>
      </c>
      <c r="J437" s="7" t="n">
        <v>1242</v>
      </c>
      <c r="K437" s="7" t="n">
        <v>376</v>
      </c>
      <c r="L437" s="7" t="n">
        <v>0.0144</v>
      </c>
      <c r="M437" s="7" t="n">
        <v>0.0285</v>
      </c>
      <c r="N437" s="7" t="n">
        <v>0.0111</v>
      </c>
      <c r="O437" s="7" t="n">
        <v>369</v>
      </c>
      <c r="P437" s="7" t="n">
        <v>5</v>
      </c>
      <c r="Q437" s="7" t="n">
        <v>1</v>
      </c>
      <c r="R437" s="7" t="n">
        <v>0.0004</v>
      </c>
      <c r="S437" s="7" t="n">
        <v>0.0027</v>
      </c>
    </row>
    <row r="438" customFormat="false" ht="15" hidden="false" customHeight="false" outlineLevel="0" collapsed="false">
      <c r="A438" s="7" t="s">
        <v>69</v>
      </c>
      <c r="B438" s="7" t="s">
        <v>5002</v>
      </c>
      <c r="C438" s="7" t="s">
        <v>4998</v>
      </c>
      <c r="D438" s="7" t="s">
        <v>1204</v>
      </c>
      <c r="E438" s="7" t="s">
        <v>4999</v>
      </c>
      <c r="F438" s="7" t="n">
        <v>4</v>
      </c>
      <c r="G438" s="7" t="n">
        <v>36434</v>
      </c>
      <c r="H438" s="7" t="n">
        <v>1030464</v>
      </c>
      <c r="I438" s="7" t="n">
        <v>13748</v>
      </c>
      <c r="J438" s="7" t="n">
        <v>1305</v>
      </c>
      <c r="K438" s="7" t="n">
        <v>422</v>
      </c>
      <c r="L438" s="7" t="n">
        <v>0.0133</v>
      </c>
      <c r="M438" s="7" t="n">
        <v>0.0307</v>
      </c>
      <c r="N438" s="7" t="n">
        <v>0.0116</v>
      </c>
      <c r="O438" s="7" t="n">
        <v>364</v>
      </c>
      <c r="P438" s="7" t="n">
        <v>8</v>
      </c>
      <c r="Q438" s="7" t="n">
        <v>2</v>
      </c>
      <c r="R438" s="7" t="n">
        <v>0.0004</v>
      </c>
      <c r="S438" s="7" t="n">
        <v>0.0047</v>
      </c>
    </row>
    <row r="439" customFormat="false" ht="15" hidden="false" customHeight="false" outlineLevel="0" collapsed="false">
      <c r="A439" s="7" t="s">
        <v>69</v>
      </c>
      <c r="B439" s="7" t="s">
        <v>5002</v>
      </c>
      <c r="C439" s="7" t="s">
        <v>4998</v>
      </c>
      <c r="D439" s="7" t="s">
        <v>1205</v>
      </c>
      <c r="E439" s="7" t="s">
        <v>4999</v>
      </c>
      <c r="F439" s="7" t="n">
        <v>3</v>
      </c>
      <c r="G439" s="7" t="n">
        <v>24098</v>
      </c>
      <c r="H439" s="7" t="n">
        <v>655763</v>
      </c>
      <c r="I439" s="7" t="n">
        <v>9307</v>
      </c>
      <c r="J439" s="7" t="n">
        <v>881</v>
      </c>
      <c r="K439" s="7" t="n">
        <v>291</v>
      </c>
      <c r="L439" s="7" t="n">
        <v>0.0142</v>
      </c>
      <c r="M439" s="7" t="n">
        <v>0.0313</v>
      </c>
      <c r="N439" s="7" t="n">
        <v>0.0121</v>
      </c>
      <c r="O439" s="7" t="n">
        <v>83</v>
      </c>
      <c r="P439" s="7" t="n">
        <v>4</v>
      </c>
      <c r="Q439" s="7" t="n">
        <v>1</v>
      </c>
      <c r="R439" s="7" t="n">
        <v>0.0001</v>
      </c>
      <c r="S439" s="7" t="n">
        <v>0.0034</v>
      </c>
    </row>
    <row r="440" customFormat="false" ht="15" hidden="false" customHeight="false" outlineLevel="0" collapsed="false">
      <c r="A440" s="7" t="s">
        <v>69</v>
      </c>
      <c r="B440" s="7" t="s">
        <v>5002</v>
      </c>
      <c r="C440" s="7" t="s">
        <v>4998</v>
      </c>
      <c r="D440" s="7" t="s">
        <v>1206</v>
      </c>
      <c r="E440" s="7" t="s">
        <v>4999</v>
      </c>
      <c r="F440" s="7" t="n">
        <v>5</v>
      </c>
      <c r="G440" s="7" t="n">
        <v>40531</v>
      </c>
      <c r="H440" s="7" t="n">
        <v>1091131</v>
      </c>
      <c r="I440" s="7" t="n">
        <v>15093</v>
      </c>
      <c r="J440" s="7" t="n">
        <v>1530</v>
      </c>
      <c r="K440" s="7" t="n">
        <v>500</v>
      </c>
      <c r="L440" s="7" t="n">
        <v>0.0138</v>
      </c>
      <c r="M440" s="7" t="n">
        <v>0.0331</v>
      </c>
      <c r="N440" s="7" t="n">
        <v>0.0123</v>
      </c>
      <c r="O440" s="7" t="n">
        <v>495</v>
      </c>
      <c r="P440" s="7" t="n">
        <v>13</v>
      </c>
      <c r="Q440" s="7" t="n">
        <v>1</v>
      </c>
      <c r="R440" s="7" t="n">
        <v>0.0005</v>
      </c>
      <c r="S440" s="7" t="n">
        <v>0.002</v>
      </c>
    </row>
    <row r="441" customFormat="false" ht="15" hidden="false" customHeight="false" outlineLevel="0" collapsed="false">
      <c r="A441" s="7" t="s">
        <v>69</v>
      </c>
      <c r="B441" s="7" t="s">
        <v>5002</v>
      </c>
      <c r="C441" s="7" t="s">
        <v>4998</v>
      </c>
      <c r="D441" s="7" t="s">
        <v>1207</v>
      </c>
      <c r="E441" s="7" t="s">
        <v>4999</v>
      </c>
      <c r="F441" s="7" t="n">
        <v>4</v>
      </c>
      <c r="G441" s="7" t="n">
        <v>29278</v>
      </c>
      <c r="H441" s="7" t="n">
        <v>806313</v>
      </c>
      <c r="I441" s="7" t="n">
        <v>11181</v>
      </c>
      <c r="J441" s="7" t="n">
        <v>1033</v>
      </c>
      <c r="K441" s="7" t="n">
        <v>317</v>
      </c>
      <c r="L441" s="7" t="n">
        <v>0.0139</v>
      </c>
      <c r="M441" s="7" t="n">
        <v>0.0284</v>
      </c>
      <c r="N441" s="7" t="n">
        <v>0.0108</v>
      </c>
      <c r="O441" s="7" t="n">
        <v>263</v>
      </c>
      <c r="P441" s="7" t="n">
        <v>8</v>
      </c>
      <c r="Q441" s="7" t="n">
        <v>0</v>
      </c>
      <c r="R441" s="7" t="n">
        <v>0.0003</v>
      </c>
      <c r="S441" s="7" t="n">
        <v>0</v>
      </c>
    </row>
    <row r="442" customFormat="false" ht="15" hidden="false" customHeight="false" outlineLevel="0" collapsed="false">
      <c r="A442" s="7" t="s">
        <v>69</v>
      </c>
      <c r="B442" s="7" t="s">
        <v>5002</v>
      </c>
      <c r="C442" s="7" t="s">
        <v>4998</v>
      </c>
      <c r="D442" s="7" t="s">
        <v>1208</v>
      </c>
      <c r="E442" s="7" t="s">
        <v>4999</v>
      </c>
      <c r="F442" s="7" t="n">
        <v>4</v>
      </c>
      <c r="G442" s="7" t="n">
        <v>33020</v>
      </c>
      <c r="H442" s="7" t="n">
        <v>924928</v>
      </c>
      <c r="I442" s="7" t="n">
        <v>11147</v>
      </c>
      <c r="J442" s="7" t="n">
        <v>1151</v>
      </c>
      <c r="K442" s="7" t="n">
        <v>390</v>
      </c>
      <c r="L442" s="7" t="n">
        <v>0.0121</v>
      </c>
      <c r="M442" s="7" t="n">
        <v>0.035</v>
      </c>
      <c r="N442" s="7" t="n">
        <v>0.0118</v>
      </c>
      <c r="O442" s="7" t="n">
        <v>175</v>
      </c>
      <c r="P442" s="7" t="n">
        <v>5</v>
      </c>
      <c r="Q442" s="7" t="n">
        <v>0</v>
      </c>
      <c r="R442" s="7" t="n">
        <v>0.0002</v>
      </c>
      <c r="S442" s="7" t="n">
        <v>0</v>
      </c>
    </row>
    <row r="443" customFormat="false" ht="15" hidden="false" customHeight="false" outlineLevel="0" collapsed="false">
      <c r="A443" s="7" t="s">
        <v>69</v>
      </c>
      <c r="B443" s="7" t="s">
        <v>5002</v>
      </c>
      <c r="C443" s="7" t="s">
        <v>4998</v>
      </c>
      <c r="D443" s="7" t="s">
        <v>1209</v>
      </c>
      <c r="E443" s="7" t="s">
        <v>4999</v>
      </c>
      <c r="F443" s="7" t="n">
        <v>4</v>
      </c>
      <c r="G443" s="7" t="n">
        <v>41510</v>
      </c>
      <c r="H443" s="7" t="n">
        <v>1163056</v>
      </c>
      <c r="I443" s="7" t="n">
        <v>14993</v>
      </c>
      <c r="J443" s="7" t="n">
        <v>1509</v>
      </c>
      <c r="K443" s="7" t="n">
        <v>511</v>
      </c>
      <c r="L443" s="7" t="n">
        <v>0.0129</v>
      </c>
      <c r="M443" s="7" t="n">
        <v>0.0341</v>
      </c>
      <c r="N443" s="7" t="n">
        <v>0.0123</v>
      </c>
      <c r="O443" s="7" t="n">
        <v>3371</v>
      </c>
      <c r="P443" s="7" t="n">
        <v>15</v>
      </c>
      <c r="Q443" s="7" t="n">
        <v>2</v>
      </c>
      <c r="R443" s="7" t="n">
        <v>0.0029</v>
      </c>
      <c r="S443" s="7" t="n">
        <v>0.0039</v>
      </c>
    </row>
    <row r="444" customFormat="false" ht="15" hidden="false" customHeight="false" outlineLevel="0" collapsed="false">
      <c r="A444" s="7" t="s">
        <v>69</v>
      </c>
      <c r="B444" s="7" t="s">
        <v>5002</v>
      </c>
      <c r="C444" s="7" t="s">
        <v>4998</v>
      </c>
      <c r="D444" s="7" t="s">
        <v>1210</v>
      </c>
      <c r="E444" s="7" t="s">
        <v>4999</v>
      </c>
      <c r="F444" s="7" t="n">
        <v>4</v>
      </c>
      <c r="G444" s="7" t="n">
        <v>40305</v>
      </c>
      <c r="H444" s="7" t="n">
        <v>1167205</v>
      </c>
      <c r="I444" s="7" t="n">
        <v>15832</v>
      </c>
      <c r="J444" s="7" t="n">
        <v>1565</v>
      </c>
      <c r="K444" s="7" t="n">
        <v>468</v>
      </c>
      <c r="L444" s="7" t="n">
        <v>0.0136</v>
      </c>
      <c r="M444" s="7" t="n">
        <v>0.0296</v>
      </c>
      <c r="N444" s="7" t="n">
        <v>0.0116</v>
      </c>
      <c r="O444" s="7" t="n">
        <v>7090</v>
      </c>
      <c r="P444" s="7" t="n">
        <v>37</v>
      </c>
      <c r="Q444" s="7" t="n">
        <v>1</v>
      </c>
      <c r="R444" s="7" t="n">
        <v>0.0061</v>
      </c>
      <c r="S444" s="7" t="n">
        <v>0.0021</v>
      </c>
    </row>
    <row r="445" customFormat="false" ht="15" hidden="false" customHeight="false" outlineLevel="0" collapsed="false">
      <c r="A445" s="7" t="s">
        <v>69</v>
      </c>
      <c r="B445" s="7" t="s">
        <v>5002</v>
      </c>
      <c r="C445" s="7" t="s">
        <v>4998</v>
      </c>
      <c r="D445" s="7" t="s">
        <v>1211</v>
      </c>
      <c r="E445" s="7" t="s">
        <v>4999</v>
      </c>
      <c r="F445" s="7" t="n">
        <v>5</v>
      </c>
      <c r="G445" s="7" t="n">
        <v>48083</v>
      </c>
      <c r="H445" s="7" t="n">
        <v>1429673</v>
      </c>
      <c r="I445" s="7" t="n">
        <v>19266</v>
      </c>
      <c r="J445" s="7" t="n">
        <v>1813</v>
      </c>
      <c r="K445" s="7" t="n">
        <v>578</v>
      </c>
      <c r="L445" s="7" t="n">
        <v>0.0135</v>
      </c>
      <c r="M445" s="7" t="n">
        <v>0.03</v>
      </c>
      <c r="N445" s="7" t="n">
        <v>0.012</v>
      </c>
      <c r="O445" s="7" t="n">
        <v>2065</v>
      </c>
      <c r="P445" s="7" t="n">
        <v>21</v>
      </c>
      <c r="Q445" s="7" t="n">
        <v>0</v>
      </c>
      <c r="R445" s="7" t="n">
        <v>0.0014</v>
      </c>
      <c r="S445" s="7" t="n">
        <v>0</v>
      </c>
    </row>
    <row r="446" customFormat="false" ht="15" hidden="false" customHeight="false" outlineLevel="0" collapsed="false">
      <c r="A446" s="7" t="s">
        <v>69</v>
      </c>
      <c r="B446" s="7" t="s">
        <v>5002</v>
      </c>
      <c r="C446" s="7" t="s">
        <v>4998</v>
      </c>
      <c r="D446" s="7" t="s">
        <v>1212</v>
      </c>
      <c r="E446" s="7" t="s">
        <v>4999</v>
      </c>
      <c r="F446" s="7" t="n">
        <v>4</v>
      </c>
      <c r="G446" s="7" t="n">
        <v>36605</v>
      </c>
      <c r="H446" s="7" t="n">
        <v>1053444</v>
      </c>
      <c r="I446" s="7" t="n">
        <v>14807</v>
      </c>
      <c r="J446" s="7" t="n">
        <v>1418</v>
      </c>
      <c r="K446" s="7" t="n">
        <v>449</v>
      </c>
      <c r="L446" s="7" t="n">
        <v>0.0141</v>
      </c>
      <c r="M446" s="7" t="n">
        <v>0.0303</v>
      </c>
      <c r="N446" s="7" t="n">
        <v>0.0123</v>
      </c>
      <c r="O446" s="7" t="n">
        <v>562</v>
      </c>
      <c r="P446" s="7" t="n">
        <v>14</v>
      </c>
      <c r="Q446" s="7" t="n">
        <v>0</v>
      </c>
      <c r="R446" s="7" t="n">
        <v>0.0005</v>
      </c>
      <c r="S446" s="7" t="n">
        <v>0</v>
      </c>
    </row>
    <row r="447" customFormat="false" ht="15" hidden="false" customHeight="false" outlineLevel="0" collapsed="false">
      <c r="A447" s="7" t="s">
        <v>69</v>
      </c>
      <c r="B447" s="7" t="s">
        <v>5002</v>
      </c>
      <c r="C447" s="7" t="s">
        <v>4998</v>
      </c>
      <c r="D447" s="7" t="s">
        <v>1213</v>
      </c>
      <c r="E447" s="7" t="s">
        <v>4999</v>
      </c>
      <c r="F447" s="7" t="n">
        <v>1</v>
      </c>
      <c r="G447" s="7" t="n">
        <v>11094</v>
      </c>
      <c r="H447" s="7" t="n">
        <v>306389</v>
      </c>
      <c r="I447" s="7" t="n">
        <v>4460</v>
      </c>
      <c r="J447" s="7" t="n">
        <v>448</v>
      </c>
      <c r="K447" s="7" t="n">
        <v>163</v>
      </c>
      <c r="L447" s="7" t="n">
        <v>0.0146</v>
      </c>
      <c r="M447" s="7" t="n">
        <v>0.0365</v>
      </c>
      <c r="N447" s="7" t="n">
        <v>0.0147</v>
      </c>
      <c r="O447" s="7" t="n">
        <v>58</v>
      </c>
      <c r="P447" s="7" t="n">
        <v>1</v>
      </c>
      <c r="Q447" s="7" t="n">
        <v>0</v>
      </c>
      <c r="R447" s="7" t="n">
        <v>0.0002</v>
      </c>
      <c r="S447" s="7" t="n">
        <v>0</v>
      </c>
    </row>
    <row r="448" customFormat="false" ht="15" hidden="false" customHeight="false" outlineLevel="0" collapsed="false">
      <c r="A448" s="7" t="s">
        <v>69</v>
      </c>
      <c r="B448" s="7" t="s">
        <v>2634</v>
      </c>
      <c r="C448" s="7" t="s">
        <v>4998</v>
      </c>
      <c r="D448" s="7" t="s">
        <v>5005</v>
      </c>
      <c r="E448" s="7" t="s">
        <v>4999</v>
      </c>
      <c r="F448" s="7" t="n">
        <v>4</v>
      </c>
      <c r="G448" s="7" t="n">
        <v>83166</v>
      </c>
      <c r="H448" s="7" t="n">
        <v>1972792</v>
      </c>
      <c r="I448" s="7" t="n">
        <v>36149</v>
      </c>
      <c r="J448" s="7" t="n">
        <v>5206</v>
      </c>
      <c r="K448" s="7" t="n">
        <v>1916</v>
      </c>
      <c r="L448" s="7" t="n">
        <v>0.0183</v>
      </c>
      <c r="M448" s="7" t="n">
        <v>0.053</v>
      </c>
      <c r="N448" s="7" t="n">
        <v>0.023</v>
      </c>
      <c r="O448" s="7" t="n">
        <v>2597</v>
      </c>
      <c r="P448" s="7" t="n">
        <v>29</v>
      </c>
      <c r="Q448" s="7" t="n">
        <v>1</v>
      </c>
      <c r="R448" s="7" t="n">
        <v>0.0013</v>
      </c>
      <c r="S448" s="7" t="n">
        <v>0.0005</v>
      </c>
    </row>
    <row r="449" customFormat="false" ht="15" hidden="false" customHeight="false" outlineLevel="0" collapsed="false">
      <c r="A449" s="7" t="s">
        <v>69</v>
      </c>
      <c r="B449" s="7" t="s">
        <v>2634</v>
      </c>
      <c r="C449" s="7" t="s">
        <v>4998</v>
      </c>
      <c r="D449" s="7" t="s">
        <v>5006</v>
      </c>
      <c r="E449" s="7" t="s">
        <v>4999</v>
      </c>
      <c r="F449" s="7" t="n">
        <v>4</v>
      </c>
      <c r="G449" s="7" t="n">
        <v>93252</v>
      </c>
      <c r="H449" s="7" t="n">
        <v>2189175</v>
      </c>
      <c r="I449" s="7" t="n">
        <v>39499</v>
      </c>
      <c r="J449" s="7" t="n">
        <v>6029</v>
      </c>
      <c r="K449" s="7" t="n">
        <v>2170</v>
      </c>
      <c r="L449" s="7" t="n">
        <v>0.018</v>
      </c>
      <c r="M449" s="7" t="n">
        <v>0.0549</v>
      </c>
      <c r="N449" s="7" t="n">
        <v>0.0233</v>
      </c>
      <c r="O449" s="7" t="n">
        <v>4089</v>
      </c>
      <c r="P449" s="7" t="n">
        <v>24</v>
      </c>
      <c r="Q449" s="7" t="n">
        <v>1</v>
      </c>
      <c r="R449" s="7" t="n">
        <v>0.0019</v>
      </c>
      <c r="S449" s="7" t="n">
        <v>0.0005</v>
      </c>
    </row>
    <row r="450" customFormat="false" ht="15" hidden="false" customHeight="false" outlineLevel="0" collapsed="false">
      <c r="A450" s="7" t="s">
        <v>69</v>
      </c>
      <c r="B450" s="7" t="s">
        <v>2634</v>
      </c>
      <c r="C450" s="7" t="s">
        <v>4998</v>
      </c>
      <c r="D450" s="7" t="s">
        <v>5007</v>
      </c>
      <c r="E450" s="7" t="s">
        <v>4999</v>
      </c>
      <c r="F450" s="7" t="n">
        <v>5</v>
      </c>
      <c r="G450" s="7" t="n">
        <v>109341</v>
      </c>
      <c r="H450" s="7" t="n">
        <v>2618989</v>
      </c>
      <c r="I450" s="7" t="n">
        <v>48598</v>
      </c>
      <c r="J450" s="7" t="n">
        <v>7100</v>
      </c>
      <c r="K450" s="7" t="n">
        <v>2756</v>
      </c>
      <c r="L450" s="7" t="n">
        <v>0.0186</v>
      </c>
      <c r="M450" s="7" t="n">
        <v>0.0567</v>
      </c>
      <c r="N450" s="7" t="n">
        <v>0.0252</v>
      </c>
      <c r="O450" s="7" t="n">
        <v>5051</v>
      </c>
      <c r="P450" s="7" t="n">
        <v>34</v>
      </c>
      <c r="Q450" s="7" t="n">
        <v>3</v>
      </c>
      <c r="R450" s="7" t="n">
        <v>0.0019</v>
      </c>
      <c r="S450" s="7" t="n">
        <v>0.0011</v>
      </c>
    </row>
    <row r="451" customFormat="false" ht="15" hidden="false" customHeight="false" outlineLevel="0" collapsed="false">
      <c r="A451" s="7" t="s">
        <v>69</v>
      </c>
      <c r="B451" s="7" t="s">
        <v>2634</v>
      </c>
      <c r="C451" s="7" t="s">
        <v>4998</v>
      </c>
      <c r="D451" s="7" t="s">
        <v>5008</v>
      </c>
      <c r="E451" s="7" t="s">
        <v>4999</v>
      </c>
      <c r="F451" s="7" t="n">
        <v>3</v>
      </c>
      <c r="G451" s="7" t="n">
        <v>59492</v>
      </c>
      <c r="H451" s="7" t="n">
        <v>1466082</v>
      </c>
      <c r="I451" s="7" t="n">
        <v>26217</v>
      </c>
      <c r="J451" s="7" t="n">
        <v>3911</v>
      </c>
      <c r="K451" s="7" t="n">
        <v>1475</v>
      </c>
      <c r="L451" s="7" t="n">
        <v>0.0179</v>
      </c>
      <c r="M451" s="7" t="n">
        <v>0.0563</v>
      </c>
      <c r="N451" s="7" t="n">
        <v>0.0248</v>
      </c>
      <c r="O451" s="7" t="n">
        <v>2438</v>
      </c>
      <c r="P451" s="7" t="n">
        <v>19</v>
      </c>
      <c r="Q451" s="7" t="n">
        <v>1</v>
      </c>
      <c r="R451" s="7" t="n">
        <v>0.0017</v>
      </c>
      <c r="S451" s="7" t="n">
        <v>0.0007</v>
      </c>
    </row>
    <row r="452" customFormat="false" ht="15" hidden="false" customHeight="false" outlineLevel="0" collapsed="false">
      <c r="A452" s="7" t="s">
        <v>69</v>
      </c>
      <c r="B452" s="7" t="s">
        <v>2634</v>
      </c>
      <c r="C452" s="7" t="s">
        <v>4998</v>
      </c>
      <c r="D452" s="7" t="s">
        <v>5009</v>
      </c>
      <c r="E452" s="7" t="s">
        <v>4999</v>
      </c>
      <c r="F452" s="7" t="n">
        <v>4</v>
      </c>
      <c r="G452" s="7" t="n">
        <v>87245</v>
      </c>
      <c r="H452" s="7" t="n">
        <v>2126348</v>
      </c>
      <c r="I452" s="7" t="n">
        <v>39037</v>
      </c>
      <c r="J452" s="7" t="n">
        <v>6292</v>
      </c>
      <c r="K452" s="7" t="n">
        <v>2421</v>
      </c>
      <c r="L452" s="7" t="n">
        <v>0.0184</v>
      </c>
      <c r="M452" s="7" t="n">
        <v>0.062</v>
      </c>
      <c r="N452" s="7" t="n">
        <v>0.0277</v>
      </c>
      <c r="O452" s="7" t="n">
        <v>2503</v>
      </c>
      <c r="P452" s="7" t="n">
        <v>13</v>
      </c>
      <c r="Q452" s="7" t="n">
        <v>0</v>
      </c>
      <c r="R452" s="7" t="n">
        <v>0.0012</v>
      </c>
      <c r="S452" s="7" t="n">
        <v>0</v>
      </c>
    </row>
    <row r="453" customFormat="false" ht="15" hidden="false" customHeight="false" outlineLevel="0" collapsed="false">
      <c r="A453" s="7" t="s">
        <v>69</v>
      </c>
      <c r="B453" s="7" t="s">
        <v>2634</v>
      </c>
      <c r="C453" s="7" t="s">
        <v>4998</v>
      </c>
      <c r="D453" s="7" t="s">
        <v>5010</v>
      </c>
      <c r="E453" s="7" t="s">
        <v>4999</v>
      </c>
      <c r="F453" s="7" t="n">
        <v>5</v>
      </c>
      <c r="G453" s="7" t="n">
        <v>120112</v>
      </c>
      <c r="H453" s="7" t="n">
        <v>2881772</v>
      </c>
      <c r="I453" s="7" t="n">
        <v>52901</v>
      </c>
      <c r="J453" s="7" t="n">
        <v>8382</v>
      </c>
      <c r="K453" s="7" t="n">
        <v>3303</v>
      </c>
      <c r="L453" s="7" t="n">
        <v>0.0184</v>
      </c>
      <c r="M453" s="7" t="n">
        <v>0.0624</v>
      </c>
      <c r="N453" s="7" t="n">
        <v>0.0275</v>
      </c>
      <c r="O453" s="7" t="n">
        <v>1983</v>
      </c>
      <c r="P453" s="7" t="n">
        <v>22</v>
      </c>
      <c r="Q453" s="7" t="n">
        <v>0</v>
      </c>
      <c r="R453" s="7" t="n">
        <v>0.0007</v>
      </c>
      <c r="S453" s="7" t="n">
        <v>0</v>
      </c>
    </row>
    <row r="454" customFormat="false" ht="15" hidden="false" customHeight="false" outlineLevel="0" collapsed="false">
      <c r="A454" s="7" t="s">
        <v>69</v>
      </c>
      <c r="B454" s="7" t="s">
        <v>2634</v>
      </c>
      <c r="C454" s="7" t="s">
        <v>4998</v>
      </c>
      <c r="D454" s="7" t="s">
        <v>1197</v>
      </c>
      <c r="E454" s="7" t="s">
        <v>4999</v>
      </c>
      <c r="F454" s="7" t="n">
        <v>4</v>
      </c>
      <c r="G454" s="7" t="n">
        <v>149968</v>
      </c>
      <c r="H454" s="7" t="n">
        <v>3636484</v>
      </c>
      <c r="I454" s="7" t="n">
        <v>64807</v>
      </c>
      <c r="J454" s="7" t="n">
        <v>9735</v>
      </c>
      <c r="K454" s="7" t="n">
        <v>3795</v>
      </c>
      <c r="L454" s="7" t="n">
        <v>0.0178</v>
      </c>
      <c r="M454" s="7" t="n">
        <v>0.0586</v>
      </c>
      <c r="N454" s="7" t="n">
        <v>0.0253</v>
      </c>
      <c r="O454" s="7" t="n">
        <v>14192</v>
      </c>
      <c r="P454" s="7" t="n">
        <v>68</v>
      </c>
      <c r="Q454" s="7" t="n">
        <v>6</v>
      </c>
      <c r="R454" s="7" t="n">
        <v>0.0039</v>
      </c>
      <c r="S454" s="7" t="n">
        <v>0.0016</v>
      </c>
    </row>
    <row r="455" customFormat="false" ht="15" hidden="false" customHeight="false" outlineLevel="0" collapsed="false">
      <c r="A455" s="7" t="s">
        <v>69</v>
      </c>
      <c r="B455" s="7" t="s">
        <v>2634</v>
      </c>
      <c r="C455" s="7" t="s">
        <v>4998</v>
      </c>
      <c r="D455" s="7" t="s">
        <v>1199</v>
      </c>
      <c r="E455" s="7" t="s">
        <v>4999</v>
      </c>
      <c r="F455" s="7" t="n">
        <v>5</v>
      </c>
      <c r="G455" s="7" t="n">
        <v>128391</v>
      </c>
      <c r="H455" s="7" t="n">
        <v>3046579</v>
      </c>
      <c r="I455" s="7" t="n">
        <v>56643</v>
      </c>
      <c r="J455" s="7" t="n">
        <v>9196</v>
      </c>
      <c r="K455" s="7" t="n">
        <v>3476</v>
      </c>
      <c r="L455" s="7" t="n">
        <v>0.0186</v>
      </c>
      <c r="M455" s="7" t="n">
        <v>0.0614</v>
      </c>
      <c r="N455" s="7" t="n">
        <v>0.0271</v>
      </c>
      <c r="O455" s="7" t="n">
        <v>9618</v>
      </c>
      <c r="P455" s="7" t="n">
        <v>53</v>
      </c>
      <c r="Q455" s="7" t="n">
        <v>1</v>
      </c>
      <c r="R455" s="7" t="n">
        <v>0.0032</v>
      </c>
      <c r="S455" s="7" t="n">
        <v>0.0003</v>
      </c>
    </row>
    <row r="456" customFormat="false" ht="15" hidden="false" customHeight="false" outlineLevel="0" collapsed="false">
      <c r="A456" s="7" t="s">
        <v>69</v>
      </c>
      <c r="B456" s="7" t="s">
        <v>2634</v>
      </c>
      <c r="C456" s="7" t="s">
        <v>4998</v>
      </c>
      <c r="D456" s="7" t="s">
        <v>1200</v>
      </c>
      <c r="E456" s="7" t="s">
        <v>4999</v>
      </c>
      <c r="F456" s="7" t="n">
        <v>4</v>
      </c>
      <c r="G456" s="7" t="n">
        <v>107142</v>
      </c>
      <c r="H456" s="7" t="n">
        <v>2532417</v>
      </c>
      <c r="I456" s="7" t="n">
        <v>46734</v>
      </c>
      <c r="J456" s="7" t="n">
        <v>7628</v>
      </c>
      <c r="K456" s="7" t="n">
        <v>2875</v>
      </c>
      <c r="L456" s="7" t="n">
        <v>0.0185</v>
      </c>
      <c r="M456" s="7" t="n">
        <v>0.0615</v>
      </c>
      <c r="N456" s="7" t="n">
        <v>0.0268</v>
      </c>
      <c r="O456" s="7" t="n">
        <v>5486</v>
      </c>
      <c r="P456" s="7" t="n">
        <v>37</v>
      </c>
      <c r="Q456" s="7" t="n">
        <v>1</v>
      </c>
      <c r="R456" s="7" t="n">
        <v>0.0022</v>
      </c>
      <c r="S456" s="7" t="n">
        <v>0.0003</v>
      </c>
    </row>
    <row r="457" customFormat="false" ht="15" hidden="false" customHeight="false" outlineLevel="0" collapsed="false">
      <c r="A457" s="7" t="s">
        <v>69</v>
      </c>
      <c r="B457" s="7" t="s">
        <v>2634</v>
      </c>
      <c r="C457" s="7" t="s">
        <v>4998</v>
      </c>
      <c r="D457" s="7" t="s">
        <v>1201</v>
      </c>
      <c r="E457" s="7" t="s">
        <v>4999</v>
      </c>
      <c r="F457" s="7" t="n">
        <v>4</v>
      </c>
      <c r="G457" s="7" t="n">
        <v>125510</v>
      </c>
      <c r="H457" s="7" t="n">
        <v>3005795</v>
      </c>
      <c r="I457" s="7" t="n">
        <v>52742</v>
      </c>
      <c r="J457" s="7" t="n">
        <v>7992</v>
      </c>
      <c r="K457" s="7" t="n">
        <v>2980</v>
      </c>
      <c r="L457" s="7" t="n">
        <v>0.0175</v>
      </c>
      <c r="M457" s="7" t="n">
        <v>0.0565</v>
      </c>
      <c r="N457" s="7" t="n">
        <v>0.0237</v>
      </c>
      <c r="O457" s="7" t="n">
        <v>3014</v>
      </c>
      <c r="P457" s="7" t="n">
        <v>53</v>
      </c>
      <c r="Q457" s="7" t="n">
        <v>1</v>
      </c>
      <c r="R457" s="7" t="n">
        <v>0.001</v>
      </c>
      <c r="S457" s="7" t="n">
        <v>0.0003</v>
      </c>
    </row>
    <row r="458" customFormat="false" ht="15" hidden="false" customHeight="false" outlineLevel="0" collapsed="false">
      <c r="A458" s="7" t="s">
        <v>69</v>
      </c>
      <c r="B458" s="7" t="s">
        <v>2634</v>
      </c>
      <c r="C458" s="7" t="s">
        <v>4998</v>
      </c>
      <c r="D458" s="7" t="s">
        <v>1202</v>
      </c>
      <c r="E458" s="7" t="s">
        <v>4999</v>
      </c>
      <c r="F458" s="7" t="n">
        <v>5</v>
      </c>
      <c r="G458" s="7" t="n">
        <v>192327</v>
      </c>
      <c r="H458" s="7" t="n">
        <v>4614285</v>
      </c>
      <c r="I458" s="7" t="n">
        <v>80126</v>
      </c>
      <c r="J458" s="7" t="n">
        <v>12113</v>
      </c>
      <c r="K458" s="7" t="n">
        <v>4328</v>
      </c>
      <c r="L458" s="7" t="n">
        <v>0.0174</v>
      </c>
      <c r="M458" s="7" t="n">
        <v>0.054</v>
      </c>
      <c r="N458" s="7" t="n">
        <v>0.0225</v>
      </c>
      <c r="O458" s="7" t="n">
        <v>3407</v>
      </c>
      <c r="P458" s="7" t="n">
        <v>41</v>
      </c>
      <c r="Q458" s="7" t="n">
        <v>2</v>
      </c>
      <c r="R458" s="7" t="n">
        <v>0.0007</v>
      </c>
      <c r="S458" s="7" t="n">
        <v>0.0005</v>
      </c>
    </row>
    <row r="459" customFormat="false" ht="15" hidden="false" customHeight="false" outlineLevel="0" collapsed="false">
      <c r="A459" s="7" t="s">
        <v>69</v>
      </c>
      <c r="B459" s="7" t="s">
        <v>2634</v>
      </c>
      <c r="C459" s="7" t="s">
        <v>4998</v>
      </c>
      <c r="D459" s="7" t="s">
        <v>1203</v>
      </c>
      <c r="E459" s="7" t="s">
        <v>4999</v>
      </c>
      <c r="F459" s="7" t="n">
        <v>4</v>
      </c>
      <c r="G459" s="7" t="n">
        <v>119466</v>
      </c>
      <c r="H459" s="7" t="n">
        <v>2896553</v>
      </c>
      <c r="I459" s="7" t="n">
        <v>49608</v>
      </c>
      <c r="J459" s="7" t="n">
        <v>7961</v>
      </c>
      <c r="K459" s="7" t="n">
        <v>2965</v>
      </c>
      <c r="L459" s="7" t="n">
        <v>0.0171</v>
      </c>
      <c r="M459" s="7" t="n">
        <v>0.0598</v>
      </c>
      <c r="N459" s="7" t="n">
        <v>0.0248</v>
      </c>
      <c r="O459" s="7" t="n">
        <v>1276</v>
      </c>
      <c r="P459" s="7" t="n">
        <v>10</v>
      </c>
      <c r="Q459" s="7" t="n">
        <v>0</v>
      </c>
      <c r="R459" s="7" t="n">
        <v>0.0004</v>
      </c>
      <c r="S459" s="7" t="n">
        <v>0</v>
      </c>
    </row>
    <row r="460" customFormat="false" ht="15" hidden="false" customHeight="false" outlineLevel="0" collapsed="false">
      <c r="A460" s="7" t="s">
        <v>69</v>
      </c>
      <c r="B460" s="7" t="s">
        <v>2634</v>
      </c>
      <c r="C460" s="7" t="s">
        <v>4998</v>
      </c>
      <c r="D460" s="7" t="s">
        <v>1204</v>
      </c>
      <c r="E460" s="7" t="s">
        <v>4999</v>
      </c>
      <c r="F460" s="7" t="n">
        <v>4</v>
      </c>
      <c r="G460" s="7" t="n">
        <v>112249</v>
      </c>
      <c r="H460" s="7" t="n">
        <v>2976494</v>
      </c>
      <c r="I460" s="7" t="n">
        <v>46733</v>
      </c>
      <c r="J460" s="7" t="n">
        <v>7280</v>
      </c>
      <c r="K460" s="7" t="n">
        <v>2705</v>
      </c>
      <c r="L460" s="7" t="n">
        <v>0.0157</v>
      </c>
      <c r="M460" s="7" t="n">
        <v>0.0579</v>
      </c>
      <c r="N460" s="7" t="n">
        <v>0.0241</v>
      </c>
      <c r="O460" s="7" t="n">
        <v>1107</v>
      </c>
      <c r="P460" s="7" t="n">
        <v>10</v>
      </c>
      <c r="Q460" s="7" t="n">
        <v>0</v>
      </c>
      <c r="R460" s="7" t="n">
        <v>0.0004</v>
      </c>
      <c r="S460" s="7" t="n">
        <v>0</v>
      </c>
    </row>
    <row r="461" customFormat="false" ht="15" hidden="false" customHeight="false" outlineLevel="0" collapsed="false">
      <c r="A461" s="7" t="s">
        <v>69</v>
      </c>
      <c r="B461" s="7" t="s">
        <v>2634</v>
      </c>
      <c r="C461" s="7" t="s">
        <v>4998</v>
      </c>
      <c r="D461" s="7" t="s">
        <v>1205</v>
      </c>
      <c r="E461" s="7" t="s">
        <v>4999</v>
      </c>
      <c r="F461" s="7" t="n">
        <v>4</v>
      </c>
      <c r="G461" s="7" t="n">
        <v>112917</v>
      </c>
      <c r="H461" s="7" t="n">
        <v>2723881</v>
      </c>
      <c r="I461" s="7" t="n">
        <v>48527</v>
      </c>
      <c r="J461" s="7" t="n">
        <v>7801</v>
      </c>
      <c r="K461" s="7" t="n">
        <v>2963</v>
      </c>
      <c r="L461" s="7" t="n">
        <v>0.0178</v>
      </c>
      <c r="M461" s="7" t="n">
        <v>0.0611</v>
      </c>
      <c r="N461" s="7" t="n">
        <v>0.0262</v>
      </c>
      <c r="O461" s="7" t="n">
        <v>425</v>
      </c>
      <c r="P461" s="7" t="n">
        <v>18</v>
      </c>
      <c r="Q461" s="7" t="n">
        <v>2</v>
      </c>
      <c r="R461" s="7" t="n">
        <v>0.0002</v>
      </c>
      <c r="S461" s="7" t="n">
        <v>0.0007</v>
      </c>
    </row>
    <row r="462" customFormat="false" ht="15" hidden="false" customHeight="false" outlineLevel="0" collapsed="false">
      <c r="A462" s="7" t="s">
        <v>69</v>
      </c>
      <c r="B462" s="7" t="s">
        <v>2634</v>
      </c>
      <c r="C462" s="7" t="s">
        <v>4998</v>
      </c>
      <c r="D462" s="7" t="s">
        <v>1206</v>
      </c>
      <c r="E462" s="7" t="s">
        <v>4999</v>
      </c>
      <c r="F462" s="7" t="n">
        <v>5</v>
      </c>
      <c r="G462" s="7" t="n">
        <v>137292</v>
      </c>
      <c r="H462" s="7" t="n">
        <v>3385570</v>
      </c>
      <c r="I462" s="7" t="n">
        <v>59880</v>
      </c>
      <c r="J462" s="7" t="n">
        <v>10171</v>
      </c>
      <c r="K462" s="7" t="n">
        <v>3966</v>
      </c>
      <c r="L462" s="7" t="n">
        <v>0.0177</v>
      </c>
      <c r="M462" s="7" t="n">
        <v>0.0662</v>
      </c>
      <c r="N462" s="7" t="n">
        <v>0.0289</v>
      </c>
      <c r="O462" s="7" t="n">
        <v>3746</v>
      </c>
      <c r="P462" s="7" t="n">
        <v>31</v>
      </c>
      <c r="Q462" s="7" t="n">
        <v>4</v>
      </c>
      <c r="R462" s="7" t="n">
        <v>0.0011</v>
      </c>
      <c r="S462" s="7" t="n">
        <v>0.001</v>
      </c>
    </row>
    <row r="463" customFormat="false" ht="15" hidden="false" customHeight="false" outlineLevel="0" collapsed="false">
      <c r="A463" s="7" t="s">
        <v>69</v>
      </c>
      <c r="B463" s="7" t="s">
        <v>2634</v>
      </c>
      <c r="C463" s="7" t="s">
        <v>4998</v>
      </c>
      <c r="D463" s="7" t="s">
        <v>1207</v>
      </c>
      <c r="E463" s="7" t="s">
        <v>4999</v>
      </c>
      <c r="F463" s="7" t="n">
        <v>4</v>
      </c>
      <c r="G463" s="7" t="n">
        <v>103045</v>
      </c>
      <c r="H463" s="7" t="n">
        <v>2586279</v>
      </c>
      <c r="I463" s="7" t="n">
        <v>45221</v>
      </c>
      <c r="J463" s="7" t="n">
        <v>7431</v>
      </c>
      <c r="K463" s="7" t="n">
        <v>2980</v>
      </c>
      <c r="L463" s="7" t="n">
        <v>0.0175</v>
      </c>
      <c r="M463" s="7" t="n">
        <v>0.0659</v>
      </c>
      <c r="N463" s="7" t="n">
        <v>0.0289</v>
      </c>
      <c r="O463" s="7" t="n">
        <v>486</v>
      </c>
      <c r="P463" s="7" t="n">
        <v>10</v>
      </c>
      <c r="Q463" s="7" t="n">
        <v>0</v>
      </c>
      <c r="R463" s="7" t="n">
        <v>0.0002</v>
      </c>
      <c r="S463" s="7" t="n">
        <v>0</v>
      </c>
    </row>
    <row r="464" customFormat="false" ht="15" hidden="false" customHeight="false" outlineLevel="0" collapsed="false">
      <c r="A464" s="7" t="s">
        <v>69</v>
      </c>
      <c r="B464" s="7" t="s">
        <v>2634</v>
      </c>
      <c r="C464" s="7" t="s">
        <v>4998</v>
      </c>
      <c r="D464" s="7" t="s">
        <v>1208</v>
      </c>
      <c r="E464" s="7" t="s">
        <v>4999</v>
      </c>
      <c r="F464" s="7" t="n">
        <v>5</v>
      </c>
      <c r="G464" s="7" t="n">
        <v>134028</v>
      </c>
      <c r="H464" s="7" t="n">
        <v>3374088</v>
      </c>
      <c r="I464" s="7" t="n">
        <v>49494</v>
      </c>
      <c r="J464" s="7" t="n">
        <v>9089</v>
      </c>
      <c r="K464" s="7" t="n">
        <v>3886</v>
      </c>
      <c r="L464" s="7" t="n">
        <v>0.0147</v>
      </c>
      <c r="M464" s="7" t="n">
        <v>0.0785</v>
      </c>
      <c r="N464" s="7" t="n">
        <v>0.029</v>
      </c>
      <c r="O464" s="7" t="n">
        <v>334</v>
      </c>
      <c r="P464" s="7" t="n">
        <v>12</v>
      </c>
      <c r="Q464" s="7" t="n">
        <v>0</v>
      </c>
      <c r="R464" s="7" t="n">
        <v>0.0001</v>
      </c>
      <c r="S464" s="7" t="n">
        <v>0</v>
      </c>
    </row>
    <row r="465" customFormat="false" ht="15" hidden="false" customHeight="false" outlineLevel="0" collapsed="false">
      <c r="A465" s="7" t="s">
        <v>69</v>
      </c>
      <c r="B465" s="7" t="s">
        <v>2634</v>
      </c>
      <c r="C465" s="7" t="s">
        <v>4998</v>
      </c>
      <c r="D465" s="7" t="s">
        <v>1209</v>
      </c>
      <c r="E465" s="7" t="s">
        <v>4999</v>
      </c>
      <c r="F465" s="7" t="n">
        <v>4</v>
      </c>
      <c r="G465" s="7" t="n">
        <v>144603</v>
      </c>
      <c r="H465" s="7" t="n">
        <v>3648681</v>
      </c>
      <c r="I465" s="7" t="n">
        <v>53057</v>
      </c>
      <c r="J465" s="7" t="n">
        <v>8822</v>
      </c>
      <c r="K465" s="7" t="n">
        <v>3700</v>
      </c>
      <c r="L465" s="7" t="n">
        <v>0.0145</v>
      </c>
      <c r="M465" s="7" t="n">
        <v>0.0697</v>
      </c>
      <c r="N465" s="7" t="n">
        <v>0.0256</v>
      </c>
      <c r="O465" s="7" t="n">
        <v>1562</v>
      </c>
      <c r="P465" s="7" t="n">
        <v>22</v>
      </c>
      <c r="Q465" s="7" t="n">
        <v>1</v>
      </c>
      <c r="R465" s="7" t="n">
        <v>0.0004</v>
      </c>
      <c r="S465" s="7" t="n">
        <v>0.0003</v>
      </c>
    </row>
    <row r="466" customFormat="false" ht="15" hidden="false" customHeight="false" outlineLevel="0" collapsed="false">
      <c r="A466" s="7" t="s">
        <v>69</v>
      </c>
      <c r="B466" s="7" t="s">
        <v>2634</v>
      </c>
      <c r="C466" s="7" t="s">
        <v>4998</v>
      </c>
      <c r="D466" s="7" t="s">
        <v>1210</v>
      </c>
      <c r="E466" s="7" t="s">
        <v>4999</v>
      </c>
      <c r="F466" s="7" t="n">
        <v>4</v>
      </c>
      <c r="G466" s="7" t="n">
        <v>114520</v>
      </c>
      <c r="H466" s="7" t="n">
        <v>2981753</v>
      </c>
      <c r="I466" s="7" t="n">
        <v>50390</v>
      </c>
      <c r="J466" s="7" t="n">
        <v>8257</v>
      </c>
      <c r="K466" s="7" t="n">
        <v>3231</v>
      </c>
      <c r="L466" s="7" t="n">
        <v>0.0169</v>
      </c>
      <c r="M466" s="7" t="n">
        <v>0.0641</v>
      </c>
      <c r="N466" s="7" t="n">
        <v>0.0282</v>
      </c>
      <c r="O466" s="7" t="n">
        <v>3165</v>
      </c>
      <c r="P466" s="7" t="n">
        <v>24</v>
      </c>
      <c r="Q466" s="7" t="n">
        <v>1</v>
      </c>
      <c r="R466" s="7" t="n">
        <v>0.0011</v>
      </c>
      <c r="S466" s="7" t="n">
        <v>0.0003</v>
      </c>
    </row>
    <row r="467" customFormat="false" ht="15" hidden="false" customHeight="false" outlineLevel="0" collapsed="false">
      <c r="A467" s="7" t="s">
        <v>69</v>
      </c>
      <c r="B467" s="7" t="s">
        <v>2634</v>
      </c>
      <c r="C467" s="7" t="s">
        <v>4998</v>
      </c>
      <c r="D467" s="7" t="s">
        <v>1211</v>
      </c>
      <c r="E467" s="7" t="s">
        <v>4999</v>
      </c>
      <c r="F467" s="7" t="n">
        <v>5</v>
      </c>
      <c r="G467" s="7" t="n">
        <v>135540</v>
      </c>
      <c r="H467" s="7" t="n">
        <v>3582338</v>
      </c>
      <c r="I467" s="7" t="n">
        <v>61732</v>
      </c>
      <c r="J467" s="7" t="n">
        <v>10104</v>
      </c>
      <c r="K467" s="7" t="n">
        <v>3821</v>
      </c>
      <c r="L467" s="7" t="n">
        <v>0.0172</v>
      </c>
      <c r="M467" s="7" t="n">
        <v>0.0619</v>
      </c>
      <c r="N467" s="7" t="n">
        <v>0.0282</v>
      </c>
      <c r="O467" s="7" t="n">
        <v>1524</v>
      </c>
      <c r="P467" s="7" t="n">
        <v>18</v>
      </c>
      <c r="Q467" s="7" t="n">
        <v>1</v>
      </c>
      <c r="R467" s="7" t="n">
        <v>0.0004</v>
      </c>
      <c r="S467" s="7" t="n">
        <v>0.0003</v>
      </c>
    </row>
    <row r="468" customFormat="false" ht="15" hidden="false" customHeight="false" outlineLevel="0" collapsed="false">
      <c r="A468" s="7" t="s">
        <v>69</v>
      </c>
      <c r="B468" s="7" t="s">
        <v>2634</v>
      </c>
      <c r="C468" s="7" t="s">
        <v>4998</v>
      </c>
      <c r="D468" s="7" t="s">
        <v>1212</v>
      </c>
      <c r="E468" s="7" t="s">
        <v>4999</v>
      </c>
      <c r="F468" s="7" t="n">
        <v>4</v>
      </c>
      <c r="G468" s="7" t="n">
        <v>119104</v>
      </c>
      <c r="H468" s="7" t="n">
        <v>3139184</v>
      </c>
      <c r="I468" s="7" t="n">
        <v>55375</v>
      </c>
      <c r="J468" s="7" t="n">
        <v>8826</v>
      </c>
      <c r="K468" s="7" t="n">
        <v>3307</v>
      </c>
      <c r="L468" s="7" t="n">
        <v>0.0176</v>
      </c>
      <c r="M468" s="7" t="n">
        <v>0.0597</v>
      </c>
      <c r="N468" s="7" t="n">
        <v>0.0278</v>
      </c>
      <c r="O468" s="7" t="n">
        <v>1749</v>
      </c>
      <c r="P468" s="7" t="n">
        <v>24</v>
      </c>
      <c r="Q468" s="7" t="n">
        <v>3</v>
      </c>
      <c r="R468" s="7" t="n">
        <v>0.0006</v>
      </c>
      <c r="S468" s="7" t="n">
        <v>0.0009</v>
      </c>
    </row>
    <row r="469" customFormat="false" ht="15" hidden="false" customHeight="false" outlineLevel="0" collapsed="false">
      <c r="A469" s="7" t="s">
        <v>69</v>
      </c>
      <c r="B469" s="7" t="s">
        <v>2634</v>
      </c>
      <c r="C469" s="7" t="s">
        <v>4998</v>
      </c>
      <c r="D469" s="7" t="s">
        <v>1213</v>
      </c>
      <c r="E469" s="7" t="s">
        <v>4999</v>
      </c>
      <c r="F469" s="7" t="n">
        <v>2</v>
      </c>
      <c r="G469" s="7" t="n">
        <v>79165</v>
      </c>
      <c r="H469" s="7" t="n">
        <v>2097000</v>
      </c>
      <c r="I469" s="7" t="n">
        <v>35110</v>
      </c>
      <c r="J469" s="7" t="n">
        <v>5642</v>
      </c>
      <c r="K469" s="7" t="n">
        <v>2136</v>
      </c>
      <c r="L469" s="7" t="n">
        <v>0.0167</v>
      </c>
      <c r="M469" s="7" t="n">
        <v>0.0608</v>
      </c>
      <c r="N469" s="7" t="n">
        <v>0.027</v>
      </c>
      <c r="O469" s="7" t="n">
        <v>12250</v>
      </c>
      <c r="P469" s="7" t="n">
        <v>35</v>
      </c>
      <c r="Q469" s="7" t="n">
        <v>0</v>
      </c>
      <c r="R469" s="7" t="n">
        <v>0.0058</v>
      </c>
      <c r="S469" s="7" t="n">
        <v>0</v>
      </c>
    </row>
    <row r="470" customFormat="false" ht="15" hidden="false" customHeight="false" outlineLevel="0" collapsed="false">
      <c r="A470" s="7" t="s">
        <v>69</v>
      </c>
      <c r="B470" s="7" t="s">
        <v>252</v>
      </c>
      <c r="C470" s="7" t="s">
        <v>4998</v>
      </c>
      <c r="D470" s="7" t="s">
        <v>5005</v>
      </c>
      <c r="E470" s="7" t="s">
        <v>4999</v>
      </c>
      <c r="F470" s="7" t="n">
        <v>1</v>
      </c>
      <c r="G470" s="7" t="n">
        <v>13287</v>
      </c>
      <c r="H470" s="7" t="n">
        <v>313656</v>
      </c>
      <c r="I470" s="7" t="n">
        <v>6247</v>
      </c>
      <c r="J470" s="7" t="n">
        <v>622</v>
      </c>
      <c r="K470" s="7" t="n">
        <v>69</v>
      </c>
      <c r="L470" s="7" t="n">
        <v>0.0199</v>
      </c>
      <c r="M470" s="7" t="n">
        <v>0.011</v>
      </c>
      <c r="N470" s="7" t="n">
        <v>0.0052</v>
      </c>
      <c r="O470" s="7" t="n">
        <v>2</v>
      </c>
      <c r="P470" s="7" t="n">
        <v>1</v>
      </c>
      <c r="Q470" s="7" t="n">
        <v>0</v>
      </c>
      <c r="R470" s="7" t="n">
        <v>0</v>
      </c>
      <c r="S470" s="7" t="n">
        <v>0</v>
      </c>
    </row>
    <row r="471" customFormat="false" ht="15" hidden="false" customHeight="false" outlineLevel="0" collapsed="false">
      <c r="A471" s="7" t="s">
        <v>69</v>
      </c>
      <c r="B471" s="7" t="s">
        <v>252</v>
      </c>
      <c r="C471" s="7" t="s">
        <v>4998</v>
      </c>
      <c r="D471" s="7" t="s">
        <v>5006</v>
      </c>
      <c r="E471" s="7" t="s">
        <v>4999</v>
      </c>
      <c r="F471" s="7" t="n">
        <v>4</v>
      </c>
      <c r="G471" s="7" t="n">
        <v>60552</v>
      </c>
      <c r="H471" s="7" t="n">
        <v>1424066</v>
      </c>
      <c r="I471" s="7" t="n">
        <v>28835</v>
      </c>
      <c r="J471" s="7" t="n">
        <v>3035</v>
      </c>
      <c r="K471" s="7" t="n">
        <v>387</v>
      </c>
      <c r="L471" s="7" t="n">
        <v>0.0202</v>
      </c>
      <c r="M471" s="7" t="n">
        <v>0.0134</v>
      </c>
      <c r="N471" s="7" t="n">
        <v>0.0064</v>
      </c>
      <c r="O471" s="7" t="n">
        <v>76</v>
      </c>
      <c r="P471" s="7" t="n">
        <v>4</v>
      </c>
      <c r="Q471" s="7" t="n">
        <v>0</v>
      </c>
      <c r="R471" s="7" t="n">
        <v>0.0001</v>
      </c>
      <c r="S471" s="7" t="n">
        <v>0</v>
      </c>
    </row>
    <row r="472" customFormat="false" ht="15" hidden="false" customHeight="false" outlineLevel="0" collapsed="false">
      <c r="A472" s="7" t="s">
        <v>69</v>
      </c>
      <c r="B472" s="7" t="s">
        <v>252</v>
      </c>
      <c r="C472" s="7" t="s">
        <v>4998</v>
      </c>
      <c r="D472" s="7" t="s">
        <v>5007</v>
      </c>
      <c r="E472" s="7" t="s">
        <v>4999</v>
      </c>
      <c r="F472" s="7" t="n">
        <v>2</v>
      </c>
      <c r="G472" s="7" t="n">
        <v>19981</v>
      </c>
      <c r="H472" s="7" t="n">
        <v>501920</v>
      </c>
      <c r="I472" s="7" t="n">
        <v>9397</v>
      </c>
      <c r="J472" s="7" t="n">
        <v>887</v>
      </c>
      <c r="K472" s="7" t="n">
        <v>127</v>
      </c>
      <c r="L472" s="7" t="n">
        <v>0.0187</v>
      </c>
      <c r="M472" s="7" t="n">
        <v>0.0135</v>
      </c>
      <c r="N472" s="7" t="n">
        <v>0.0064</v>
      </c>
      <c r="O472" s="7" t="n">
        <v>3</v>
      </c>
      <c r="P472" s="7" t="n">
        <v>2</v>
      </c>
      <c r="Q472" s="7" t="n">
        <v>0</v>
      </c>
      <c r="R472" s="7" t="n">
        <v>0</v>
      </c>
      <c r="S472" s="7" t="n">
        <v>0</v>
      </c>
    </row>
    <row r="473" customFormat="false" ht="15" hidden="false" customHeight="false" outlineLevel="0" collapsed="false">
      <c r="A473" s="7" t="s">
        <v>69</v>
      </c>
      <c r="B473" s="7" t="s">
        <v>252</v>
      </c>
      <c r="C473" s="7" t="s">
        <v>4998</v>
      </c>
      <c r="D473" s="7" t="s">
        <v>5008</v>
      </c>
      <c r="E473" s="7" t="s">
        <v>4999</v>
      </c>
      <c r="F473" s="7" t="n">
        <v>3</v>
      </c>
      <c r="G473" s="7" t="n">
        <v>29192</v>
      </c>
      <c r="H473" s="7" t="n">
        <v>748376</v>
      </c>
      <c r="I473" s="7" t="n">
        <v>13497</v>
      </c>
      <c r="J473" s="7" t="n">
        <v>1294</v>
      </c>
      <c r="K473" s="7" t="n">
        <v>179</v>
      </c>
      <c r="L473" s="7" t="n">
        <v>0.018</v>
      </c>
      <c r="M473" s="7" t="n">
        <v>0.0133</v>
      </c>
      <c r="N473" s="7" t="n">
        <v>0.0061</v>
      </c>
      <c r="O473" s="7" t="n">
        <v>767</v>
      </c>
      <c r="P473" s="7" t="n">
        <v>7</v>
      </c>
      <c r="Q473" s="7" t="n">
        <v>0</v>
      </c>
      <c r="R473" s="7" t="n">
        <v>0.001</v>
      </c>
      <c r="S473" s="7" t="n">
        <v>0</v>
      </c>
    </row>
    <row r="474" customFormat="false" ht="15" hidden="false" customHeight="false" outlineLevel="0" collapsed="false">
      <c r="A474" s="7" t="s">
        <v>69</v>
      </c>
      <c r="B474" s="7" t="s">
        <v>252</v>
      </c>
      <c r="C474" s="7" t="s">
        <v>4998</v>
      </c>
      <c r="D474" s="7" t="s">
        <v>5009</v>
      </c>
      <c r="E474" s="7" t="s">
        <v>4999</v>
      </c>
      <c r="F474" s="7" t="n">
        <v>2</v>
      </c>
      <c r="G474" s="7" t="n">
        <v>23443</v>
      </c>
      <c r="H474" s="7" t="n">
        <v>599180</v>
      </c>
      <c r="I474" s="7" t="n">
        <v>10872</v>
      </c>
      <c r="J474" s="7" t="n">
        <v>1100</v>
      </c>
      <c r="K474" s="7" t="n">
        <v>125</v>
      </c>
      <c r="L474" s="7" t="n">
        <v>0.0181</v>
      </c>
      <c r="M474" s="7" t="n">
        <v>0.0115</v>
      </c>
      <c r="N474" s="7" t="n">
        <v>0.0053</v>
      </c>
      <c r="O474" s="7" t="n">
        <v>427</v>
      </c>
      <c r="P474" s="7" t="n">
        <v>6</v>
      </c>
      <c r="Q474" s="7" t="n">
        <v>0</v>
      </c>
      <c r="R474" s="7" t="n">
        <v>0.0007</v>
      </c>
      <c r="S474" s="7" t="n">
        <v>0</v>
      </c>
    </row>
    <row r="475" customFormat="false" ht="15" hidden="false" customHeight="false" outlineLevel="0" collapsed="false">
      <c r="A475" s="7" t="s">
        <v>69</v>
      </c>
      <c r="B475" s="7" t="s">
        <v>252</v>
      </c>
      <c r="C475" s="7" t="s">
        <v>4998</v>
      </c>
      <c r="D475" s="7" t="s">
        <v>5010</v>
      </c>
      <c r="E475" s="7" t="s">
        <v>4999</v>
      </c>
      <c r="F475" s="7" t="n">
        <v>1</v>
      </c>
      <c r="G475" s="7" t="n">
        <v>10676</v>
      </c>
      <c r="H475" s="7" t="n">
        <v>266310</v>
      </c>
      <c r="I475" s="7" t="n">
        <v>4708</v>
      </c>
      <c r="J475" s="7" t="n">
        <v>370</v>
      </c>
      <c r="K475" s="7" t="n">
        <v>53</v>
      </c>
      <c r="L475" s="7" t="n">
        <v>0.0177</v>
      </c>
      <c r="M475" s="7" t="n">
        <v>0.0113</v>
      </c>
      <c r="N475" s="7" t="n">
        <v>0.005</v>
      </c>
      <c r="O475" s="7" t="n">
        <v>15</v>
      </c>
      <c r="P475" s="7" t="n">
        <v>2</v>
      </c>
      <c r="Q475" s="7" t="n">
        <v>0</v>
      </c>
      <c r="R475" s="7" t="n">
        <v>0.0001</v>
      </c>
      <c r="S475" s="7" t="n">
        <v>0</v>
      </c>
    </row>
    <row r="476" customFormat="false" ht="15" hidden="false" customHeight="false" outlineLevel="0" collapsed="false">
      <c r="A476" s="7" t="s">
        <v>69</v>
      </c>
      <c r="B476" s="7" t="s">
        <v>252</v>
      </c>
      <c r="C476" s="7" t="s">
        <v>4998</v>
      </c>
      <c r="D476" s="7" t="s">
        <v>1201</v>
      </c>
      <c r="E476" s="7" t="s">
        <v>4999</v>
      </c>
      <c r="F476" s="7" t="n">
        <v>4</v>
      </c>
      <c r="G476" s="7" t="n">
        <v>140175</v>
      </c>
      <c r="H476" s="7" t="n">
        <v>3405856</v>
      </c>
      <c r="I476" s="7" t="n">
        <v>58427</v>
      </c>
      <c r="J476" s="7" t="n">
        <v>6525</v>
      </c>
      <c r="K476" s="7" t="n">
        <v>938</v>
      </c>
      <c r="L476" s="7" t="n">
        <v>0.0172</v>
      </c>
      <c r="M476" s="7" t="n">
        <v>0.0161</v>
      </c>
      <c r="N476" s="7" t="n">
        <v>0.0067</v>
      </c>
      <c r="O476" s="7" t="n">
        <v>244</v>
      </c>
      <c r="P476" s="7" t="n">
        <v>6</v>
      </c>
      <c r="Q476" s="7" t="n">
        <v>1</v>
      </c>
      <c r="R476" s="7" t="n">
        <v>0.0001</v>
      </c>
      <c r="S476" s="7" t="n">
        <v>0.0011</v>
      </c>
    </row>
    <row r="477" customFormat="false" ht="15" hidden="false" customHeight="false" outlineLevel="0" collapsed="false">
      <c r="A477" s="7" t="s">
        <v>69</v>
      </c>
      <c r="B477" s="7" t="s">
        <v>252</v>
      </c>
      <c r="C477" s="7" t="s">
        <v>4998</v>
      </c>
      <c r="D477" s="7" t="s">
        <v>1202</v>
      </c>
      <c r="E477" s="7" t="s">
        <v>4999</v>
      </c>
      <c r="F477" s="7" t="n">
        <v>4</v>
      </c>
      <c r="G477" s="7" t="n">
        <v>135897</v>
      </c>
      <c r="H477" s="7" t="n">
        <v>3430004</v>
      </c>
      <c r="I477" s="7" t="n">
        <v>55082</v>
      </c>
      <c r="J477" s="7" t="n">
        <v>6029</v>
      </c>
      <c r="K477" s="7" t="n">
        <v>860</v>
      </c>
      <c r="L477" s="7" t="n">
        <v>0.0161</v>
      </c>
      <c r="M477" s="7" t="n">
        <v>0.0156</v>
      </c>
      <c r="N477" s="7" t="n">
        <v>0.0063</v>
      </c>
      <c r="O477" s="7" t="n">
        <v>396</v>
      </c>
      <c r="P477" s="7" t="n">
        <v>7</v>
      </c>
      <c r="Q477" s="7" t="n">
        <v>0</v>
      </c>
      <c r="R477" s="7" t="n">
        <v>0.0001</v>
      </c>
      <c r="S477" s="7" t="n">
        <v>0</v>
      </c>
    </row>
    <row r="478" customFormat="false" ht="15" hidden="false" customHeight="false" outlineLevel="0" collapsed="false">
      <c r="A478" s="7" t="s">
        <v>69</v>
      </c>
      <c r="B478" s="7" t="s">
        <v>252</v>
      </c>
      <c r="C478" s="7" t="s">
        <v>4998</v>
      </c>
      <c r="D478" s="7" t="s">
        <v>1203</v>
      </c>
      <c r="E478" s="7" t="s">
        <v>4999</v>
      </c>
      <c r="F478" s="7" t="n">
        <v>2</v>
      </c>
      <c r="G478" s="7" t="n">
        <v>51524</v>
      </c>
      <c r="H478" s="7" t="n">
        <v>1380065</v>
      </c>
      <c r="I478" s="7" t="n">
        <v>21139</v>
      </c>
      <c r="J478" s="7" t="n">
        <v>2260</v>
      </c>
      <c r="K478" s="7" t="n">
        <v>427</v>
      </c>
      <c r="L478" s="7" t="n">
        <v>0.0153</v>
      </c>
      <c r="M478" s="7" t="n">
        <v>0.0202</v>
      </c>
      <c r="N478" s="7" t="n">
        <v>0.0083</v>
      </c>
      <c r="O478" s="7" t="n">
        <v>59</v>
      </c>
      <c r="P478" s="7" t="n">
        <v>2</v>
      </c>
      <c r="Q478" s="7" t="n">
        <v>0</v>
      </c>
      <c r="R478" s="7" t="n">
        <v>0</v>
      </c>
      <c r="S478" s="7" t="n">
        <v>0</v>
      </c>
    </row>
    <row r="479" customFormat="false" ht="15" hidden="false" customHeight="false" outlineLevel="0" collapsed="false">
      <c r="A479" s="7" t="s">
        <v>69</v>
      </c>
      <c r="B479" s="7" t="s">
        <v>252</v>
      </c>
      <c r="C479" s="7" t="s">
        <v>4998</v>
      </c>
      <c r="D479" s="7" t="s">
        <v>1204</v>
      </c>
      <c r="E479" s="7" t="s">
        <v>4999</v>
      </c>
      <c r="F479" s="7" t="n">
        <v>1</v>
      </c>
      <c r="G479" s="7" t="n">
        <v>21151</v>
      </c>
      <c r="H479" s="7" t="n">
        <v>565858</v>
      </c>
      <c r="I479" s="7" t="n">
        <v>8711</v>
      </c>
      <c r="J479" s="7" t="n">
        <v>923</v>
      </c>
      <c r="K479" s="7" t="n">
        <v>141</v>
      </c>
      <c r="L479" s="7" t="n">
        <v>0.0154</v>
      </c>
      <c r="M479" s="7" t="n">
        <v>0.0162</v>
      </c>
      <c r="N479" s="7" t="n">
        <v>0.0067</v>
      </c>
      <c r="O479" s="7" t="n">
        <v>6</v>
      </c>
      <c r="P479" s="7" t="n">
        <v>1</v>
      </c>
      <c r="Q479" s="7" t="n">
        <v>0</v>
      </c>
      <c r="R479" s="7" t="n">
        <v>0</v>
      </c>
      <c r="S479" s="7" t="n">
        <v>0</v>
      </c>
    </row>
    <row r="480" customFormat="false" ht="15" hidden="false" customHeight="false" outlineLevel="0" collapsed="false">
      <c r="A480" s="7" t="s">
        <v>69</v>
      </c>
      <c r="B480" s="7" t="s">
        <v>252</v>
      </c>
      <c r="C480" s="7" t="s">
        <v>4998</v>
      </c>
      <c r="D480" s="7" t="s">
        <v>1205</v>
      </c>
      <c r="E480" s="7" t="s">
        <v>4999</v>
      </c>
      <c r="F480" s="7" t="n">
        <v>1</v>
      </c>
      <c r="G480" s="7" t="n">
        <v>23542</v>
      </c>
      <c r="H480" s="7" t="n">
        <v>558353</v>
      </c>
      <c r="I480" s="7" t="n">
        <v>9497</v>
      </c>
      <c r="J480" s="7" t="n">
        <v>1088</v>
      </c>
      <c r="K480" s="7" t="n">
        <v>140</v>
      </c>
      <c r="L480" s="7" t="n">
        <v>0.017</v>
      </c>
      <c r="M480" s="7" t="n">
        <v>0.0147</v>
      </c>
      <c r="N480" s="7" t="n">
        <v>0.0059</v>
      </c>
      <c r="O480" s="7" t="n">
        <v>1</v>
      </c>
      <c r="P480" s="7" t="n">
        <v>1</v>
      </c>
      <c r="Q480" s="7" t="n">
        <v>0</v>
      </c>
      <c r="R480" s="7" t="n">
        <v>0</v>
      </c>
      <c r="S480" s="7" t="n">
        <v>0</v>
      </c>
    </row>
    <row r="481" customFormat="false" ht="15" hidden="false" customHeight="false" outlineLevel="0" collapsed="false">
      <c r="A481" s="7" t="s">
        <v>69</v>
      </c>
      <c r="B481" s="7" t="s">
        <v>252</v>
      </c>
      <c r="C481" s="7" t="s">
        <v>4998</v>
      </c>
      <c r="D481" s="7" t="s">
        <v>1206</v>
      </c>
      <c r="E481" s="7" t="s">
        <v>4999</v>
      </c>
      <c r="F481" s="7" t="n">
        <v>3</v>
      </c>
      <c r="G481" s="7" t="n">
        <v>63497</v>
      </c>
      <c r="H481" s="7" t="n">
        <v>1515887</v>
      </c>
      <c r="I481" s="7" t="n">
        <v>26630</v>
      </c>
      <c r="J481" s="7" t="n">
        <v>2981</v>
      </c>
      <c r="K481" s="7" t="n">
        <v>386</v>
      </c>
      <c r="L481" s="7" t="n">
        <v>0.0176</v>
      </c>
      <c r="M481" s="7" t="n">
        <v>0.0145</v>
      </c>
      <c r="N481" s="7" t="n">
        <v>0.0061</v>
      </c>
      <c r="O481" s="7" t="n">
        <v>7</v>
      </c>
      <c r="P481" s="7" t="n">
        <v>3</v>
      </c>
      <c r="Q481" s="7" t="n">
        <v>0</v>
      </c>
      <c r="R481" s="7" t="n">
        <v>0</v>
      </c>
      <c r="S481" s="7" t="n">
        <v>0</v>
      </c>
    </row>
    <row r="482" customFormat="false" ht="15" hidden="false" customHeight="false" outlineLevel="0" collapsed="false">
      <c r="A482" s="7" t="s">
        <v>69</v>
      </c>
      <c r="B482" s="7" t="s">
        <v>252</v>
      </c>
      <c r="C482" s="7" t="s">
        <v>4998</v>
      </c>
      <c r="D482" s="7" t="s">
        <v>1207</v>
      </c>
      <c r="E482" s="7" t="s">
        <v>4999</v>
      </c>
      <c r="F482" s="7" t="n">
        <v>1</v>
      </c>
      <c r="G482" s="7" t="n">
        <v>26129</v>
      </c>
      <c r="H482" s="7" t="n">
        <v>617090</v>
      </c>
      <c r="I482" s="7" t="n">
        <v>11866</v>
      </c>
      <c r="J482" s="7" t="n">
        <v>1262</v>
      </c>
      <c r="K482" s="7" t="n">
        <v>135</v>
      </c>
      <c r="L482" s="7" t="n">
        <v>0.0192</v>
      </c>
      <c r="M482" s="7" t="n">
        <v>0.0114</v>
      </c>
      <c r="N482" s="7" t="n">
        <v>0.0052</v>
      </c>
      <c r="O482" s="7" t="n">
        <v>29</v>
      </c>
      <c r="P482" s="7" t="n">
        <v>1</v>
      </c>
      <c r="Q482" s="7" t="n">
        <v>0</v>
      </c>
      <c r="R482" s="7" t="n">
        <v>0</v>
      </c>
      <c r="S482" s="7" t="n">
        <v>0</v>
      </c>
    </row>
    <row r="483" customFormat="false" ht="15" hidden="false" customHeight="false" outlineLevel="0" collapsed="false">
      <c r="A483" s="7" t="s">
        <v>69</v>
      </c>
      <c r="B483" s="7" t="s">
        <v>252</v>
      </c>
      <c r="C483" s="7" t="s">
        <v>4998</v>
      </c>
      <c r="D483" s="7" t="s">
        <v>1209</v>
      </c>
      <c r="E483" s="7" t="s">
        <v>4999</v>
      </c>
      <c r="F483" s="7" t="n">
        <v>1</v>
      </c>
      <c r="G483" s="7" t="n">
        <v>13726</v>
      </c>
      <c r="H483" s="7" t="n">
        <v>390021</v>
      </c>
      <c r="I483" s="7" t="n">
        <v>5315</v>
      </c>
      <c r="J483" s="7" t="n">
        <v>538</v>
      </c>
      <c r="K483" s="7" t="n">
        <v>83</v>
      </c>
      <c r="L483" s="7" t="n">
        <v>0.0136</v>
      </c>
      <c r="M483" s="7" t="n">
        <v>0.0156</v>
      </c>
      <c r="N483" s="7" t="n">
        <v>0.006</v>
      </c>
      <c r="O483" s="7" t="n">
        <v>3</v>
      </c>
      <c r="P483" s="7" t="n">
        <v>1</v>
      </c>
      <c r="Q483" s="7" t="n">
        <v>0</v>
      </c>
      <c r="R483" s="7" t="n">
        <v>0</v>
      </c>
      <c r="S483" s="7" t="n">
        <v>0</v>
      </c>
    </row>
    <row r="484" customFormat="false" ht="15" hidden="false" customHeight="false" outlineLevel="0" collapsed="false">
      <c r="A484" s="7" t="s">
        <v>69</v>
      </c>
      <c r="B484" s="7" t="s">
        <v>252</v>
      </c>
      <c r="C484" s="7" t="s">
        <v>4998</v>
      </c>
      <c r="D484" s="7" t="s">
        <v>1210</v>
      </c>
      <c r="E484" s="7" t="s">
        <v>4999</v>
      </c>
      <c r="F484" s="7" t="n">
        <v>3</v>
      </c>
      <c r="G484" s="7" t="n">
        <v>56277</v>
      </c>
      <c r="H484" s="7" t="n">
        <v>1507386</v>
      </c>
      <c r="I484" s="7" t="n">
        <v>24756</v>
      </c>
      <c r="J484" s="7" t="n">
        <v>2595</v>
      </c>
      <c r="K484" s="7" t="n">
        <v>427</v>
      </c>
      <c r="L484" s="7" t="n">
        <v>0.0164</v>
      </c>
      <c r="M484" s="7" t="n">
        <v>0.0172</v>
      </c>
      <c r="N484" s="7" t="n">
        <v>0.0076</v>
      </c>
      <c r="O484" s="7" t="n">
        <v>247</v>
      </c>
      <c r="P484" s="7" t="n">
        <v>5</v>
      </c>
      <c r="Q484" s="7" t="n">
        <v>0</v>
      </c>
      <c r="R484" s="7" t="n">
        <v>0.0002</v>
      </c>
      <c r="S484" s="7" t="n">
        <v>0</v>
      </c>
    </row>
    <row r="485" customFormat="false" ht="15" hidden="false" customHeight="false" outlineLevel="0" collapsed="false">
      <c r="A485" s="7" t="s">
        <v>69</v>
      </c>
      <c r="B485" s="7" t="s">
        <v>252</v>
      </c>
      <c r="C485" s="7" t="s">
        <v>4998</v>
      </c>
      <c r="D485" s="7" t="s">
        <v>1212</v>
      </c>
      <c r="E485" s="7" t="s">
        <v>4999</v>
      </c>
      <c r="F485" s="7" t="n">
        <v>1</v>
      </c>
      <c r="G485" s="7" t="n">
        <v>12022</v>
      </c>
      <c r="H485" s="7" t="n">
        <v>325085</v>
      </c>
      <c r="I485" s="7" t="n">
        <v>5234</v>
      </c>
      <c r="J485" s="7" t="n">
        <v>590</v>
      </c>
      <c r="K485" s="7" t="n">
        <v>81</v>
      </c>
      <c r="L485" s="7" t="n">
        <v>0.0161</v>
      </c>
      <c r="M485" s="7" t="n">
        <v>0.0155</v>
      </c>
      <c r="N485" s="7" t="n">
        <v>0.0067</v>
      </c>
      <c r="O485" s="7" t="n">
        <v>13</v>
      </c>
      <c r="P485" s="7" t="n">
        <v>1</v>
      </c>
      <c r="Q485" s="7" t="n">
        <v>0</v>
      </c>
      <c r="R485" s="7" t="n">
        <v>0</v>
      </c>
      <c r="S485" s="7" t="n">
        <v>0</v>
      </c>
    </row>
    <row r="486" customFormat="false" ht="15" hidden="false" customHeight="false" outlineLevel="0" collapsed="false">
      <c r="A486" s="7" t="s">
        <v>69</v>
      </c>
      <c r="B486" s="7" t="s">
        <v>252</v>
      </c>
      <c r="C486" s="7" t="s">
        <v>4998</v>
      </c>
      <c r="D486" s="7" t="s">
        <v>1213</v>
      </c>
      <c r="E486" s="7" t="s">
        <v>4999</v>
      </c>
      <c r="F486" s="7" t="n">
        <v>1</v>
      </c>
      <c r="G486" s="7" t="n">
        <v>21265</v>
      </c>
      <c r="H486" s="7" t="n">
        <v>578202</v>
      </c>
      <c r="I486" s="7" t="n">
        <v>9343</v>
      </c>
      <c r="J486" s="7" t="n">
        <v>849</v>
      </c>
      <c r="K486" s="7" t="n">
        <v>177</v>
      </c>
      <c r="L486" s="7" t="n">
        <v>0.0162</v>
      </c>
      <c r="M486" s="7" t="n">
        <v>0.0189</v>
      </c>
      <c r="N486" s="7" t="n">
        <v>0.0083</v>
      </c>
      <c r="O486" s="7" t="n">
        <v>25</v>
      </c>
      <c r="P486" s="7" t="n">
        <v>1</v>
      </c>
      <c r="Q486" s="7" t="n">
        <v>0</v>
      </c>
      <c r="R486" s="7" t="n">
        <v>0</v>
      </c>
      <c r="S486" s="7" t="n">
        <v>0</v>
      </c>
    </row>
    <row r="487" customFormat="false" ht="15" hidden="false" customHeight="false" outlineLevel="0" collapsed="false">
      <c r="A487" s="7" t="s">
        <v>69</v>
      </c>
      <c r="B487" s="7" t="s">
        <v>5003</v>
      </c>
      <c r="C487" s="7" t="s">
        <v>4998</v>
      </c>
      <c r="D487" s="7" t="s">
        <v>5007</v>
      </c>
      <c r="E487" s="7" t="s">
        <v>4999</v>
      </c>
      <c r="F487" s="7" t="n">
        <v>2</v>
      </c>
      <c r="G487" s="7" t="n">
        <v>2190</v>
      </c>
      <c r="H487" s="7" t="n">
        <v>59629</v>
      </c>
      <c r="I487" s="7" t="n">
        <v>1145</v>
      </c>
      <c r="J487" s="7" t="n">
        <v>45</v>
      </c>
      <c r="K487" s="7" t="n">
        <v>12</v>
      </c>
      <c r="L487" s="7" t="n">
        <v>0.0192</v>
      </c>
      <c r="M487" s="7" t="n">
        <v>0.0105</v>
      </c>
      <c r="N487" s="7" t="n">
        <v>0.0055</v>
      </c>
      <c r="O487" s="7" t="n">
        <v>14</v>
      </c>
      <c r="P487" s="7" t="n">
        <v>2</v>
      </c>
      <c r="Q487" s="7" t="n">
        <v>0</v>
      </c>
      <c r="R487" s="7" t="n">
        <v>0.0002</v>
      </c>
      <c r="S487" s="7" t="n">
        <v>0</v>
      </c>
    </row>
    <row r="488" customFormat="false" ht="15" hidden="false" customHeight="false" outlineLevel="0" collapsed="false">
      <c r="A488" s="7" t="s">
        <v>69</v>
      </c>
      <c r="B488" s="7" t="s">
        <v>5003</v>
      </c>
      <c r="C488" s="7" t="s">
        <v>4998</v>
      </c>
      <c r="D488" s="7" t="s">
        <v>5008</v>
      </c>
      <c r="E488" s="7" t="s">
        <v>4999</v>
      </c>
      <c r="F488" s="7" t="n">
        <v>1</v>
      </c>
      <c r="G488" s="7" t="n">
        <v>1222</v>
      </c>
      <c r="H488" s="7" t="n">
        <v>32736</v>
      </c>
      <c r="I488" s="7" t="n">
        <v>588</v>
      </c>
      <c r="J488" s="7" t="n">
        <v>35</v>
      </c>
      <c r="K488" s="7" t="n">
        <v>7</v>
      </c>
      <c r="L488" s="7" t="n">
        <v>0.018</v>
      </c>
      <c r="M488" s="7" t="n">
        <v>0.0119</v>
      </c>
      <c r="N488" s="7" t="n">
        <v>0.0057</v>
      </c>
      <c r="O488" s="7" t="n">
        <v>21</v>
      </c>
      <c r="P488" s="7" t="n">
        <v>1</v>
      </c>
      <c r="Q488" s="7" t="n">
        <v>0</v>
      </c>
      <c r="R488" s="7" t="n">
        <v>0.0006</v>
      </c>
      <c r="S488" s="7" t="n">
        <v>0</v>
      </c>
    </row>
    <row r="489" customFormat="false" ht="15" hidden="false" customHeight="false" outlineLevel="0" collapsed="false">
      <c r="A489" s="7" t="s">
        <v>69</v>
      </c>
      <c r="B489" s="7" t="s">
        <v>5003</v>
      </c>
      <c r="C489" s="7" t="s">
        <v>4998</v>
      </c>
      <c r="D489" s="7" t="s">
        <v>5009</v>
      </c>
      <c r="E489" s="7" t="s">
        <v>4999</v>
      </c>
      <c r="F489" s="7" t="n">
        <v>1</v>
      </c>
      <c r="G489" s="7" t="n">
        <v>1342</v>
      </c>
      <c r="H489" s="7" t="n">
        <v>35090</v>
      </c>
      <c r="I489" s="7" t="n">
        <v>744</v>
      </c>
      <c r="J489" s="7" t="n">
        <v>38</v>
      </c>
      <c r="K489" s="7" t="n">
        <v>8</v>
      </c>
      <c r="L489" s="7" t="n">
        <v>0.0212</v>
      </c>
      <c r="M489" s="7" t="n">
        <v>0.0108</v>
      </c>
      <c r="N489" s="7" t="n">
        <v>0.006</v>
      </c>
      <c r="O489" s="7" t="n">
        <v>50</v>
      </c>
      <c r="P489" s="7" t="n">
        <v>0</v>
      </c>
      <c r="Q489" s="7" t="n">
        <v>0</v>
      </c>
      <c r="R489" s="7" t="n">
        <v>0.0014</v>
      </c>
      <c r="S489" s="7" t="n">
        <v>0</v>
      </c>
    </row>
    <row r="490" customFormat="false" ht="15" hidden="false" customHeight="false" outlineLevel="0" collapsed="false">
      <c r="A490" s="7" t="s">
        <v>69</v>
      </c>
      <c r="B490" s="7" t="s">
        <v>5003</v>
      </c>
      <c r="C490" s="7" t="s">
        <v>4998</v>
      </c>
      <c r="D490" s="7" t="s">
        <v>1197</v>
      </c>
      <c r="E490" s="7" t="s">
        <v>4999</v>
      </c>
      <c r="F490" s="7" t="n">
        <v>3</v>
      </c>
      <c r="G490" s="7" t="n">
        <v>6488</v>
      </c>
      <c r="H490" s="7" t="n">
        <v>174041</v>
      </c>
      <c r="I490" s="7" t="n">
        <v>3079</v>
      </c>
      <c r="J490" s="7" t="n">
        <v>156</v>
      </c>
      <c r="K490" s="7" t="n">
        <v>39</v>
      </c>
      <c r="L490" s="7" t="n">
        <v>0.0177</v>
      </c>
      <c r="M490" s="7" t="n">
        <v>0.0127</v>
      </c>
      <c r="N490" s="7" t="n">
        <v>0.006</v>
      </c>
      <c r="O490" s="7" t="n">
        <v>250</v>
      </c>
      <c r="P490" s="7" t="n">
        <v>2</v>
      </c>
      <c r="Q490" s="7" t="n">
        <v>0</v>
      </c>
      <c r="R490" s="7" t="n">
        <v>0.0014</v>
      </c>
      <c r="S490" s="7" t="n">
        <v>0</v>
      </c>
    </row>
    <row r="491" customFormat="false" ht="15" hidden="false" customHeight="false" outlineLevel="0" collapsed="false">
      <c r="A491" s="7" t="s">
        <v>69</v>
      </c>
      <c r="B491" s="7" t="s">
        <v>5003</v>
      </c>
      <c r="C491" s="7" t="s">
        <v>4998</v>
      </c>
      <c r="D491" s="7" t="s">
        <v>1199</v>
      </c>
      <c r="E491" s="7" t="s">
        <v>4999</v>
      </c>
      <c r="F491" s="7" t="n">
        <v>3</v>
      </c>
      <c r="G491" s="7" t="n">
        <v>5018</v>
      </c>
      <c r="H491" s="7" t="n">
        <v>140773</v>
      </c>
      <c r="I491" s="7" t="n">
        <v>2316</v>
      </c>
      <c r="J491" s="7" t="n">
        <v>128</v>
      </c>
      <c r="K491" s="7" t="n">
        <v>37</v>
      </c>
      <c r="L491" s="7" t="n">
        <v>0.0165</v>
      </c>
      <c r="M491" s="7" t="n">
        <v>0.016</v>
      </c>
      <c r="N491" s="7" t="n">
        <v>0.0074</v>
      </c>
      <c r="O491" s="7" t="n">
        <v>369</v>
      </c>
      <c r="P491" s="7" t="n">
        <v>2</v>
      </c>
      <c r="Q491" s="7" t="n">
        <v>0</v>
      </c>
      <c r="R491" s="7" t="n">
        <v>0.0026</v>
      </c>
      <c r="S491" s="7" t="n">
        <v>0</v>
      </c>
    </row>
    <row r="492" customFormat="false" ht="15" hidden="false" customHeight="false" outlineLevel="0" collapsed="false">
      <c r="A492" s="7" t="s">
        <v>69</v>
      </c>
      <c r="B492" s="7" t="s">
        <v>5003</v>
      </c>
      <c r="C492" s="7" t="s">
        <v>4998</v>
      </c>
      <c r="D492" s="7" t="s">
        <v>1205</v>
      </c>
      <c r="E492" s="7" t="s">
        <v>4999</v>
      </c>
      <c r="F492" s="7" t="n">
        <v>1</v>
      </c>
      <c r="G492" s="7" t="n">
        <v>1174</v>
      </c>
      <c r="H492" s="7" t="n">
        <v>32198</v>
      </c>
      <c r="I492" s="7" t="n">
        <v>587</v>
      </c>
      <c r="J492" s="7" t="n">
        <v>26</v>
      </c>
      <c r="K492" s="7" t="n">
        <v>11</v>
      </c>
      <c r="L492" s="7" t="n">
        <v>0.0182</v>
      </c>
      <c r="M492" s="7" t="n">
        <v>0.0187</v>
      </c>
      <c r="N492" s="7" t="n">
        <v>0.0094</v>
      </c>
      <c r="O492" s="7" t="n">
        <v>1</v>
      </c>
      <c r="P492" s="7" t="n">
        <v>1</v>
      </c>
      <c r="Q492" s="7" t="n">
        <v>0</v>
      </c>
      <c r="R492" s="7" t="n">
        <v>0</v>
      </c>
      <c r="S492" s="7" t="n">
        <v>0</v>
      </c>
    </row>
    <row r="493" customFormat="false" ht="15" hidden="false" customHeight="false" outlineLevel="0" collapsed="false">
      <c r="A493" s="7" t="s">
        <v>69</v>
      </c>
      <c r="B493" s="7" t="s">
        <v>5003</v>
      </c>
      <c r="C493" s="7" t="s">
        <v>4998</v>
      </c>
      <c r="D493" s="7" t="s">
        <v>1210</v>
      </c>
      <c r="E493" s="7" t="s">
        <v>4999</v>
      </c>
      <c r="F493" s="7" t="n">
        <v>2</v>
      </c>
      <c r="G493" s="7" t="n">
        <v>2431</v>
      </c>
      <c r="H493" s="7" t="n">
        <v>72126</v>
      </c>
      <c r="I493" s="7" t="n">
        <v>1119</v>
      </c>
      <c r="J493" s="7" t="n">
        <v>59</v>
      </c>
      <c r="K493" s="7" t="n">
        <v>17</v>
      </c>
      <c r="L493" s="7" t="n">
        <v>0.0155</v>
      </c>
      <c r="M493" s="7" t="n">
        <v>0.0152</v>
      </c>
      <c r="N493" s="7" t="n">
        <v>0.007</v>
      </c>
      <c r="O493" s="7" t="n">
        <v>21</v>
      </c>
      <c r="P493" s="7" t="n">
        <v>2</v>
      </c>
      <c r="Q493" s="7" t="n">
        <v>0</v>
      </c>
      <c r="R493" s="7" t="n">
        <v>0.0003</v>
      </c>
      <c r="S493" s="7" t="n">
        <v>0</v>
      </c>
    </row>
    <row r="494" customFormat="false" ht="15" hidden="false" customHeight="false" outlineLevel="0" collapsed="false">
      <c r="A494" s="7" t="s">
        <v>69</v>
      </c>
      <c r="B494" s="7" t="s">
        <v>5004</v>
      </c>
      <c r="C494" s="7" t="s">
        <v>4998</v>
      </c>
      <c r="D494" s="7" t="s">
        <v>1201</v>
      </c>
      <c r="E494" s="7" t="s">
        <v>4999</v>
      </c>
      <c r="F494" s="7" t="n">
        <v>1</v>
      </c>
      <c r="G494" s="7" t="n">
        <v>2855</v>
      </c>
      <c r="H494" s="7" t="n">
        <v>84524</v>
      </c>
      <c r="I494" s="7" t="n">
        <v>1317</v>
      </c>
      <c r="J494" s="7" t="n">
        <v>57</v>
      </c>
      <c r="K494" s="7" t="n">
        <v>14</v>
      </c>
      <c r="L494" s="7" t="n">
        <v>0.0156</v>
      </c>
      <c r="M494" s="7" t="n">
        <v>0.0106</v>
      </c>
      <c r="N494" s="7" t="n">
        <v>0.0049</v>
      </c>
      <c r="O494" s="7" t="n">
        <v>6</v>
      </c>
      <c r="P494" s="7" t="n">
        <v>1</v>
      </c>
      <c r="Q494" s="7" t="n">
        <v>0</v>
      </c>
      <c r="R494" s="7" t="n">
        <v>0.0001</v>
      </c>
      <c r="S494" s="7" t="n">
        <v>0</v>
      </c>
    </row>
    <row r="495" customFormat="false" ht="15" hidden="false" customHeight="false" outlineLevel="0" collapsed="false">
      <c r="A495" s="7" t="s">
        <v>69</v>
      </c>
      <c r="B495" s="7" t="s">
        <v>5004</v>
      </c>
      <c r="C495" s="7" t="s">
        <v>4998</v>
      </c>
      <c r="D495" s="7" t="s">
        <v>1210</v>
      </c>
      <c r="E495" s="7" t="s">
        <v>4999</v>
      </c>
      <c r="F495" s="7" t="n">
        <v>1</v>
      </c>
      <c r="G495" s="7" t="n">
        <v>4762</v>
      </c>
      <c r="H495" s="7" t="n">
        <v>144642</v>
      </c>
      <c r="I495" s="7" t="n">
        <v>2158</v>
      </c>
      <c r="J495" s="7" t="n">
        <v>134</v>
      </c>
      <c r="K495" s="7" t="n">
        <v>25</v>
      </c>
      <c r="L495" s="7" t="n">
        <v>0.0149</v>
      </c>
      <c r="M495" s="7" t="n">
        <v>0.0116</v>
      </c>
      <c r="N495" s="7" t="n">
        <v>0.0052</v>
      </c>
      <c r="O495" s="7" t="n">
        <v>4</v>
      </c>
      <c r="P495" s="7" t="n">
        <v>1</v>
      </c>
      <c r="Q495" s="7" t="n">
        <v>0</v>
      </c>
      <c r="R495" s="7" t="n">
        <v>0</v>
      </c>
      <c r="S495" s="7" t="n">
        <v>0</v>
      </c>
    </row>
    <row r="496" customFormat="false" ht="15" hidden="false" customHeight="false" outlineLevel="0" collapsed="false">
      <c r="A496" s="7" t="s">
        <v>69</v>
      </c>
      <c r="B496" s="7" t="s">
        <v>206</v>
      </c>
      <c r="C496" s="7" t="s">
        <v>5011</v>
      </c>
      <c r="D496" s="7" t="s">
        <v>5009</v>
      </c>
      <c r="E496" s="7" t="s">
        <v>4999</v>
      </c>
      <c r="F496" s="7" t="n">
        <v>3</v>
      </c>
      <c r="G496" s="7" t="n">
        <v>75611</v>
      </c>
      <c r="H496" s="7" t="n">
        <v>1867518</v>
      </c>
      <c r="I496" s="7" t="n">
        <v>35799</v>
      </c>
      <c r="J496" s="7" t="n">
        <v>4553</v>
      </c>
      <c r="K496" s="7" t="n">
        <v>1355</v>
      </c>
      <c r="L496" s="7" t="n">
        <v>0.0192</v>
      </c>
      <c r="M496" s="7" t="n">
        <v>0.0379</v>
      </c>
      <c r="N496" s="7" t="n">
        <v>0.0179</v>
      </c>
      <c r="O496" s="7" t="n">
        <v>470</v>
      </c>
      <c r="P496" s="7" t="n">
        <v>1</v>
      </c>
      <c r="Q496" s="7" t="n">
        <v>0</v>
      </c>
      <c r="R496" s="7" t="n">
        <v>0.0003</v>
      </c>
      <c r="S496" s="7" t="n">
        <v>0</v>
      </c>
    </row>
    <row r="497" customFormat="false" ht="15" hidden="false" customHeight="false" outlineLevel="0" collapsed="false">
      <c r="A497" s="7" t="s">
        <v>69</v>
      </c>
      <c r="B497" s="7" t="s">
        <v>206</v>
      </c>
      <c r="C497" s="7" t="s">
        <v>5011</v>
      </c>
      <c r="D497" s="7" t="s">
        <v>5010</v>
      </c>
      <c r="E497" s="7" t="s">
        <v>4999</v>
      </c>
      <c r="F497" s="7" t="n">
        <v>1</v>
      </c>
      <c r="G497" s="7" t="n">
        <v>24125</v>
      </c>
      <c r="H497" s="7" t="n">
        <v>590091</v>
      </c>
      <c r="I497" s="7" t="n">
        <v>11353</v>
      </c>
      <c r="J497" s="7" t="n">
        <v>1341</v>
      </c>
      <c r="K497" s="7" t="n">
        <v>402</v>
      </c>
      <c r="L497" s="7" t="n">
        <v>0.0192</v>
      </c>
      <c r="M497" s="7" t="n">
        <v>0.0354</v>
      </c>
      <c r="N497" s="7" t="n">
        <v>0.0167</v>
      </c>
      <c r="O497" s="7" t="n">
        <v>25</v>
      </c>
      <c r="P497" s="7" t="n">
        <v>1</v>
      </c>
      <c r="Q497" s="7" t="n">
        <v>0</v>
      </c>
      <c r="R497" s="7" t="n">
        <v>0</v>
      </c>
      <c r="S497" s="7" t="n">
        <v>0</v>
      </c>
    </row>
    <row r="498" customFormat="false" ht="15" hidden="false" customHeight="false" outlineLevel="0" collapsed="false">
      <c r="A498" s="7" t="s">
        <v>69</v>
      </c>
      <c r="B498" s="7" t="s">
        <v>239</v>
      </c>
      <c r="C498" s="7" t="s">
        <v>4998</v>
      </c>
      <c r="D498" s="7" t="s">
        <v>5005</v>
      </c>
      <c r="E498" s="7" t="s">
        <v>4999</v>
      </c>
      <c r="F498" s="7" t="n">
        <v>4</v>
      </c>
      <c r="G498" s="7" t="n">
        <v>120910</v>
      </c>
      <c r="H498" s="7" t="n">
        <v>2998464</v>
      </c>
      <c r="I498" s="7" t="n">
        <v>50084</v>
      </c>
      <c r="J498" s="7" t="n">
        <v>8086</v>
      </c>
      <c r="K498" s="7" t="n">
        <v>3140</v>
      </c>
      <c r="L498" s="7" t="n">
        <v>0.0167</v>
      </c>
      <c r="M498" s="7" t="n">
        <v>0.0627</v>
      </c>
      <c r="N498" s="7" t="n">
        <v>0.026</v>
      </c>
      <c r="O498" s="7" t="n">
        <v>740</v>
      </c>
      <c r="P498" s="7" t="n">
        <v>14</v>
      </c>
      <c r="Q498" s="7" t="n">
        <v>3</v>
      </c>
      <c r="R498" s="7" t="n">
        <v>0.0002</v>
      </c>
      <c r="S498" s="7" t="n">
        <v>0.001</v>
      </c>
    </row>
    <row r="499" customFormat="false" ht="15" hidden="false" customHeight="false" outlineLevel="0" collapsed="false">
      <c r="A499" s="7" t="s">
        <v>69</v>
      </c>
      <c r="B499" s="7" t="s">
        <v>239</v>
      </c>
      <c r="C499" s="7" t="s">
        <v>4998</v>
      </c>
      <c r="D499" s="7" t="s">
        <v>5006</v>
      </c>
      <c r="E499" s="7" t="s">
        <v>4999</v>
      </c>
      <c r="F499" s="7" t="n">
        <v>4</v>
      </c>
      <c r="G499" s="7" t="n">
        <v>118813</v>
      </c>
      <c r="H499" s="7" t="n">
        <v>2983411</v>
      </c>
      <c r="I499" s="7" t="n">
        <v>49679</v>
      </c>
      <c r="J499" s="7" t="n">
        <v>8510</v>
      </c>
      <c r="K499" s="7" t="n">
        <v>3348</v>
      </c>
      <c r="L499" s="7" t="n">
        <v>0.0167</v>
      </c>
      <c r="M499" s="7" t="n">
        <v>0.0674</v>
      </c>
      <c r="N499" s="7" t="n">
        <v>0.0282</v>
      </c>
      <c r="O499" s="7" t="n">
        <v>368</v>
      </c>
      <c r="P499" s="7" t="n">
        <v>6</v>
      </c>
      <c r="Q499" s="7" t="n">
        <v>0</v>
      </c>
      <c r="R499" s="7" t="n">
        <v>0.0001</v>
      </c>
      <c r="S499" s="7" t="n">
        <v>0</v>
      </c>
    </row>
    <row r="500" customFormat="false" ht="15" hidden="false" customHeight="false" outlineLevel="0" collapsed="false">
      <c r="A500" s="7" t="s">
        <v>69</v>
      </c>
      <c r="B500" s="7" t="s">
        <v>239</v>
      </c>
      <c r="C500" s="7" t="s">
        <v>4998</v>
      </c>
      <c r="D500" s="7" t="s">
        <v>5007</v>
      </c>
      <c r="E500" s="7" t="s">
        <v>4999</v>
      </c>
      <c r="F500" s="7" t="n">
        <v>5</v>
      </c>
      <c r="G500" s="7" t="n">
        <v>148312</v>
      </c>
      <c r="H500" s="7" t="n">
        <v>3777879</v>
      </c>
      <c r="I500" s="7" t="n">
        <v>63139</v>
      </c>
      <c r="J500" s="7" t="n">
        <v>11358</v>
      </c>
      <c r="K500" s="7" t="n">
        <v>4733</v>
      </c>
      <c r="L500" s="7" t="n">
        <v>0.0167</v>
      </c>
      <c r="M500" s="7" t="n">
        <v>0.075</v>
      </c>
      <c r="N500" s="7" t="n">
        <v>0.0319</v>
      </c>
      <c r="O500" s="7" t="n">
        <v>2642</v>
      </c>
      <c r="P500" s="7" t="n">
        <v>21</v>
      </c>
      <c r="Q500" s="7" t="n">
        <v>1</v>
      </c>
      <c r="R500" s="7" t="n">
        <v>0.0007</v>
      </c>
      <c r="S500" s="7" t="n">
        <v>0.0002</v>
      </c>
    </row>
    <row r="501" customFormat="false" ht="15" hidden="false" customHeight="false" outlineLevel="0" collapsed="false">
      <c r="A501" s="7" t="s">
        <v>69</v>
      </c>
      <c r="B501" s="7" t="s">
        <v>239</v>
      </c>
      <c r="C501" s="7" t="s">
        <v>4998</v>
      </c>
      <c r="D501" s="7" t="s">
        <v>5008</v>
      </c>
      <c r="E501" s="7" t="s">
        <v>4999</v>
      </c>
      <c r="F501" s="7" t="n">
        <v>3</v>
      </c>
      <c r="G501" s="7" t="n">
        <v>83582</v>
      </c>
      <c r="H501" s="7" t="n">
        <v>2175954</v>
      </c>
      <c r="I501" s="7" t="n">
        <v>36410</v>
      </c>
      <c r="J501" s="7" t="n">
        <v>6794</v>
      </c>
      <c r="K501" s="7" t="n">
        <v>2795</v>
      </c>
      <c r="L501" s="7" t="n">
        <v>0.0167</v>
      </c>
      <c r="M501" s="7" t="n">
        <v>0.0768</v>
      </c>
      <c r="N501" s="7" t="n">
        <v>0.0334</v>
      </c>
      <c r="O501" s="7" t="n">
        <v>717</v>
      </c>
      <c r="P501" s="7" t="n">
        <v>9</v>
      </c>
      <c r="Q501" s="7" t="n">
        <v>0</v>
      </c>
      <c r="R501" s="7" t="n">
        <v>0.0003</v>
      </c>
      <c r="S501" s="7" t="n">
        <v>0</v>
      </c>
    </row>
    <row r="502" customFormat="false" ht="15" hidden="false" customHeight="false" outlineLevel="0" collapsed="false">
      <c r="A502" s="7" t="s">
        <v>69</v>
      </c>
      <c r="B502" s="7" t="s">
        <v>239</v>
      </c>
      <c r="C502" s="7" t="s">
        <v>4998</v>
      </c>
      <c r="D502" s="7" t="s">
        <v>5009</v>
      </c>
      <c r="E502" s="7" t="s">
        <v>4999</v>
      </c>
      <c r="F502" s="7" t="n">
        <v>4</v>
      </c>
      <c r="G502" s="7" t="n">
        <v>126995</v>
      </c>
      <c r="H502" s="7" t="n">
        <v>3314346</v>
      </c>
      <c r="I502" s="7" t="n">
        <v>56911</v>
      </c>
      <c r="J502" s="7" t="n">
        <v>10686</v>
      </c>
      <c r="K502" s="7" t="n">
        <v>4486</v>
      </c>
      <c r="L502" s="7" t="n">
        <v>0.0172</v>
      </c>
      <c r="M502" s="7" t="n">
        <v>0.0788</v>
      </c>
      <c r="N502" s="7" t="n">
        <v>0.0353</v>
      </c>
      <c r="O502" s="7" t="n">
        <v>1315</v>
      </c>
      <c r="P502" s="7" t="n">
        <v>9</v>
      </c>
      <c r="Q502" s="7" t="n">
        <v>4</v>
      </c>
      <c r="R502" s="7" t="n">
        <v>0.0004</v>
      </c>
      <c r="S502" s="7" t="n">
        <v>0.0009</v>
      </c>
    </row>
    <row r="503" customFormat="false" ht="15" hidden="false" customHeight="false" outlineLevel="0" collapsed="false">
      <c r="A503" s="7" t="s">
        <v>69</v>
      </c>
      <c r="B503" s="7" t="s">
        <v>239</v>
      </c>
      <c r="C503" s="7" t="s">
        <v>4998</v>
      </c>
      <c r="D503" s="7" t="s">
        <v>5010</v>
      </c>
      <c r="E503" s="7" t="s">
        <v>4999</v>
      </c>
      <c r="F503" s="7" t="n">
        <v>5</v>
      </c>
      <c r="G503" s="7" t="n">
        <v>188303</v>
      </c>
      <c r="H503" s="7" t="n">
        <v>4744569</v>
      </c>
      <c r="I503" s="7" t="n">
        <v>84423</v>
      </c>
      <c r="J503" s="7" t="n">
        <v>15474</v>
      </c>
      <c r="K503" s="7" t="n">
        <v>6502</v>
      </c>
      <c r="L503" s="7" t="n">
        <v>0.0178</v>
      </c>
      <c r="M503" s="7" t="n">
        <v>0.077</v>
      </c>
      <c r="N503" s="7" t="n">
        <v>0.0345</v>
      </c>
      <c r="O503" s="7" t="n">
        <v>2031</v>
      </c>
      <c r="P503" s="7" t="n">
        <v>14</v>
      </c>
      <c r="Q503" s="7" t="n">
        <v>0</v>
      </c>
      <c r="R503" s="7" t="n">
        <v>0.0004</v>
      </c>
      <c r="S503" s="7" t="n">
        <v>0</v>
      </c>
    </row>
    <row r="504" customFormat="false" ht="15" hidden="false" customHeight="false" outlineLevel="0" collapsed="false">
      <c r="A504" s="7" t="s">
        <v>69</v>
      </c>
      <c r="B504" s="7" t="s">
        <v>239</v>
      </c>
      <c r="C504" s="7" t="s">
        <v>4998</v>
      </c>
      <c r="D504" s="7" t="s">
        <v>1197</v>
      </c>
      <c r="E504" s="7" t="s">
        <v>4999</v>
      </c>
      <c r="F504" s="7" t="n">
        <v>4</v>
      </c>
      <c r="G504" s="7" t="n">
        <v>222884</v>
      </c>
      <c r="H504" s="7" t="n">
        <v>5718742</v>
      </c>
      <c r="I504" s="7" t="n">
        <v>97060</v>
      </c>
      <c r="J504" s="7" t="n">
        <v>16490</v>
      </c>
      <c r="K504" s="7" t="n">
        <v>6576</v>
      </c>
      <c r="L504" s="7" t="n">
        <v>0.017</v>
      </c>
      <c r="M504" s="7" t="n">
        <v>0.0678</v>
      </c>
      <c r="N504" s="7" t="n">
        <v>0.0295</v>
      </c>
      <c r="O504" s="7" t="n">
        <v>6133</v>
      </c>
      <c r="P504" s="7" t="n">
        <v>44</v>
      </c>
      <c r="Q504" s="7" t="n">
        <v>2</v>
      </c>
      <c r="R504" s="7" t="n">
        <v>0.0011</v>
      </c>
      <c r="S504" s="7" t="n">
        <v>0.0003</v>
      </c>
    </row>
    <row r="505" customFormat="false" ht="15" hidden="false" customHeight="false" outlineLevel="0" collapsed="false">
      <c r="A505" s="7" t="s">
        <v>69</v>
      </c>
      <c r="B505" s="7" t="s">
        <v>239</v>
      </c>
      <c r="C505" s="7" t="s">
        <v>4998</v>
      </c>
      <c r="D505" s="7" t="s">
        <v>1199</v>
      </c>
      <c r="E505" s="7" t="s">
        <v>4999</v>
      </c>
      <c r="F505" s="7" t="n">
        <v>5</v>
      </c>
      <c r="G505" s="7" t="n">
        <v>212401</v>
      </c>
      <c r="H505" s="7" t="n">
        <v>5351832</v>
      </c>
      <c r="I505" s="7" t="n">
        <v>91703</v>
      </c>
      <c r="J505" s="7" t="n">
        <v>16766</v>
      </c>
      <c r="K505" s="7" t="n">
        <v>7002</v>
      </c>
      <c r="L505" s="7" t="n">
        <v>0.0171</v>
      </c>
      <c r="M505" s="7" t="n">
        <v>0.0764</v>
      </c>
      <c r="N505" s="7" t="n">
        <v>0.033</v>
      </c>
      <c r="O505" s="7" t="n">
        <v>4914</v>
      </c>
      <c r="P505" s="7" t="n">
        <v>28</v>
      </c>
      <c r="Q505" s="7" t="n">
        <v>1</v>
      </c>
      <c r="R505" s="7" t="n">
        <v>0.0009</v>
      </c>
      <c r="S505" s="7" t="n">
        <v>0.0001</v>
      </c>
    </row>
    <row r="506" customFormat="false" ht="15" hidden="false" customHeight="false" outlineLevel="0" collapsed="false">
      <c r="A506" s="7" t="s">
        <v>69</v>
      </c>
      <c r="B506" s="7" t="s">
        <v>239</v>
      </c>
      <c r="C506" s="7" t="s">
        <v>4998</v>
      </c>
      <c r="D506" s="7" t="s">
        <v>1200</v>
      </c>
      <c r="E506" s="7" t="s">
        <v>4999</v>
      </c>
      <c r="F506" s="7" t="n">
        <v>4</v>
      </c>
      <c r="G506" s="7" t="n">
        <v>160250</v>
      </c>
      <c r="H506" s="7" t="n">
        <v>3996277</v>
      </c>
      <c r="I506" s="7" t="n">
        <v>67133</v>
      </c>
      <c r="J506" s="7" t="n">
        <v>13132</v>
      </c>
      <c r="K506" s="7" t="n">
        <v>5256</v>
      </c>
      <c r="L506" s="7" t="n">
        <v>0.0168</v>
      </c>
      <c r="M506" s="7" t="n">
        <v>0.0783</v>
      </c>
      <c r="N506" s="7" t="n">
        <v>0.0328</v>
      </c>
      <c r="O506" s="7" t="n">
        <v>4444</v>
      </c>
      <c r="P506" s="7" t="n">
        <v>19</v>
      </c>
      <c r="Q506" s="7" t="n">
        <v>1</v>
      </c>
      <c r="R506" s="7" t="n">
        <v>0.0011</v>
      </c>
      <c r="S506" s="7" t="n">
        <v>0.0002</v>
      </c>
    </row>
    <row r="507" customFormat="false" ht="15" hidden="false" customHeight="false" outlineLevel="0" collapsed="false">
      <c r="A507" s="7" t="s">
        <v>69</v>
      </c>
      <c r="B507" s="7" t="s">
        <v>239</v>
      </c>
      <c r="C507" s="7" t="s">
        <v>4998</v>
      </c>
      <c r="D507" s="7" t="s">
        <v>1201</v>
      </c>
      <c r="E507" s="7" t="s">
        <v>4999</v>
      </c>
      <c r="F507" s="7" t="n">
        <v>4</v>
      </c>
      <c r="G507" s="7" t="n">
        <v>174331</v>
      </c>
      <c r="H507" s="7" t="n">
        <v>4388896</v>
      </c>
      <c r="I507" s="7" t="n">
        <v>72000</v>
      </c>
      <c r="J507" s="7" t="n">
        <v>13486</v>
      </c>
      <c r="K507" s="7" t="n">
        <v>5379</v>
      </c>
      <c r="L507" s="7" t="n">
        <v>0.0164</v>
      </c>
      <c r="M507" s="7" t="n">
        <v>0.0747</v>
      </c>
      <c r="N507" s="7" t="n">
        <v>0.0309</v>
      </c>
      <c r="O507" s="7" t="n">
        <v>10189</v>
      </c>
      <c r="P507" s="7" t="n">
        <v>74</v>
      </c>
      <c r="Q507" s="7" t="n">
        <v>6</v>
      </c>
      <c r="R507" s="7" t="n">
        <v>0.0023</v>
      </c>
      <c r="S507" s="7" t="n">
        <v>0.0011</v>
      </c>
    </row>
    <row r="508" customFormat="false" ht="15" hidden="false" customHeight="false" outlineLevel="0" collapsed="false">
      <c r="A508" s="7" t="s">
        <v>69</v>
      </c>
      <c r="B508" s="7" t="s">
        <v>239</v>
      </c>
      <c r="C508" s="7" t="s">
        <v>4998</v>
      </c>
      <c r="D508" s="7" t="s">
        <v>1202</v>
      </c>
      <c r="E508" s="7" t="s">
        <v>4999</v>
      </c>
      <c r="F508" s="7" t="n">
        <v>5</v>
      </c>
      <c r="G508" s="7" t="n">
        <v>274251</v>
      </c>
      <c r="H508" s="7" t="n">
        <v>6921407</v>
      </c>
      <c r="I508" s="7" t="n">
        <v>114951</v>
      </c>
      <c r="J508" s="7" t="n">
        <v>21876</v>
      </c>
      <c r="K508" s="7" t="n">
        <v>8595</v>
      </c>
      <c r="L508" s="7" t="n">
        <v>0.0166</v>
      </c>
      <c r="M508" s="7" t="n">
        <v>0.0748</v>
      </c>
      <c r="N508" s="7" t="n">
        <v>0.0313</v>
      </c>
      <c r="O508" s="7" t="n">
        <v>18207</v>
      </c>
      <c r="P508" s="7" t="n">
        <v>115</v>
      </c>
      <c r="Q508" s="7" t="n">
        <v>8</v>
      </c>
      <c r="R508" s="7" t="n">
        <v>0.0026</v>
      </c>
      <c r="S508" s="7" t="n">
        <v>0.0009</v>
      </c>
    </row>
    <row r="509" customFormat="false" ht="15" hidden="false" customHeight="false" outlineLevel="0" collapsed="false">
      <c r="A509" s="7" t="s">
        <v>69</v>
      </c>
      <c r="B509" s="7" t="s">
        <v>239</v>
      </c>
      <c r="C509" s="7" t="s">
        <v>4998</v>
      </c>
      <c r="D509" s="7" t="s">
        <v>1203</v>
      </c>
      <c r="E509" s="7" t="s">
        <v>4999</v>
      </c>
      <c r="F509" s="7" t="n">
        <v>4</v>
      </c>
      <c r="G509" s="7" t="n">
        <v>185687</v>
      </c>
      <c r="H509" s="7" t="n">
        <v>4594940</v>
      </c>
      <c r="I509" s="7" t="n">
        <v>73428</v>
      </c>
      <c r="J509" s="7" t="n">
        <v>13375</v>
      </c>
      <c r="K509" s="7" t="n">
        <v>5389</v>
      </c>
      <c r="L509" s="7" t="n">
        <v>0.016</v>
      </c>
      <c r="M509" s="7" t="n">
        <v>0.0734</v>
      </c>
      <c r="N509" s="7" t="n">
        <v>0.029</v>
      </c>
      <c r="O509" s="7" t="n">
        <v>11025</v>
      </c>
      <c r="P509" s="7" t="n">
        <v>26</v>
      </c>
      <c r="Q509" s="7" t="n">
        <v>1</v>
      </c>
      <c r="R509" s="7" t="n">
        <v>0.0024</v>
      </c>
      <c r="S509" s="7" t="n">
        <v>0.0002</v>
      </c>
    </row>
    <row r="510" customFormat="false" ht="15" hidden="false" customHeight="false" outlineLevel="0" collapsed="false">
      <c r="A510" s="7" t="s">
        <v>69</v>
      </c>
      <c r="B510" s="7" t="s">
        <v>239</v>
      </c>
      <c r="C510" s="7" t="s">
        <v>4998</v>
      </c>
      <c r="D510" s="7" t="s">
        <v>1204</v>
      </c>
      <c r="E510" s="7" t="s">
        <v>4999</v>
      </c>
      <c r="F510" s="7" t="n">
        <v>4</v>
      </c>
      <c r="G510" s="7" t="n">
        <v>168729</v>
      </c>
      <c r="H510" s="7" t="n">
        <v>4514208</v>
      </c>
      <c r="I510" s="7" t="n">
        <v>68931</v>
      </c>
      <c r="J510" s="7" t="n">
        <v>12314</v>
      </c>
      <c r="K510" s="7" t="n">
        <v>4930</v>
      </c>
      <c r="L510" s="7" t="n">
        <v>0.0153</v>
      </c>
      <c r="M510" s="7" t="n">
        <v>0.0715</v>
      </c>
      <c r="N510" s="7" t="n">
        <v>0.0292</v>
      </c>
      <c r="O510" s="7" t="n">
        <v>3629</v>
      </c>
      <c r="P510" s="7" t="n">
        <v>32</v>
      </c>
      <c r="Q510" s="7" t="n">
        <v>2</v>
      </c>
      <c r="R510" s="7" t="n">
        <v>0.0008</v>
      </c>
      <c r="S510" s="7" t="n">
        <v>0.0004</v>
      </c>
    </row>
    <row r="511" customFormat="false" ht="15" hidden="false" customHeight="false" outlineLevel="0" collapsed="false">
      <c r="A511" s="7" t="s">
        <v>69</v>
      </c>
      <c r="B511" s="7" t="s">
        <v>239</v>
      </c>
      <c r="C511" s="7" t="s">
        <v>4998</v>
      </c>
      <c r="D511" s="7" t="s">
        <v>1205</v>
      </c>
      <c r="E511" s="7" t="s">
        <v>4999</v>
      </c>
      <c r="F511" s="7" t="n">
        <v>4</v>
      </c>
      <c r="G511" s="7" t="n">
        <v>175958</v>
      </c>
      <c r="H511" s="7" t="n">
        <v>4378379</v>
      </c>
      <c r="I511" s="7" t="n">
        <v>73422</v>
      </c>
      <c r="J511" s="7" t="n">
        <v>13916</v>
      </c>
      <c r="K511" s="7" t="n">
        <v>5695</v>
      </c>
      <c r="L511" s="7" t="n">
        <v>0.0168</v>
      </c>
      <c r="M511" s="7" t="n">
        <v>0.0776</v>
      </c>
      <c r="N511" s="7" t="n">
        <v>0.0324</v>
      </c>
      <c r="O511" s="7" t="n">
        <v>3983</v>
      </c>
      <c r="P511" s="7" t="n">
        <v>41</v>
      </c>
      <c r="Q511" s="7" t="n">
        <v>1</v>
      </c>
      <c r="R511" s="7" t="n">
        <v>0.0009</v>
      </c>
      <c r="S511" s="7" t="n">
        <v>0.0002</v>
      </c>
    </row>
    <row r="512" customFormat="false" ht="15" hidden="false" customHeight="false" outlineLevel="0" collapsed="false">
      <c r="A512" s="7" t="s">
        <v>69</v>
      </c>
      <c r="B512" s="7" t="s">
        <v>239</v>
      </c>
      <c r="C512" s="7" t="s">
        <v>4998</v>
      </c>
      <c r="D512" s="7" t="s">
        <v>1206</v>
      </c>
      <c r="E512" s="7" t="s">
        <v>4999</v>
      </c>
      <c r="F512" s="7" t="n">
        <v>5</v>
      </c>
      <c r="G512" s="7" t="n">
        <v>262625</v>
      </c>
      <c r="H512" s="7" t="n">
        <v>6529435</v>
      </c>
      <c r="I512" s="7" t="n">
        <v>111890</v>
      </c>
      <c r="J512" s="7" t="n">
        <v>21764</v>
      </c>
      <c r="K512" s="7" t="n">
        <v>8945</v>
      </c>
      <c r="L512" s="7" t="n">
        <v>0.0171</v>
      </c>
      <c r="M512" s="7" t="n">
        <v>0.0799</v>
      </c>
      <c r="N512" s="7" t="n">
        <v>0.0341</v>
      </c>
      <c r="O512" s="7" t="n">
        <v>11685</v>
      </c>
      <c r="P512" s="7" t="n">
        <v>71</v>
      </c>
      <c r="Q512" s="7" t="n">
        <v>5</v>
      </c>
      <c r="R512" s="7" t="n">
        <v>0.0018</v>
      </c>
      <c r="S512" s="7" t="n">
        <v>0.0006</v>
      </c>
    </row>
    <row r="513" customFormat="false" ht="15" hidden="false" customHeight="false" outlineLevel="0" collapsed="false">
      <c r="A513" s="7" t="s">
        <v>69</v>
      </c>
      <c r="B513" s="7" t="s">
        <v>239</v>
      </c>
      <c r="C513" s="7" t="s">
        <v>4998</v>
      </c>
      <c r="D513" s="7" t="s">
        <v>1207</v>
      </c>
      <c r="E513" s="7" t="s">
        <v>4999</v>
      </c>
      <c r="F513" s="7" t="n">
        <v>4</v>
      </c>
      <c r="G513" s="7" t="n">
        <v>187783</v>
      </c>
      <c r="H513" s="7" t="n">
        <v>4753097</v>
      </c>
      <c r="I513" s="7" t="n">
        <v>80018</v>
      </c>
      <c r="J513" s="7" t="n">
        <v>15926</v>
      </c>
      <c r="K513" s="7" t="n">
        <v>6666</v>
      </c>
      <c r="L513" s="7" t="n">
        <v>0.0168</v>
      </c>
      <c r="M513" s="7" t="n">
        <v>0.0833</v>
      </c>
      <c r="N513" s="7" t="n">
        <v>0.0355</v>
      </c>
      <c r="O513" s="7" t="n">
        <v>3861</v>
      </c>
      <c r="P513" s="7" t="n">
        <v>34</v>
      </c>
      <c r="Q513" s="7" t="n">
        <v>2</v>
      </c>
      <c r="R513" s="7" t="n">
        <v>0.0008</v>
      </c>
      <c r="S513" s="7" t="n">
        <v>0.0003</v>
      </c>
    </row>
    <row r="514" customFormat="false" ht="15" hidden="false" customHeight="false" outlineLevel="0" collapsed="false">
      <c r="A514" s="7" t="s">
        <v>69</v>
      </c>
      <c r="B514" s="7" t="s">
        <v>239</v>
      </c>
      <c r="C514" s="7" t="s">
        <v>4998</v>
      </c>
      <c r="D514" s="7" t="s">
        <v>1208</v>
      </c>
      <c r="E514" s="7" t="s">
        <v>4999</v>
      </c>
      <c r="F514" s="7" t="n">
        <v>5</v>
      </c>
      <c r="G514" s="7" t="n">
        <v>267206</v>
      </c>
      <c r="H514" s="7" t="n">
        <v>6917028</v>
      </c>
      <c r="I514" s="7" t="n">
        <v>99177</v>
      </c>
      <c r="J514" s="7" t="n">
        <v>20751</v>
      </c>
      <c r="K514" s="7" t="n">
        <v>9197</v>
      </c>
      <c r="L514" s="7" t="n">
        <v>0.0143</v>
      </c>
      <c r="M514" s="7" t="n">
        <v>0.0927</v>
      </c>
      <c r="N514" s="7" t="n">
        <v>0.0344</v>
      </c>
      <c r="O514" s="7" t="n">
        <v>2908</v>
      </c>
      <c r="P514" s="7" t="n">
        <v>24</v>
      </c>
      <c r="Q514" s="7" t="n">
        <v>2</v>
      </c>
      <c r="R514" s="7" t="n">
        <v>0.0004</v>
      </c>
      <c r="S514" s="7" t="n">
        <v>0.0002</v>
      </c>
    </row>
    <row r="515" customFormat="false" ht="15" hidden="false" customHeight="false" outlineLevel="0" collapsed="false">
      <c r="A515" s="7" t="s">
        <v>69</v>
      </c>
      <c r="B515" s="7" t="s">
        <v>239</v>
      </c>
      <c r="C515" s="7" t="s">
        <v>4998</v>
      </c>
      <c r="D515" s="7" t="s">
        <v>1209</v>
      </c>
      <c r="E515" s="7" t="s">
        <v>4999</v>
      </c>
      <c r="F515" s="7" t="n">
        <v>4</v>
      </c>
      <c r="G515" s="7" t="n">
        <v>353174</v>
      </c>
      <c r="H515" s="7" t="n">
        <v>9093666</v>
      </c>
      <c r="I515" s="7" t="n">
        <v>122403</v>
      </c>
      <c r="J515" s="7" t="n">
        <v>22921</v>
      </c>
      <c r="K515" s="7" t="n">
        <v>10084</v>
      </c>
      <c r="L515" s="7" t="n">
        <v>0.0135</v>
      </c>
      <c r="M515" s="7" t="n">
        <v>0.0824</v>
      </c>
      <c r="N515" s="7" t="n">
        <v>0.0286</v>
      </c>
      <c r="O515" s="7" t="n">
        <v>26046</v>
      </c>
      <c r="P515" s="7" t="n">
        <v>114</v>
      </c>
      <c r="Q515" s="7" t="n">
        <v>8</v>
      </c>
      <c r="R515" s="7" t="n">
        <v>0.0029</v>
      </c>
      <c r="S515" s="7" t="n">
        <v>0.0008</v>
      </c>
    </row>
    <row r="516" customFormat="false" ht="15" hidden="false" customHeight="false" outlineLevel="0" collapsed="false">
      <c r="A516" s="7" t="s">
        <v>69</v>
      </c>
      <c r="B516" s="7" t="s">
        <v>239</v>
      </c>
      <c r="C516" s="7" t="s">
        <v>4998</v>
      </c>
      <c r="D516" s="7" t="s">
        <v>1210</v>
      </c>
      <c r="E516" s="7" t="s">
        <v>4999</v>
      </c>
      <c r="F516" s="7" t="n">
        <v>4</v>
      </c>
      <c r="G516" s="7" t="n">
        <v>296014</v>
      </c>
      <c r="H516" s="7" t="n">
        <v>7813089</v>
      </c>
      <c r="I516" s="7" t="n">
        <v>123833</v>
      </c>
      <c r="J516" s="7" t="n">
        <v>24384</v>
      </c>
      <c r="K516" s="7" t="n">
        <v>10175</v>
      </c>
      <c r="L516" s="7" t="n">
        <v>0.0158</v>
      </c>
      <c r="M516" s="7" t="n">
        <v>0.0822</v>
      </c>
      <c r="N516" s="7" t="n">
        <v>0.0344</v>
      </c>
      <c r="O516" s="7" t="n">
        <v>18840</v>
      </c>
      <c r="P516" s="7" t="n">
        <v>95</v>
      </c>
      <c r="Q516" s="7" t="n">
        <v>1</v>
      </c>
      <c r="R516" s="7" t="n">
        <v>0.0024</v>
      </c>
      <c r="S516" s="7" t="n">
        <v>0.0001</v>
      </c>
    </row>
    <row r="517" customFormat="false" ht="15" hidden="false" customHeight="false" outlineLevel="0" collapsed="false">
      <c r="A517" s="7" t="s">
        <v>69</v>
      </c>
      <c r="B517" s="7" t="s">
        <v>239</v>
      </c>
      <c r="C517" s="7" t="s">
        <v>4998</v>
      </c>
      <c r="D517" s="7" t="s">
        <v>1211</v>
      </c>
      <c r="E517" s="7" t="s">
        <v>4999</v>
      </c>
      <c r="F517" s="7" t="n">
        <v>5</v>
      </c>
      <c r="G517" s="7" t="n">
        <v>245995</v>
      </c>
      <c r="H517" s="7" t="n">
        <v>6647440</v>
      </c>
      <c r="I517" s="7" t="n">
        <v>110389</v>
      </c>
      <c r="J517" s="7" t="n">
        <v>21364</v>
      </c>
      <c r="K517" s="7" t="n">
        <v>8820</v>
      </c>
      <c r="L517" s="7" t="n">
        <v>0.0166</v>
      </c>
      <c r="M517" s="7" t="n">
        <v>0.0799</v>
      </c>
      <c r="N517" s="7" t="n">
        <v>0.0359</v>
      </c>
      <c r="O517" s="7" t="n">
        <v>4017</v>
      </c>
      <c r="P517" s="7" t="n">
        <v>42</v>
      </c>
      <c r="Q517" s="7" t="n">
        <v>1</v>
      </c>
      <c r="R517" s="7" t="n">
        <v>0.0006</v>
      </c>
      <c r="S517" s="7" t="n">
        <v>0.0001</v>
      </c>
    </row>
    <row r="518" customFormat="false" ht="15" hidden="false" customHeight="false" outlineLevel="0" collapsed="false">
      <c r="A518" s="7" t="s">
        <v>69</v>
      </c>
      <c r="B518" s="7" t="s">
        <v>239</v>
      </c>
      <c r="C518" s="7" t="s">
        <v>4998</v>
      </c>
      <c r="D518" s="7" t="s">
        <v>1212</v>
      </c>
      <c r="E518" s="7" t="s">
        <v>4999</v>
      </c>
      <c r="F518" s="7" t="n">
        <v>4</v>
      </c>
      <c r="G518" s="7" t="n">
        <v>198526</v>
      </c>
      <c r="H518" s="7" t="n">
        <v>5304234</v>
      </c>
      <c r="I518" s="7" t="n">
        <v>88685</v>
      </c>
      <c r="J518" s="7" t="n">
        <v>17281</v>
      </c>
      <c r="K518" s="7" t="n">
        <v>7020</v>
      </c>
      <c r="L518" s="7" t="n">
        <v>0.0167</v>
      </c>
      <c r="M518" s="7" t="n">
        <v>0.0792</v>
      </c>
      <c r="N518" s="7" t="n">
        <v>0.0354</v>
      </c>
      <c r="O518" s="7" t="n">
        <v>3403</v>
      </c>
      <c r="P518" s="7" t="n">
        <v>12</v>
      </c>
      <c r="Q518" s="7" t="n">
        <v>0</v>
      </c>
      <c r="R518" s="7" t="n">
        <v>0.0006</v>
      </c>
      <c r="S518" s="7" t="n">
        <v>0</v>
      </c>
    </row>
    <row r="519" customFormat="false" ht="15" hidden="false" customHeight="false" outlineLevel="0" collapsed="false">
      <c r="A519" s="7" t="s">
        <v>69</v>
      </c>
      <c r="B519" s="7" t="s">
        <v>239</v>
      </c>
      <c r="C519" s="7" t="s">
        <v>4998</v>
      </c>
      <c r="D519" s="7" t="s">
        <v>1213</v>
      </c>
      <c r="E519" s="7" t="s">
        <v>4999</v>
      </c>
      <c r="F519" s="7" t="n">
        <v>2</v>
      </c>
      <c r="G519" s="7" t="n">
        <v>128646</v>
      </c>
      <c r="H519" s="7" t="n">
        <v>3422365</v>
      </c>
      <c r="I519" s="7" t="n">
        <v>56637</v>
      </c>
      <c r="J519" s="7" t="n">
        <v>10358</v>
      </c>
      <c r="K519" s="7" t="n">
        <v>4224</v>
      </c>
      <c r="L519" s="7" t="n">
        <v>0.0165</v>
      </c>
      <c r="M519" s="7" t="n">
        <v>0.0746</v>
      </c>
      <c r="N519" s="7" t="n">
        <v>0.0328</v>
      </c>
      <c r="O519" s="7" t="n">
        <v>16258</v>
      </c>
      <c r="P519" s="7" t="n">
        <v>43</v>
      </c>
      <c r="Q519" s="7" t="n">
        <v>2</v>
      </c>
      <c r="R519" s="7" t="n">
        <v>0.0048</v>
      </c>
      <c r="S519" s="7" t="n">
        <v>0.0005</v>
      </c>
    </row>
    <row r="520" customFormat="false" ht="15" hidden="false" customHeight="false" outlineLevel="0" collapsed="false">
      <c r="A520" s="7" t="s">
        <v>69</v>
      </c>
      <c r="B520" s="7" t="s">
        <v>3504</v>
      </c>
      <c r="C520" s="7" t="s">
        <v>4998</v>
      </c>
      <c r="D520" s="7" t="s">
        <v>1203</v>
      </c>
      <c r="E520" s="7" t="s">
        <v>4999</v>
      </c>
      <c r="F520" s="7" t="n">
        <v>1</v>
      </c>
      <c r="G520" s="7" t="n">
        <v>1365</v>
      </c>
      <c r="H520" s="7" t="n">
        <v>34390</v>
      </c>
      <c r="I520" s="7" t="n">
        <v>632</v>
      </c>
      <c r="J520" s="7" t="n">
        <v>52</v>
      </c>
      <c r="K520" s="7" t="n">
        <v>8</v>
      </c>
      <c r="L520" s="7" t="n">
        <v>0.0184</v>
      </c>
      <c r="M520" s="7" t="n">
        <v>0.0127</v>
      </c>
      <c r="N520" s="7" t="n">
        <v>0.0059</v>
      </c>
      <c r="O520" s="7" t="n">
        <v>775</v>
      </c>
      <c r="P520" s="7" t="n">
        <v>3</v>
      </c>
      <c r="Q520" s="7" t="n">
        <v>0</v>
      </c>
      <c r="R520" s="7" t="n">
        <v>0.0225</v>
      </c>
      <c r="S520" s="7" t="n">
        <v>0</v>
      </c>
    </row>
    <row r="521" customFormat="false" ht="15" hidden="false" customHeight="false" outlineLevel="0" collapsed="false">
      <c r="A521" s="7" t="s">
        <v>69</v>
      </c>
      <c r="B521" s="7" t="s">
        <v>3504</v>
      </c>
      <c r="C521" s="7" t="s">
        <v>4998</v>
      </c>
      <c r="D521" s="7" t="s">
        <v>1207</v>
      </c>
      <c r="E521" s="7" t="s">
        <v>4999</v>
      </c>
      <c r="F521" s="7" t="n">
        <v>1</v>
      </c>
      <c r="G521" s="7" t="n">
        <v>1270</v>
      </c>
      <c r="H521" s="7" t="n">
        <v>32249</v>
      </c>
      <c r="I521" s="7" t="n">
        <v>539</v>
      </c>
      <c r="J521" s="7" t="n">
        <v>50</v>
      </c>
      <c r="K521" s="7" t="n">
        <v>8</v>
      </c>
      <c r="L521" s="7" t="n">
        <v>0.0167</v>
      </c>
      <c r="M521" s="7" t="n">
        <v>0.0148</v>
      </c>
      <c r="N521" s="7" t="n">
        <v>0.0063</v>
      </c>
      <c r="O521" s="7" t="n">
        <v>1</v>
      </c>
      <c r="P521" s="7" t="n">
        <v>1</v>
      </c>
      <c r="Q521" s="7" t="n">
        <v>0</v>
      </c>
      <c r="R521" s="7" t="n">
        <v>0</v>
      </c>
      <c r="S521" s="7" t="n">
        <v>0</v>
      </c>
    </row>
    <row r="522" customFormat="false" ht="15" hidden="false" customHeight="false" outlineLevel="0" collapsed="false">
      <c r="A522" s="7" t="s">
        <v>69</v>
      </c>
      <c r="B522" s="7" t="s">
        <v>3504</v>
      </c>
      <c r="C522" s="7" t="s">
        <v>4998</v>
      </c>
      <c r="D522" s="7" t="s">
        <v>1210</v>
      </c>
      <c r="E522" s="7" t="s">
        <v>4999</v>
      </c>
      <c r="F522" s="7" t="n">
        <v>1</v>
      </c>
      <c r="G522" s="7" t="n">
        <v>1494</v>
      </c>
      <c r="H522" s="7" t="n">
        <v>39530</v>
      </c>
      <c r="I522" s="7" t="n">
        <v>740</v>
      </c>
      <c r="J522" s="7" t="n">
        <v>63</v>
      </c>
      <c r="K522" s="7" t="n">
        <v>14</v>
      </c>
      <c r="L522" s="7" t="n">
        <v>0.0187</v>
      </c>
      <c r="M522" s="7" t="n">
        <v>0.0189</v>
      </c>
      <c r="N522" s="7" t="n">
        <v>0.0094</v>
      </c>
      <c r="O522" s="7" t="n">
        <v>5</v>
      </c>
      <c r="P522" s="7" t="n">
        <v>1</v>
      </c>
      <c r="Q522" s="7" t="n">
        <v>0</v>
      </c>
      <c r="R522" s="7" t="n">
        <v>0.0001</v>
      </c>
      <c r="S522" s="7" t="n">
        <v>0</v>
      </c>
    </row>
    <row r="523" customFormat="false" ht="15" hidden="false" customHeight="false" outlineLevel="0" collapsed="false">
      <c r="A523" s="7" t="s">
        <v>69</v>
      </c>
      <c r="B523" s="7" t="s">
        <v>3504</v>
      </c>
      <c r="C523" s="7" t="s">
        <v>4998</v>
      </c>
      <c r="D523" s="7" t="s">
        <v>1211</v>
      </c>
      <c r="E523" s="7" t="s">
        <v>4999</v>
      </c>
      <c r="F523" s="7" t="n">
        <v>2</v>
      </c>
      <c r="G523" s="7" t="n">
        <v>2690</v>
      </c>
      <c r="H523" s="7" t="n">
        <v>69411</v>
      </c>
      <c r="I523" s="7" t="n">
        <v>1368</v>
      </c>
      <c r="J523" s="7" t="n">
        <v>104</v>
      </c>
      <c r="K523" s="7" t="n">
        <v>22</v>
      </c>
      <c r="L523" s="7" t="n">
        <v>0.0197</v>
      </c>
      <c r="M523" s="7" t="n">
        <v>0.0161</v>
      </c>
      <c r="N523" s="7" t="n">
        <v>0.0082</v>
      </c>
      <c r="O523" s="7" t="n">
        <v>217</v>
      </c>
      <c r="P523" s="7" t="n">
        <v>3</v>
      </c>
      <c r="Q523" s="7" t="n">
        <v>0</v>
      </c>
      <c r="R523" s="7" t="n">
        <v>0.0031</v>
      </c>
      <c r="S523" s="7" t="n">
        <v>0</v>
      </c>
    </row>
    <row r="524" customFormat="false" ht="15" hidden="false" customHeight="false" outlineLevel="0" collapsed="false">
      <c r="A524" s="7" t="s">
        <v>69</v>
      </c>
      <c r="B524" s="7" t="s">
        <v>3504</v>
      </c>
      <c r="C524" s="7" t="s">
        <v>4998</v>
      </c>
      <c r="D524" s="7" t="s">
        <v>1212</v>
      </c>
      <c r="E524" s="7" t="s">
        <v>4999</v>
      </c>
      <c r="F524" s="7" t="n">
        <v>1</v>
      </c>
      <c r="G524" s="7" t="n">
        <v>1298</v>
      </c>
      <c r="H524" s="7" t="n">
        <v>33906</v>
      </c>
      <c r="I524" s="7" t="n">
        <v>639</v>
      </c>
      <c r="J524" s="7" t="n">
        <v>55</v>
      </c>
      <c r="K524" s="7" t="n">
        <v>14</v>
      </c>
      <c r="L524" s="7" t="n">
        <v>0.0188</v>
      </c>
      <c r="M524" s="7" t="n">
        <v>0.0219</v>
      </c>
      <c r="N524" s="7" t="n">
        <v>0.0108</v>
      </c>
      <c r="O524" s="7" t="n">
        <v>110</v>
      </c>
      <c r="P524" s="7" t="n">
        <v>5</v>
      </c>
      <c r="Q524" s="7" t="n">
        <v>0</v>
      </c>
      <c r="R524" s="7" t="n">
        <v>0.0032</v>
      </c>
      <c r="S524" s="7" t="n">
        <v>0</v>
      </c>
    </row>
    <row r="525" customFormat="false" ht="15" hidden="false" customHeight="false" outlineLevel="0" collapsed="false">
      <c r="A525" s="7" t="s">
        <v>69</v>
      </c>
      <c r="B525" s="7" t="s">
        <v>3484</v>
      </c>
      <c r="C525" s="7" t="s">
        <v>4998</v>
      </c>
      <c r="D525" s="7" t="s">
        <v>1203</v>
      </c>
      <c r="E525" s="7" t="s">
        <v>4999</v>
      </c>
      <c r="F525" s="7" t="n">
        <v>2</v>
      </c>
      <c r="G525" s="7" t="n">
        <v>17258</v>
      </c>
      <c r="H525" s="7" t="n">
        <v>440873</v>
      </c>
      <c r="I525" s="7" t="n">
        <v>7379</v>
      </c>
      <c r="J525" s="7" t="n">
        <v>493</v>
      </c>
      <c r="K525" s="7" t="n">
        <v>59</v>
      </c>
      <c r="L525" s="7" t="n">
        <v>0.0167</v>
      </c>
      <c r="M525" s="7" t="n">
        <v>0.008</v>
      </c>
      <c r="N525" s="7" t="n">
        <v>0.0034</v>
      </c>
      <c r="O525" s="7" t="n">
        <v>10</v>
      </c>
      <c r="P525" s="7" t="n">
        <v>5</v>
      </c>
      <c r="Q525" s="7" t="n">
        <v>0</v>
      </c>
      <c r="R525" s="7" t="n">
        <v>0</v>
      </c>
      <c r="S525" s="7" t="n">
        <v>0</v>
      </c>
    </row>
    <row r="526" customFormat="false" ht="15" hidden="false" customHeight="false" outlineLevel="0" collapsed="false">
      <c r="A526" s="7" t="s">
        <v>69</v>
      </c>
      <c r="B526" s="7" t="s">
        <v>3484</v>
      </c>
      <c r="C526" s="7" t="s">
        <v>4998</v>
      </c>
      <c r="D526" s="7" t="s">
        <v>1204</v>
      </c>
      <c r="E526" s="7" t="s">
        <v>4999</v>
      </c>
      <c r="F526" s="7" t="n">
        <v>3</v>
      </c>
      <c r="G526" s="7" t="n">
        <v>22769</v>
      </c>
      <c r="H526" s="7" t="n">
        <v>655414</v>
      </c>
      <c r="I526" s="7" t="n">
        <v>8994</v>
      </c>
      <c r="J526" s="7" t="n">
        <v>681</v>
      </c>
      <c r="K526" s="7" t="n">
        <v>66</v>
      </c>
      <c r="L526" s="7" t="n">
        <v>0.0137</v>
      </c>
      <c r="M526" s="7" t="n">
        <v>0.0073</v>
      </c>
      <c r="N526" s="7" t="n">
        <v>0.0029</v>
      </c>
      <c r="O526" s="7" t="n">
        <v>21</v>
      </c>
      <c r="P526" s="7" t="n">
        <v>5</v>
      </c>
      <c r="Q526" s="7" t="n">
        <v>0</v>
      </c>
      <c r="R526" s="7" t="n">
        <v>0</v>
      </c>
      <c r="S526" s="7" t="n">
        <v>0</v>
      </c>
    </row>
    <row r="527" customFormat="false" ht="15" hidden="false" customHeight="false" outlineLevel="0" collapsed="false">
      <c r="A527" s="7" t="s">
        <v>69</v>
      </c>
      <c r="B527" s="7" t="s">
        <v>3484</v>
      </c>
      <c r="C527" s="7" t="s">
        <v>4998</v>
      </c>
      <c r="D527" s="7" t="s">
        <v>1205</v>
      </c>
      <c r="E527" s="7" t="s">
        <v>4999</v>
      </c>
      <c r="F527" s="7" t="n">
        <v>1</v>
      </c>
      <c r="G527" s="7" t="n">
        <v>9330</v>
      </c>
      <c r="H527" s="7" t="n">
        <v>254173</v>
      </c>
      <c r="I527" s="7" t="n">
        <v>3846</v>
      </c>
      <c r="J527" s="7" t="n">
        <v>293</v>
      </c>
      <c r="K527" s="7" t="n">
        <v>33</v>
      </c>
      <c r="L527" s="7" t="n">
        <v>0.0151</v>
      </c>
      <c r="M527" s="7" t="n">
        <v>0.0086</v>
      </c>
      <c r="N527" s="7" t="n">
        <v>0.0035</v>
      </c>
      <c r="O527" s="7" t="n">
        <v>4</v>
      </c>
      <c r="P527" s="7" t="n">
        <v>1</v>
      </c>
      <c r="Q527" s="7" t="n">
        <v>0</v>
      </c>
      <c r="R527" s="7" t="n">
        <v>0</v>
      </c>
      <c r="S527" s="7" t="n">
        <v>0</v>
      </c>
    </row>
    <row r="528" customFormat="false" ht="15" hidden="false" customHeight="false" outlineLevel="0" collapsed="false">
      <c r="A528" s="7" t="s">
        <v>69</v>
      </c>
      <c r="B528" s="7" t="s">
        <v>3484</v>
      </c>
      <c r="C528" s="7" t="s">
        <v>4998</v>
      </c>
      <c r="D528" s="7" t="s">
        <v>1206</v>
      </c>
      <c r="E528" s="7" t="s">
        <v>4999</v>
      </c>
      <c r="F528" s="7" t="n">
        <v>2</v>
      </c>
      <c r="G528" s="7" t="n">
        <v>20162</v>
      </c>
      <c r="H528" s="7" t="n">
        <v>550744</v>
      </c>
      <c r="I528" s="7" t="n">
        <v>8657</v>
      </c>
      <c r="J528" s="7" t="n">
        <v>579</v>
      </c>
      <c r="K528" s="7" t="n">
        <v>80</v>
      </c>
      <c r="L528" s="7" t="n">
        <v>0.0157</v>
      </c>
      <c r="M528" s="7" t="n">
        <v>0.0092</v>
      </c>
      <c r="N528" s="7" t="n">
        <v>0.004</v>
      </c>
      <c r="O528" s="7" t="n">
        <v>4</v>
      </c>
      <c r="P528" s="7" t="n">
        <v>2</v>
      </c>
      <c r="Q528" s="7" t="n">
        <v>0</v>
      </c>
      <c r="R528" s="7" t="n">
        <v>0</v>
      </c>
      <c r="S528" s="7" t="n">
        <v>0</v>
      </c>
    </row>
    <row r="529" customFormat="false" ht="15" hidden="false" customHeight="false" outlineLevel="0" collapsed="false">
      <c r="A529" s="7" t="s">
        <v>69</v>
      </c>
      <c r="B529" s="7" t="s">
        <v>3484</v>
      </c>
      <c r="C529" s="7" t="s">
        <v>4998</v>
      </c>
      <c r="D529" s="7" t="s">
        <v>1207</v>
      </c>
      <c r="E529" s="7" t="s">
        <v>4999</v>
      </c>
      <c r="F529" s="7" t="n">
        <v>1</v>
      </c>
      <c r="G529" s="7" t="n">
        <v>9763</v>
      </c>
      <c r="H529" s="7" t="n">
        <v>248939</v>
      </c>
      <c r="I529" s="7" t="n">
        <v>4199</v>
      </c>
      <c r="J529" s="7" t="n">
        <v>317</v>
      </c>
      <c r="K529" s="7" t="n">
        <v>48</v>
      </c>
      <c r="L529" s="7" t="n">
        <v>0.0169</v>
      </c>
      <c r="M529" s="7" t="n">
        <v>0.0114</v>
      </c>
      <c r="N529" s="7" t="n">
        <v>0.0049</v>
      </c>
      <c r="O529" s="7" t="n">
        <v>7</v>
      </c>
      <c r="P529" s="7" t="n">
        <v>1</v>
      </c>
      <c r="Q529" s="7" t="n">
        <v>0</v>
      </c>
      <c r="R529" s="7" t="n">
        <v>0</v>
      </c>
      <c r="S529" s="7" t="n">
        <v>0</v>
      </c>
    </row>
    <row r="530" customFormat="false" ht="15" hidden="false" customHeight="false" outlineLevel="0" collapsed="false">
      <c r="A530" s="7" t="s">
        <v>69</v>
      </c>
      <c r="B530" s="7" t="s">
        <v>3484</v>
      </c>
      <c r="C530" s="7" t="s">
        <v>4998</v>
      </c>
      <c r="D530" s="7" t="s">
        <v>1208</v>
      </c>
      <c r="E530" s="7" t="s">
        <v>4999</v>
      </c>
      <c r="F530" s="7" t="n">
        <v>2</v>
      </c>
      <c r="G530" s="7" t="n">
        <v>18315</v>
      </c>
      <c r="H530" s="7" t="n">
        <v>474919</v>
      </c>
      <c r="I530" s="7" t="n">
        <v>5376</v>
      </c>
      <c r="J530" s="7" t="n">
        <v>390</v>
      </c>
      <c r="K530" s="7" t="n">
        <v>44</v>
      </c>
      <c r="L530" s="7" t="n">
        <v>0.0113</v>
      </c>
      <c r="M530" s="7" t="n">
        <v>0.0082</v>
      </c>
      <c r="N530" s="7" t="n">
        <v>0.0024</v>
      </c>
      <c r="O530" s="7" t="n">
        <v>1770</v>
      </c>
      <c r="P530" s="7" t="n">
        <v>12</v>
      </c>
      <c r="Q530" s="7" t="n">
        <v>0</v>
      </c>
      <c r="R530" s="7" t="n">
        <v>0.0037</v>
      </c>
      <c r="S530" s="7" t="n">
        <v>0</v>
      </c>
    </row>
    <row r="531" customFormat="false" ht="15" hidden="false" customHeight="false" outlineLevel="0" collapsed="false">
      <c r="A531" s="7" t="s">
        <v>69</v>
      </c>
      <c r="B531" s="7" t="s">
        <v>3484</v>
      </c>
      <c r="C531" s="7" t="s">
        <v>4998</v>
      </c>
      <c r="D531" s="7" t="s">
        <v>1209</v>
      </c>
      <c r="E531" s="7" t="s">
        <v>4999</v>
      </c>
      <c r="F531" s="7" t="n">
        <v>1</v>
      </c>
      <c r="G531" s="7" t="n">
        <v>17937</v>
      </c>
      <c r="H531" s="7" t="n">
        <v>455072</v>
      </c>
      <c r="I531" s="7" t="n">
        <v>5747</v>
      </c>
      <c r="J531" s="7" t="n">
        <v>376</v>
      </c>
      <c r="K531" s="7" t="n">
        <v>66</v>
      </c>
      <c r="L531" s="7" t="n">
        <v>0.0126</v>
      </c>
      <c r="M531" s="7" t="n">
        <v>0.0115</v>
      </c>
      <c r="N531" s="7" t="n">
        <v>0.0037</v>
      </c>
      <c r="O531" s="7" t="n">
        <v>103</v>
      </c>
      <c r="P531" s="7" t="n">
        <v>5</v>
      </c>
      <c r="Q531" s="7" t="n">
        <v>0</v>
      </c>
      <c r="R531" s="7" t="n">
        <v>0.0002</v>
      </c>
      <c r="S531" s="7" t="n">
        <v>0</v>
      </c>
    </row>
    <row r="532" customFormat="false" ht="15" hidden="false" customHeight="false" outlineLevel="0" collapsed="false">
      <c r="A532" s="7" t="s">
        <v>69</v>
      </c>
      <c r="B532" s="7" t="s">
        <v>3484</v>
      </c>
      <c r="C532" s="7" t="s">
        <v>4998</v>
      </c>
      <c r="D532" s="7" t="s">
        <v>1210</v>
      </c>
      <c r="E532" s="7" t="s">
        <v>4999</v>
      </c>
      <c r="F532" s="7" t="n">
        <v>2</v>
      </c>
      <c r="G532" s="7" t="n">
        <v>19271</v>
      </c>
      <c r="H532" s="7" t="n">
        <v>508611</v>
      </c>
      <c r="I532" s="7" t="n">
        <v>9275</v>
      </c>
      <c r="J532" s="7" t="n">
        <v>637</v>
      </c>
      <c r="K532" s="7" t="n">
        <v>80</v>
      </c>
      <c r="L532" s="7" t="n">
        <v>0.0182</v>
      </c>
      <c r="M532" s="7" t="n">
        <v>0.0086</v>
      </c>
      <c r="N532" s="7" t="n">
        <v>0.0042</v>
      </c>
      <c r="O532" s="7" t="n">
        <v>521</v>
      </c>
      <c r="P532" s="7" t="n">
        <v>10</v>
      </c>
      <c r="Q532" s="7" t="n">
        <v>0</v>
      </c>
      <c r="R532" s="7" t="n">
        <v>0.001</v>
      </c>
      <c r="S532" s="7" t="n">
        <v>0</v>
      </c>
    </row>
    <row r="533" customFormat="false" ht="15" hidden="false" customHeight="false" outlineLevel="0" collapsed="false">
      <c r="A533" s="7" t="s">
        <v>69</v>
      </c>
      <c r="B533" s="7" t="s">
        <v>3484</v>
      </c>
      <c r="C533" s="7" t="s">
        <v>4998</v>
      </c>
      <c r="D533" s="7" t="s">
        <v>1211</v>
      </c>
      <c r="E533" s="7" t="s">
        <v>4999</v>
      </c>
      <c r="F533" s="7" t="n">
        <v>5</v>
      </c>
      <c r="G533" s="7" t="n">
        <v>42070</v>
      </c>
      <c r="H533" s="7" t="n">
        <v>1083894</v>
      </c>
      <c r="I533" s="7" t="n">
        <v>19822</v>
      </c>
      <c r="J533" s="7" t="n">
        <v>1396</v>
      </c>
      <c r="K533" s="7" t="n">
        <v>144</v>
      </c>
      <c r="L533" s="7" t="n">
        <v>0.0183</v>
      </c>
      <c r="M533" s="7" t="n">
        <v>0.0073</v>
      </c>
      <c r="N533" s="7" t="n">
        <v>0.0034</v>
      </c>
      <c r="O533" s="7" t="n">
        <v>2325</v>
      </c>
      <c r="P533" s="7" t="n">
        <v>66</v>
      </c>
      <c r="Q533" s="7" t="n">
        <v>1</v>
      </c>
      <c r="R533" s="7" t="n">
        <v>0.0021</v>
      </c>
      <c r="S533" s="7" t="n">
        <v>0.0069</v>
      </c>
    </row>
    <row r="534" customFormat="false" ht="15" hidden="false" customHeight="false" outlineLevel="0" collapsed="false">
      <c r="A534" s="7" t="s">
        <v>69</v>
      </c>
      <c r="B534" s="7" t="s">
        <v>3484</v>
      </c>
      <c r="C534" s="7" t="s">
        <v>4998</v>
      </c>
      <c r="D534" s="7" t="s">
        <v>1212</v>
      </c>
      <c r="E534" s="7" t="s">
        <v>4999</v>
      </c>
      <c r="F534" s="7" t="n">
        <v>2</v>
      </c>
      <c r="G534" s="7" t="n">
        <v>18615</v>
      </c>
      <c r="H534" s="7" t="n">
        <v>480451</v>
      </c>
      <c r="I534" s="7" t="n">
        <v>8547</v>
      </c>
      <c r="J534" s="7" t="n">
        <v>563</v>
      </c>
      <c r="K534" s="7" t="n">
        <v>64</v>
      </c>
      <c r="L534" s="7" t="n">
        <v>0.0178</v>
      </c>
      <c r="M534" s="7" t="n">
        <v>0.0075</v>
      </c>
      <c r="N534" s="7" t="n">
        <v>0.0034</v>
      </c>
      <c r="O534" s="7" t="n">
        <v>525</v>
      </c>
      <c r="P534" s="7" t="n">
        <v>23</v>
      </c>
      <c r="Q534" s="7" t="n">
        <v>0</v>
      </c>
      <c r="R534" s="7" t="n">
        <v>0.0011</v>
      </c>
      <c r="S534" s="7" t="n">
        <v>0</v>
      </c>
    </row>
    <row r="535" customFormat="false" ht="15" hidden="false" customHeight="false" outlineLevel="0" collapsed="false">
      <c r="A535" s="7" t="s">
        <v>69</v>
      </c>
      <c r="B535" s="7" t="s">
        <v>3484</v>
      </c>
      <c r="C535" s="7" t="s">
        <v>4998</v>
      </c>
      <c r="D535" s="7" t="s">
        <v>1213</v>
      </c>
      <c r="E535" s="7" t="s">
        <v>4999</v>
      </c>
      <c r="F535" s="7" t="n">
        <v>2</v>
      </c>
      <c r="G535" s="7" t="n">
        <v>19274</v>
      </c>
      <c r="H535" s="7" t="n">
        <v>498606</v>
      </c>
      <c r="I535" s="7" t="n">
        <v>8843</v>
      </c>
      <c r="J535" s="7" t="n">
        <v>617</v>
      </c>
      <c r="K535" s="7" t="n">
        <v>67</v>
      </c>
      <c r="L535" s="7" t="n">
        <v>0.0177</v>
      </c>
      <c r="M535" s="7" t="n">
        <v>0.0076</v>
      </c>
      <c r="N535" s="7" t="n">
        <v>0.0035</v>
      </c>
      <c r="O535" s="7" t="n">
        <v>28</v>
      </c>
      <c r="P535" s="7" t="n">
        <v>3</v>
      </c>
      <c r="Q535" s="7" t="n">
        <v>0</v>
      </c>
      <c r="R535" s="7" t="n">
        <v>0.0001</v>
      </c>
      <c r="S535" s="7" t="n">
        <v>0</v>
      </c>
    </row>
    <row r="536" customFormat="false" ht="15" hidden="false" customHeight="false" outlineLevel="0" collapsed="false">
      <c r="A536" s="7" t="s">
        <v>69</v>
      </c>
      <c r="B536" s="7" t="s">
        <v>4134</v>
      </c>
      <c r="C536" s="7" t="s">
        <v>4998</v>
      </c>
      <c r="D536" s="7" t="s">
        <v>5009</v>
      </c>
      <c r="E536" s="7" t="s">
        <v>4999</v>
      </c>
      <c r="F536" s="7" t="n">
        <v>2</v>
      </c>
      <c r="G536" s="7" t="n">
        <v>2120</v>
      </c>
      <c r="H536" s="7" t="n">
        <v>54760</v>
      </c>
      <c r="I536" s="7" t="n">
        <v>899</v>
      </c>
      <c r="J536" s="7" t="n">
        <v>60</v>
      </c>
      <c r="K536" s="7" t="n">
        <v>16</v>
      </c>
      <c r="L536" s="7" t="n">
        <v>0.0164</v>
      </c>
      <c r="M536" s="7" t="n">
        <v>0.0178</v>
      </c>
      <c r="N536" s="7" t="n">
        <v>0.0075</v>
      </c>
      <c r="O536" s="7" t="n">
        <v>74</v>
      </c>
      <c r="P536" s="7" t="n">
        <v>1</v>
      </c>
      <c r="Q536" s="7" t="n">
        <v>0</v>
      </c>
      <c r="R536" s="7" t="n">
        <v>0.0014</v>
      </c>
      <c r="S536" s="7" t="n">
        <v>0</v>
      </c>
    </row>
    <row r="537" customFormat="false" ht="15" hidden="false" customHeight="false" outlineLevel="0" collapsed="false">
      <c r="A537" s="7" t="s">
        <v>69</v>
      </c>
      <c r="B537" s="7" t="s">
        <v>4134</v>
      </c>
      <c r="C537" s="7" t="s">
        <v>4998</v>
      </c>
      <c r="D537" s="7" t="s">
        <v>5010</v>
      </c>
      <c r="E537" s="7" t="s">
        <v>4999</v>
      </c>
      <c r="F537" s="7" t="n">
        <v>2</v>
      </c>
      <c r="G537" s="7" t="n">
        <v>2838</v>
      </c>
      <c r="H537" s="7" t="n">
        <v>73437</v>
      </c>
      <c r="I537" s="7" t="n">
        <v>1179</v>
      </c>
      <c r="J537" s="7" t="n">
        <v>86</v>
      </c>
      <c r="K537" s="7" t="n">
        <v>13</v>
      </c>
      <c r="L537" s="7" t="n">
        <v>0.0161</v>
      </c>
      <c r="M537" s="7" t="n">
        <v>0.011</v>
      </c>
      <c r="N537" s="7" t="n">
        <v>0.0046</v>
      </c>
      <c r="O537" s="7" t="n">
        <v>95</v>
      </c>
      <c r="P537" s="7" t="n">
        <v>3</v>
      </c>
      <c r="Q537" s="7" t="n">
        <v>1</v>
      </c>
      <c r="R537" s="7" t="n">
        <v>0.0013</v>
      </c>
      <c r="S537" s="7" t="n">
        <v>0.0769</v>
      </c>
    </row>
    <row r="538" customFormat="false" ht="15" hidden="false" customHeight="false" outlineLevel="0" collapsed="false">
      <c r="A538" s="7" t="s">
        <v>69</v>
      </c>
      <c r="B538" s="7" t="s">
        <v>4134</v>
      </c>
      <c r="C538" s="7" t="s">
        <v>4998</v>
      </c>
      <c r="D538" s="7" t="s">
        <v>1199</v>
      </c>
      <c r="E538" s="7" t="s">
        <v>4999</v>
      </c>
      <c r="F538" s="7" t="n">
        <v>2</v>
      </c>
      <c r="G538" s="7" t="n">
        <v>2437</v>
      </c>
      <c r="H538" s="7" t="n">
        <v>69283</v>
      </c>
      <c r="I538" s="7" t="n">
        <v>1014</v>
      </c>
      <c r="J538" s="7" t="n">
        <v>51</v>
      </c>
      <c r="K538" s="7" t="n">
        <v>10</v>
      </c>
      <c r="L538" s="7" t="n">
        <v>0.0146</v>
      </c>
      <c r="M538" s="7" t="n">
        <v>0.0099</v>
      </c>
      <c r="N538" s="7" t="n">
        <v>0.0041</v>
      </c>
      <c r="O538" s="7" t="n">
        <v>4</v>
      </c>
      <c r="P538" s="7" t="n">
        <v>2</v>
      </c>
      <c r="Q538" s="7" t="n">
        <v>0</v>
      </c>
      <c r="R538" s="7" t="n">
        <v>0.0001</v>
      </c>
      <c r="S538" s="7" t="n">
        <v>0</v>
      </c>
    </row>
    <row r="539" customFormat="false" ht="15" hidden="false" customHeight="false" outlineLevel="0" collapsed="false">
      <c r="A539" s="7" t="s">
        <v>69</v>
      </c>
      <c r="B539" s="7" t="s">
        <v>4134</v>
      </c>
      <c r="C539" s="7" t="s">
        <v>4998</v>
      </c>
      <c r="D539" s="7" t="s">
        <v>1200</v>
      </c>
      <c r="E539" s="7" t="s">
        <v>4999</v>
      </c>
      <c r="F539" s="7" t="n">
        <v>1</v>
      </c>
      <c r="G539" s="7" t="n">
        <v>897</v>
      </c>
      <c r="H539" s="7" t="n">
        <v>25891</v>
      </c>
      <c r="I539" s="7" t="n">
        <v>384</v>
      </c>
      <c r="J539" s="7" t="n">
        <v>13</v>
      </c>
      <c r="K539" s="7" t="n">
        <v>3</v>
      </c>
      <c r="L539" s="7" t="n">
        <v>0.0148</v>
      </c>
      <c r="M539" s="7" t="n">
        <v>0.0078</v>
      </c>
      <c r="N539" s="7" t="n">
        <v>0.0033</v>
      </c>
      <c r="O539" s="7" t="n">
        <v>8</v>
      </c>
      <c r="P539" s="7" t="n">
        <v>1</v>
      </c>
      <c r="Q539" s="7" t="n">
        <v>0</v>
      </c>
      <c r="R539" s="7" t="n">
        <v>0.0003</v>
      </c>
      <c r="S539" s="7" t="n">
        <v>0</v>
      </c>
    </row>
    <row r="540" customFormat="false" ht="15" hidden="false" customHeight="false" outlineLevel="0" collapsed="false">
      <c r="A540" s="7" t="s">
        <v>69</v>
      </c>
      <c r="B540" s="7" t="s">
        <v>4134</v>
      </c>
      <c r="C540" s="7" t="s">
        <v>4998</v>
      </c>
      <c r="D540" s="7" t="s">
        <v>1201</v>
      </c>
      <c r="E540" s="7" t="s">
        <v>4999</v>
      </c>
      <c r="F540" s="7" t="n">
        <v>3</v>
      </c>
      <c r="G540" s="7" t="n">
        <v>3470</v>
      </c>
      <c r="H540" s="7" t="n">
        <v>90605</v>
      </c>
      <c r="I540" s="7" t="n">
        <v>1364</v>
      </c>
      <c r="J540" s="7" t="n">
        <v>64</v>
      </c>
      <c r="K540" s="7" t="n">
        <v>12</v>
      </c>
      <c r="L540" s="7" t="n">
        <v>0.0151</v>
      </c>
      <c r="M540" s="7" t="n">
        <v>0.0088</v>
      </c>
      <c r="N540" s="7" t="n">
        <v>0.0035</v>
      </c>
      <c r="O540" s="7" t="n">
        <v>148</v>
      </c>
      <c r="P540" s="7" t="n">
        <v>3</v>
      </c>
      <c r="Q540" s="7" t="n">
        <v>0</v>
      </c>
      <c r="R540" s="7" t="n">
        <v>0.0016</v>
      </c>
      <c r="S540" s="7" t="n">
        <v>0</v>
      </c>
    </row>
    <row r="541" customFormat="false" ht="15" hidden="false" customHeight="false" outlineLevel="0" collapsed="false">
      <c r="A541" s="7" t="s">
        <v>69</v>
      </c>
      <c r="B541" s="7" t="s">
        <v>4134</v>
      </c>
      <c r="C541" s="7" t="s">
        <v>4998</v>
      </c>
      <c r="D541" s="7" t="s">
        <v>1202</v>
      </c>
      <c r="E541" s="7" t="s">
        <v>4999</v>
      </c>
      <c r="F541" s="7" t="n">
        <v>1</v>
      </c>
      <c r="G541" s="7" t="n">
        <v>1783</v>
      </c>
      <c r="H541" s="7" t="n">
        <v>47692</v>
      </c>
      <c r="I541" s="7" t="n">
        <v>790</v>
      </c>
      <c r="J541" s="7" t="n">
        <v>37</v>
      </c>
      <c r="K541" s="7" t="n">
        <v>10</v>
      </c>
      <c r="L541" s="7" t="n">
        <v>0.0166</v>
      </c>
      <c r="M541" s="7" t="n">
        <v>0.0127</v>
      </c>
      <c r="N541" s="7" t="n">
        <v>0.0056</v>
      </c>
      <c r="O541" s="7" t="n">
        <v>2</v>
      </c>
      <c r="P541" s="7" t="n">
        <v>1</v>
      </c>
      <c r="Q541" s="7" t="n">
        <v>0</v>
      </c>
      <c r="R541" s="7" t="n">
        <v>0</v>
      </c>
      <c r="S541" s="7" t="n">
        <v>0</v>
      </c>
    </row>
    <row r="542" customFormat="false" ht="15" hidden="false" customHeight="false" outlineLevel="0" collapsed="false">
      <c r="A542" s="7" t="s">
        <v>69</v>
      </c>
      <c r="B542" s="7" t="s">
        <v>4134</v>
      </c>
      <c r="C542" s="7" t="s">
        <v>4998</v>
      </c>
      <c r="D542" s="7" t="s">
        <v>1206</v>
      </c>
      <c r="E542" s="7" t="s">
        <v>4999</v>
      </c>
      <c r="F542" s="7" t="n">
        <v>1</v>
      </c>
      <c r="G542" s="7" t="n">
        <v>857</v>
      </c>
      <c r="H542" s="7" t="n">
        <v>24973</v>
      </c>
      <c r="I542" s="7" t="n">
        <v>372</v>
      </c>
      <c r="J542" s="7" t="n">
        <v>16</v>
      </c>
      <c r="K542" s="7" t="n">
        <v>5</v>
      </c>
      <c r="L542" s="7" t="n">
        <v>0.0149</v>
      </c>
      <c r="M542" s="7" t="n">
        <v>0.0134</v>
      </c>
      <c r="N542" s="7" t="n">
        <v>0.0058</v>
      </c>
      <c r="O542" s="7" t="n">
        <v>33</v>
      </c>
      <c r="P542" s="7" t="n">
        <v>2</v>
      </c>
      <c r="Q542" s="7" t="n">
        <v>0</v>
      </c>
      <c r="R542" s="7" t="n">
        <v>0.0013</v>
      </c>
      <c r="S542" s="7" t="n">
        <v>0</v>
      </c>
    </row>
    <row r="543" customFormat="false" ht="15" hidden="false" customHeight="false" outlineLevel="0" collapsed="false">
      <c r="A543" s="7" t="s">
        <v>69</v>
      </c>
      <c r="B543" s="7" t="s">
        <v>4134</v>
      </c>
      <c r="C543" s="7" t="s">
        <v>4998</v>
      </c>
      <c r="D543" s="7" t="s">
        <v>1207</v>
      </c>
      <c r="E543" s="7" t="s">
        <v>4999</v>
      </c>
      <c r="F543" s="7" t="n">
        <v>1</v>
      </c>
      <c r="G543" s="7" t="n">
        <v>762</v>
      </c>
      <c r="H543" s="7" t="n">
        <v>24304</v>
      </c>
      <c r="I543" s="7" t="n">
        <v>318</v>
      </c>
      <c r="J543" s="7" t="n">
        <v>19</v>
      </c>
      <c r="K543" s="7" t="n">
        <v>5</v>
      </c>
      <c r="L543" s="7" t="n">
        <v>0.0131</v>
      </c>
      <c r="M543" s="7" t="n">
        <v>0.0157</v>
      </c>
      <c r="N543" s="7" t="n">
        <v>0.0066</v>
      </c>
      <c r="O543" s="7" t="n">
        <v>3</v>
      </c>
      <c r="P543" s="7" t="n">
        <v>1</v>
      </c>
      <c r="Q543" s="7" t="n">
        <v>0</v>
      </c>
      <c r="R543" s="7" t="n">
        <v>0.0001</v>
      </c>
      <c r="S543" s="7" t="n">
        <v>0</v>
      </c>
    </row>
    <row r="544" customFormat="false" ht="15" hidden="false" customHeight="false" outlineLevel="0" collapsed="false">
      <c r="A544" s="7" t="s">
        <v>69</v>
      </c>
      <c r="B544" s="7" t="s">
        <v>4134</v>
      </c>
      <c r="C544" s="7" t="s">
        <v>4998</v>
      </c>
      <c r="D544" s="7" t="s">
        <v>1208</v>
      </c>
      <c r="E544" s="7" t="s">
        <v>4999</v>
      </c>
      <c r="F544" s="7" t="n">
        <v>1</v>
      </c>
      <c r="G544" s="7" t="n">
        <v>1055</v>
      </c>
      <c r="H544" s="7" t="n">
        <v>29803</v>
      </c>
      <c r="I544" s="7" t="n">
        <v>359</v>
      </c>
      <c r="J544" s="7" t="n">
        <v>12</v>
      </c>
      <c r="K544" s="7" t="n">
        <v>0</v>
      </c>
      <c r="L544" s="7" t="n">
        <v>0.012</v>
      </c>
      <c r="M544" s="7" t="n">
        <v>0</v>
      </c>
      <c r="N544" s="7" t="n">
        <v>0</v>
      </c>
      <c r="O544" s="7" t="n">
        <v>12</v>
      </c>
      <c r="P544" s="7" t="n">
        <v>1</v>
      </c>
      <c r="Q544" s="7" t="n">
        <v>0</v>
      </c>
      <c r="R544" s="7" t="n">
        <v>0.0004</v>
      </c>
      <c r="S544" s="7"/>
    </row>
    <row r="545" customFormat="false" ht="15" hidden="false" customHeight="false" outlineLevel="0" collapsed="false">
      <c r="A545" s="7" t="s">
        <v>69</v>
      </c>
      <c r="B545" s="7" t="s">
        <v>4134</v>
      </c>
      <c r="C545" s="7" t="s">
        <v>4998</v>
      </c>
      <c r="D545" s="7" t="s">
        <v>1209</v>
      </c>
      <c r="E545" s="7" t="s">
        <v>4999</v>
      </c>
      <c r="F545" s="7" t="n">
        <v>1</v>
      </c>
      <c r="G545" s="7" t="n">
        <v>1094</v>
      </c>
      <c r="H545" s="7" t="n">
        <v>32911</v>
      </c>
      <c r="I545" s="7" t="n">
        <v>424</v>
      </c>
      <c r="J545" s="7" t="n">
        <v>18</v>
      </c>
      <c r="K545" s="7" t="n">
        <v>5</v>
      </c>
      <c r="L545" s="7" t="n">
        <v>0.0129</v>
      </c>
      <c r="M545" s="7" t="n">
        <v>0.0118</v>
      </c>
      <c r="N545" s="7" t="n">
        <v>0.0046</v>
      </c>
      <c r="O545" s="7" t="n">
        <v>8</v>
      </c>
      <c r="P545" s="7" t="n">
        <v>1</v>
      </c>
      <c r="Q545" s="7" t="n">
        <v>0</v>
      </c>
      <c r="R545" s="7" t="n">
        <v>0.0002</v>
      </c>
      <c r="S545" s="7" t="n">
        <v>0</v>
      </c>
    </row>
    <row r="546" customFormat="false" ht="15" hidden="false" customHeight="false" outlineLevel="0" collapsed="false">
      <c r="A546" s="7" t="s">
        <v>69</v>
      </c>
      <c r="B546" s="7" t="s">
        <v>4134</v>
      </c>
      <c r="C546" s="7" t="s">
        <v>4998</v>
      </c>
      <c r="D546" s="7" t="s">
        <v>1210</v>
      </c>
      <c r="E546" s="7" t="s">
        <v>4999</v>
      </c>
      <c r="F546" s="7" t="n">
        <v>3</v>
      </c>
      <c r="G546" s="7" t="n">
        <v>3590</v>
      </c>
      <c r="H546" s="7" t="n">
        <v>109410</v>
      </c>
      <c r="I546" s="7" t="n">
        <v>1467</v>
      </c>
      <c r="J546" s="7" t="n">
        <v>97</v>
      </c>
      <c r="K546" s="7" t="n">
        <v>19</v>
      </c>
      <c r="L546" s="7" t="n">
        <v>0.0134</v>
      </c>
      <c r="M546" s="7" t="n">
        <v>0.013</v>
      </c>
      <c r="N546" s="7" t="n">
        <v>0.0053</v>
      </c>
      <c r="O546" s="7" t="n">
        <v>25</v>
      </c>
      <c r="P546" s="7" t="n">
        <v>6</v>
      </c>
      <c r="Q546" s="7" t="n">
        <v>0</v>
      </c>
      <c r="R546" s="7" t="n">
        <v>0.0002</v>
      </c>
      <c r="S546" s="7" t="n">
        <v>0</v>
      </c>
    </row>
    <row r="547" customFormat="false" ht="15" hidden="false" customHeight="false" outlineLevel="0" collapsed="false">
      <c r="A547" s="7" t="s">
        <v>69</v>
      </c>
      <c r="B547" s="7" t="s">
        <v>4134</v>
      </c>
      <c r="C547" s="7" t="s">
        <v>4998</v>
      </c>
      <c r="D547" s="7" t="s">
        <v>1211</v>
      </c>
      <c r="E547" s="7" t="s">
        <v>4999</v>
      </c>
      <c r="F547" s="7" t="n">
        <v>1</v>
      </c>
      <c r="G547" s="7" t="n">
        <v>1144</v>
      </c>
      <c r="H547" s="7" t="n">
        <v>33596</v>
      </c>
      <c r="I547" s="7" t="n">
        <v>517</v>
      </c>
      <c r="J547" s="7" t="n">
        <v>22</v>
      </c>
      <c r="K547" s="7" t="n">
        <v>5</v>
      </c>
      <c r="L547" s="7" t="n">
        <v>0.0154</v>
      </c>
      <c r="M547" s="7" t="n">
        <v>0.0097</v>
      </c>
      <c r="N547" s="7" t="n">
        <v>0.0044</v>
      </c>
      <c r="O547" s="7" t="n">
        <v>58</v>
      </c>
      <c r="P547" s="7" t="n">
        <v>3</v>
      </c>
      <c r="Q547" s="7" t="n">
        <v>0</v>
      </c>
      <c r="R547" s="7" t="n">
        <v>0.0017</v>
      </c>
      <c r="S547" s="7" t="n">
        <v>0</v>
      </c>
    </row>
    <row r="548" customFormat="false" ht="15" hidden="false" customHeight="false" outlineLevel="0" collapsed="false">
      <c r="A548" s="7" t="s">
        <v>69</v>
      </c>
      <c r="B548" s="7" t="s">
        <v>4134</v>
      </c>
      <c r="C548" s="7" t="s">
        <v>4998</v>
      </c>
      <c r="D548" s="7" t="s">
        <v>1212</v>
      </c>
      <c r="E548" s="7" t="s">
        <v>4999</v>
      </c>
      <c r="F548" s="7" t="n">
        <v>2</v>
      </c>
      <c r="G548" s="7" t="n">
        <v>2507</v>
      </c>
      <c r="H548" s="7" t="n">
        <v>72438</v>
      </c>
      <c r="I548" s="7" t="n">
        <v>1159</v>
      </c>
      <c r="J548" s="7" t="n">
        <v>61</v>
      </c>
      <c r="K548" s="7" t="n">
        <v>5</v>
      </c>
      <c r="L548" s="7" t="n">
        <v>0.016</v>
      </c>
      <c r="M548" s="7" t="n">
        <v>0.0043</v>
      </c>
      <c r="N548" s="7" t="n">
        <v>0.002</v>
      </c>
      <c r="O548" s="7" t="n">
        <v>10</v>
      </c>
      <c r="P548" s="7" t="n">
        <v>3</v>
      </c>
      <c r="Q548" s="7" t="n">
        <v>0</v>
      </c>
      <c r="R548" s="7" t="n">
        <v>0.0001</v>
      </c>
      <c r="S548" s="7" t="n">
        <v>0</v>
      </c>
    </row>
    <row r="549" customFormat="false" ht="15" hidden="false" customHeight="false" outlineLevel="0" collapsed="false">
      <c r="A549" s="7" t="s">
        <v>69</v>
      </c>
      <c r="B549" s="7" t="s">
        <v>4134</v>
      </c>
      <c r="C549" s="7" t="s">
        <v>4998</v>
      </c>
      <c r="D549" s="7" t="s">
        <v>1213</v>
      </c>
      <c r="E549" s="7" t="s">
        <v>4999</v>
      </c>
      <c r="F549" s="7" t="n">
        <v>2</v>
      </c>
      <c r="G549" s="7" t="n">
        <v>2838</v>
      </c>
      <c r="H549" s="7" t="n">
        <v>84159</v>
      </c>
      <c r="I549" s="7" t="n">
        <v>1292</v>
      </c>
      <c r="J549" s="7" t="n">
        <v>81</v>
      </c>
      <c r="K549" s="7" t="n">
        <v>23</v>
      </c>
      <c r="L549" s="7" t="n">
        <v>0.0154</v>
      </c>
      <c r="M549" s="7" t="n">
        <v>0.0178</v>
      </c>
      <c r="N549" s="7" t="n">
        <v>0.0081</v>
      </c>
      <c r="O549" s="7" t="n">
        <v>175</v>
      </c>
      <c r="P549" s="7" t="n">
        <v>5</v>
      </c>
      <c r="Q549" s="7" t="n">
        <v>0</v>
      </c>
      <c r="R549" s="7" t="n">
        <v>0.0021</v>
      </c>
      <c r="S549" s="7" t="n">
        <v>0</v>
      </c>
    </row>
    <row r="550" customFormat="false" ht="15" hidden="false" customHeight="false" outlineLevel="0" collapsed="false">
      <c r="A550" s="7" t="s">
        <v>69</v>
      </c>
      <c r="B550" s="7" t="s">
        <v>172</v>
      </c>
      <c r="C550" s="7" t="s">
        <v>4998</v>
      </c>
      <c r="D550" s="7" t="s">
        <v>5005</v>
      </c>
      <c r="E550" s="7" t="s">
        <v>4999</v>
      </c>
      <c r="F550" s="7" t="n">
        <v>4</v>
      </c>
      <c r="G550" s="7" t="n">
        <v>55956</v>
      </c>
      <c r="H550" s="7" t="n">
        <v>1243085</v>
      </c>
      <c r="I550" s="7" t="n">
        <v>27836</v>
      </c>
      <c r="J550" s="7" t="n">
        <v>3333</v>
      </c>
      <c r="K550" s="7" t="n">
        <v>618</v>
      </c>
      <c r="L550" s="7" t="n">
        <v>0.0224</v>
      </c>
      <c r="M550" s="7" t="n">
        <v>0.0222</v>
      </c>
      <c r="N550" s="7" t="n">
        <v>0.011</v>
      </c>
      <c r="O550" s="7" t="n">
        <v>61675</v>
      </c>
      <c r="P550" s="7" t="n">
        <v>824</v>
      </c>
      <c r="Q550" s="7" t="n">
        <v>19</v>
      </c>
      <c r="R550" s="7" t="n">
        <v>0.0496</v>
      </c>
      <c r="S550" s="7" t="n">
        <v>0.0307</v>
      </c>
    </row>
    <row r="551" customFormat="false" ht="15" hidden="false" customHeight="false" outlineLevel="0" collapsed="false">
      <c r="A551" s="7" t="s">
        <v>69</v>
      </c>
      <c r="B551" s="7" t="s">
        <v>172</v>
      </c>
      <c r="C551" s="7" t="s">
        <v>4998</v>
      </c>
      <c r="D551" s="7" t="s">
        <v>5006</v>
      </c>
      <c r="E551" s="7" t="s">
        <v>4999</v>
      </c>
      <c r="F551" s="7" t="n">
        <v>4</v>
      </c>
      <c r="G551" s="7" t="n">
        <v>56485</v>
      </c>
      <c r="H551" s="7" t="n">
        <v>1260333</v>
      </c>
      <c r="I551" s="7" t="n">
        <v>28551</v>
      </c>
      <c r="J551" s="7" t="n">
        <v>3501</v>
      </c>
      <c r="K551" s="7" t="n">
        <v>717</v>
      </c>
      <c r="L551" s="7" t="n">
        <v>0.0227</v>
      </c>
      <c r="M551" s="7" t="n">
        <v>0.0251</v>
      </c>
      <c r="N551" s="7" t="n">
        <v>0.0127</v>
      </c>
      <c r="O551" s="7" t="n">
        <v>57545</v>
      </c>
      <c r="P551" s="7" t="n">
        <v>746</v>
      </c>
      <c r="Q551" s="7" t="n">
        <v>18</v>
      </c>
      <c r="R551" s="7" t="n">
        <v>0.0457</v>
      </c>
      <c r="S551" s="7" t="n">
        <v>0.0251</v>
      </c>
    </row>
    <row r="552" customFormat="false" ht="15" hidden="false" customHeight="false" outlineLevel="0" collapsed="false">
      <c r="A552" s="7" t="s">
        <v>69</v>
      </c>
      <c r="B552" s="7" t="s">
        <v>172</v>
      </c>
      <c r="C552" s="7" t="s">
        <v>4998</v>
      </c>
      <c r="D552" s="7" t="s">
        <v>5007</v>
      </c>
      <c r="E552" s="7" t="s">
        <v>4999</v>
      </c>
      <c r="F552" s="7" t="n">
        <v>5</v>
      </c>
      <c r="G552" s="7" t="n">
        <v>74142</v>
      </c>
      <c r="H552" s="7" t="n">
        <v>1668317</v>
      </c>
      <c r="I552" s="7" t="n">
        <v>36835</v>
      </c>
      <c r="J552" s="7" t="n">
        <v>4461</v>
      </c>
      <c r="K552" s="7" t="n">
        <v>991</v>
      </c>
      <c r="L552" s="7" t="n">
        <v>0.0221</v>
      </c>
      <c r="M552" s="7" t="n">
        <v>0.0269</v>
      </c>
      <c r="N552" s="7" t="n">
        <v>0.0134</v>
      </c>
      <c r="O552" s="7" t="n">
        <v>67835</v>
      </c>
      <c r="P552" s="7" t="n">
        <v>847</v>
      </c>
      <c r="Q552" s="7" t="n">
        <v>9</v>
      </c>
      <c r="R552" s="7" t="n">
        <v>0.0407</v>
      </c>
      <c r="S552" s="7" t="n">
        <v>0.0091</v>
      </c>
    </row>
    <row r="553" customFormat="false" ht="15" hidden="false" customHeight="false" outlineLevel="0" collapsed="false">
      <c r="A553" s="7" t="s">
        <v>69</v>
      </c>
      <c r="B553" s="7" t="s">
        <v>172</v>
      </c>
      <c r="C553" s="7" t="s">
        <v>4998</v>
      </c>
      <c r="D553" s="7" t="s">
        <v>5008</v>
      </c>
      <c r="E553" s="7" t="s">
        <v>4999</v>
      </c>
      <c r="F553" s="7" t="n">
        <v>4</v>
      </c>
      <c r="G553" s="7" t="n">
        <v>53294</v>
      </c>
      <c r="H553" s="7" t="n">
        <v>1225040</v>
      </c>
      <c r="I553" s="7" t="n">
        <v>26846</v>
      </c>
      <c r="J553" s="7" t="n">
        <v>3334</v>
      </c>
      <c r="K553" s="7" t="n">
        <v>751</v>
      </c>
      <c r="L553" s="7" t="n">
        <v>0.0219</v>
      </c>
      <c r="M553" s="7" t="n">
        <v>0.028</v>
      </c>
      <c r="N553" s="7" t="n">
        <v>0.0141</v>
      </c>
      <c r="O553" s="7" t="n">
        <v>72241</v>
      </c>
      <c r="P553" s="7" t="n">
        <v>989</v>
      </c>
      <c r="Q553" s="7" t="n">
        <v>22</v>
      </c>
      <c r="R553" s="7" t="n">
        <v>0.059</v>
      </c>
      <c r="S553" s="7" t="n">
        <v>0.0293</v>
      </c>
    </row>
    <row r="554" customFormat="false" ht="15" hidden="false" customHeight="false" outlineLevel="0" collapsed="false">
      <c r="A554" s="7" t="s">
        <v>69</v>
      </c>
      <c r="B554" s="7" t="s">
        <v>172</v>
      </c>
      <c r="C554" s="7" t="s">
        <v>4998</v>
      </c>
      <c r="D554" s="7" t="s">
        <v>5009</v>
      </c>
      <c r="E554" s="7" t="s">
        <v>4999</v>
      </c>
      <c r="F554" s="7" t="n">
        <v>4</v>
      </c>
      <c r="G554" s="7" t="n">
        <v>49831</v>
      </c>
      <c r="H554" s="7" t="n">
        <v>1149730</v>
      </c>
      <c r="I554" s="7" t="n">
        <v>25393</v>
      </c>
      <c r="J554" s="7" t="n">
        <v>3054</v>
      </c>
      <c r="K554" s="7" t="n">
        <v>707</v>
      </c>
      <c r="L554" s="7" t="n">
        <v>0.0221</v>
      </c>
      <c r="M554" s="7" t="n">
        <v>0.0278</v>
      </c>
      <c r="N554" s="7" t="n">
        <v>0.0142</v>
      </c>
      <c r="O554" s="7" t="n">
        <v>103567</v>
      </c>
      <c r="P554" s="7" t="n">
        <v>1073</v>
      </c>
      <c r="Q554" s="7" t="n">
        <v>22</v>
      </c>
      <c r="R554" s="7" t="n">
        <v>0.0901</v>
      </c>
      <c r="S554" s="7" t="n">
        <v>0.0311</v>
      </c>
    </row>
    <row r="555" customFormat="false" ht="15" hidden="false" customHeight="false" outlineLevel="0" collapsed="false">
      <c r="A555" s="7" t="s">
        <v>69</v>
      </c>
      <c r="B555" s="7" t="s">
        <v>172</v>
      </c>
      <c r="C555" s="7" t="s">
        <v>4998</v>
      </c>
      <c r="D555" s="7" t="s">
        <v>5010</v>
      </c>
      <c r="E555" s="7" t="s">
        <v>4999</v>
      </c>
      <c r="F555" s="7" t="n">
        <v>5</v>
      </c>
      <c r="G555" s="7" t="n">
        <v>68737</v>
      </c>
      <c r="H555" s="7" t="n">
        <v>1557554</v>
      </c>
      <c r="I555" s="7" t="n">
        <v>33191</v>
      </c>
      <c r="J555" s="7" t="n">
        <v>4125</v>
      </c>
      <c r="K555" s="7" t="n">
        <v>963</v>
      </c>
      <c r="L555" s="7" t="n">
        <v>0.0213</v>
      </c>
      <c r="M555" s="7" t="n">
        <v>0.029</v>
      </c>
      <c r="N555" s="7" t="n">
        <v>0.014</v>
      </c>
      <c r="O555" s="7" t="n">
        <v>120895</v>
      </c>
      <c r="P555" s="7" t="n">
        <v>1426</v>
      </c>
      <c r="Q555" s="7" t="n">
        <v>27</v>
      </c>
      <c r="R555" s="7" t="n">
        <v>0.0776</v>
      </c>
      <c r="S555" s="7" t="n">
        <v>0.028</v>
      </c>
    </row>
    <row r="556" customFormat="false" ht="15" hidden="false" customHeight="false" outlineLevel="0" collapsed="false">
      <c r="A556" s="7" t="s">
        <v>69</v>
      </c>
      <c r="B556" s="7" t="s">
        <v>172</v>
      </c>
      <c r="C556" s="7" t="s">
        <v>4998</v>
      </c>
      <c r="D556" s="7" t="s">
        <v>1197</v>
      </c>
      <c r="E556" s="7" t="s">
        <v>4999</v>
      </c>
      <c r="F556" s="7" t="n">
        <v>4</v>
      </c>
      <c r="G556" s="7" t="n">
        <v>75650</v>
      </c>
      <c r="H556" s="7" t="n">
        <v>1769552</v>
      </c>
      <c r="I556" s="7" t="n">
        <v>37187</v>
      </c>
      <c r="J556" s="7" t="n">
        <v>4186</v>
      </c>
      <c r="K556" s="7" t="n">
        <v>1011</v>
      </c>
      <c r="L556" s="7" t="n">
        <v>0.021</v>
      </c>
      <c r="M556" s="7" t="n">
        <v>0.0272</v>
      </c>
      <c r="N556" s="7" t="n">
        <v>0.0134</v>
      </c>
      <c r="O556" s="7" t="n">
        <v>212538</v>
      </c>
      <c r="P556" s="7" t="n">
        <v>2294</v>
      </c>
      <c r="Q556" s="7" t="n">
        <v>46</v>
      </c>
      <c r="R556" s="7" t="n">
        <v>0.1201</v>
      </c>
      <c r="S556" s="7" t="n">
        <v>0.0455</v>
      </c>
    </row>
    <row r="557" customFormat="false" ht="15" hidden="false" customHeight="false" outlineLevel="0" collapsed="false">
      <c r="A557" s="7" t="s">
        <v>69</v>
      </c>
      <c r="B557" s="7" t="s">
        <v>172</v>
      </c>
      <c r="C557" s="7" t="s">
        <v>4998</v>
      </c>
      <c r="D557" s="7" t="s">
        <v>1199</v>
      </c>
      <c r="E557" s="7" t="s">
        <v>4999</v>
      </c>
      <c r="F557" s="7" t="n">
        <v>5</v>
      </c>
      <c r="G557" s="7" t="n">
        <v>81817</v>
      </c>
      <c r="H557" s="7" t="n">
        <v>1892763</v>
      </c>
      <c r="I557" s="7" t="n">
        <v>39345</v>
      </c>
      <c r="J557" s="7" t="n">
        <v>4718</v>
      </c>
      <c r="K557" s="7" t="n">
        <v>1106</v>
      </c>
      <c r="L557" s="7" t="n">
        <v>0.0208</v>
      </c>
      <c r="M557" s="7" t="n">
        <v>0.0281</v>
      </c>
      <c r="N557" s="7" t="n">
        <v>0.0135</v>
      </c>
      <c r="O557" s="7" t="n">
        <v>174228</v>
      </c>
      <c r="P557" s="7" t="n">
        <v>2023</v>
      </c>
      <c r="Q557" s="7" t="n">
        <v>38</v>
      </c>
      <c r="R557" s="7" t="n">
        <v>0.092</v>
      </c>
      <c r="S557" s="7" t="n">
        <v>0.0344</v>
      </c>
    </row>
    <row r="558" customFormat="false" ht="15" hidden="false" customHeight="false" outlineLevel="0" collapsed="false">
      <c r="A558" s="7" t="s">
        <v>69</v>
      </c>
      <c r="B558" s="7" t="s">
        <v>172</v>
      </c>
      <c r="C558" s="7" t="s">
        <v>4998</v>
      </c>
      <c r="D558" s="7" t="s">
        <v>1200</v>
      </c>
      <c r="E558" s="7" t="s">
        <v>4999</v>
      </c>
      <c r="F558" s="7" t="n">
        <v>4</v>
      </c>
      <c r="G558" s="7" t="n">
        <v>46339</v>
      </c>
      <c r="H558" s="7" t="n">
        <v>1073816</v>
      </c>
      <c r="I558" s="7" t="n">
        <v>21822</v>
      </c>
      <c r="J558" s="7" t="n">
        <v>2898</v>
      </c>
      <c r="K558" s="7" t="n">
        <v>671</v>
      </c>
      <c r="L558" s="7" t="n">
        <v>0.0203</v>
      </c>
      <c r="M558" s="7" t="n">
        <v>0.0307</v>
      </c>
      <c r="N558" s="7" t="n">
        <v>0.0145</v>
      </c>
      <c r="O558" s="7" t="n">
        <v>78147</v>
      </c>
      <c r="P558" s="7" t="n">
        <v>740</v>
      </c>
      <c r="Q558" s="7" t="n">
        <v>22</v>
      </c>
      <c r="R558" s="7" t="n">
        <v>0.0728</v>
      </c>
      <c r="S558" s="7" t="n">
        <v>0.0328</v>
      </c>
    </row>
    <row r="559" customFormat="false" ht="15" hidden="false" customHeight="false" outlineLevel="0" collapsed="false">
      <c r="A559" s="7" t="s">
        <v>69</v>
      </c>
      <c r="B559" s="7" t="s">
        <v>172</v>
      </c>
      <c r="C559" s="7" t="s">
        <v>4998</v>
      </c>
      <c r="D559" s="7" t="s">
        <v>1201</v>
      </c>
      <c r="E559" s="7" t="s">
        <v>4999</v>
      </c>
      <c r="F559" s="7" t="n">
        <v>4</v>
      </c>
      <c r="G559" s="7" t="n">
        <v>45712</v>
      </c>
      <c r="H559" s="7" t="n">
        <v>1084731</v>
      </c>
      <c r="I559" s="7" t="n">
        <v>20821</v>
      </c>
      <c r="J559" s="7" t="n">
        <v>2674</v>
      </c>
      <c r="K559" s="7" t="n">
        <v>605</v>
      </c>
      <c r="L559" s="7" t="n">
        <v>0.0192</v>
      </c>
      <c r="M559" s="7" t="n">
        <v>0.0291</v>
      </c>
      <c r="N559" s="7" t="n">
        <v>0.0132</v>
      </c>
      <c r="O559" s="7" t="n">
        <v>83972</v>
      </c>
      <c r="P559" s="7" t="n">
        <v>877</v>
      </c>
      <c r="Q559" s="7" t="n">
        <v>14</v>
      </c>
      <c r="R559" s="7" t="n">
        <v>0.0774</v>
      </c>
      <c r="S559" s="7" t="n">
        <v>0.0231</v>
      </c>
    </row>
    <row r="560" customFormat="false" ht="15" hidden="false" customHeight="false" outlineLevel="0" collapsed="false">
      <c r="A560" s="7" t="s">
        <v>69</v>
      </c>
      <c r="B560" s="7" t="s">
        <v>172</v>
      </c>
      <c r="C560" s="7" t="s">
        <v>4998</v>
      </c>
      <c r="D560" s="7" t="s">
        <v>1202</v>
      </c>
      <c r="E560" s="7" t="s">
        <v>4999</v>
      </c>
      <c r="F560" s="7" t="n">
        <v>5</v>
      </c>
      <c r="G560" s="7" t="n">
        <v>81700</v>
      </c>
      <c r="H560" s="7" t="n">
        <v>1905589</v>
      </c>
      <c r="I560" s="7" t="n">
        <v>37476</v>
      </c>
      <c r="J560" s="7" t="n">
        <v>4645</v>
      </c>
      <c r="K560" s="7" t="n">
        <v>1062</v>
      </c>
      <c r="L560" s="7" t="n">
        <v>0.0197</v>
      </c>
      <c r="M560" s="7" t="n">
        <v>0.0283</v>
      </c>
      <c r="N560" s="7" t="n">
        <v>0.013</v>
      </c>
      <c r="O560" s="7" t="n">
        <v>104855</v>
      </c>
      <c r="P560" s="7" t="n">
        <v>1315</v>
      </c>
      <c r="Q560" s="7" t="n">
        <v>29</v>
      </c>
      <c r="R560" s="7" t="n">
        <v>0.055</v>
      </c>
      <c r="S560" s="7" t="n">
        <v>0.0273</v>
      </c>
    </row>
    <row r="561" customFormat="false" ht="15" hidden="false" customHeight="false" outlineLevel="0" collapsed="false">
      <c r="A561" s="7" t="s">
        <v>69</v>
      </c>
      <c r="B561" s="7" t="s">
        <v>172</v>
      </c>
      <c r="C561" s="7" t="s">
        <v>4998</v>
      </c>
      <c r="D561" s="7" t="s">
        <v>1203</v>
      </c>
      <c r="E561" s="7" t="s">
        <v>4999</v>
      </c>
      <c r="F561" s="7" t="n">
        <v>4</v>
      </c>
      <c r="G561" s="7" t="n">
        <v>58510</v>
      </c>
      <c r="H561" s="7" t="n">
        <v>1377797</v>
      </c>
      <c r="I561" s="7" t="n">
        <v>26986</v>
      </c>
      <c r="J561" s="7" t="n">
        <v>3285</v>
      </c>
      <c r="K561" s="7" t="n">
        <v>933</v>
      </c>
      <c r="L561" s="7" t="n">
        <v>0.0196</v>
      </c>
      <c r="M561" s="7" t="n">
        <v>0.0346</v>
      </c>
      <c r="N561" s="7" t="n">
        <v>0.0159</v>
      </c>
      <c r="O561" s="7" t="n">
        <v>101146</v>
      </c>
      <c r="P561" s="7" t="n">
        <v>1247</v>
      </c>
      <c r="Q561" s="7" t="n">
        <v>34</v>
      </c>
      <c r="R561" s="7" t="n">
        <v>0.0734</v>
      </c>
      <c r="S561" s="7" t="n">
        <v>0.0364</v>
      </c>
    </row>
    <row r="562" customFormat="false" ht="15" hidden="false" customHeight="false" outlineLevel="0" collapsed="false">
      <c r="A562" s="7" t="s">
        <v>69</v>
      </c>
      <c r="B562" s="7" t="s">
        <v>172</v>
      </c>
      <c r="C562" s="7" t="s">
        <v>4998</v>
      </c>
      <c r="D562" s="7" t="s">
        <v>1204</v>
      </c>
      <c r="E562" s="7" t="s">
        <v>4999</v>
      </c>
      <c r="F562" s="7" t="n">
        <v>4</v>
      </c>
      <c r="G562" s="7" t="n">
        <v>43863</v>
      </c>
      <c r="H562" s="7" t="n">
        <v>1116417</v>
      </c>
      <c r="I562" s="7" t="n">
        <v>20032</v>
      </c>
      <c r="J562" s="7" t="n">
        <v>2546</v>
      </c>
      <c r="K562" s="7" t="n">
        <v>678</v>
      </c>
      <c r="L562" s="7" t="n">
        <v>0.0179</v>
      </c>
      <c r="M562" s="7" t="n">
        <v>0.0338</v>
      </c>
      <c r="N562" s="7" t="n">
        <v>0.0155</v>
      </c>
      <c r="O562" s="7" t="n">
        <v>95041</v>
      </c>
      <c r="P562" s="7" t="n">
        <v>1034</v>
      </c>
      <c r="Q562" s="7" t="n">
        <v>17</v>
      </c>
      <c r="R562" s="7" t="n">
        <v>0.0851</v>
      </c>
      <c r="S562" s="7" t="n">
        <v>0.0251</v>
      </c>
    </row>
    <row r="563" customFormat="false" ht="15" hidden="false" customHeight="false" outlineLevel="0" collapsed="false">
      <c r="A563" s="7" t="s">
        <v>69</v>
      </c>
      <c r="B563" s="7" t="s">
        <v>172</v>
      </c>
      <c r="C563" s="7" t="s">
        <v>4998</v>
      </c>
      <c r="D563" s="7" t="s">
        <v>1205</v>
      </c>
      <c r="E563" s="7" t="s">
        <v>4999</v>
      </c>
      <c r="F563" s="7" t="n">
        <v>4</v>
      </c>
      <c r="G563" s="7" t="n">
        <v>42495</v>
      </c>
      <c r="H563" s="7" t="n">
        <v>974763</v>
      </c>
      <c r="I563" s="7" t="n">
        <v>19653</v>
      </c>
      <c r="J563" s="7" t="n">
        <v>2685</v>
      </c>
      <c r="K563" s="7" t="n">
        <v>742</v>
      </c>
      <c r="L563" s="7" t="n">
        <v>0.0202</v>
      </c>
      <c r="M563" s="7" t="n">
        <v>0.0378</v>
      </c>
      <c r="N563" s="7" t="n">
        <v>0.0175</v>
      </c>
      <c r="O563" s="7" t="n">
        <v>68152</v>
      </c>
      <c r="P563" s="7" t="n">
        <v>1020</v>
      </c>
      <c r="Q563" s="7" t="n">
        <v>11</v>
      </c>
      <c r="R563" s="7" t="n">
        <v>0.0699</v>
      </c>
      <c r="S563" s="7" t="n">
        <v>0.0148</v>
      </c>
    </row>
    <row r="564" customFormat="false" ht="15" hidden="false" customHeight="false" outlineLevel="0" collapsed="false">
      <c r="A564" s="7" t="s">
        <v>69</v>
      </c>
      <c r="B564" s="7" t="s">
        <v>172</v>
      </c>
      <c r="C564" s="7" t="s">
        <v>4998</v>
      </c>
      <c r="D564" s="7" t="s">
        <v>1206</v>
      </c>
      <c r="E564" s="7" t="s">
        <v>4999</v>
      </c>
      <c r="F564" s="7" t="n">
        <v>5</v>
      </c>
      <c r="G564" s="7" t="n">
        <v>57739</v>
      </c>
      <c r="H564" s="7" t="n">
        <v>1283899</v>
      </c>
      <c r="I564" s="7" t="n">
        <v>26279</v>
      </c>
      <c r="J564" s="7" t="n">
        <v>3431</v>
      </c>
      <c r="K564" s="7" t="n">
        <v>949</v>
      </c>
      <c r="L564" s="7" t="n">
        <v>0.0205</v>
      </c>
      <c r="M564" s="7" t="n">
        <v>0.0361</v>
      </c>
      <c r="N564" s="7" t="n">
        <v>0.0164</v>
      </c>
      <c r="O564" s="7" t="n">
        <v>119163</v>
      </c>
      <c r="P564" s="7" t="n">
        <v>1795</v>
      </c>
      <c r="Q564" s="7" t="n">
        <v>26</v>
      </c>
      <c r="R564" s="7" t="n">
        <v>0.0928</v>
      </c>
      <c r="S564" s="7" t="n">
        <v>0.0274</v>
      </c>
    </row>
    <row r="565" customFormat="false" ht="15" hidden="false" customHeight="false" outlineLevel="0" collapsed="false">
      <c r="A565" s="7" t="s">
        <v>69</v>
      </c>
      <c r="B565" s="7" t="s">
        <v>172</v>
      </c>
      <c r="C565" s="7" t="s">
        <v>4998</v>
      </c>
      <c r="D565" s="7" t="s">
        <v>1207</v>
      </c>
      <c r="E565" s="7" t="s">
        <v>4999</v>
      </c>
      <c r="F565" s="7" t="n">
        <v>4</v>
      </c>
      <c r="G565" s="7" t="n">
        <v>45336</v>
      </c>
      <c r="H565" s="7" t="n">
        <v>1032938</v>
      </c>
      <c r="I565" s="7" t="n">
        <v>20932</v>
      </c>
      <c r="J565" s="7" t="n">
        <v>2865</v>
      </c>
      <c r="K565" s="7" t="n">
        <v>817</v>
      </c>
      <c r="L565" s="7" t="n">
        <v>0.0203</v>
      </c>
      <c r="M565" s="7" t="n">
        <v>0.039</v>
      </c>
      <c r="N565" s="7" t="n">
        <v>0.018</v>
      </c>
      <c r="O565" s="7" t="n">
        <v>79058</v>
      </c>
      <c r="P565" s="7" t="n">
        <v>1110</v>
      </c>
      <c r="Q565" s="7" t="n">
        <v>26</v>
      </c>
      <c r="R565" s="7" t="n">
        <v>0.0765</v>
      </c>
      <c r="S565" s="7" t="n">
        <v>0.0318</v>
      </c>
    </row>
    <row r="566" customFormat="false" ht="15" hidden="false" customHeight="false" outlineLevel="0" collapsed="false">
      <c r="A566" s="7" t="s">
        <v>69</v>
      </c>
      <c r="B566" s="7" t="s">
        <v>172</v>
      </c>
      <c r="C566" s="7" t="s">
        <v>4998</v>
      </c>
      <c r="D566" s="7" t="s">
        <v>1208</v>
      </c>
      <c r="E566" s="7" t="s">
        <v>4999</v>
      </c>
      <c r="F566" s="7" t="n">
        <v>5</v>
      </c>
      <c r="G566" s="7" t="n">
        <v>57804</v>
      </c>
      <c r="H566" s="7" t="n">
        <v>1346486</v>
      </c>
      <c r="I566" s="7" t="n">
        <v>23836</v>
      </c>
      <c r="J566" s="7" t="n">
        <v>3323</v>
      </c>
      <c r="K566" s="7" t="n">
        <v>958</v>
      </c>
      <c r="L566" s="7" t="n">
        <v>0.0177</v>
      </c>
      <c r="M566" s="7" t="n">
        <v>0.0402</v>
      </c>
      <c r="N566" s="7" t="n">
        <v>0.0166</v>
      </c>
      <c r="O566" s="7" t="n">
        <v>116499</v>
      </c>
      <c r="P566" s="7" t="n">
        <v>1666</v>
      </c>
      <c r="Q566" s="7" t="n">
        <v>46</v>
      </c>
      <c r="R566" s="7" t="n">
        <v>0.0865</v>
      </c>
      <c r="S566" s="7" t="n">
        <v>0.048</v>
      </c>
    </row>
    <row r="567" customFormat="false" ht="15" hidden="false" customHeight="false" outlineLevel="0" collapsed="false">
      <c r="A567" s="7" t="s">
        <v>69</v>
      </c>
      <c r="B567" s="7" t="s">
        <v>172</v>
      </c>
      <c r="C567" s="7" t="s">
        <v>4998</v>
      </c>
      <c r="D567" s="7" t="s">
        <v>1209</v>
      </c>
      <c r="E567" s="7" t="s">
        <v>4999</v>
      </c>
      <c r="F567" s="7" t="n">
        <v>4</v>
      </c>
      <c r="G567" s="7" t="n">
        <v>58407</v>
      </c>
      <c r="H567" s="7" t="n">
        <v>1320632</v>
      </c>
      <c r="I567" s="7" t="n">
        <v>23211</v>
      </c>
      <c r="J567" s="7" t="n">
        <v>3115</v>
      </c>
      <c r="K567" s="7" t="n">
        <v>943</v>
      </c>
      <c r="L567" s="7" t="n">
        <v>0.0176</v>
      </c>
      <c r="M567" s="7" t="n">
        <v>0.0406</v>
      </c>
      <c r="N567" s="7" t="n">
        <v>0.0161</v>
      </c>
      <c r="O567" s="7" t="n">
        <v>125834</v>
      </c>
      <c r="P567" s="7" t="n">
        <v>2093</v>
      </c>
      <c r="Q567" s="7" t="n">
        <v>65</v>
      </c>
      <c r="R567" s="7" t="n">
        <v>0.0953</v>
      </c>
      <c r="S567" s="7" t="n">
        <v>0.0689</v>
      </c>
    </row>
    <row r="568" customFormat="false" ht="15" hidden="false" customHeight="false" outlineLevel="0" collapsed="false">
      <c r="A568" s="7" t="s">
        <v>69</v>
      </c>
      <c r="B568" s="7" t="s">
        <v>172</v>
      </c>
      <c r="C568" s="7" t="s">
        <v>4998</v>
      </c>
      <c r="D568" s="7" t="s">
        <v>1210</v>
      </c>
      <c r="E568" s="7" t="s">
        <v>4999</v>
      </c>
      <c r="F568" s="7" t="n">
        <v>4</v>
      </c>
      <c r="G568" s="7" t="n">
        <v>58415</v>
      </c>
      <c r="H568" s="7" t="n">
        <v>1307872</v>
      </c>
      <c r="I568" s="7" t="n">
        <v>26173</v>
      </c>
      <c r="J568" s="7" t="n">
        <v>3578</v>
      </c>
      <c r="K568" s="7" t="n">
        <v>941</v>
      </c>
      <c r="L568" s="7" t="n">
        <v>0.02</v>
      </c>
      <c r="M568" s="7" t="n">
        <v>0.036</v>
      </c>
      <c r="N568" s="7" t="n">
        <v>0.0161</v>
      </c>
      <c r="O568" s="7" t="n">
        <v>133435</v>
      </c>
      <c r="P568" s="7" t="n">
        <v>2054</v>
      </c>
      <c r="Q568" s="7" t="n">
        <v>54</v>
      </c>
      <c r="R568" s="7" t="n">
        <v>0.102</v>
      </c>
      <c r="S568" s="7" t="n">
        <v>0.0574</v>
      </c>
    </row>
    <row r="569" customFormat="false" ht="15" hidden="false" customHeight="false" outlineLevel="0" collapsed="false">
      <c r="A569" s="7" t="s">
        <v>69</v>
      </c>
      <c r="B569" s="7" t="s">
        <v>172</v>
      </c>
      <c r="C569" s="7" t="s">
        <v>4998</v>
      </c>
      <c r="D569" s="7" t="s">
        <v>1211</v>
      </c>
      <c r="E569" s="7" t="s">
        <v>4999</v>
      </c>
      <c r="F569" s="7" t="n">
        <v>5</v>
      </c>
      <c r="G569" s="7" t="n">
        <v>63902</v>
      </c>
      <c r="H569" s="7" t="n">
        <v>1459135</v>
      </c>
      <c r="I569" s="7" t="n">
        <v>28581</v>
      </c>
      <c r="J569" s="7" t="n">
        <v>3768</v>
      </c>
      <c r="K569" s="7" t="n">
        <v>1036</v>
      </c>
      <c r="L569" s="7" t="n">
        <v>0.0196</v>
      </c>
      <c r="M569" s="7" t="n">
        <v>0.0362</v>
      </c>
      <c r="N569" s="7" t="n">
        <v>0.0162</v>
      </c>
      <c r="O569" s="7" t="n">
        <v>124629</v>
      </c>
      <c r="P569" s="7" t="n">
        <v>1953</v>
      </c>
      <c r="Q569" s="7" t="n">
        <v>55</v>
      </c>
      <c r="R569" s="7" t="n">
        <v>0.0854</v>
      </c>
      <c r="S569" s="7" t="n">
        <v>0.0531</v>
      </c>
    </row>
    <row r="570" customFormat="false" ht="15" hidden="false" customHeight="false" outlineLevel="0" collapsed="false">
      <c r="A570" s="7" t="s">
        <v>69</v>
      </c>
      <c r="B570" s="7" t="s">
        <v>172</v>
      </c>
      <c r="C570" s="7" t="s">
        <v>4998</v>
      </c>
      <c r="D570" s="7" t="s">
        <v>1212</v>
      </c>
      <c r="E570" s="7" t="s">
        <v>4999</v>
      </c>
      <c r="F570" s="7" t="n">
        <v>4</v>
      </c>
      <c r="G570" s="7" t="n">
        <v>40981</v>
      </c>
      <c r="H570" s="7" t="n">
        <v>933489</v>
      </c>
      <c r="I570" s="7" t="n">
        <v>18046</v>
      </c>
      <c r="J570" s="7" t="n">
        <v>2586</v>
      </c>
      <c r="K570" s="7" t="n">
        <v>731</v>
      </c>
      <c r="L570" s="7" t="n">
        <v>0.0193</v>
      </c>
      <c r="M570" s="7" t="n">
        <v>0.0405</v>
      </c>
      <c r="N570" s="7" t="n">
        <v>0.0178</v>
      </c>
      <c r="O570" s="7" t="n">
        <v>77499</v>
      </c>
      <c r="P570" s="7" t="n">
        <v>1094</v>
      </c>
      <c r="Q570" s="7" t="n">
        <v>28</v>
      </c>
      <c r="R570" s="7" t="n">
        <v>0.083</v>
      </c>
      <c r="S570" s="7" t="n">
        <v>0.0383</v>
      </c>
    </row>
    <row r="571" customFormat="false" ht="15" hidden="false" customHeight="false" outlineLevel="0" collapsed="false">
      <c r="A571" s="7" t="s">
        <v>69</v>
      </c>
      <c r="B571" s="7" t="s">
        <v>172</v>
      </c>
      <c r="C571" s="7" t="s">
        <v>4998</v>
      </c>
      <c r="D571" s="7" t="s">
        <v>1213</v>
      </c>
      <c r="E571" s="7" t="s">
        <v>4999</v>
      </c>
      <c r="F571" s="7" t="n">
        <v>2</v>
      </c>
      <c r="G571" s="7" t="n">
        <v>21589</v>
      </c>
      <c r="H571" s="7" t="n">
        <v>492881</v>
      </c>
      <c r="I571" s="7" t="n">
        <v>9506</v>
      </c>
      <c r="J571" s="7" t="n">
        <v>1303</v>
      </c>
      <c r="K571" s="7" t="n">
        <v>360</v>
      </c>
      <c r="L571" s="7" t="n">
        <v>0.0193</v>
      </c>
      <c r="M571" s="7" t="n">
        <v>0.0379</v>
      </c>
      <c r="N571" s="7" t="n">
        <v>0.0167</v>
      </c>
      <c r="O571" s="7" t="n">
        <v>36642</v>
      </c>
      <c r="P571" s="7" t="n">
        <v>540</v>
      </c>
      <c r="Q571" s="7" t="n">
        <v>15</v>
      </c>
      <c r="R571" s="7" t="n">
        <v>0.0743</v>
      </c>
      <c r="S571" s="7" t="n">
        <v>0.0417</v>
      </c>
    </row>
    <row r="572" customFormat="false" ht="15" hidden="false" customHeight="false" outlineLevel="0" collapsed="false">
      <c r="A572" s="7" t="s">
        <v>69</v>
      </c>
      <c r="B572" s="7" t="s">
        <v>2401</v>
      </c>
      <c r="C572" s="7" t="s">
        <v>4998</v>
      </c>
      <c r="D572" s="7" t="s">
        <v>5005</v>
      </c>
      <c r="E572" s="7" t="s">
        <v>4999</v>
      </c>
      <c r="F572" s="7" t="n">
        <v>4</v>
      </c>
      <c r="G572" s="7" t="n">
        <v>2134</v>
      </c>
      <c r="H572" s="7" t="n">
        <v>49035</v>
      </c>
      <c r="I572" s="7" t="n">
        <v>1026</v>
      </c>
      <c r="J572" s="7" t="n">
        <v>166</v>
      </c>
      <c r="K572" s="7" t="n">
        <v>43</v>
      </c>
      <c r="L572" s="7" t="n">
        <v>0.0209</v>
      </c>
      <c r="M572" s="7" t="n">
        <v>0.0419</v>
      </c>
      <c r="N572" s="7" t="n">
        <v>0.0201</v>
      </c>
      <c r="O572" s="7" t="n">
        <v>2801</v>
      </c>
      <c r="P572" s="7" t="n">
        <v>37</v>
      </c>
      <c r="Q572" s="7" t="n">
        <v>1</v>
      </c>
      <c r="R572" s="7" t="n">
        <v>0.0571</v>
      </c>
      <c r="S572" s="7" t="n">
        <v>0.0233</v>
      </c>
    </row>
    <row r="573" customFormat="false" ht="15" hidden="false" customHeight="false" outlineLevel="0" collapsed="false">
      <c r="A573" s="7" t="s">
        <v>69</v>
      </c>
      <c r="B573" s="7" t="s">
        <v>2401</v>
      </c>
      <c r="C573" s="7" t="s">
        <v>4998</v>
      </c>
      <c r="D573" s="7" t="s">
        <v>5006</v>
      </c>
      <c r="E573" s="7" t="s">
        <v>4999</v>
      </c>
      <c r="F573" s="7" t="n">
        <v>4</v>
      </c>
      <c r="G573" s="7" t="n">
        <v>1966</v>
      </c>
      <c r="H573" s="7" t="n">
        <v>45859</v>
      </c>
      <c r="I573" s="7" t="n">
        <v>984</v>
      </c>
      <c r="J573" s="7" t="n">
        <v>185</v>
      </c>
      <c r="K573" s="7" t="n">
        <v>64</v>
      </c>
      <c r="L573" s="7" t="n">
        <v>0.0215</v>
      </c>
      <c r="M573" s="7" t="n">
        <v>0.065</v>
      </c>
      <c r="N573" s="7" t="n">
        <v>0.0326</v>
      </c>
      <c r="O573" s="7" t="n">
        <v>1994</v>
      </c>
      <c r="P573" s="7" t="n">
        <v>11</v>
      </c>
      <c r="Q573" s="7" t="n">
        <v>0</v>
      </c>
      <c r="R573" s="7" t="n">
        <v>0.0435</v>
      </c>
      <c r="S573" s="7" t="n">
        <v>0</v>
      </c>
    </row>
    <row r="574" customFormat="false" ht="15" hidden="false" customHeight="false" outlineLevel="0" collapsed="false">
      <c r="A574" s="7" t="s">
        <v>69</v>
      </c>
      <c r="B574" s="7" t="s">
        <v>2401</v>
      </c>
      <c r="C574" s="7" t="s">
        <v>4998</v>
      </c>
      <c r="D574" s="7" t="s">
        <v>5007</v>
      </c>
      <c r="E574" s="7" t="s">
        <v>4999</v>
      </c>
      <c r="F574" s="7" t="n">
        <v>5</v>
      </c>
      <c r="G574" s="7" t="n">
        <v>2520</v>
      </c>
      <c r="H574" s="7" t="n">
        <v>63029</v>
      </c>
      <c r="I574" s="7" t="n">
        <v>1227</v>
      </c>
      <c r="J574" s="7" t="n">
        <v>204</v>
      </c>
      <c r="K574" s="7" t="n">
        <v>53</v>
      </c>
      <c r="L574" s="7" t="n">
        <v>0.0195</v>
      </c>
      <c r="M574" s="7" t="n">
        <v>0.0432</v>
      </c>
      <c r="N574" s="7" t="n">
        <v>0.021</v>
      </c>
      <c r="O574" s="7" t="n">
        <v>4904</v>
      </c>
      <c r="P574" s="7" t="n">
        <v>54</v>
      </c>
      <c r="Q574" s="7" t="n">
        <v>3</v>
      </c>
      <c r="R574" s="7" t="n">
        <v>0.0778</v>
      </c>
      <c r="S574" s="7" t="n">
        <v>0.0566</v>
      </c>
    </row>
    <row r="575" customFormat="false" ht="15" hidden="false" customHeight="false" outlineLevel="0" collapsed="false">
      <c r="A575" s="7" t="s">
        <v>69</v>
      </c>
      <c r="B575" s="7" t="s">
        <v>2401</v>
      </c>
      <c r="C575" s="7" t="s">
        <v>4998</v>
      </c>
      <c r="D575" s="7" t="s">
        <v>5008</v>
      </c>
      <c r="E575" s="7" t="s">
        <v>4999</v>
      </c>
      <c r="F575" s="7" t="n">
        <v>4</v>
      </c>
      <c r="G575" s="7" t="n">
        <v>1938</v>
      </c>
      <c r="H575" s="7" t="n">
        <v>48984</v>
      </c>
      <c r="I575" s="7" t="n">
        <v>910</v>
      </c>
      <c r="J575" s="7" t="n">
        <v>181</v>
      </c>
      <c r="K575" s="7" t="n">
        <v>48</v>
      </c>
      <c r="L575" s="7" t="n">
        <v>0.0186</v>
      </c>
      <c r="M575" s="7" t="n">
        <v>0.0527</v>
      </c>
      <c r="N575" s="7" t="n">
        <v>0.0248</v>
      </c>
      <c r="O575" s="7" t="n">
        <v>2753</v>
      </c>
      <c r="P575" s="7" t="n">
        <v>43</v>
      </c>
      <c r="Q575" s="7" t="n">
        <v>2</v>
      </c>
      <c r="R575" s="7" t="n">
        <v>0.0562</v>
      </c>
      <c r="S575" s="7" t="n">
        <v>0.0417</v>
      </c>
    </row>
    <row r="576" customFormat="false" ht="15" hidden="false" customHeight="false" outlineLevel="0" collapsed="false">
      <c r="A576" s="7" t="s">
        <v>69</v>
      </c>
      <c r="B576" s="7" t="s">
        <v>2401</v>
      </c>
      <c r="C576" s="7" t="s">
        <v>4998</v>
      </c>
      <c r="D576" s="7" t="s">
        <v>5009</v>
      </c>
      <c r="E576" s="7" t="s">
        <v>4999</v>
      </c>
      <c r="F576" s="7" t="n">
        <v>4</v>
      </c>
      <c r="G576" s="7" t="n">
        <v>1964</v>
      </c>
      <c r="H576" s="7" t="n">
        <v>50787</v>
      </c>
      <c r="I576" s="7" t="n">
        <v>964</v>
      </c>
      <c r="J576" s="7" t="n">
        <v>180</v>
      </c>
      <c r="K576" s="7" t="n">
        <v>52</v>
      </c>
      <c r="L576" s="7" t="n">
        <v>0.019</v>
      </c>
      <c r="M576" s="7" t="n">
        <v>0.0539</v>
      </c>
      <c r="N576" s="7" t="n">
        <v>0.0265</v>
      </c>
      <c r="O576" s="7" t="n">
        <v>3265</v>
      </c>
      <c r="P576" s="7" t="n">
        <v>41</v>
      </c>
      <c r="Q576" s="7" t="n">
        <v>0</v>
      </c>
      <c r="R576" s="7" t="n">
        <v>0.0643</v>
      </c>
      <c r="S576" s="7" t="n">
        <v>0</v>
      </c>
    </row>
    <row r="577" customFormat="false" ht="15" hidden="false" customHeight="false" outlineLevel="0" collapsed="false">
      <c r="A577" s="7" t="s">
        <v>69</v>
      </c>
      <c r="B577" s="7" t="s">
        <v>2401</v>
      </c>
      <c r="C577" s="7" t="s">
        <v>4998</v>
      </c>
      <c r="D577" s="7" t="s">
        <v>5010</v>
      </c>
      <c r="E577" s="7" t="s">
        <v>4999</v>
      </c>
      <c r="F577" s="7" t="n">
        <v>5</v>
      </c>
      <c r="G577" s="7" t="n">
        <v>2499</v>
      </c>
      <c r="H577" s="7" t="n">
        <v>60288</v>
      </c>
      <c r="I577" s="7" t="n">
        <v>1294</v>
      </c>
      <c r="J577" s="7" t="n">
        <v>231</v>
      </c>
      <c r="K577" s="7" t="n">
        <v>58</v>
      </c>
      <c r="L577" s="7" t="n">
        <v>0.0215</v>
      </c>
      <c r="M577" s="7" t="n">
        <v>0.0448</v>
      </c>
      <c r="N577" s="7" t="n">
        <v>0.0232</v>
      </c>
      <c r="O577" s="7" t="n">
        <v>4701</v>
      </c>
      <c r="P577" s="7" t="n">
        <v>60</v>
      </c>
      <c r="Q577" s="7" t="n">
        <v>3</v>
      </c>
      <c r="R577" s="7" t="n">
        <v>0.078</v>
      </c>
      <c r="S577" s="7" t="n">
        <v>0.0517</v>
      </c>
    </row>
    <row r="578" customFormat="false" ht="15" hidden="false" customHeight="false" outlineLevel="0" collapsed="false">
      <c r="A578" s="7" t="s">
        <v>69</v>
      </c>
      <c r="B578" s="7" t="s">
        <v>2401</v>
      </c>
      <c r="C578" s="7" t="s">
        <v>4998</v>
      </c>
      <c r="D578" s="7" t="s">
        <v>1197</v>
      </c>
      <c r="E578" s="7" t="s">
        <v>4999</v>
      </c>
      <c r="F578" s="7" t="n">
        <v>4</v>
      </c>
      <c r="G578" s="7" t="n">
        <v>2623</v>
      </c>
      <c r="H578" s="7" t="n">
        <v>66577</v>
      </c>
      <c r="I578" s="7" t="n">
        <v>1259</v>
      </c>
      <c r="J578" s="7" t="n">
        <v>204</v>
      </c>
      <c r="K578" s="7" t="n">
        <v>55</v>
      </c>
      <c r="L578" s="7" t="n">
        <v>0.0189</v>
      </c>
      <c r="M578" s="7" t="n">
        <v>0.0437</v>
      </c>
      <c r="N578" s="7" t="n">
        <v>0.021</v>
      </c>
      <c r="O578" s="7" t="n">
        <v>5830</v>
      </c>
      <c r="P578" s="7" t="n">
        <v>55</v>
      </c>
      <c r="Q578" s="7" t="n">
        <v>2</v>
      </c>
      <c r="R578" s="7" t="n">
        <v>0.0876</v>
      </c>
      <c r="S578" s="7" t="n">
        <v>0.0364</v>
      </c>
    </row>
    <row r="579" customFormat="false" ht="15" hidden="false" customHeight="false" outlineLevel="0" collapsed="false">
      <c r="A579" s="7" t="s">
        <v>69</v>
      </c>
      <c r="B579" s="7" t="s">
        <v>2401</v>
      </c>
      <c r="C579" s="7" t="s">
        <v>4998</v>
      </c>
      <c r="D579" s="7" t="s">
        <v>1199</v>
      </c>
      <c r="E579" s="7" t="s">
        <v>4999</v>
      </c>
      <c r="F579" s="7" t="n">
        <v>5</v>
      </c>
      <c r="G579" s="7" t="n">
        <v>3389</v>
      </c>
      <c r="H579" s="7" t="n">
        <v>86318</v>
      </c>
      <c r="I579" s="7" t="n">
        <v>1525</v>
      </c>
      <c r="J579" s="7" t="n">
        <v>255</v>
      </c>
      <c r="K579" s="7" t="n">
        <v>78</v>
      </c>
      <c r="L579" s="7" t="n">
        <v>0.0177</v>
      </c>
      <c r="M579" s="7" t="n">
        <v>0.0511</v>
      </c>
      <c r="N579" s="7" t="n">
        <v>0.023</v>
      </c>
      <c r="O579" s="7" t="n">
        <v>5683</v>
      </c>
      <c r="P579" s="7" t="n">
        <v>53</v>
      </c>
      <c r="Q579" s="7" t="n">
        <v>0</v>
      </c>
      <c r="R579" s="7" t="n">
        <v>0.0658</v>
      </c>
      <c r="S579" s="7" t="n">
        <v>0</v>
      </c>
    </row>
    <row r="580" customFormat="false" ht="15" hidden="false" customHeight="false" outlineLevel="0" collapsed="false">
      <c r="A580" s="7" t="s">
        <v>69</v>
      </c>
      <c r="B580" s="7" t="s">
        <v>2401</v>
      </c>
      <c r="C580" s="7" t="s">
        <v>4998</v>
      </c>
      <c r="D580" s="7" t="s">
        <v>1200</v>
      </c>
      <c r="E580" s="7" t="s">
        <v>4999</v>
      </c>
      <c r="F580" s="7" t="n">
        <v>4</v>
      </c>
      <c r="G580" s="7" t="n">
        <v>2759</v>
      </c>
      <c r="H580" s="7" t="n">
        <v>67801</v>
      </c>
      <c r="I580" s="7" t="n">
        <v>1335</v>
      </c>
      <c r="J580" s="7" t="n">
        <v>273</v>
      </c>
      <c r="K580" s="7" t="n">
        <v>79</v>
      </c>
      <c r="L580" s="7" t="n">
        <v>0.0197</v>
      </c>
      <c r="M580" s="7" t="n">
        <v>0.0592</v>
      </c>
      <c r="N580" s="7" t="n">
        <v>0.0286</v>
      </c>
      <c r="O580" s="7" t="n">
        <v>4057</v>
      </c>
      <c r="P580" s="7" t="n">
        <v>36</v>
      </c>
      <c r="Q580" s="7" t="n">
        <v>0</v>
      </c>
      <c r="R580" s="7" t="n">
        <v>0.0598</v>
      </c>
      <c r="S580" s="7" t="n">
        <v>0</v>
      </c>
    </row>
    <row r="581" customFormat="false" ht="15" hidden="false" customHeight="false" outlineLevel="0" collapsed="false">
      <c r="A581" s="7" t="s">
        <v>69</v>
      </c>
      <c r="B581" s="7" t="s">
        <v>2401</v>
      </c>
      <c r="C581" s="7" t="s">
        <v>4998</v>
      </c>
      <c r="D581" s="7" t="s">
        <v>1201</v>
      </c>
      <c r="E581" s="7" t="s">
        <v>4999</v>
      </c>
      <c r="F581" s="7" t="n">
        <v>4</v>
      </c>
      <c r="G581" s="7" t="n">
        <v>2274</v>
      </c>
      <c r="H581" s="7" t="n">
        <v>59420</v>
      </c>
      <c r="I581" s="7" t="n">
        <v>951</v>
      </c>
      <c r="J581" s="7" t="n">
        <v>184</v>
      </c>
      <c r="K581" s="7" t="n">
        <v>63</v>
      </c>
      <c r="L581" s="7" t="n">
        <v>0.016</v>
      </c>
      <c r="M581" s="7" t="n">
        <v>0.0662</v>
      </c>
      <c r="N581" s="7" t="n">
        <v>0.0277</v>
      </c>
      <c r="O581" s="7" t="n">
        <v>4914</v>
      </c>
      <c r="P581" s="7" t="n">
        <v>71</v>
      </c>
      <c r="Q581" s="7" t="n">
        <v>3</v>
      </c>
      <c r="R581" s="7" t="n">
        <v>0.0827</v>
      </c>
      <c r="S581" s="7" t="n">
        <v>0.0476</v>
      </c>
    </row>
    <row r="582" customFormat="false" ht="15" hidden="false" customHeight="false" outlineLevel="0" collapsed="false">
      <c r="A582" s="7" t="s">
        <v>69</v>
      </c>
      <c r="B582" s="7" t="s">
        <v>2401</v>
      </c>
      <c r="C582" s="7" t="s">
        <v>4998</v>
      </c>
      <c r="D582" s="7" t="s">
        <v>1202</v>
      </c>
      <c r="E582" s="7" t="s">
        <v>4999</v>
      </c>
      <c r="F582" s="7" t="n">
        <v>5</v>
      </c>
      <c r="G582" s="7" t="n">
        <v>4940</v>
      </c>
      <c r="H582" s="7" t="n">
        <v>122214</v>
      </c>
      <c r="I582" s="7" t="n">
        <v>2264</v>
      </c>
      <c r="J582" s="7" t="n">
        <v>401</v>
      </c>
      <c r="K582" s="7" t="n">
        <v>125</v>
      </c>
      <c r="L582" s="7" t="n">
        <v>0.0185</v>
      </c>
      <c r="M582" s="7" t="n">
        <v>0.0552</v>
      </c>
      <c r="N582" s="7" t="n">
        <v>0.0253</v>
      </c>
      <c r="O582" s="7" t="n">
        <v>8462</v>
      </c>
      <c r="P582" s="7" t="n">
        <v>135</v>
      </c>
      <c r="Q582" s="7" t="n">
        <v>11</v>
      </c>
      <c r="R582" s="7" t="n">
        <v>0.0692</v>
      </c>
      <c r="S582" s="7" t="n">
        <v>0.088</v>
      </c>
    </row>
    <row r="583" customFormat="false" ht="15" hidden="false" customHeight="false" outlineLevel="0" collapsed="false">
      <c r="A583" s="7" t="s">
        <v>69</v>
      </c>
      <c r="B583" s="7" t="s">
        <v>2401</v>
      </c>
      <c r="C583" s="7" t="s">
        <v>4998</v>
      </c>
      <c r="D583" s="7" t="s">
        <v>1203</v>
      </c>
      <c r="E583" s="7" t="s">
        <v>4999</v>
      </c>
      <c r="F583" s="7" t="n">
        <v>4</v>
      </c>
      <c r="G583" s="7" t="n">
        <v>3323</v>
      </c>
      <c r="H583" s="7" t="n">
        <v>86646</v>
      </c>
      <c r="I583" s="7" t="n">
        <v>1420</v>
      </c>
      <c r="J583" s="7" t="n">
        <v>275</v>
      </c>
      <c r="K583" s="7" t="n">
        <v>94</v>
      </c>
      <c r="L583" s="7" t="n">
        <v>0.0164</v>
      </c>
      <c r="M583" s="7" t="n">
        <v>0.0662</v>
      </c>
      <c r="N583" s="7" t="n">
        <v>0.0283</v>
      </c>
      <c r="O583" s="7" t="n">
        <v>9443</v>
      </c>
      <c r="P583" s="7" t="n">
        <v>123</v>
      </c>
      <c r="Q583" s="7" t="n">
        <v>9</v>
      </c>
      <c r="R583" s="7" t="n">
        <v>0.109</v>
      </c>
      <c r="S583" s="7" t="n">
        <v>0.0957</v>
      </c>
    </row>
    <row r="584" customFormat="false" ht="15" hidden="false" customHeight="false" outlineLevel="0" collapsed="false">
      <c r="A584" s="7" t="s">
        <v>69</v>
      </c>
      <c r="B584" s="7" t="s">
        <v>2401</v>
      </c>
      <c r="C584" s="7" t="s">
        <v>4998</v>
      </c>
      <c r="D584" s="7" t="s">
        <v>1204</v>
      </c>
      <c r="E584" s="7" t="s">
        <v>4999</v>
      </c>
      <c r="F584" s="7" t="n">
        <v>4</v>
      </c>
      <c r="G584" s="7" t="n">
        <v>2449</v>
      </c>
      <c r="H584" s="7" t="n">
        <v>67515</v>
      </c>
      <c r="I584" s="7" t="n">
        <v>1136</v>
      </c>
      <c r="J584" s="7" t="n">
        <v>208</v>
      </c>
      <c r="K584" s="7" t="n">
        <v>65</v>
      </c>
      <c r="L584" s="7" t="n">
        <v>0.0168</v>
      </c>
      <c r="M584" s="7" t="n">
        <v>0.0572</v>
      </c>
      <c r="N584" s="7" t="n">
        <v>0.0265</v>
      </c>
      <c r="O584" s="7" t="n">
        <v>5360</v>
      </c>
      <c r="P584" s="7" t="n">
        <v>70</v>
      </c>
      <c r="Q584" s="7" t="n">
        <v>4</v>
      </c>
      <c r="R584" s="7" t="n">
        <v>0.0794</v>
      </c>
      <c r="S584" s="7" t="n">
        <v>0.0615</v>
      </c>
    </row>
    <row r="585" customFormat="false" ht="15" hidden="false" customHeight="false" outlineLevel="0" collapsed="false">
      <c r="A585" s="7" t="s">
        <v>69</v>
      </c>
      <c r="B585" s="7" t="s">
        <v>2401</v>
      </c>
      <c r="C585" s="7" t="s">
        <v>4998</v>
      </c>
      <c r="D585" s="7" t="s">
        <v>1205</v>
      </c>
      <c r="E585" s="7" t="s">
        <v>4999</v>
      </c>
      <c r="F585" s="7" t="n">
        <v>4</v>
      </c>
      <c r="G585" s="7" t="n">
        <v>2180</v>
      </c>
      <c r="H585" s="7" t="n">
        <v>56241</v>
      </c>
      <c r="I585" s="7" t="n">
        <v>935</v>
      </c>
      <c r="J585" s="7" t="n">
        <v>198</v>
      </c>
      <c r="K585" s="7" t="n">
        <v>77</v>
      </c>
      <c r="L585" s="7" t="n">
        <v>0.0166</v>
      </c>
      <c r="M585" s="7" t="n">
        <v>0.0824</v>
      </c>
      <c r="N585" s="7" t="n">
        <v>0.0353</v>
      </c>
      <c r="O585" s="7" t="n">
        <v>4073</v>
      </c>
      <c r="P585" s="7" t="n">
        <v>56</v>
      </c>
      <c r="Q585" s="7" t="n">
        <v>1</v>
      </c>
      <c r="R585" s="7" t="n">
        <v>0.0724</v>
      </c>
      <c r="S585" s="7" t="n">
        <v>0.013</v>
      </c>
    </row>
    <row r="586" customFormat="false" ht="15" hidden="false" customHeight="false" outlineLevel="0" collapsed="false">
      <c r="A586" s="7" t="s">
        <v>69</v>
      </c>
      <c r="B586" s="7" t="s">
        <v>2401</v>
      </c>
      <c r="C586" s="7" t="s">
        <v>4998</v>
      </c>
      <c r="D586" s="7" t="s">
        <v>1206</v>
      </c>
      <c r="E586" s="7" t="s">
        <v>4999</v>
      </c>
      <c r="F586" s="7" t="n">
        <v>5</v>
      </c>
      <c r="G586" s="7" t="n">
        <v>2957</v>
      </c>
      <c r="H586" s="7" t="n">
        <v>73938</v>
      </c>
      <c r="I586" s="7" t="n">
        <v>1322</v>
      </c>
      <c r="J586" s="7" t="n">
        <v>250</v>
      </c>
      <c r="K586" s="7" t="n">
        <v>88</v>
      </c>
      <c r="L586" s="7" t="n">
        <v>0.0179</v>
      </c>
      <c r="M586" s="7" t="n">
        <v>0.0666</v>
      </c>
      <c r="N586" s="7" t="n">
        <v>0.0298</v>
      </c>
      <c r="O586" s="7" t="n">
        <v>6386</v>
      </c>
      <c r="P586" s="7" t="n">
        <v>121</v>
      </c>
      <c r="Q586" s="7" t="n">
        <v>5</v>
      </c>
      <c r="R586" s="7" t="n">
        <v>0.0864</v>
      </c>
      <c r="S586" s="7" t="n">
        <v>0.0568</v>
      </c>
    </row>
    <row r="587" customFormat="false" ht="15" hidden="false" customHeight="false" outlineLevel="0" collapsed="false">
      <c r="A587" s="7" t="s">
        <v>69</v>
      </c>
      <c r="B587" s="7" t="s">
        <v>2401</v>
      </c>
      <c r="C587" s="7" t="s">
        <v>4998</v>
      </c>
      <c r="D587" s="7" t="s">
        <v>1207</v>
      </c>
      <c r="E587" s="7" t="s">
        <v>4999</v>
      </c>
      <c r="F587" s="7" t="n">
        <v>4</v>
      </c>
      <c r="G587" s="7" t="n">
        <v>2182</v>
      </c>
      <c r="H587" s="7" t="n">
        <v>59276</v>
      </c>
      <c r="I587" s="7" t="n">
        <v>968</v>
      </c>
      <c r="J587" s="7" t="n">
        <v>195</v>
      </c>
      <c r="K587" s="7" t="n">
        <v>81</v>
      </c>
      <c r="L587" s="7" t="n">
        <v>0.0163</v>
      </c>
      <c r="M587" s="7" t="n">
        <v>0.0837</v>
      </c>
      <c r="N587" s="7" t="n">
        <v>0.0371</v>
      </c>
      <c r="O587" s="7" t="n">
        <v>4619</v>
      </c>
      <c r="P587" s="7" t="n">
        <v>71</v>
      </c>
      <c r="Q587" s="7" t="n">
        <v>2</v>
      </c>
      <c r="R587" s="7" t="n">
        <v>0.0779</v>
      </c>
      <c r="S587" s="7" t="n">
        <v>0.0247</v>
      </c>
    </row>
    <row r="588" customFormat="false" ht="15" hidden="false" customHeight="false" outlineLevel="0" collapsed="false">
      <c r="A588" s="7" t="s">
        <v>69</v>
      </c>
      <c r="B588" s="7" t="s">
        <v>2401</v>
      </c>
      <c r="C588" s="7" t="s">
        <v>4998</v>
      </c>
      <c r="D588" s="7" t="s">
        <v>1208</v>
      </c>
      <c r="E588" s="7" t="s">
        <v>4999</v>
      </c>
      <c r="F588" s="7" t="n">
        <v>5</v>
      </c>
      <c r="G588" s="7" t="n">
        <v>3386</v>
      </c>
      <c r="H588" s="7" t="n">
        <v>90179</v>
      </c>
      <c r="I588" s="7" t="n">
        <v>1331</v>
      </c>
      <c r="J588" s="7" t="n">
        <v>282</v>
      </c>
      <c r="K588" s="7" t="n">
        <v>85</v>
      </c>
      <c r="L588" s="7" t="n">
        <v>0.0148</v>
      </c>
      <c r="M588" s="7" t="n">
        <v>0.0639</v>
      </c>
      <c r="N588" s="7" t="n">
        <v>0.0251</v>
      </c>
      <c r="O588" s="7" t="n">
        <v>6907</v>
      </c>
      <c r="P588" s="7" t="n">
        <v>116</v>
      </c>
      <c r="Q588" s="7" t="n">
        <v>8</v>
      </c>
      <c r="R588" s="7" t="n">
        <v>0.0766</v>
      </c>
      <c r="S588" s="7" t="n">
        <v>0.0941</v>
      </c>
    </row>
    <row r="589" customFormat="false" ht="15" hidden="false" customHeight="false" outlineLevel="0" collapsed="false">
      <c r="A589" s="7" t="s">
        <v>69</v>
      </c>
      <c r="B589" s="7" t="s">
        <v>2401</v>
      </c>
      <c r="C589" s="7" t="s">
        <v>4998</v>
      </c>
      <c r="D589" s="7" t="s">
        <v>1209</v>
      </c>
      <c r="E589" s="7" t="s">
        <v>4999</v>
      </c>
      <c r="F589" s="7" t="n">
        <v>4</v>
      </c>
      <c r="G589" s="7" t="n">
        <v>3237</v>
      </c>
      <c r="H589" s="7" t="n">
        <v>82891</v>
      </c>
      <c r="I589" s="7" t="n">
        <v>1275</v>
      </c>
      <c r="J589" s="7" t="n">
        <v>259</v>
      </c>
      <c r="K589" s="7" t="n">
        <v>90</v>
      </c>
      <c r="L589" s="7" t="n">
        <v>0.0154</v>
      </c>
      <c r="M589" s="7" t="n">
        <v>0.0706</v>
      </c>
      <c r="N589" s="7" t="n">
        <v>0.0278</v>
      </c>
      <c r="O589" s="7" t="n">
        <v>7147</v>
      </c>
      <c r="P589" s="7" t="n">
        <v>159</v>
      </c>
      <c r="Q589" s="7" t="n">
        <v>6</v>
      </c>
      <c r="R589" s="7" t="n">
        <v>0.0862</v>
      </c>
      <c r="S589" s="7" t="n">
        <v>0.0667</v>
      </c>
    </row>
    <row r="590" customFormat="false" ht="15" hidden="false" customHeight="false" outlineLevel="0" collapsed="false">
      <c r="A590" s="7" t="s">
        <v>69</v>
      </c>
      <c r="B590" s="7" t="s">
        <v>2401</v>
      </c>
      <c r="C590" s="7" t="s">
        <v>4998</v>
      </c>
      <c r="D590" s="7" t="s">
        <v>1210</v>
      </c>
      <c r="E590" s="7" t="s">
        <v>4999</v>
      </c>
      <c r="F590" s="7" t="n">
        <v>4</v>
      </c>
      <c r="G590" s="7" t="n">
        <v>3217</v>
      </c>
      <c r="H590" s="7" t="n">
        <v>80711</v>
      </c>
      <c r="I590" s="7" t="n">
        <v>1369</v>
      </c>
      <c r="J590" s="7" t="n">
        <v>301</v>
      </c>
      <c r="K590" s="7" t="n">
        <v>86</v>
      </c>
      <c r="L590" s="7" t="n">
        <v>0.017</v>
      </c>
      <c r="M590" s="7" t="n">
        <v>0.0628</v>
      </c>
      <c r="N590" s="7" t="n">
        <v>0.0267</v>
      </c>
      <c r="O590" s="7" t="n">
        <v>8132</v>
      </c>
      <c r="P590" s="7" t="n">
        <v>119</v>
      </c>
      <c r="Q590" s="7" t="n">
        <v>8</v>
      </c>
      <c r="R590" s="7" t="n">
        <v>0.1008</v>
      </c>
      <c r="S590" s="7" t="n">
        <v>0.093</v>
      </c>
    </row>
    <row r="591" customFormat="false" ht="15" hidden="false" customHeight="false" outlineLevel="0" collapsed="false">
      <c r="A591" s="7" t="s">
        <v>69</v>
      </c>
      <c r="B591" s="7" t="s">
        <v>2401</v>
      </c>
      <c r="C591" s="7" t="s">
        <v>4998</v>
      </c>
      <c r="D591" s="7" t="s">
        <v>1211</v>
      </c>
      <c r="E591" s="7" t="s">
        <v>4999</v>
      </c>
      <c r="F591" s="7" t="n">
        <v>5</v>
      </c>
      <c r="G591" s="7" t="n">
        <v>2907</v>
      </c>
      <c r="H591" s="7" t="n">
        <v>75518</v>
      </c>
      <c r="I591" s="7" t="n">
        <v>1387</v>
      </c>
      <c r="J591" s="7" t="n">
        <v>307</v>
      </c>
      <c r="K591" s="7" t="n">
        <v>103</v>
      </c>
      <c r="L591" s="7" t="n">
        <v>0.0184</v>
      </c>
      <c r="M591" s="7" t="n">
        <v>0.0743</v>
      </c>
      <c r="N591" s="7" t="n">
        <v>0.0354</v>
      </c>
      <c r="O591" s="7" t="n">
        <v>7791</v>
      </c>
      <c r="P591" s="7" t="n">
        <v>155</v>
      </c>
      <c r="Q591" s="7" t="n">
        <v>6</v>
      </c>
      <c r="R591" s="7" t="n">
        <v>0.1032</v>
      </c>
      <c r="S591" s="7" t="n">
        <v>0.0583</v>
      </c>
    </row>
    <row r="592" customFormat="false" ht="15" hidden="false" customHeight="false" outlineLevel="0" collapsed="false">
      <c r="A592" s="7" t="s">
        <v>69</v>
      </c>
      <c r="B592" s="7" t="s">
        <v>2401</v>
      </c>
      <c r="C592" s="7" t="s">
        <v>4998</v>
      </c>
      <c r="D592" s="7" t="s">
        <v>1212</v>
      </c>
      <c r="E592" s="7" t="s">
        <v>4999</v>
      </c>
      <c r="F592" s="7" t="n">
        <v>4</v>
      </c>
      <c r="G592" s="7" t="n">
        <v>2148</v>
      </c>
      <c r="H592" s="7" t="n">
        <v>54755</v>
      </c>
      <c r="I592" s="7" t="n">
        <v>1005</v>
      </c>
      <c r="J592" s="7" t="n">
        <v>222</v>
      </c>
      <c r="K592" s="7" t="n">
        <v>60</v>
      </c>
      <c r="L592" s="7" t="n">
        <v>0.0184</v>
      </c>
      <c r="M592" s="7" t="n">
        <v>0.0597</v>
      </c>
      <c r="N592" s="7" t="n">
        <v>0.0279</v>
      </c>
      <c r="O592" s="7" t="n">
        <v>4280</v>
      </c>
      <c r="P592" s="7" t="n">
        <v>108</v>
      </c>
      <c r="Q592" s="7" t="n">
        <v>7</v>
      </c>
      <c r="R592" s="7" t="n">
        <v>0.0782</v>
      </c>
      <c r="S592" s="7" t="n">
        <v>0.1167</v>
      </c>
    </row>
    <row r="593" customFormat="false" ht="15" hidden="false" customHeight="false" outlineLevel="0" collapsed="false">
      <c r="A593" s="7" t="s">
        <v>69</v>
      </c>
      <c r="B593" s="7" t="s">
        <v>2401</v>
      </c>
      <c r="C593" s="7" t="s">
        <v>4998</v>
      </c>
      <c r="D593" s="7" t="s">
        <v>1213</v>
      </c>
      <c r="E593" s="7" t="s">
        <v>4999</v>
      </c>
      <c r="F593" s="7" t="n">
        <v>2</v>
      </c>
      <c r="G593" s="7" t="n">
        <v>1259</v>
      </c>
      <c r="H593" s="7" t="n">
        <v>32940</v>
      </c>
      <c r="I593" s="7" t="n">
        <v>580</v>
      </c>
      <c r="J593" s="7" t="n">
        <v>133</v>
      </c>
      <c r="K593" s="7" t="n">
        <v>42</v>
      </c>
      <c r="L593" s="7" t="n">
        <v>0.0176</v>
      </c>
      <c r="M593" s="7" t="n">
        <v>0.0724</v>
      </c>
      <c r="N593" s="7" t="n">
        <v>0.0334</v>
      </c>
      <c r="O593" s="7" t="n">
        <v>2368</v>
      </c>
      <c r="P593" s="7" t="n">
        <v>64</v>
      </c>
      <c r="Q593" s="7" t="n">
        <v>5</v>
      </c>
      <c r="R593" s="7" t="n">
        <v>0.0719</v>
      </c>
      <c r="S593" s="7" t="n">
        <v>0.119</v>
      </c>
    </row>
    <row r="594" customFormat="false" ht="15" hidden="false" customHeight="false" outlineLevel="0" collapsed="false">
      <c r="A594" s="7" t="s">
        <v>69</v>
      </c>
      <c r="B594" s="7" t="s">
        <v>3774</v>
      </c>
      <c r="C594" s="7" t="s">
        <v>4998</v>
      </c>
      <c r="D594" s="7" t="s">
        <v>5005</v>
      </c>
      <c r="E594" s="7" t="s">
        <v>4999</v>
      </c>
      <c r="F594" s="7" t="n">
        <v>4</v>
      </c>
      <c r="G594" s="7" t="n">
        <v>38779</v>
      </c>
      <c r="H594" s="7" t="n">
        <v>980757</v>
      </c>
      <c r="I594" s="7" t="n">
        <v>14465</v>
      </c>
      <c r="J594" s="7" t="n">
        <v>1280</v>
      </c>
      <c r="K594" s="7" t="n">
        <v>232</v>
      </c>
      <c r="L594" s="7" t="n">
        <v>0.0147</v>
      </c>
      <c r="M594" s="7" t="n">
        <v>0.016</v>
      </c>
      <c r="N594" s="7" t="n">
        <v>0.006</v>
      </c>
      <c r="O594" s="7" t="n">
        <v>221</v>
      </c>
      <c r="P594" s="7" t="n">
        <v>7</v>
      </c>
      <c r="Q594" s="7" t="n">
        <v>0</v>
      </c>
      <c r="R594" s="7" t="n">
        <v>0.0002</v>
      </c>
      <c r="S594" s="7" t="n">
        <v>0</v>
      </c>
    </row>
    <row r="595" customFormat="false" ht="15" hidden="false" customHeight="false" outlineLevel="0" collapsed="false">
      <c r="A595" s="7" t="s">
        <v>69</v>
      </c>
      <c r="B595" s="7" t="s">
        <v>3774</v>
      </c>
      <c r="C595" s="7" t="s">
        <v>4998</v>
      </c>
      <c r="D595" s="7" t="s">
        <v>5006</v>
      </c>
      <c r="E595" s="7" t="s">
        <v>4999</v>
      </c>
      <c r="F595" s="7" t="n">
        <v>3</v>
      </c>
      <c r="G595" s="7" t="n">
        <v>28356</v>
      </c>
      <c r="H595" s="7" t="n">
        <v>724234</v>
      </c>
      <c r="I595" s="7" t="n">
        <v>10538</v>
      </c>
      <c r="J595" s="7" t="n">
        <v>1015</v>
      </c>
      <c r="K595" s="7" t="n">
        <v>174</v>
      </c>
      <c r="L595" s="7" t="n">
        <v>0.0146</v>
      </c>
      <c r="M595" s="7" t="n">
        <v>0.0165</v>
      </c>
      <c r="N595" s="7" t="n">
        <v>0.0061</v>
      </c>
      <c r="O595" s="7" t="n">
        <v>144</v>
      </c>
      <c r="P595" s="7" t="n">
        <v>13</v>
      </c>
      <c r="Q595" s="7" t="n">
        <v>0</v>
      </c>
      <c r="R595" s="7" t="n">
        <v>0.0002</v>
      </c>
      <c r="S595" s="7" t="n">
        <v>0</v>
      </c>
    </row>
    <row r="596" customFormat="false" ht="15" hidden="false" customHeight="false" outlineLevel="0" collapsed="false">
      <c r="A596" s="7" t="s">
        <v>69</v>
      </c>
      <c r="B596" s="7" t="s">
        <v>3774</v>
      </c>
      <c r="C596" s="7" t="s">
        <v>4998</v>
      </c>
      <c r="D596" s="7" t="s">
        <v>5007</v>
      </c>
      <c r="E596" s="7" t="s">
        <v>4999</v>
      </c>
      <c r="F596" s="7" t="n">
        <v>5</v>
      </c>
      <c r="G596" s="7" t="n">
        <v>47041</v>
      </c>
      <c r="H596" s="7" t="n">
        <v>1205647</v>
      </c>
      <c r="I596" s="7" t="n">
        <v>18169</v>
      </c>
      <c r="J596" s="7" t="n">
        <v>1824</v>
      </c>
      <c r="K596" s="7" t="n">
        <v>412</v>
      </c>
      <c r="L596" s="7" t="n">
        <v>0.0151</v>
      </c>
      <c r="M596" s="7" t="n">
        <v>0.0227</v>
      </c>
      <c r="N596" s="7" t="n">
        <v>0.0088</v>
      </c>
      <c r="O596" s="7" t="n">
        <v>586</v>
      </c>
      <c r="P596" s="7" t="n">
        <v>14</v>
      </c>
      <c r="Q596" s="7" t="n">
        <v>0</v>
      </c>
      <c r="R596" s="7" t="n">
        <v>0.0005</v>
      </c>
      <c r="S596" s="7" t="n">
        <v>0</v>
      </c>
    </row>
    <row r="597" customFormat="false" ht="15" hidden="false" customHeight="false" outlineLevel="0" collapsed="false">
      <c r="A597" s="7" t="s">
        <v>69</v>
      </c>
      <c r="B597" s="7" t="s">
        <v>3774</v>
      </c>
      <c r="C597" s="7" t="s">
        <v>4998</v>
      </c>
      <c r="D597" s="7" t="s">
        <v>5008</v>
      </c>
      <c r="E597" s="7" t="s">
        <v>4999</v>
      </c>
      <c r="F597" s="7" t="n">
        <v>4</v>
      </c>
      <c r="G597" s="7" t="n">
        <v>36210</v>
      </c>
      <c r="H597" s="7" t="n">
        <v>930201</v>
      </c>
      <c r="I597" s="7" t="n">
        <v>13834</v>
      </c>
      <c r="J597" s="7" t="n">
        <v>1467</v>
      </c>
      <c r="K597" s="7" t="n">
        <v>325</v>
      </c>
      <c r="L597" s="7" t="n">
        <v>0.0149</v>
      </c>
      <c r="M597" s="7" t="n">
        <v>0.0235</v>
      </c>
      <c r="N597" s="7" t="n">
        <v>0.009</v>
      </c>
      <c r="O597" s="7" t="n">
        <v>224</v>
      </c>
      <c r="P597" s="7" t="n">
        <v>11</v>
      </c>
      <c r="Q597" s="7" t="n">
        <v>0</v>
      </c>
      <c r="R597" s="7" t="n">
        <v>0.0002</v>
      </c>
      <c r="S597" s="7" t="n">
        <v>0</v>
      </c>
    </row>
    <row r="598" customFormat="false" ht="15" hidden="false" customHeight="false" outlineLevel="0" collapsed="false">
      <c r="A598" s="7" t="s">
        <v>69</v>
      </c>
      <c r="B598" s="7" t="s">
        <v>3774</v>
      </c>
      <c r="C598" s="7" t="s">
        <v>4998</v>
      </c>
      <c r="D598" s="7" t="s">
        <v>5009</v>
      </c>
      <c r="E598" s="7" t="s">
        <v>4999</v>
      </c>
      <c r="F598" s="7" t="n">
        <v>4</v>
      </c>
      <c r="G598" s="7" t="n">
        <v>38747</v>
      </c>
      <c r="H598" s="7" t="n">
        <v>1036032</v>
      </c>
      <c r="I598" s="7" t="n">
        <v>15190</v>
      </c>
      <c r="J598" s="7" t="n">
        <v>1553</v>
      </c>
      <c r="K598" s="7" t="n">
        <v>336</v>
      </c>
      <c r="L598" s="7" t="n">
        <v>0.0147</v>
      </c>
      <c r="M598" s="7" t="n">
        <v>0.0221</v>
      </c>
      <c r="N598" s="7" t="n">
        <v>0.0087</v>
      </c>
      <c r="O598" s="7" t="n">
        <v>164</v>
      </c>
      <c r="P598" s="7" t="n">
        <v>9</v>
      </c>
      <c r="Q598" s="7" t="n">
        <v>1</v>
      </c>
      <c r="R598" s="7" t="n">
        <v>0.0002</v>
      </c>
      <c r="S598" s="7" t="n">
        <v>0.003</v>
      </c>
    </row>
    <row r="599" customFormat="false" ht="15" hidden="false" customHeight="false" outlineLevel="0" collapsed="false">
      <c r="A599" s="7" t="s">
        <v>69</v>
      </c>
      <c r="B599" s="7" t="s">
        <v>3774</v>
      </c>
      <c r="C599" s="7" t="s">
        <v>4998</v>
      </c>
      <c r="D599" s="7" t="s">
        <v>5010</v>
      </c>
      <c r="E599" s="7" t="s">
        <v>4999</v>
      </c>
      <c r="F599" s="7" t="n">
        <v>5</v>
      </c>
      <c r="G599" s="7" t="n">
        <v>53077</v>
      </c>
      <c r="H599" s="7" t="n">
        <v>1346527</v>
      </c>
      <c r="I599" s="7" t="n">
        <v>20714</v>
      </c>
      <c r="J599" s="7" t="n">
        <v>2064</v>
      </c>
      <c r="K599" s="7" t="n">
        <v>486</v>
      </c>
      <c r="L599" s="7" t="n">
        <v>0.0154</v>
      </c>
      <c r="M599" s="7" t="n">
        <v>0.0235</v>
      </c>
      <c r="N599" s="7" t="n">
        <v>0.0092</v>
      </c>
      <c r="O599" s="7" t="n">
        <v>659</v>
      </c>
      <c r="P599" s="7" t="n">
        <v>17</v>
      </c>
      <c r="Q599" s="7" t="n">
        <v>2</v>
      </c>
      <c r="R599" s="7" t="n">
        <v>0.0005</v>
      </c>
      <c r="S599" s="7" t="n">
        <v>0.0041</v>
      </c>
    </row>
    <row r="600" customFormat="false" ht="15" hidden="false" customHeight="false" outlineLevel="0" collapsed="false">
      <c r="A600" s="7" t="s">
        <v>69</v>
      </c>
      <c r="B600" s="7" t="s">
        <v>3774</v>
      </c>
      <c r="C600" s="7" t="s">
        <v>4998</v>
      </c>
      <c r="D600" s="7" t="s">
        <v>1197</v>
      </c>
      <c r="E600" s="7" t="s">
        <v>4999</v>
      </c>
      <c r="F600" s="7" t="n">
        <v>4</v>
      </c>
      <c r="G600" s="7" t="n">
        <v>66444</v>
      </c>
      <c r="H600" s="7" t="n">
        <v>1751720</v>
      </c>
      <c r="I600" s="7" t="n">
        <v>26182</v>
      </c>
      <c r="J600" s="7" t="n">
        <v>2400</v>
      </c>
      <c r="K600" s="7" t="n">
        <v>562</v>
      </c>
      <c r="L600" s="7" t="n">
        <v>0.0149</v>
      </c>
      <c r="M600" s="7" t="n">
        <v>0.0215</v>
      </c>
      <c r="N600" s="7" t="n">
        <v>0.0085</v>
      </c>
      <c r="O600" s="7" t="n">
        <v>673</v>
      </c>
      <c r="P600" s="7" t="n">
        <v>16</v>
      </c>
      <c r="Q600" s="7" t="n">
        <v>0</v>
      </c>
      <c r="R600" s="7" t="n">
        <v>0.0004</v>
      </c>
      <c r="S600" s="7" t="n">
        <v>0</v>
      </c>
    </row>
    <row r="601" customFormat="false" ht="15" hidden="false" customHeight="false" outlineLevel="0" collapsed="false">
      <c r="A601" s="7" t="s">
        <v>69</v>
      </c>
      <c r="B601" s="7" t="s">
        <v>3774</v>
      </c>
      <c r="C601" s="7" t="s">
        <v>4998</v>
      </c>
      <c r="D601" s="7" t="s">
        <v>1199</v>
      </c>
      <c r="E601" s="7" t="s">
        <v>4999</v>
      </c>
      <c r="F601" s="7" t="n">
        <v>3</v>
      </c>
      <c r="G601" s="7" t="n">
        <v>39527</v>
      </c>
      <c r="H601" s="7" t="n">
        <v>1025886</v>
      </c>
      <c r="I601" s="7" t="n">
        <v>14749</v>
      </c>
      <c r="J601" s="7" t="n">
        <v>1455</v>
      </c>
      <c r="K601" s="7" t="n">
        <v>332</v>
      </c>
      <c r="L601" s="7" t="n">
        <v>0.0144</v>
      </c>
      <c r="M601" s="7" t="n">
        <v>0.0225</v>
      </c>
      <c r="N601" s="7" t="n">
        <v>0.0084</v>
      </c>
      <c r="O601" s="7" t="n">
        <v>1359</v>
      </c>
      <c r="P601" s="7" t="n">
        <v>16</v>
      </c>
      <c r="Q601" s="7" t="n">
        <v>1</v>
      </c>
      <c r="R601" s="7" t="n">
        <v>0.0013</v>
      </c>
      <c r="S601" s="7" t="n">
        <v>0.003</v>
      </c>
    </row>
    <row r="602" customFormat="false" ht="15" hidden="false" customHeight="false" outlineLevel="0" collapsed="false">
      <c r="A602" s="7" t="s">
        <v>69</v>
      </c>
      <c r="B602" s="7" t="s">
        <v>3774</v>
      </c>
      <c r="C602" s="7" t="s">
        <v>4998</v>
      </c>
      <c r="D602" s="7" t="s">
        <v>1200</v>
      </c>
      <c r="E602" s="7" t="s">
        <v>4999</v>
      </c>
      <c r="F602" s="7" t="n">
        <v>3</v>
      </c>
      <c r="G602" s="7" t="n">
        <v>34731</v>
      </c>
      <c r="H602" s="7" t="n">
        <v>854453</v>
      </c>
      <c r="I602" s="7" t="n">
        <v>12875</v>
      </c>
      <c r="J602" s="7" t="n">
        <v>1311</v>
      </c>
      <c r="K602" s="7" t="n">
        <v>264</v>
      </c>
      <c r="L602" s="7" t="n">
        <v>0.0151</v>
      </c>
      <c r="M602" s="7" t="n">
        <v>0.0205</v>
      </c>
      <c r="N602" s="7" t="n">
        <v>0.0076</v>
      </c>
      <c r="O602" s="7" t="n">
        <v>49</v>
      </c>
      <c r="P602" s="7" t="n">
        <v>6</v>
      </c>
      <c r="Q602" s="7" t="n">
        <v>0</v>
      </c>
      <c r="R602" s="7" t="n">
        <v>0.0001</v>
      </c>
      <c r="S602" s="7" t="n">
        <v>0</v>
      </c>
    </row>
    <row r="603" customFormat="false" ht="15" hidden="false" customHeight="false" outlineLevel="0" collapsed="false">
      <c r="A603" s="7" t="s">
        <v>69</v>
      </c>
      <c r="B603" s="7" t="s">
        <v>3774</v>
      </c>
      <c r="C603" s="7" t="s">
        <v>4998</v>
      </c>
      <c r="D603" s="7" t="s">
        <v>1201</v>
      </c>
      <c r="E603" s="7" t="s">
        <v>4999</v>
      </c>
      <c r="F603" s="7" t="n">
        <v>4</v>
      </c>
      <c r="G603" s="7" t="n">
        <v>50038</v>
      </c>
      <c r="H603" s="7" t="n">
        <v>1265799</v>
      </c>
      <c r="I603" s="7" t="n">
        <v>17976</v>
      </c>
      <c r="J603" s="7" t="n">
        <v>1954</v>
      </c>
      <c r="K603" s="7" t="n">
        <v>430</v>
      </c>
      <c r="L603" s="7" t="n">
        <v>0.0142</v>
      </c>
      <c r="M603" s="7" t="n">
        <v>0.0239</v>
      </c>
      <c r="N603" s="7" t="n">
        <v>0.0086</v>
      </c>
      <c r="O603" s="7" t="n">
        <v>1040</v>
      </c>
      <c r="P603" s="7" t="n">
        <v>14</v>
      </c>
      <c r="Q603" s="7" t="n">
        <v>1</v>
      </c>
      <c r="R603" s="7" t="n">
        <v>0.0008</v>
      </c>
      <c r="S603" s="7" t="n">
        <v>0.0023</v>
      </c>
    </row>
    <row r="604" customFormat="false" ht="15" hidden="false" customHeight="false" outlineLevel="0" collapsed="false">
      <c r="A604" s="7" t="s">
        <v>69</v>
      </c>
      <c r="B604" s="7" t="s">
        <v>3774</v>
      </c>
      <c r="C604" s="7" t="s">
        <v>4998</v>
      </c>
      <c r="D604" s="7" t="s">
        <v>1202</v>
      </c>
      <c r="E604" s="7" t="s">
        <v>4999</v>
      </c>
      <c r="F604" s="7" t="n">
        <v>5</v>
      </c>
      <c r="G604" s="7" t="n">
        <v>95429</v>
      </c>
      <c r="H604" s="7" t="n">
        <v>2488253</v>
      </c>
      <c r="I604" s="7" t="n">
        <v>34089</v>
      </c>
      <c r="J604" s="7" t="n">
        <v>3294</v>
      </c>
      <c r="K604" s="7" t="n">
        <v>679</v>
      </c>
      <c r="L604" s="7" t="n">
        <v>0.0137</v>
      </c>
      <c r="M604" s="7" t="n">
        <v>0.0199</v>
      </c>
      <c r="N604" s="7" t="n">
        <v>0.0071</v>
      </c>
      <c r="O604" s="7" t="n">
        <v>3169</v>
      </c>
      <c r="P604" s="7" t="n">
        <v>31</v>
      </c>
      <c r="Q604" s="7" t="n">
        <v>0</v>
      </c>
      <c r="R604" s="7" t="n">
        <v>0.0013</v>
      </c>
      <c r="S604" s="7" t="n">
        <v>0</v>
      </c>
    </row>
    <row r="605" customFormat="false" ht="15" hidden="false" customHeight="false" outlineLevel="0" collapsed="false">
      <c r="A605" s="7" t="s">
        <v>69</v>
      </c>
      <c r="B605" s="7" t="s">
        <v>3774</v>
      </c>
      <c r="C605" s="7" t="s">
        <v>4998</v>
      </c>
      <c r="D605" s="7" t="s">
        <v>1203</v>
      </c>
      <c r="E605" s="7" t="s">
        <v>4999</v>
      </c>
      <c r="F605" s="7" t="n">
        <v>4</v>
      </c>
      <c r="G605" s="7" t="n">
        <v>54780</v>
      </c>
      <c r="H605" s="7" t="n">
        <v>1435407</v>
      </c>
      <c r="I605" s="7" t="n">
        <v>19025</v>
      </c>
      <c r="J605" s="7" t="n">
        <v>1862</v>
      </c>
      <c r="K605" s="7" t="n">
        <v>422</v>
      </c>
      <c r="L605" s="7" t="n">
        <v>0.0133</v>
      </c>
      <c r="M605" s="7" t="n">
        <v>0.0222</v>
      </c>
      <c r="N605" s="7" t="n">
        <v>0.0077</v>
      </c>
      <c r="O605" s="7" t="n">
        <v>544</v>
      </c>
      <c r="P605" s="7" t="n">
        <v>11</v>
      </c>
      <c r="Q605" s="7" t="n">
        <v>1</v>
      </c>
      <c r="R605" s="7" t="n">
        <v>0.0004</v>
      </c>
      <c r="S605" s="7" t="n">
        <v>0.0024</v>
      </c>
    </row>
    <row r="606" customFormat="false" ht="15" hidden="false" customHeight="false" outlineLevel="0" collapsed="false">
      <c r="A606" s="7" t="s">
        <v>69</v>
      </c>
      <c r="B606" s="7" t="s">
        <v>3774</v>
      </c>
      <c r="C606" s="7" t="s">
        <v>4998</v>
      </c>
      <c r="D606" s="7" t="s">
        <v>1204</v>
      </c>
      <c r="E606" s="7" t="s">
        <v>4999</v>
      </c>
      <c r="F606" s="7" t="n">
        <v>4</v>
      </c>
      <c r="G606" s="7" t="n">
        <v>42733</v>
      </c>
      <c r="H606" s="7" t="n">
        <v>1205637</v>
      </c>
      <c r="I606" s="7" t="n">
        <v>15126</v>
      </c>
      <c r="J606" s="7" t="n">
        <v>1474</v>
      </c>
      <c r="K606" s="7" t="n">
        <v>325</v>
      </c>
      <c r="L606" s="7" t="n">
        <v>0.0125</v>
      </c>
      <c r="M606" s="7" t="n">
        <v>0.0215</v>
      </c>
      <c r="N606" s="7" t="n">
        <v>0.0076</v>
      </c>
      <c r="O606" s="7" t="n">
        <v>388</v>
      </c>
      <c r="P606" s="7" t="n">
        <v>8</v>
      </c>
      <c r="Q606" s="7" t="n">
        <v>0</v>
      </c>
      <c r="R606" s="7" t="n">
        <v>0.0003</v>
      </c>
      <c r="S606" s="7" t="n">
        <v>0</v>
      </c>
    </row>
    <row r="607" customFormat="false" ht="15" hidden="false" customHeight="false" outlineLevel="0" collapsed="false">
      <c r="A607" s="7" t="s">
        <v>69</v>
      </c>
      <c r="B607" s="7" t="s">
        <v>3774</v>
      </c>
      <c r="C607" s="7" t="s">
        <v>4998</v>
      </c>
      <c r="D607" s="7" t="s">
        <v>1205</v>
      </c>
      <c r="E607" s="7" t="s">
        <v>4999</v>
      </c>
      <c r="F607" s="7" t="n">
        <v>4</v>
      </c>
      <c r="G607" s="7" t="n">
        <v>40642</v>
      </c>
      <c r="H607" s="7" t="n">
        <v>1094063</v>
      </c>
      <c r="I607" s="7" t="n">
        <v>14421</v>
      </c>
      <c r="J607" s="7" t="n">
        <v>1565</v>
      </c>
      <c r="K607" s="7" t="n">
        <v>317</v>
      </c>
      <c r="L607" s="7" t="n">
        <v>0.0132</v>
      </c>
      <c r="M607" s="7" t="n">
        <v>0.022</v>
      </c>
      <c r="N607" s="7" t="n">
        <v>0.0078</v>
      </c>
      <c r="O607" s="7" t="n">
        <v>514</v>
      </c>
      <c r="P607" s="7" t="n">
        <v>15</v>
      </c>
      <c r="Q607" s="7" t="n">
        <v>2</v>
      </c>
      <c r="R607" s="7" t="n">
        <v>0.0005</v>
      </c>
      <c r="S607" s="7" t="n">
        <v>0.0063</v>
      </c>
    </row>
    <row r="608" customFormat="false" ht="15" hidden="false" customHeight="false" outlineLevel="0" collapsed="false">
      <c r="A608" s="7" t="s">
        <v>69</v>
      </c>
      <c r="B608" s="7" t="s">
        <v>3774</v>
      </c>
      <c r="C608" s="7" t="s">
        <v>4998</v>
      </c>
      <c r="D608" s="7" t="s">
        <v>1206</v>
      </c>
      <c r="E608" s="7" t="s">
        <v>4999</v>
      </c>
      <c r="F608" s="7" t="n">
        <v>5</v>
      </c>
      <c r="G608" s="7" t="n">
        <v>49008</v>
      </c>
      <c r="H608" s="7" t="n">
        <v>1310296</v>
      </c>
      <c r="I608" s="7" t="n">
        <v>17694</v>
      </c>
      <c r="J608" s="7" t="n">
        <v>1865</v>
      </c>
      <c r="K608" s="7" t="n">
        <v>436</v>
      </c>
      <c r="L608" s="7" t="n">
        <v>0.0135</v>
      </c>
      <c r="M608" s="7" t="n">
        <v>0.0246</v>
      </c>
      <c r="N608" s="7" t="n">
        <v>0.0089</v>
      </c>
      <c r="O608" s="7" t="n">
        <v>224</v>
      </c>
      <c r="P608" s="7" t="n">
        <v>13</v>
      </c>
      <c r="Q608" s="7" t="n">
        <v>0</v>
      </c>
      <c r="R608" s="7" t="n">
        <v>0.0002</v>
      </c>
      <c r="S608" s="7" t="n">
        <v>0</v>
      </c>
    </row>
    <row r="609" customFormat="false" ht="15" hidden="false" customHeight="false" outlineLevel="0" collapsed="false">
      <c r="A609" s="7" t="s">
        <v>69</v>
      </c>
      <c r="B609" s="7" t="s">
        <v>3774</v>
      </c>
      <c r="C609" s="7" t="s">
        <v>4998</v>
      </c>
      <c r="D609" s="7" t="s">
        <v>1207</v>
      </c>
      <c r="E609" s="7" t="s">
        <v>4999</v>
      </c>
      <c r="F609" s="7" t="n">
        <v>2</v>
      </c>
      <c r="G609" s="7" t="n">
        <v>17744</v>
      </c>
      <c r="H609" s="7" t="n">
        <v>484897</v>
      </c>
      <c r="I609" s="7" t="n">
        <v>6442</v>
      </c>
      <c r="J609" s="7" t="n">
        <v>786</v>
      </c>
      <c r="K609" s="7" t="n">
        <v>174</v>
      </c>
      <c r="L609" s="7" t="n">
        <v>0.0133</v>
      </c>
      <c r="M609" s="7" t="n">
        <v>0.027</v>
      </c>
      <c r="N609" s="7" t="n">
        <v>0.0098</v>
      </c>
      <c r="O609" s="7" t="n">
        <v>78</v>
      </c>
      <c r="P609" s="7" t="n">
        <v>4</v>
      </c>
      <c r="Q609" s="7" t="n">
        <v>0</v>
      </c>
      <c r="R609" s="7" t="n">
        <v>0.0002</v>
      </c>
      <c r="S609" s="7" t="n">
        <v>0</v>
      </c>
    </row>
    <row r="610" customFormat="false" ht="15" hidden="false" customHeight="false" outlineLevel="0" collapsed="false">
      <c r="A610" s="7" t="s">
        <v>69</v>
      </c>
      <c r="B610" s="7" t="s">
        <v>3774</v>
      </c>
      <c r="C610" s="7" t="s">
        <v>4998</v>
      </c>
      <c r="D610" s="7" t="s">
        <v>1208</v>
      </c>
      <c r="E610" s="7" t="s">
        <v>4999</v>
      </c>
      <c r="F610" s="7" t="n">
        <v>5</v>
      </c>
      <c r="G610" s="7" t="n">
        <v>48550</v>
      </c>
      <c r="H610" s="7" t="n">
        <v>1349513</v>
      </c>
      <c r="I610" s="7" t="n">
        <v>14409</v>
      </c>
      <c r="J610" s="7" t="n">
        <v>1703</v>
      </c>
      <c r="K610" s="7" t="n">
        <v>422</v>
      </c>
      <c r="L610" s="7" t="n">
        <v>0.0107</v>
      </c>
      <c r="M610" s="7" t="n">
        <v>0.0293</v>
      </c>
      <c r="N610" s="7" t="n">
        <v>0.0087</v>
      </c>
      <c r="O610" s="7" t="n">
        <v>266</v>
      </c>
      <c r="P610" s="7" t="n">
        <v>7</v>
      </c>
      <c r="Q610" s="7" t="n">
        <v>0</v>
      </c>
      <c r="R610" s="7" t="n">
        <v>0.0002</v>
      </c>
      <c r="S610" s="7" t="n">
        <v>0</v>
      </c>
    </row>
    <row r="611" customFormat="false" ht="15" hidden="false" customHeight="false" outlineLevel="0" collapsed="false">
      <c r="A611" s="7" t="s">
        <v>69</v>
      </c>
      <c r="B611" s="7" t="s">
        <v>3774</v>
      </c>
      <c r="C611" s="7" t="s">
        <v>4998</v>
      </c>
      <c r="D611" s="7" t="s">
        <v>1209</v>
      </c>
      <c r="E611" s="7" t="s">
        <v>4999</v>
      </c>
      <c r="F611" s="7" t="n">
        <v>4</v>
      </c>
      <c r="G611" s="7" t="n">
        <v>57488</v>
      </c>
      <c r="H611" s="7" t="n">
        <v>1604944</v>
      </c>
      <c r="I611" s="7" t="n">
        <v>17132</v>
      </c>
      <c r="J611" s="7" t="n">
        <v>1788</v>
      </c>
      <c r="K611" s="7" t="n">
        <v>471</v>
      </c>
      <c r="L611" s="7" t="n">
        <v>0.0107</v>
      </c>
      <c r="M611" s="7" t="n">
        <v>0.0275</v>
      </c>
      <c r="N611" s="7" t="n">
        <v>0.0082</v>
      </c>
      <c r="O611" s="7" t="n">
        <v>884</v>
      </c>
      <c r="P611" s="7" t="n">
        <v>18</v>
      </c>
      <c r="Q611" s="7" t="n">
        <v>2</v>
      </c>
      <c r="R611" s="7" t="n">
        <v>0.0006</v>
      </c>
      <c r="S611" s="7" t="n">
        <v>0.0042</v>
      </c>
    </row>
    <row r="612" customFormat="false" ht="15" hidden="false" customHeight="false" outlineLevel="0" collapsed="false">
      <c r="A612" s="7" t="s">
        <v>69</v>
      </c>
      <c r="B612" s="7" t="s">
        <v>3774</v>
      </c>
      <c r="C612" s="7" t="s">
        <v>4998</v>
      </c>
      <c r="D612" s="7" t="s">
        <v>1210</v>
      </c>
      <c r="E612" s="7" t="s">
        <v>4999</v>
      </c>
      <c r="F612" s="7" t="n">
        <v>4</v>
      </c>
      <c r="G612" s="7" t="n">
        <v>47759</v>
      </c>
      <c r="H612" s="7" t="n">
        <v>1402580</v>
      </c>
      <c r="I612" s="7" t="n">
        <v>16974</v>
      </c>
      <c r="J612" s="7" t="n">
        <v>1859</v>
      </c>
      <c r="K612" s="7" t="n">
        <v>370</v>
      </c>
      <c r="L612" s="7" t="n">
        <v>0.0121</v>
      </c>
      <c r="M612" s="7" t="n">
        <v>0.0218</v>
      </c>
      <c r="N612" s="7" t="n">
        <v>0.0077</v>
      </c>
      <c r="O612" s="7" t="n">
        <v>3433</v>
      </c>
      <c r="P612" s="7" t="n">
        <v>15</v>
      </c>
      <c r="Q612" s="7" t="n">
        <v>0</v>
      </c>
      <c r="R612" s="7" t="n">
        <v>0.0024</v>
      </c>
      <c r="S612" s="7" t="n">
        <v>0</v>
      </c>
    </row>
    <row r="613" customFormat="false" ht="15" hidden="false" customHeight="false" outlineLevel="0" collapsed="false">
      <c r="A613" s="7" t="s">
        <v>69</v>
      </c>
      <c r="B613" s="7" t="s">
        <v>3774</v>
      </c>
      <c r="C613" s="7" t="s">
        <v>4998</v>
      </c>
      <c r="D613" s="7" t="s">
        <v>1211</v>
      </c>
      <c r="E613" s="7" t="s">
        <v>4999</v>
      </c>
      <c r="F613" s="7" t="n">
        <v>5</v>
      </c>
      <c r="G613" s="7" t="n">
        <v>51791</v>
      </c>
      <c r="H613" s="7" t="n">
        <v>1511117</v>
      </c>
      <c r="I613" s="7" t="n">
        <v>19770</v>
      </c>
      <c r="J613" s="7" t="n">
        <v>1923</v>
      </c>
      <c r="K613" s="7" t="n">
        <v>386</v>
      </c>
      <c r="L613" s="7" t="n">
        <v>0.0131</v>
      </c>
      <c r="M613" s="7" t="n">
        <v>0.0195</v>
      </c>
      <c r="N613" s="7" t="n">
        <v>0.0075</v>
      </c>
      <c r="O613" s="7" t="n">
        <v>1825</v>
      </c>
      <c r="P613" s="7" t="n">
        <v>21</v>
      </c>
      <c r="Q613" s="7" t="n">
        <v>0</v>
      </c>
      <c r="R613" s="7" t="n">
        <v>0.0012</v>
      </c>
      <c r="S613" s="7" t="n">
        <v>0</v>
      </c>
    </row>
    <row r="614" customFormat="false" ht="15" hidden="false" customHeight="false" outlineLevel="0" collapsed="false">
      <c r="A614" s="7" t="s">
        <v>69</v>
      </c>
      <c r="B614" s="7" t="s">
        <v>3774</v>
      </c>
      <c r="C614" s="7" t="s">
        <v>4998</v>
      </c>
      <c r="D614" s="7" t="s">
        <v>1212</v>
      </c>
      <c r="E614" s="7" t="s">
        <v>4999</v>
      </c>
      <c r="F614" s="7" t="n">
        <v>4</v>
      </c>
      <c r="G614" s="7" t="n">
        <v>43693</v>
      </c>
      <c r="H614" s="7" t="n">
        <v>1243515</v>
      </c>
      <c r="I614" s="7" t="n">
        <v>16490</v>
      </c>
      <c r="J614" s="7" t="n">
        <v>1786</v>
      </c>
      <c r="K614" s="7" t="n">
        <v>378</v>
      </c>
      <c r="L614" s="7" t="n">
        <v>0.0133</v>
      </c>
      <c r="M614" s="7" t="n">
        <v>0.0229</v>
      </c>
      <c r="N614" s="7" t="n">
        <v>0.0087</v>
      </c>
      <c r="O614" s="7" t="n">
        <v>411</v>
      </c>
      <c r="P614" s="7" t="n">
        <v>12</v>
      </c>
      <c r="Q614" s="7" t="n">
        <v>1</v>
      </c>
      <c r="R614" s="7" t="n">
        <v>0.0003</v>
      </c>
      <c r="S614" s="7" t="n">
        <v>0.0026</v>
      </c>
    </row>
    <row r="615" customFormat="false" ht="15" hidden="false" customHeight="false" outlineLevel="0" collapsed="false">
      <c r="A615" s="7" t="s">
        <v>69</v>
      </c>
      <c r="B615" s="7" t="s">
        <v>3774</v>
      </c>
      <c r="C615" s="7" t="s">
        <v>4998</v>
      </c>
      <c r="D615" s="7" t="s">
        <v>1213</v>
      </c>
      <c r="E615" s="7" t="s">
        <v>4999</v>
      </c>
      <c r="F615" s="7" t="n">
        <v>2</v>
      </c>
      <c r="G615" s="7" t="n">
        <v>26805</v>
      </c>
      <c r="H615" s="7" t="n">
        <v>760935</v>
      </c>
      <c r="I615" s="7" t="n">
        <v>10174</v>
      </c>
      <c r="J615" s="7" t="n">
        <v>1090</v>
      </c>
      <c r="K615" s="7" t="n">
        <v>266</v>
      </c>
      <c r="L615" s="7" t="n">
        <v>0.0134</v>
      </c>
      <c r="M615" s="7" t="n">
        <v>0.0261</v>
      </c>
      <c r="N615" s="7" t="n">
        <v>0.0099</v>
      </c>
      <c r="O615" s="7" t="n">
        <v>166</v>
      </c>
      <c r="P615" s="7" t="n">
        <v>7</v>
      </c>
      <c r="Q615" s="7" t="n">
        <v>0</v>
      </c>
      <c r="R615" s="7" t="n">
        <v>0.0002</v>
      </c>
      <c r="S615" s="7" t="n">
        <v>0</v>
      </c>
    </row>
    <row r="616" customFormat="false" ht="15" hidden="false" customHeight="false" outlineLevel="0" collapsed="false">
      <c r="A616" s="7" t="s">
        <v>69</v>
      </c>
      <c r="B616" s="7" t="s">
        <v>3769</v>
      </c>
      <c r="C616" s="7" t="s">
        <v>4998</v>
      </c>
      <c r="D616" s="7" t="s">
        <v>5006</v>
      </c>
      <c r="E616" s="7" t="s">
        <v>4999</v>
      </c>
      <c r="F616" s="7" t="n">
        <v>2</v>
      </c>
      <c r="G616" s="7" t="n">
        <v>3120</v>
      </c>
      <c r="H616" s="7" t="n">
        <v>76392</v>
      </c>
      <c r="I616" s="7" t="n">
        <v>1214</v>
      </c>
      <c r="J616" s="7" t="n">
        <v>209</v>
      </c>
      <c r="K616" s="7" t="n">
        <v>78</v>
      </c>
      <c r="L616" s="7" t="n">
        <v>0.0159</v>
      </c>
      <c r="M616" s="7" t="n">
        <v>0.0643</v>
      </c>
      <c r="N616" s="7" t="n">
        <v>0.025</v>
      </c>
      <c r="O616" s="7" t="n">
        <v>112</v>
      </c>
      <c r="P616" s="7" t="n">
        <v>3</v>
      </c>
      <c r="Q616" s="7" t="n">
        <v>0</v>
      </c>
      <c r="R616" s="7" t="n">
        <v>0.0015</v>
      </c>
      <c r="S616" s="7" t="n">
        <v>0</v>
      </c>
    </row>
    <row r="617" customFormat="false" ht="15" hidden="false" customHeight="false" outlineLevel="0" collapsed="false">
      <c r="A617" s="7" t="s">
        <v>69</v>
      </c>
      <c r="B617" s="7" t="s">
        <v>3769</v>
      </c>
      <c r="C617" s="7" t="s">
        <v>4998</v>
      </c>
      <c r="D617" s="7" t="s">
        <v>5007</v>
      </c>
      <c r="E617" s="7" t="s">
        <v>4999</v>
      </c>
      <c r="F617" s="7" t="n">
        <v>2</v>
      </c>
      <c r="G617" s="7" t="n">
        <v>3368</v>
      </c>
      <c r="H617" s="7" t="n">
        <v>85156</v>
      </c>
      <c r="I617" s="7" t="n">
        <v>1310</v>
      </c>
      <c r="J617" s="7" t="n">
        <v>213</v>
      </c>
      <c r="K617" s="7" t="n">
        <v>74</v>
      </c>
      <c r="L617" s="7" t="n">
        <v>0.0154</v>
      </c>
      <c r="M617" s="7" t="n">
        <v>0.0565</v>
      </c>
      <c r="N617" s="7" t="n">
        <v>0.022</v>
      </c>
      <c r="O617" s="7" t="n">
        <v>174</v>
      </c>
      <c r="P617" s="7" t="n">
        <v>3</v>
      </c>
      <c r="Q617" s="7" t="n">
        <v>0</v>
      </c>
      <c r="R617" s="7" t="n">
        <v>0.002</v>
      </c>
      <c r="S617" s="7" t="n">
        <v>0</v>
      </c>
    </row>
    <row r="618" customFormat="false" ht="15" hidden="false" customHeight="false" outlineLevel="0" collapsed="false">
      <c r="A618" s="7" t="s">
        <v>69</v>
      </c>
      <c r="B618" s="7" t="s">
        <v>3769</v>
      </c>
      <c r="C618" s="7" t="s">
        <v>4998</v>
      </c>
      <c r="D618" s="7" t="s">
        <v>5009</v>
      </c>
      <c r="E618" s="7" t="s">
        <v>4999</v>
      </c>
      <c r="F618" s="7" t="n">
        <v>1</v>
      </c>
      <c r="G618" s="7" t="n">
        <v>1782</v>
      </c>
      <c r="H618" s="7" t="n">
        <v>47021</v>
      </c>
      <c r="I618" s="7" t="n">
        <v>725</v>
      </c>
      <c r="J618" s="7" t="n">
        <v>126</v>
      </c>
      <c r="K618" s="7" t="n">
        <v>41</v>
      </c>
      <c r="L618" s="7" t="n">
        <v>0.0154</v>
      </c>
      <c r="M618" s="7" t="n">
        <v>0.0566</v>
      </c>
      <c r="N618" s="7" t="n">
        <v>0.023</v>
      </c>
      <c r="O618" s="7" t="n">
        <v>6</v>
      </c>
      <c r="P618" s="7" t="n">
        <v>1</v>
      </c>
      <c r="Q618" s="7" t="n">
        <v>0</v>
      </c>
      <c r="R618" s="7" t="n">
        <v>0.0001</v>
      </c>
      <c r="S618" s="7" t="n">
        <v>0</v>
      </c>
    </row>
    <row r="619" customFormat="false" ht="15" hidden="false" customHeight="false" outlineLevel="0" collapsed="false">
      <c r="A619" s="7" t="s">
        <v>69</v>
      </c>
      <c r="B619" s="7" t="s">
        <v>3769</v>
      </c>
      <c r="C619" s="7" t="s">
        <v>4998</v>
      </c>
      <c r="D619" s="7" t="s">
        <v>5010</v>
      </c>
      <c r="E619" s="7" t="s">
        <v>4999</v>
      </c>
      <c r="F619" s="7" t="n">
        <v>2</v>
      </c>
      <c r="G619" s="7" t="n">
        <v>3913</v>
      </c>
      <c r="H619" s="7" t="n">
        <v>98710</v>
      </c>
      <c r="I619" s="7" t="n">
        <v>1601</v>
      </c>
      <c r="J619" s="7" t="n">
        <v>210</v>
      </c>
      <c r="K619" s="7" t="n">
        <v>67</v>
      </c>
      <c r="L619" s="7" t="n">
        <v>0.0162</v>
      </c>
      <c r="M619" s="7" t="n">
        <v>0.0418</v>
      </c>
      <c r="N619" s="7" t="n">
        <v>0.0171</v>
      </c>
      <c r="O619" s="7" t="n">
        <v>6</v>
      </c>
      <c r="P619" s="7" t="n">
        <v>2</v>
      </c>
      <c r="Q619" s="7" t="n">
        <v>1</v>
      </c>
      <c r="R619" s="7" t="n">
        <v>0.0001</v>
      </c>
      <c r="S619" s="7" t="n">
        <v>0.0149</v>
      </c>
    </row>
    <row r="620" customFormat="false" ht="15" hidden="false" customHeight="false" outlineLevel="0" collapsed="false">
      <c r="A620" s="7" t="s">
        <v>69</v>
      </c>
      <c r="B620" s="7" t="s">
        <v>3769</v>
      </c>
      <c r="C620" s="7" t="s">
        <v>4998</v>
      </c>
      <c r="D620" s="7" t="s">
        <v>1197</v>
      </c>
      <c r="E620" s="7" t="s">
        <v>4999</v>
      </c>
      <c r="F620" s="7" t="n">
        <v>3</v>
      </c>
      <c r="G620" s="7" t="n">
        <v>9798</v>
      </c>
      <c r="H620" s="7" t="n">
        <v>251604</v>
      </c>
      <c r="I620" s="7" t="n">
        <v>3860</v>
      </c>
      <c r="J620" s="7" t="n">
        <v>570</v>
      </c>
      <c r="K620" s="7" t="n">
        <v>200</v>
      </c>
      <c r="L620" s="7" t="n">
        <v>0.0153</v>
      </c>
      <c r="M620" s="7" t="n">
        <v>0.0518</v>
      </c>
      <c r="N620" s="7" t="n">
        <v>0.0204</v>
      </c>
      <c r="O620" s="7" t="n">
        <v>126</v>
      </c>
      <c r="P620" s="7" t="n">
        <v>2</v>
      </c>
      <c r="Q620" s="7" t="n">
        <v>0</v>
      </c>
      <c r="R620" s="7" t="n">
        <v>0.0005</v>
      </c>
      <c r="S620" s="7" t="n">
        <v>0</v>
      </c>
    </row>
    <row r="621" customFormat="false" ht="15" hidden="false" customHeight="false" outlineLevel="0" collapsed="false">
      <c r="A621" s="7" t="s">
        <v>69</v>
      </c>
      <c r="B621" s="7" t="s">
        <v>3769</v>
      </c>
      <c r="C621" s="7" t="s">
        <v>4998</v>
      </c>
      <c r="D621" s="7" t="s">
        <v>1200</v>
      </c>
      <c r="E621" s="7" t="s">
        <v>4999</v>
      </c>
      <c r="F621" s="7" t="n">
        <v>4</v>
      </c>
      <c r="G621" s="7" t="n">
        <v>10285</v>
      </c>
      <c r="H621" s="7" t="n">
        <v>257302</v>
      </c>
      <c r="I621" s="7" t="n">
        <v>3781</v>
      </c>
      <c r="J621" s="7" t="n">
        <v>618</v>
      </c>
      <c r="K621" s="7" t="n">
        <v>220</v>
      </c>
      <c r="L621" s="7" t="n">
        <v>0.0147</v>
      </c>
      <c r="M621" s="7" t="n">
        <v>0.0582</v>
      </c>
      <c r="N621" s="7" t="n">
        <v>0.0214</v>
      </c>
      <c r="O621" s="7" t="n">
        <v>890</v>
      </c>
      <c r="P621" s="7" t="n">
        <v>2</v>
      </c>
      <c r="Q621" s="7" t="n">
        <v>0</v>
      </c>
      <c r="R621" s="7" t="n">
        <v>0.0035</v>
      </c>
      <c r="S621" s="7" t="n">
        <v>0</v>
      </c>
    </row>
    <row r="622" customFormat="false" ht="15" hidden="false" customHeight="false" outlineLevel="0" collapsed="false">
      <c r="A622" s="7" t="s">
        <v>69</v>
      </c>
      <c r="B622" s="7" t="s">
        <v>3769</v>
      </c>
      <c r="C622" s="7" t="s">
        <v>4998</v>
      </c>
      <c r="D622" s="7" t="s">
        <v>1201</v>
      </c>
      <c r="E622" s="7" t="s">
        <v>4999</v>
      </c>
      <c r="F622" s="7" t="n">
        <v>4</v>
      </c>
      <c r="G622" s="7" t="n">
        <v>10536</v>
      </c>
      <c r="H622" s="7" t="n">
        <v>266178</v>
      </c>
      <c r="I622" s="7" t="n">
        <v>3957</v>
      </c>
      <c r="J622" s="7" t="n">
        <v>572</v>
      </c>
      <c r="K622" s="7" t="n">
        <v>185</v>
      </c>
      <c r="L622" s="7" t="n">
        <v>0.0149</v>
      </c>
      <c r="M622" s="7" t="n">
        <v>0.0468</v>
      </c>
      <c r="N622" s="7" t="n">
        <v>0.0176</v>
      </c>
      <c r="O622" s="7" t="n">
        <v>598</v>
      </c>
      <c r="P622" s="7" t="n">
        <v>2</v>
      </c>
      <c r="Q622" s="7" t="n">
        <v>1</v>
      </c>
      <c r="R622" s="7" t="n">
        <v>0.0022</v>
      </c>
      <c r="S622" s="7" t="n">
        <v>0.0054</v>
      </c>
    </row>
    <row r="623" customFormat="false" ht="15" hidden="false" customHeight="false" outlineLevel="0" collapsed="false">
      <c r="A623" s="7" t="s">
        <v>69</v>
      </c>
      <c r="B623" s="7" t="s">
        <v>3769</v>
      </c>
      <c r="C623" s="7" t="s">
        <v>4998</v>
      </c>
      <c r="D623" s="7" t="s">
        <v>1203</v>
      </c>
      <c r="E623" s="7" t="s">
        <v>4999</v>
      </c>
      <c r="F623" s="7" t="n">
        <v>2</v>
      </c>
      <c r="G623" s="7" t="n">
        <v>5737</v>
      </c>
      <c r="H623" s="7" t="n">
        <v>147859</v>
      </c>
      <c r="I623" s="7" t="n">
        <v>2065</v>
      </c>
      <c r="J623" s="7" t="n">
        <v>340</v>
      </c>
      <c r="K623" s="7" t="n">
        <v>117</v>
      </c>
      <c r="L623" s="7" t="n">
        <v>0.014</v>
      </c>
      <c r="M623" s="7" t="n">
        <v>0.0567</v>
      </c>
      <c r="N623" s="7" t="n">
        <v>0.0204</v>
      </c>
      <c r="O623" s="7" t="n">
        <v>29</v>
      </c>
      <c r="P623" s="7" t="n">
        <v>3</v>
      </c>
      <c r="Q623" s="7" t="n">
        <v>0</v>
      </c>
      <c r="R623" s="7" t="n">
        <v>0.0002</v>
      </c>
      <c r="S623" s="7" t="n">
        <v>0</v>
      </c>
    </row>
    <row r="624" customFormat="false" ht="15" hidden="false" customHeight="false" outlineLevel="0" collapsed="false">
      <c r="A624" s="7" t="s">
        <v>69</v>
      </c>
      <c r="B624" s="7" t="s">
        <v>3769</v>
      </c>
      <c r="C624" s="7" t="s">
        <v>4998</v>
      </c>
      <c r="D624" s="7" t="s">
        <v>1204</v>
      </c>
      <c r="E624" s="7" t="s">
        <v>4999</v>
      </c>
      <c r="F624" s="7" t="n">
        <v>1</v>
      </c>
      <c r="G624" s="7" t="n">
        <v>2211</v>
      </c>
      <c r="H624" s="7" t="n">
        <v>61336</v>
      </c>
      <c r="I624" s="7" t="n">
        <v>913</v>
      </c>
      <c r="J624" s="7" t="n">
        <v>144</v>
      </c>
      <c r="K624" s="7" t="n">
        <v>54</v>
      </c>
      <c r="L624" s="7" t="n">
        <v>0.0149</v>
      </c>
      <c r="M624" s="7" t="n">
        <v>0.0591</v>
      </c>
      <c r="N624" s="7" t="n">
        <v>0.0244</v>
      </c>
      <c r="O624" s="7" t="n">
        <v>8</v>
      </c>
      <c r="P624" s="7" t="n">
        <v>1</v>
      </c>
      <c r="Q624" s="7" t="n">
        <v>0</v>
      </c>
      <c r="R624" s="7" t="n">
        <v>0.0001</v>
      </c>
      <c r="S624" s="7" t="n">
        <v>0</v>
      </c>
    </row>
    <row r="625" customFormat="false" ht="15" hidden="false" customHeight="false" outlineLevel="0" collapsed="false">
      <c r="A625" s="7" t="s">
        <v>69</v>
      </c>
      <c r="B625" s="7" t="s">
        <v>3769</v>
      </c>
      <c r="C625" s="7" t="s">
        <v>4998</v>
      </c>
      <c r="D625" s="7" t="s">
        <v>1205</v>
      </c>
      <c r="E625" s="7" t="s">
        <v>4999</v>
      </c>
      <c r="F625" s="7" t="n">
        <v>2</v>
      </c>
      <c r="G625" s="7" t="n">
        <v>4167</v>
      </c>
      <c r="H625" s="7" t="n">
        <v>109760</v>
      </c>
      <c r="I625" s="7" t="n">
        <v>1484</v>
      </c>
      <c r="J625" s="7" t="n">
        <v>276</v>
      </c>
      <c r="K625" s="7" t="n">
        <v>97</v>
      </c>
      <c r="L625" s="7" t="n">
        <v>0.0135</v>
      </c>
      <c r="M625" s="7" t="n">
        <v>0.0654</v>
      </c>
      <c r="N625" s="7" t="n">
        <v>0.0233</v>
      </c>
      <c r="O625" s="7" t="n">
        <v>27</v>
      </c>
      <c r="P625" s="7" t="n">
        <v>3</v>
      </c>
      <c r="Q625" s="7" t="n">
        <v>0</v>
      </c>
      <c r="R625" s="7" t="n">
        <v>0.0002</v>
      </c>
      <c r="S625" s="7" t="n">
        <v>0</v>
      </c>
    </row>
    <row r="626" customFormat="false" ht="15" hidden="false" customHeight="false" outlineLevel="0" collapsed="false">
      <c r="A626" s="7" t="s">
        <v>69</v>
      </c>
      <c r="B626" s="7" t="s">
        <v>3769</v>
      </c>
      <c r="C626" s="7" t="s">
        <v>4998</v>
      </c>
      <c r="D626" s="7" t="s">
        <v>1206</v>
      </c>
      <c r="E626" s="7" t="s">
        <v>4999</v>
      </c>
      <c r="F626" s="7" t="n">
        <v>2</v>
      </c>
      <c r="G626" s="7" t="n">
        <v>3791</v>
      </c>
      <c r="H626" s="7" t="n">
        <v>101850</v>
      </c>
      <c r="I626" s="7" t="n">
        <v>1455</v>
      </c>
      <c r="J626" s="7" t="n">
        <v>277</v>
      </c>
      <c r="K626" s="7" t="n">
        <v>94</v>
      </c>
      <c r="L626" s="7" t="n">
        <v>0.0143</v>
      </c>
      <c r="M626" s="7" t="n">
        <v>0.0646</v>
      </c>
      <c r="N626" s="7" t="n">
        <v>0.0248</v>
      </c>
      <c r="O626" s="7" t="n">
        <v>48</v>
      </c>
      <c r="P626" s="7" t="n">
        <v>2</v>
      </c>
      <c r="Q626" s="7" t="n">
        <v>0</v>
      </c>
      <c r="R626" s="7" t="n">
        <v>0.0005</v>
      </c>
      <c r="S626" s="7" t="n">
        <v>0</v>
      </c>
    </row>
    <row r="627" customFormat="false" ht="15" hidden="false" customHeight="false" outlineLevel="0" collapsed="false">
      <c r="A627" s="7" t="s">
        <v>69</v>
      </c>
      <c r="B627" s="7" t="s">
        <v>3769</v>
      </c>
      <c r="C627" s="7" t="s">
        <v>4998</v>
      </c>
      <c r="D627" s="7" t="s">
        <v>1208</v>
      </c>
      <c r="E627" s="7" t="s">
        <v>4999</v>
      </c>
      <c r="F627" s="7" t="n">
        <v>1</v>
      </c>
      <c r="G627" s="7" t="n">
        <v>2089</v>
      </c>
      <c r="H627" s="7" t="n">
        <v>58800</v>
      </c>
      <c r="I627" s="7" t="n">
        <v>714</v>
      </c>
      <c r="J627" s="7" t="n">
        <v>116</v>
      </c>
      <c r="K627" s="7" t="n">
        <v>44</v>
      </c>
      <c r="L627" s="7" t="n">
        <v>0.0121</v>
      </c>
      <c r="M627" s="7" t="n">
        <v>0.0616</v>
      </c>
      <c r="N627" s="7" t="n">
        <v>0.0211</v>
      </c>
      <c r="O627" s="7" t="n">
        <v>3</v>
      </c>
      <c r="P627" s="7" t="n">
        <v>1</v>
      </c>
      <c r="Q627" s="7" t="n">
        <v>0</v>
      </c>
      <c r="R627" s="7" t="n">
        <v>0.0001</v>
      </c>
      <c r="S627" s="7" t="n">
        <v>0</v>
      </c>
    </row>
    <row r="628" customFormat="false" ht="15" hidden="false" customHeight="false" outlineLevel="0" collapsed="false">
      <c r="A628" s="7" t="s">
        <v>69</v>
      </c>
      <c r="B628" s="7" t="s">
        <v>3769</v>
      </c>
      <c r="C628" s="7" t="s">
        <v>4998</v>
      </c>
      <c r="D628" s="7" t="s">
        <v>1209</v>
      </c>
      <c r="E628" s="7" t="s">
        <v>4999</v>
      </c>
      <c r="F628" s="7" t="n">
        <v>1</v>
      </c>
      <c r="G628" s="7" t="n">
        <v>2360</v>
      </c>
      <c r="H628" s="7" t="n">
        <v>64730</v>
      </c>
      <c r="I628" s="7" t="n">
        <v>799</v>
      </c>
      <c r="J628" s="7" t="n">
        <v>149</v>
      </c>
      <c r="K628" s="7" t="n">
        <v>60</v>
      </c>
      <c r="L628" s="7" t="n">
        <v>0.0123</v>
      </c>
      <c r="M628" s="7" t="n">
        <v>0.0751</v>
      </c>
      <c r="N628" s="7" t="n">
        <v>0.0254</v>
      </c>
      <c r="O628" s="7" t="n">
        <v>4</v>
      </c>
      <c r="P628" s="7" t="n">
        <v>1</v>
      </c>
      <c r="Q628" s="7" t="n">
        <v>0</v>
      </c>
      <c r="R628" s="7" t="n">
        <v>0.0001</v>
      </c>
      <c r="S628" s="7" t="n">
        <v>0</v>
      </c>
    </row>
    <row r="629" customFormat="false" ht="15" hidden="false" customHeight="false" outlineLevel="0" collapsed="false">
      <c r="A629" s="7" t="s">
        <v>69</v>
      </c>
      <c r="B629" s="7" t="s">
        <v>3769</v>
      </c>
      <c r="C629" s="7" t="s">
        <v>4998</v>
      </c>
      <c r="D629" s="7" t="s">
        <v>1211</v>
      </c>
      <c r="E629" s="7" t="s">
        <v>4999</v>
      </c>
      <c r="F629" s="7" t="n">
        <v>2</v>
      </c>
      <c r="G629" s="7" t="n">
        <v>4440</v>
      </c>
      <c r="H629" s="7" t="n">
        <v>118901</v>
      </c>
      <c r="I629" s="7" t="n">
        <v>1830</v>
      </c>
      <c r="J629" s="7" t="n">
        <v>311</v>
      </c>
      <c r="K629" s="7" t="n">
        <v>110</v>
      </c>
      <c r="L629" s="7" t="n">
        <v>0.0154</v>
      </c>
      <c r="M629" s="7" t="n">
        <v>0.0601</v>
      </c>
      <c r="N629" s="7" t="n">
        <v>0.0248</v>
      </c>
      <c r="O629" s="7" t="n">
        <v>18</v>
      </c>
      <c r="P629" s="7" t="n">
        <v>6</v>
      </c>
      <c r="Q629" s="7" t="n">
        <v>0</v>
      </c>
      <c r="R629" s="7" t="n">
        <v>0.0002</v>
      </c>
      <c r="S629" s="7" t="n">
        <v>0</v>
      </c>
    </row>
    <row r="630" customFormat="false" ht="15" hidden="false" customHeight="false" outlineLevel="0" collapsed="false">
      <c r="A630" s="7" t="s">
        <v>69</v>
      </c>
      <c r="B630" s="7" t="s">
        <v>3769</v>
      </c>
      <c r="C630" s="7" t="s">
        <v>4998</v>
      </c>
      <c r="D630" s="7" t="s">
        <v>1212</v>
      </c>
      <c r="E630" s="7" t="s">
        <v>4999</v>
      </c>
      <c r="F630" s="7" t="n">
        <v>1</v>
      </c>
      <c r="G630" s="7" t="n">
        <v>2183</v>
      </c>
      <c r="H630" s="7" t="n">
        <v>64454</v>
      </c>
      <c r="I630" s="7" t="n">
        <v>863</v>
      </c>
      <c r="J630" s="7" t="n">
        <v>140</v>
      </c>
      <c r="K630" s="7" t="n">
        <v>47</v>
      </c>
      <c r="L630" s="7" t="n">
        <v>0.0134</v>
      </c>
      <c r="M630" s="7" t="n">
        <v>0.0545</v>
      </c>
      <c r="N630" s="7" t="n">
        <v>0.0215</v>
      </c>
      <c r="O630" s="7" t="n">
        <v>2</v>
      </c>
      <c r="P630" s="7" t="n">
        <v>1</v>
      </c>
      <c r="Q630" s="7" t="n">
        <v>0</v>
      </c>
      <c r="R630" s="7" t="n">
        <v>0</v>
      </c>
      <c r="S630" s="7" t="n">
        <v>0</v>
      </c>
    </row>
    <row r="631" customFormat="false" ht="15" hidden="false" customHeight="false" outlineLevel="0" collapsed="false">
      <c r="A631" s="7" t="s">
        <v>69</v>
      </c>
      <c r="B631" s="7" t="s">
        <v>3924</v>
      </c>
      <c r="C631" s="7" t="s">
        <v>4998</v>
      </c>
      <c r="D631" s="7" t="s">
        <v>5005</v>
      </c>
      <c r="E631" s="7" t="s">
        <v>4999</v>
      </c>
      <c r="F631" s="7" t="n">
        <v>3</v>
      </c>
      <c r="G631" s="7" t="n">
        <v>47118</v>
      </c>
      <c r="H631" s="7" t="n">
        <v>1159669</v>
      </c>
      <c r="I631" s="7" t="n">
        <v>27595</v>
      </c>
      <c r="J631" s="7" t="n">
        <v>3755</v>
      </c>
      <c r="K631" s="7" t="n">
        <v>1256</v>
      </c>
      <c r="L631" s="7" t="n">
        <v>0.0238</v>
      </c>
      <c r="M631" s="7" t="n">
        <v>0.0455</v>
      </c>
      <c r="N631" s="7" t="n">
        <v>0.0267</v>
      </c>
      <c r="O631" s="7" t="n">
        <v>3974</v>
      </c>
      <c r="P631" s="7" t="n">
        <v>49</v>
      </c>
      <c r="Q631" s="7" t="n">
        <v>2</v>
      </c>
      <c r="R631" s="7" t="n">
        <v>0.0034</v>
      </c>
      <c r="S631" s="7" t="n">
        <v>0.0016</v>
      </c>
    </row>
    <row r="632" customFormat="false" ht="15" hidden="false" customHeight="false" outlineLevel="0" collapsed="false">
      <c r="A632" s="7" t="s">
        <v>69</v>
      </c>
      <c r="B632" s="7" t="s">
        <v>3924</v>
      </c>
      <c r="C632" s="7" t="s">
        <v>4998</v>
      </c>
      <c r="D632" s="7" t="s">
        <v>5006</v>
      </c>
      <c r="E632" s="7" t="s">
        <v>4999</v>
      </c>
      <c r="F632" s="7" t="n">
        <v>4</v>
      </c>
      <c r="G632" s="7" t="n">
        <v>54639</v>
      </c>
      <c r="H632" s="7" t="n">
        <v>1362751</v>
      </c>
      <c r="I632" s="7" t="n">
        <v>32374</v>
      </c>
      <c r="J632" s="7" t="n">
        <v>4235</v>
      </c>
      <c r="K632" s="7" t="n">
        <v>1424</v>
      </c>
      <c r="L632" s="7" t="n">
        <v>0.0238</v>
      </c>
      <c r="M632" s="7" t="n">
        <v>0.044</v>
      </c>
      <c r="N632" s="7" t="n">
        <v>0.0261</v>
      </c>
      <c r="O632" s="7" t="n">
        <v>8464</v>
      </c>
      <c r="P632" s="7" t="n">
        <v>53</v>
      </c>
      <c r="Q632" s="7" t="n">
        <v>2</v>
      </c>
      <c r="R632" s="7" t="n">
        <v>0.0062</v>
      </c>
      <c r="S632" s="7" t="n">
        <v>0.0014</v>
      </c>
    </row>
    <row r="633" customFormat="false" ht="15" hidden="false" customHeight="false" outlineLevel="0" collapsed="false">
      <c r="A633" s="7" t="s">
        <v>69</v>
      </c>
      <c r="B633" s="7" t="s">
        <v>3924</v>
      </c>
      <c r="C633" s="7" t="s">
        <v>4998</v>
      </c>
      <c r="D633" s="7" t="s">
        <v>5007</v>
      </c>
      <c r="E633" s="7" t="s">
        <v>4999</v>
      </c>
      <c r="F633" s="7" t="n">
        <v>5</v>
      </c>
      <c r="G633" s="7" t="n">
        <v>61753</v>
      </c>
      <c r="H633" s="7" t="n">
        <v>1592083</v>
      </c>
      <c r="I633" s="7" t="n">
        <v>36025</v>
      </c>
      <c r="J633" s="7" t="n">
        <v>4672</v>
      </c>
      <c r="K633" s="7" t="n">
        <v>1588</v>
      </c>
      <c r="L633" s="7" t="n">
        <v>0.0226</v>
      </c>
      <c r="M633" s="7" t="n">
        <v>0.0441</v>
      </c>
      <c r="N633" s="7" t="n">
        <v>0.0257</v>
      </c>
      <c r="O633" s="7" t="n">
        <v>4303</v>
      </c>
      <c r="P633" s="7" t="n">
        <v>38</v>
      </c>
      <c r="Q633" s="7" t="n">
        <v>0</v>
      </c>
      <c r="R633" s="7" t="n">
        <v>0.0027</v>
      </c>
      <c r="S633" s="7" t="n">
        <v>0</v>
      </c>
    </row>
    <row r="634" customFormat="false" ht="15" hidden="false" customHeight="false" outlineLevel="0" collapsed="false">
      <c r="A634" s="7" t="s">
        <v>69</v>
      </c>
      <c r="B634" s="7" t="s">
        <v>3924</v>
      </c>
      <c r="C634" s="7" t="s">
        <v>4998</v>
      </c>
      <c r="D634" s="7" t="s">
        <v>5008</v>
      </c>
      <c r="E634" s="7" t="s">
        <v>4999</v>
      </c>
      <c r="F634" s="7" t="n">
        <v>2</v>
      </c>
      <c r="G634" s="7" t="n">
        <v>25855</v>
      </c>
      <c r="H634" s="7" t="n">
        <v>672537</v>
      </c>
      <c r="I634" s="7" t="n">
        <v>15321</v>
      </c>
      <c r="J634" s="7" t="n">
        <v>2020</v>
      </c>
      <c r="K634" s="7" t="n">
        <v>732</v>
      </c>
      <c r="L634" s="7" t="n">
        <v>0.0228</v>
      </c>
      <c r="M634" s="7" t="n">
        <v>0.0478</v>
      </c>
      <c r="N634" s="7" t="n">
        <v>0.0283</v>
      </c>
      <c r="O634" s="7" t="n">
        <v>554</v>
      </c>
      <c r="P634" s="7" t="n">
        <v>6</v>
      </c>
      <c r="Q634" s="7" t="n">
        <v>0</v>
      </c>
      <c r="R634" s="7" t="n">
        <v>0.0008</v>
      </c>
      <c r="S634" s="7" t="n">
        <v>0</v>
      </c>
    </row>
    <row r="635" customFormat="false" ht="15" hidden="false" customHeight="false" outlineLevel="0" collapsed="false">
      <c r="A635" s="7" t="s">
        <v>69</v>
      </c>
      <c r="B635" s="7" t="s">
        <v>3924</v>
      </c>
      <c r="C635" s="7" t="s">
        <v>4998</v>
      </c>
      <c r="D635" s="7" t="s">
        <v>5009</v>
      </c>
      <c r="E635" s="7" t="s">
        <v>4999</v>
      </c>
      <c r="F635" s="7" t="n">
        <v>3</v>
      </c>
      <c r="G635" s="7" t="n">
        <v>39986</v>
      </c>
      <c r="H635" s="7" t="n">
        <v>1044930</v>
      </c>
      <c r="I635" s="7" t="n">
        <v>23329</v>
      </c>
      <c r="J635" s="7" t="n">
        <v>3300</v>
      </c>
      <c r="K635" s="7" t="n">
        <v>1136</v>
      </c>
      <c r="L635" s="7" t="n">
        <v>0.0223</v>
      </c>
      <c r="M635" s="7" t="n">
        <v>0.0487</v>
      </c>
      <c r="N635" s="7" t="n">
        <v>0.0284</v>
      </c>
      <c r="O635" s="7" t="n">
        <v>1506</v>
      </c>
      <c r="P635" s="7" t="n">
        <v>21</v>
      </c>
      <c r="Q635" s="7" t="n">
        <v>1</v>
      </c>
      <c r="R635" s="7" t="n">
        <v>0.0014</v>
      </c>
      <c r="S635" s="7" t="n">
        <v>0.0009</v>
      </c>
    </row>
    <row r="636" customFormat="false" ht="15" hidden="false" customHeight="false" outlineLevel="0" collapsed="false">
      <c r="A636" s="7" t="s">
        <v>69</v>
      </c>
      <c r="B636" s="7" t="s">
        <v>3924</v>
      </c>
      <c r="C636" s="7" t="s">
        <v>4998</v>
      </c>
      <c r="D636" s="7" t="s">
        <v>5010</v>
      </c>
      <c r="E636" s="7" t="s">
        <v>4999</v>
      </c>
      <c r="F636" s="7" t="n">
        <v>4</v>
      </c>
      <c r="G636" s="7" t="n">
        <v>49233</v>
      </c>
      <c r="H636" s="7" t="n">
        <v>1264681</v>
      </c>
      <c r="I636" s="7" t="n">
        <v>28311</v>
      </c>
      <c r="J636" s="7" t="n">
        <v>4001</v>
      </c>
      <c r="K636" s="7" t="n">
        <v>1300</v>
      </c>
      <c r="L636" s="7" t="n">
        <v>0.0224</v>
      </c>
      <c r="M636" s="7" t="n">
        <v>0.0459</v>
      </c>
      <c r="N636" s="7" t="n">
        <v>0.0264</v>
      </c>
      <c r="O636" s="7" t="n">
        <v>1192</v>
      </c>
      <c r="P636" s="7" t="n">
        <v>32</v>
      </c>
      <c r="Q636" s="7" t="n">
        <v>1</v>
      </c>
      <c r="R636" s="7" t="n">
        <v>0.0009</v>
      </c>
      <c r="S636" s="7" t="n">
        <v>0.0008</v>
      </c>
    </row>
    <row r="637" customFormat="false" ht="15" hidden="false" customHeight="false" outlineLevel="0" collapsed="false">
      <c r="A637" s="7" t="s">
        <v>69</v>
      </c>
      <c r="B637" s="7" t="s">
        <v>3924</v>
      </c>
      <c r="C637" s="7" t="s">
        <v>4998</v>
      </c>
      <c r="D637" s="7" t="s">
        <v>1197</v>
      </c>
      <c r="E637" s="7" t="s">
        <v>4999</v>
      </c>
      <c r="F637" s="7" t="n">
        <v>4</v>
      </c>
      <c r="G637" s="7" t="n">
        <v>74505</v>
      </c>
      <c r="H637" s="7" t="n">
        <v>2022787</v>
      </c>
      <c r="I637" s="7" t="n">
        <v>41566</v>
      </c>
      <c r="J637" s="7" t="n">
        <v>5785</v>
      </c>
      <c r="K637" s="7" t="n">
        <v>1950</v>
      </c>
      <c r="L637" s="7" t="n">
        <v>0.0205</v>
      </c>
      <c r="M637" s="7" t="n">
        <v>0.0469</v>
      </c>
      <c r="N637" s="7" t="n">
        <v>0.0262</v>
      </c>
      <c r="O637" s="7" t="n">
        <v>7468</v>
      </c>
      <c r="P637" s="7" t="n">
        <v>75</v>
      </c>
      <c r="Q637" s="7" t="n">
        <v>4</v>
      </c>
      <c r="R637" s="7" t="n">
        <v>0.0037</v>
      </c>
      <c r="S637" s="7" t="n">
        <v>0.0021</v>
      </c>
    </row>
    <row r="638" customFormat="false" ht="15" hidden="false" customHeight="false" outlineLevel="0" collapsed="false">
      <c r="A638" s="7" t="s">
        <v>69</v>
      </c>
      <c r="B638" s="7" t="s">
        <v>3924</v>
      </c>
      <c r="C638" s="7" t="s">
        <v>4998</v>
      </c>
      <c r="D638" s="7" t="s">
        <v>1199</v>
      </c>
      <c r="E638" s="7" t="s">
        <v>4999</v>
      </c>
      <c r="F638" s="7" t="n">
        <v>4</v>
      </c>
      <c r="G638" s="7" t="n">
        <v>66788</v>
      </c>
      <c r="H638" s="7" t="n">
        <v>1836638</v>
      </c>
      <c r="I638" s="7" t="n">
        <v>36694</v>
      </c>
      <c r="J638" s="7" t="n">
        <v>4941</v>
      </c>
      <c r="K638" s="7" t="n">
        <v>1657</v>
      </c>
      <c r="L638" s="7" t="n">
        <v>0.02</v>
      </c>
      <c r="M638" s="7" t="n">
        <v>0.0452</v>
      </c>
      <c r="N638" s="7" t="n">
        <v>0.0248</v>
      </c>
      <c r="O638" s="7" t="n">
        <v>9500</v>
      </c>
      <c r="P638" s="7" t="n">
        <v>48</v>
      </c>
      <c r="Q638" s="7" t="n">
        <v>1</v>
      </c>
      <c r="R638" s="7" t="n">
        <v>0.0052</v>
      </c>
      <c r="S638" s="7" t="n">
        <v>0.0006</v>
      </c>
    </row>
    <row r="639" customFormat="false" ht="15" hidden="false" customHeight="false" outlineLevel="0" collapsed="false">
      <c r="A639" s="7" t="s">
        <v>69</v>
      </c>
      <c r="B639" s="7" t="s">
        <v>3924</v>
      </c>
      <c r="C639" s="7" t="s">
        <v>4998</v>
      </c>
      <c r="D639" s="7" t="s">
        <v>1200</v>
      </c>
      <c r="E639" s="7" t="s">
        <v>4999</v>
      </c>
      <c r="F639" s="7" t="n">
        <v>4</v>
      </c>
      <c r="G639" s="7" t="n">
        <v>67894</v>
      </c>
      <c r="H639" s="7" t="n">
        <v>1871429</v>
      </c>
      <c r="I639" s="7" t="n">
        <v>36181</v>
      </c>
      <c r="J639" s="7" t="n">
        <v>5220</v>
      </c>
      <c r="K639" s="7" t="n">
        <v>1896</v>
      </c>
      <c r="L639" s="7" t="n">
        <v>0.0193</v>
      </c>
      <c r="M639" s="7" t="n">
        <v>0.0524</v>
      </c>
      <c r="N639" s="7" t="n">
        <v>0.0279</v>
      </c>
      <c r="O639" s="7" t="n">
        <v>10783</v>
      </c>
      <c r="P639" s="7" t="n">
        <v>48</v>
      </c>
      <c r="Q639" s="7" t="n">
        <v>0</v>
      </c>
      <c r="R639" s="7" t="n">
        <v>0.0058</v>
      </c>
      <c r="S639" s="7" t="n">
        <v>0</v>
      </c>
    </row>
    <row r="640" customFormat="false" ht="15" hidden="false" customHeight="false" outlineLevel="0" collapsed="false">
      <c r="A640" s="7" t="s">
        <v>69</v>
      </c>
      <c r="B640" s="7" t="s">
        <v>3924</v>
      </c>
      <c r="C640" s="7" t="s">
        <v>4998</v>
      </c>
      <c r="D640" s="7" t="s">
        <v>1201</v>
      </c>
      <c r="E640" s="7" t="s">
        <v>4999</v>
      </c>
      <c r="F640" s="7" t="n">
        <v>4</v>
      </c>
      <c r="G640" s="7" t="n">
        <v>70188</v>
      </c>
      <c r="H640" s="7" t="n">
        <v>1923236</v>
      </c>
      <c r="I640" s="7" t="n">
        <v>37035</v>
      </c>
      <c r="J640" s="7" t="n">
        <v>5388</v>
      </c>
      <c r="K640" s="7" t="n">
        <v>1899</v>
      </c>
      <c r="L640" s="7" t="n">
        <v>0.0193</v>
      </c>
      <c r="M640" s="7" t="n">
        <v>0.0513</v>
      </c>
      <c r="N640" s="7" t="n">
        <v>0.0271</v>
      </c>
      <c r="O640" s="7" t="n">
        <v>14353</v>
      </c>
      <c r="P640" s="7" t="n">
        <v>69</v>
      </c>
      <c r="Q640" s="7" t="n">
        <v>3</v>
      </c>
      <c r="R640" s="7" t="n">
        <v>0.0075</v>
      </c>
      <c r="S640" s="7" t="n">
        <v>0.0016</v>
      </c>
    </row>
    <row r="641" customFormat="false" ht="15" hidden="false" customHeight="false" outlineLevel="0" collapsed="false">
      <c r="A641" s="7" t="s">
        <v>69</v>
      </c>
      <c r="B641" s="7" t="s">
        <v>3924</v>
      </c>
      <c r="C641" s="7" t="s">
        <v>4998</v>
      </c>
      <c r="D641" s="7" t="s">
        <v>1202</v>
      </c>
      <c r="E641" s="7" t="s">
        <v>4999</v>
      </c>
      <c r="F641" s="7" t="n">
        <v>4</v>
      </c>
      <c r="G641" s="7" t="n">
        <v>125128</v>
      </c>
      <c r="H641" s="7" t="n">
        <v>3372618</v>
      </c>
      <c r="I641" s="7" t="n">
        <v>64530</v>
      </c>
      <c r="J641" s="7" t="n">
        <v>9724</v>
      </c>
      <c r="K641" s="7" t="n">
        <v>3069</v>
      </c>
      <c r="L641" s="7" t="n">
        <v>0.0191</v>
      </c>
      <c r="M641" s="7" t="n">
        <v>0.0476</v>
      </c>
      <c r="N641" s="7" t="n">
        <v>0.0245</v>
      </c>
      <c r="O641" s="7" t="n">
        <v>14685</v>
      </c>
      <c r="P641" s="7" t="n">
        <v>46</v>
      </c>
      <c r="Q641" s="7" t="n">
        <v>0</v>
      </c>
      <c r="R641" s="7" t="n">
        <v>0.0044</v>
      </c>
      <c r="S641" s="7" t="n">
        <v>0</v>
      </c>
    </row>
    <row r="642" customFormat="false" ht="15" hidden="false" customHeight="false" outlineLevel="0" collapsed="false">
      <c r="A642" s="7" t="s">
        <v>69</v>
      </c>
      <c r="B642" s="7" t="s">
        <v>3924</v>
      </c>
      <c r="C642" s="7" t="s">
        <v>4998</v>
      </c>
      <c r="D642" s="7" t="s">
        <v>1203</v>
      </c>
      <c r="E642" s="7" t="s">
        <v>4999</v>
      </c>
      <c r="F642" s="7" t="n">
        <v>4</v>
      </c>
      <c r="G642" s="7" t="n">
        <v>139613</v>
      </c>
      <c r="H642" s="7" t="n">
        <v>3692715</v>
      </c>
      <c r="I642" s="7" t="n">
        <v>73516</v>
      </c>
      <c r="J642" s="7" t="n">
        <v>10932</v>
      </c>
      <c r="K642" s="7" t="n">
        <v>4376</v>
      </c>
      <c r="L642" s="7" t="n">
        <v>0.0199</v>
      </c>
      <c r="M642" s="7" t="n">
        <v>0.0595</v>
      </c>
      <c r="N642" s="7" t="n">
        <v>0.0313</v>
      </c>
      <c r="O642" s="7" t="n">
        <v>10588</v>
      </c>
      <c r="P642" s="7" t="n">
        <v>31</v>
      </c>
      <c r="Q642" s="7" t="n">
        <v>1</v>
      </c>
      <c r="R642" s="7" t="n">
        <v>0.0029</v>
      </c>
      <c r="S642" s="7" t="n">
        <v>0.0002</v>
      </c>
    </row>
    <row r="643" customFormat="false" ht="15" hidden="false" customHeight="false" outlineLevel="0" collapsed="false">
      <c r="A643" s="7" t="s">
        <v>69</v>
      </c>
      <c r="B643" s="7" t="s">
        <v>3924</v>
      </c>
      <c r="C643" s="7" t="s">
        <v>4998</v>
      </c>
      <c r="D643" s="7" t="s">
        <v>1204</v>
      </c>
      <c r="E643" s="7" t="s">
        <v>4999</v>
      </c>
      <c r="F643" s="7" t="n">
        <v>4</v>
      </c>
      <c r="G643" s="7" t="n">
        <v>83103</v>
      </c>
      <c r="H643" s="7" t="n">
        <v>2192717</v>
      </c>
      <c r="I643" s="7" t="n">
        <v>44366</v>
      </c>
      <c r="J643" s="7" t="n">
        <v>6770</v>
      </c>
      <c r="K643" s="7" t="n">
        <v>2531</v>
      </c>
      <c r="L643" s="7" t="n">
        <v>0.0202</v>
      </c>
      <c r="M643" s="7" t="n">
        <v>0.057</v>
      </c>
      <c r="N643" s="7" t="n">
        <v>0.0305</v>
      </c>
      <c r="O643" s="7" t="n">
        <v>6355</v>
      </c>
      <c r="P643" s="7" t="n">
        <v>26</v>
      </c>
      <c r="Q643" s="7" t="n">
        <v>1</v>
      </c>
      <c r="R643" s="7" t="n">
        <v>0.0029</v>
      </c>
      <c r="S643" s="7" t="n">
        <v>0.0004</v>
      </c>
    </row>
    <row r="644" customFormat="false" ht="15" hidden="false" customHeight="false" outlineLevel="0" collapsed="false">
      <c r="A644" s="7" t="s">
        <v>69</v>
      </c>
      <c r="B644" s="7" t="s">
        <v>3924</v>
      </c>
      <c r="C644" s="7" t="s">
        <v>4998</v>
      </c>
      <c r="D644" s="7" t="s">
        <v>1205</v>
      </c>
      <c r="E644" s="7" t="s">
        <v>4999</v>
      </c>
      <c r="F644" s="7" t="n">
        <v>3</v>
      </c>
      <c r="G644" s="7" t="n">
        <v>51155</v>
      </c>
      <c r="H644" s="7" t="n">
        <v>1334032</v>
      </c>
      <c r="I644" s="7" t="n">
        <v>27747</v>
      </c>
      <c r="J644" s="7" t="n">
        <v>4083</v>
      </c>
      <c r="K644" s="7" t="n">
        <v>1588</v>
      </c>
      <c r="L644" s="7" t="n">
        <v>0.0208</v>
      </c>
      <c r="M644" s="7" t="n">
        <v>0.0572</v>
      </c>
      <c r="N644" s="7" t="n">
        <v>0.031</v>
      </c>
      <c r="O644" s="7" t="n">
        <v>7657</v>
      </c>
      <c r="P644" s="7" t="n">
        <v>36</v>
      </c>
      <c r="Q644" s="7" t="n">
        <v>1</v>
      </c>
      <c r="R644" s="7" t="n">
        <v>0.0057</v>
      </c>
      <c r="S644" s="7" t="n">
        <v>0.0006</v>
      </c>
    </row>
    <row r="645" customFormat="false" ht="15" hidden="false" customHeight="false" outlineLevel="0" collapsed="false">
      <c r="A645" s="7" t="s">
        <v>69</v>
      </c>
      <c r="B645" s="7" t="s">
        <v>3924</v>
      </c>
      <c r="C645" s="7" t="s">
        <v>4998</v>
      </c>
      <c r="D645" s="7" t="s">
        <v>1206</v>
      </c>
      <c r="E645" s="7" t="s">
        <v>4999</v>
      </c>
      <c r="F645" s="7" t="n">
        <v>5</v>
      </c>
      <c r="G645" s="7" t="n">
        <v>83490</v>
      </c>
      <c r="H645" s="7" t="n">
        <v>2149613</v>
      </c>
      <c r="I645" s="7" t="n">
        <v>45153</v>
      </c>
      <c r="J645" s="7" t="n">
        <v>6928</v>
      </c>
      <c r="K645" s="7" t="n">
        <v>2568</v>
      </c>
      <c r="L645" s="7" t="n">
        <v>0.021</v>
      </c>
      <c r="M645" s="7" t="n">
        <v>0.0569</v>
      </c>
      <c r="N645" s="7" t="n">
        <v>0.0308</v>
      </c>
      <c r="O645" s="7" t="n">
        <v>16821</v>
      </c>
      <c r="P645" s="7" t="n">
        <v>44</v>
      </c>
      <c r="Q645" s="7" t="n">
        <v>2</v>
      </c>
      <c r="R645" s="7" t="n">
        <v>0.0078</v>
      </c>
      <c r="S645" s="7" t="n">
        <v>0.0008</v>
      </c>
    </row>
    <row r="646" customFormat="false" ht="15" hidden="false" customHeight="false" outlineLevel="0" collapsed="false">
      <c r="A646" s="7" t="s">
        <v>69</v>
      </c>
      <c r="B646" s="7" t="s">
        <v>3924</v>
      </c>
      <c r="C646" s="7" t="s">
        <v>4998</v>
      </c>
      <c r="D646" s="7" t="s">
        <v>1207</v>
      </c>
      <c r="E646" s="7" t="s">
        <v>4999</v>
      </c>
      <c r="F646" s="7" t="n">
        <v>4</v>
      </c>
      <c r="G646" s="7" t="n">
        <v>55309</v>
      </c>
      <c r="H646" s="7" t="n">
        <v>1444491</v>
      </c>
      <c r="I646" s="7" t="n">
        <v>30478</v>
      </c>
      <c r="J646" s="7" t="n">
        <v>4689</v>
      </c>
      <c r="K646" s="7" t="n">
        <v>1833</v>
      </c>
      <c r="L646" s="7" t="n">
        <v>0.0211</v>
      </c>
      <c r="M646" s="7" t="n">
        <v>0.0601</v>
      </c>
      <c r="N646" s="7" t="n">
        <v>0.0331</v>
      </c>
      <c r="O646" s="7" t="n">
        <v>10531</v>
      </c>
      <c r="P646" s="7" t="n">
        <v>34</v>
      </c>
      <c r="Q646" s="7" t="n">
        <v>1</v>
      </c>
      <c r="R646" s="7" t="n">
        <v>0.0073</v>
      </c>
      <c r="S646" s="7" t="n">
        <v>0.0005</v>
      </c>
    </row>
    <row r="647" customFormat="false" ht="15" hidden="false" customHeight="false" outlineLevel="0" collapsed="false">
      <c r="A647" s="7" t="s">
        <v>69</v>
      </c>
      <c r="B647" s="7" t="s">
        <v>3924</v>
      </c>
      <c r="C647" s="7" t="s">
        <v>4998</v>
      </c>
      <c r="D647" s="7" t="s">
        <v>1208</v>
      </c>
      <c r="E647" s="7" t="s">
        <v>4999</v>
      </c>
      <c r="F647" s="7" t="n">
        <v>5</v>
      </c>
      <c r="G647" s="7" t="n">
        <v>74946</v>
      </c>
      <c r="H647" s="7" t="n">
        <v>1992243</v>
      </c>
      <c r="I647" s="7" t="n">
        <v>40482</v>
      </c>
      <c r="J647" s="7" t="n">
        <v>6423</v>
      </c>
      <c r="K647" s="7" t="n">
        <v>2474</v>
      </c>
      <c r="L647" s="7" t="n">
        <v>0.0203</v>
      </c>
      <c r="M647" s="7" t="n">
        <v>0.0611</v>
      </c>
      <c r="N647" s="7" t="n">
        <v>0.033</v>
      </c>
      <c r="O647" s="7" t="n">
        <v>8445</v>
      </c>
      <c r="P647" s="7" t="n">
        <v>8</v>
      </c>
      <c r="Q647" s="7" t="n">
        <v>0</v>
      </c>
      <c r="R647" s="7" t="n">
        <v>0.0042</v>
      </c>
      <c r="S647" s="7" t="n">
        <v>0</v>
      </c>
    </row>
    <row r="648" customFormat="false" ht="15" hidden="false" customHeight="false" outlineLevel="0" collapsed="false">
      <c r="A648" s="7" t="s">
        <v>69</v>
      </c>
      <c r="B648" s="7" t="s">
        <v>3924</v>
      </c>
      <c r="C648" s="7" t="s">
        <v>4998</v>
      </c>
      <c r="D648" s="7" t="s">
        <v>1209</v>
      </c>
      <c r="E648" s="7" t="s">
        <v>4999</v>
      </c>
      <c r="F648" s="7" t="n">
        <v>4</v>
      </c>
      <c r="G648" s="7" t="n">
        <v>80805</v>
      </c>
      <c r="H648" s="7" t="n">
        <v>2143374</v>
      </c>
      <c r="I648" s="7" t="n">
        <v>42123</v>
      </c>
      <c r="J648" s="7" t="n">
        <v>6285</v>
      </c>
      <c r="K648" s="7" t="n">
        <v>2501</v>
      </c>
      <c r="L648" s="7" t="n">
        <v>0.0197</v>
      </c>
      <c r="M648" s="7" t="n">
        <v>0.0594</v>
      </c>
      <c r="N648" s="7" t="n">
        <v>0.031</v>
      </c>
      <c r="O648" s="7" t="n">
        <v>7788</v>
      </c>
      <c r="P648" s="7" t="n">
        <v>16</v>
      </c>
      <c r="Q648" s="7" t="n">
        <v>2</v>
      </c>
      <c r="R648" s="7" t="n">
        <v>0.0036</v>
      </c>
      <c r="S648" s="7" t="n">
        <v>0.0008</v>
      </c>
    </row>
    <row r="649" customFormat="false" ht="15" hidden="false" customHeight="false" outlineLevel="0" collapsed="false">
      <c r="A649" s="7" t="s">
        <v>69</v>
      </c>
      <c r="B649" s="7" t="s">
        <v>3924</v>
      </c>
      <c r="C649" s="7" t="s">
        <v>4998</v>
      </c>
      <c r="D649" s="7" t="s">
        <v>1210</v>
      </c>
      <c r="E649" s="7" t="s">
        <v>4999</v>
      </c>
      <c r="F649" s="7" t="n">
        <v>4</v>
      </c>
      <c r="G649" s="7" t="n">
        <v>63424</v>
      </c>
      <c r="H649" s="7" t="n">
        <v>1667132</v>
      </c>
      <c r="I649" s="7" t="n">
        <v>35237</v>
      </c>
      <c r="J649" s="7" t="n">
        <v>5554</v>
      </c>
      <c r="K649" s="7" t="n">
        <v>2017</v>
      </c>
      <c r="L649" s="7" t="n">
        <v>0.0211</v>
      </c>
      <c r="M649" s="7" t="n">
        <v>0.0572</v>
      </c>
      <c r="N649" s="7" t="n">
        <v>0.0318</v>
      </c>
      <c r="O649" s="7" t="n">
        <v>4120</v>
      </c>
      <c r="P649" s="7" t="n">
        <v>7</v>
      </c>
      <c r="Q649" s="7" t="n">
        <v>0</v>
      </c>
      <c r="R649" s="7" t="n">
        <v>0.0025</v>
      </c>
      <c r="S649" s="7" t="n">
        <v>0</v>
      </c>
    </row>
    <row r="650" customFormat="false" ht="15" hidden="false" customHeight="false" outlineLevel="0" collapsed="false">
      <c r="A650" s="7" t="s">
        <v>69</v>
      </c>
      <c r="B650" s="7" t="s">
        <v>3924</v>
      </c>
      <c r="C650" s="7" t="s">
        <v>4998</v>
      </c>
      <c r="D650" s="7" t="s">
        <v>1211</v>
      </c>
      <c r="E650" s="7" t="s">
        <v>4999</v>
      </c>
      <c r="F650" s="7" t="n">
        <v>5</v>
      </c>
      <c r="G650" s="7" t="n">
        <v>80145</v>
      </c>
      <c r="H650" s="7" t="n">
        <v>2102721</v>
      </c>
      <c r="I650" s="7" t="n">
        <v>44753</v>
      </c>
      <c r="J650" s="7" t="n">
        <v>7376</v>
      </c>
      <c r="K650" s="7" t="n">
        <v>2780</v>
      </c>
      <c r="L650" s="7" t="n">
        <v>0.0213</v>
      </c>
      <c r="M650" s="7" t="n">
        <v>0.0621</v>
      </c>
      <c r="N650" s="7" t="n">
        <v>0.0347</v>
      </c>
      <c r="O650" s="7" t="n">
        <v>8175</v>
      </c>
      <c r="P650" s="7" t="n">
        <v>15</v>
      </c>
      <c r="Q650" s="7" t="n">
        <v>1</v>
      </c>
      <c r="R650" s="7" t="n">
        <v>0.0039</v>
      </c>
      <c r="S650" s="7" t="n">
        <v>0.0004</v>
      </c>
    </row>
    <row r="651" customFormat="false" ht="15" hidden="false" customHeight="false" outlineLevel="0" collapsed="false">
      <c r="A651" s="7" t="s">
        <v>69</v>
      </c>
      <c r="B651" s="7" t="s">
        <v>3924</v>
      </c>
      <c r="C651" s="7" t="s">
        <v>4998</v>
      </c>
      <c r="D651" s="7" t="s">
        <v>1212</v>
      </c>
      <c r="E651" s="7" t="s">
        <v>4999</v>
      </c>
      <c r="F651" s="7" t="n">
        <v>4</v>
      </c>
      <c r="G651" s="7" t="n">
        <v>59022</v>
      </c>
      <c r="H651" s="7" t="n">
        <v>1566428</v>
      </c>
      <c r="I651" s="7" t="n">
        <v>32869</v>
      </c>
      <c r="J651" s="7" t="n">
        <v>5430</v>
      </c>
      <c r="K651" s="7" t="n">
        <v>2041</v>
      </c>
      <c r="L651" s="7" t="n">
        <v>0.021</v>
      </c>
      <c r="M651" s="7" t="n">
        <v>0.0621</v>
      </c>
      <c r="N651" s="7" t="n">
        <v>0.0346</v>
      </c>
      <c r="O651" s="7" t="n">
        <v>7905</v>
      </c>
      <c r="P651" s="7" t="n">
        <v>24</v>
      </c>
      <c r="Q651" s="7" t="n">
        <v>0</v>
      </c>
      <c r="R651" s="7" t="n">
        <v>0.005</v>
      </c>
      <c r="S651" s="7" t="n">
        <v>0</v>
      </c>
    </row>
    <row r="652" customFormat="false" ht="15" hidden="false" customHeight="false" outlineLevel="0" collapsed="false">
      <c r="A652" s="7" t="s">
        <v>69</v>
      </c>
      <c r="B652" s="7" t="s">
        <v>3924</v>
      </c>
      <c r="C652" s="7" t="s">
        <v>4998</v>
      </c>
      <c r="D652" s="7" t="s">
        <v>1213</v>
      </c>
      <c r="E652" s="7" t="s">
        <v>4999</v>
      </c>
      <c r="F652" s="7" t="n">
        <v>2</v>
      </c>
      <c r="G652" s="7" t="n">
        <v>35047</v>
      </c>
      <c r="H652" s="7" t="n">
        <v>975456</v>
      </c>
      <c r="I652" s="7" t="n">
        <v>18457</v>
      </c>
      <c r="J652" s="7" t="n">
        <v>2985</v>
      </c>
      <c r="K652" s="7" t="n">
        <v>1168</v>
      </c>
      <c r="L652" s="7" t="n">
        <v>0.0189</v>
      </c>
      <c r="M652" s="7" t="n">
        <v>0.0633</v>
      </c>
      <c r="N652" s="7" t="n">
        <v>0.0333</v>
      </c>
      <c r="O652" s="7" t="n">
        <v>3830</v>
      </c>
      <c r="P652" s="7" t="n">
        <v>4</v>
      </c>
      <c r="Q652" s="7" t="n">
        <v>0</v>
      </c>
      <c r="R652" s="7" t="n">
        <v>0.0039</v>
      </c>
      <c r="S652" s="7" t="n">
        <v>0</v>
      </c>
    </row>
    <row r="653" customFormat="false" ht="15" hidden="false" customHeight="false" outlineLevel="0" collapsed="false">
      <c r="A653" s="7" t="s">
        <v>395</v>
      </c>
      <c r="B653" s="7" t="s">
        <v>168</v>
      </c>
      <c r="C653" s="7" t="s">
        <v>4998</v>
      </c>
      <c r="D653" s="7" t="s">
        <v>5012</v>
      </c>
      <c r="E653" s="7" t="s">
        <v>5013</v>
      </c>
      <c r="F653" s="7" t="n">
        <v>41</v>
      </c>
      <c r="G653" s="7" t="n">
        <v>163194</v>
      </c>
      <c r="H653" s="7" t="n">
        <v>4032602</v>
      </c>
      <c r="I653" s="7" t="n">
        <v>69524</v>
      </c>
      <c r="J653" s="7" t="n">
        <v>4619</v>
      </c>
      <c r="K653" s="7" t="n">
        <v>1025</v>
      </c>
      <c r="L653" s="7" t="n">
        <v>0.0172</v>
      </c>
      <c r="M653" s="7" t="n">
        <v>0.0147</v>
      </c>
      <c r="N653" s="7" t="n">
        <v>0.0063</v>
      </c>
      <c r="O653" s="7" t="n">
        <v>672578</v>
      </c>
      <c r="P653" s="7" t="n">
        <v>17384</v>
      </c>
      <c r="Q653" s="7" t="n">
        <v>245</v>
      </c>
      <c r="R653" s="7" t="n">
        <v>0.1668</v>
      </c>
      <c r="S653" s="7" t="n">
        <v>0.239</v>
      </c>
    </row>
    <row r="654" customFormat="false" ht="15" hidden="false" customHeight="false" outlineLevel="0" collapsed="false">
      <c r="A654" s="7" t="s">
        <v>395</v>
      </c>
      <c r="B654" s="7" t="s">
        <v>2232</v>
      </c>
      <c r="C654" s="7" t="s">
        <v>4998</v>
      </c>
      <c r="D654" s="7" t="s">
        <v>5012</v>
      </c>
      <c r="E654" s="7" t="s">
        <v>5013</v>
      </c>
      <c r="F654" s="7" t="n">
        <v>41</v>
      </c>
      <c r="G654" s="7" t="n">
        <v>17671</v>
      </c>
      <c r="H654" s="7" t="n">
        <v>453788</v>
      </c>
      <c r="I654" s="7" t="n">
        <v>8452</v>
      </c>
      <c r="J654" s="7" t="n">
        <v>891</v>
      </c>
      <c r="K654" s="7" t="n">
        <v>224</v>
      </c>
      <c r="L654" s="7" t="n">
        <v>0.0186</v>
      </c>
      <c r="M654" s="7" t="n">
        <v>0.0265</v>
      </c>
      <c r="N654" s="7" t="n">
        <v>0.0127</v>
      </c>
      <c r="O654" s="7" t="n">
        <v>76010</v>
      </c>
      <c r="P654" s="7" t="n">
        <v>2289</v>
      </c>
      <c r="Q654" s="7" t="n">
        <v>72</v>
      </c>
      <c r="R654" s="7" t="n">
        <v>0.1675</v>
      </c>
      <c r="S654" s="7" t="n">
        <v>0.3214</v>
      </c>
    </row>
    <row r="655" customFormat="false" ht="15" hidden="false" customHeight="false" outlineLevel="0" collapsed="false">
      <c r="A655" s="7" t="s">
        <v>395</v>
      </c>
      <c r="B655" s="7" t="s">
        <v>2239</v>
      </c>
      <c r="C655" s="7" t="s">
        <v>4998</v>
      </c>
      <c r="D655" s="7" t="s">
        <v>5012</v>
      </c>
      <c r="E655" s="7" t="s">
        <v>5013</v>
      </c>
      <c r="F655" s="7" t="n">
        <v>41</v>
      </c>
      <c r="G655" s="7" t="n">
        <v>33941</v>
      </c>
      <c r="H655" s="7" t="n">
        <v>881865</v>
      </c>
      <c r="I655" s="7" t="n">
        <v>15919</v>
      </c>
      <c r="J655" s="7" t="n">
        <v>1643</v>
      </c>
      <c r="K655" s="7" t="n">
        <v>428</v>
      </c>
      <c r="L655" s="7" t="n">
        <v>0.0181</v>
      </c>
      <c r="M655" s="7" t="n">
        <v>0.0269</v>
      </c>
      <c r="N655" s="7" t="n">
        <v>0.0126</v>
      </c>
      <c r="O655" s="7" t="n">
        <v>127506</v>
      </c>
      <c r="P655" s="7" t="n">
        <v>2799</v>
      </c>
      <c r="Q655" s="7" t="n">
        <v>81</v>
      </c>
      <c r="R655" s="7" t="n">
        <v>0.1446</v>
      </c>
      <c r="S655" s="7" t="n">
        <v>0.1893</v>
      </c>
    </row>
    <row r="656" customFormat="false" ht="15" hidden="false" customHeight="false" outlineLevel="0" collapsed="false">
      <c r="A656" s="7" t="s">
        <v>395</v>
      </c>
      <c r="B656" s="7" t="s">
        <v>5000</v>
      </c>
      <c r="C656" s="7" t="s">
        <v>4998</v>
      </c>
      <c r="D656" s="7" t="s">
        <v>5012</v>
      </c>
      <c r="E656" s="7" t="s">
        <v>5013</v>
      </c>
      <c r="F656" s="7" t="n">
        <v>5</v>
      </c>
      <c r="G656" s="7" t="n">
        <v>26903</v>
      </c>
      <c r="H656" s="7" t="n">
        <v>650965</v>
      </c>
      <c r="I656" s="7" t="n">
        <v>11817</v>
      </c>
      <c r="J656" s="7" t="n">
        <v>656</v>
      </c>
      <c r="K656" s="7" t="n">
        <v>66</v>
      </c>
      <c r="L656" s="7" t="n">
        <v>0.0182</v>
      </c>
      <c r="M656" s="7" t="n">
        <v>0.0056</v>
      </c>
      <c r="N656" s="7" t="n">
        <v>0.0025</v>
      </c>
      <c r="O656" s="7" t="n">
        <v>301</v>
      </c>
      <c r="P656" s="7" t="n">
        <v>3</v>
      </c>
      <c r="Q656" s="7" t="n">
        <v>0</v>
      </c>
      <c r="R656" s="7" t="n">
        <v>0.0005</v>
      </c>
      <c r="S656" s="7" t="n">
        <v>0</v>
      </c>
    </row>
    <row r="657" customFormat="false" ht="15" hidden="false" customHeight="false" outlineLevel="0" collapsed="false">
      <c r="A657" s="7" t="s">
        <v>395</v>
      </c>
      <c r="B657" s="7" t="s">
        <v>3692</v>
      </c>
      <c r="C657" s="7" t="s">
        <v>4998</v>
      </c>
      <c r="D657" s="7" t="s">
        <v>5012</v>
      </c>
      <c r="E657" s="7" t="s">
        <v>5013</v>
      </c>
      <c r="F657" s="7" t="n">
        <v>2</v>
      </c>
      <c r="G657" s="7" t="n">
        <v>145</v>
      </c>
      <c r="H657" s="7" t="n">
        <v>3292</v>
      </c>
      <c r="I657" s="7" t="n">
        <v>84</v>
      </c>
      <c r="J657" s="7" t="n">
        <v>8</v>
      </c>
      <c r="K657" s="7" t="n">
        <v>2</v>
      </c>
      <c r="L657" s="7" t="n">
        <v>0.0255</v>
      </c>
      <c r="M657" s="7" t="n">
        <v>0.0238</v>
      </c>
      <c r="N657" s="7" t="n">
        <v>0.0138</v>
      </c>
      <c r="O657" s="7" t="n">
        <v>12</v>
      </c>
      <c r="P657" s="7" t="n">
        <v>2</v>
      </c>
      <c r="Q657" s="7" t="n">
        <v>0</v>
      </c>
      <c r="R657" s="7" t="n">
        <v>0.0036</v>
      </c>
      <c r="S657" s="7" t="n">
        <v>0</v>
      </c>
    </row>
    <row r="658" customFormat="false" ht="15" hidden="false" customHeight="false" outlineLevel="0" collapsed="false">
      <c r="A658" s="7" t="s">
        <v>395</v>
      </c>
      <c r="B658" s="7" t="s">
        <v>189</v>
      </c>
      <c r="C658" s="7" t="s">
        <v>4998</v>
      </c>
      <c r="D658" s="7" t="s">
        <v>5012</v>
      </c>
      <c r="E658" s="7" t="s">
        <v>5013</v>
      </c>
      <c r="F658" s="7" t="n">
        <v>41</v>
      </c>
      <c r="G658" s="7" t="n">
        <v>99011</v>
      </c>
      <c r="H658" s="7" t="n">
        <v>2341147</v>
      </c>
      <c r="I658" s="7" t="n">
        <v>40557</v>
      </c>
      <c r="J658" s="7" t="n">
        <v>2851</v>
      </c>
      <c r="K658" s="7" t="n">
        <v>538</v>
      </c>
      <c r="L658" s="7" t="n">
        <v>0.0173</v>
      </c>
      <c r="M658" s="7" t="n">
        <v>0.0133</v>
      </c>
      <c r="N658" s="7" t="n">
        <v>0.0054</v>
      </c>
      <c r="O658" s="7" t="n">
        <v>98883</v>
      </c>
      <c r="P658" s="7" t="n">
        <v>1059</v>
      </c>
      <c r="Q658" s="7" t="n">
        <v>11</v>
      </c>
      <c r="R658" s="7" t="n">
        <v>0.0422</v>
      </c>
      <c r="S658" s="7" t="n">
        <v>0.0204</v>
      </c>
    </row>
    <row r="659" customFormat="false" ht="15" hidden="false" customHeight="false" outlineLevel="0" collapsed="false">
      <c r="A659" s="7" t="s">
        <v>395</v>
      </c>
      <c r="B659" s="7" t="s">
        <v>2229</v>
      </c>
      <c r="C659" s="7" t="s">
        <v>4998</v>
      </c>
      <c r="D659" s="7" t="s">
        <v>5012</v>
      </c>
      <c r="E659" s="7" t="s">
        <v>5013</v>
      </c>
      <c r="F659" s="7" t="n">
        <v>41</v>
      </c>
      <c r="G659" s="7" t="n">
        <v>27253</v>
      </c>
      <c r="H659" s="7" t="n">
        <v>674359</v>
      </c>
      <c r="I659" s="7" t="n">
        <v>12404</v>
      </c>
      <c r="J659" s="7" t="n">
        <v>1318</v>
      </c>
      <c r="K659" s="7" t="n">
        <v>329</v>
      </c>
      <c r="L659" s="7" t="n">
        <v>0.0184</v>
      </c>
      <c r="M659" s="7" t="n">
        <v>0.0265</v>
      </c>
      <c r="N659" s="7" t="n">
        <v>0.0121</v>
      </c>
      <c r="O659" s="7" t="n">
        <v>38889</v>
      </c>
      <c r="P659" s="7" t="n">
        <v>532</v>
      </c>
      <c r="Q659" s="7" t="n">
        <v>11</v>
      </c>
      <c r="R659" s="7" t="n">
        <v>0.0577</v>
      </c>
      <c r="S659" s="7" t="n">
        <v>0.0334</v>
      </c>
    </row>
    <row r="660" customFormat="false" ht="15" hidden="false" customHeight="false" outlineLevel="0" collapsed="false">
      <c r="A660" s="7" t="s">
        <v>395</v>
      </c>
      <c r="B660" s="7" t="s">
        <v>4105</v>
      </c>
      <c r="C660" s="7" t="s">
        <v>4998</v>
      </c>
      <c r="D660" s="7" t="s">
        <v>5012</v>
      </c>
      <c r="E660" s="7" t="s">
        <v>5013</v>
      </c>
      <c r="F660" s="7" t="n">
        <v>9</v>
      </c>
      <c r="G660" s="7" t="n">
        <v>30464</v>
      </c>
      <c r="H660" s="7" t="n">
        <v>775186</v>
      </c>
      <c r="I660" s="7" t="n">
        <v>13558</v>
      </c>
      <c r="J660" s="7" t="n">
        <v>719</v>
      </c>
      <c r="K660" s="7" t="n">
        <v>161</v>
      </c>
      <c r="L660" s="7" t="n">
        <v>0.0175</v>
      </c>
      <c r="M660" s="7" t="n">
        <v>0.0119</v>
      </c>
      <c r="N660" s="7" t="n">
        <v>0.0053</v>
      </c>
      <c r="O660" s="7" t="n">
        <v>211</v>
      </c>
      <c r="P660" s="7" t="n">
        <v>11</v>
      </c>
      <c r="Q660" s="7" t="n">
        <v>0</v>
      </c>
      <c r="R660" s="7" t="n">
        <v>0.0003</v>
      </c>
      <c r="S660" s="7" t="n">
        <v>0</v>
      </c>
    </row>
    <row r="661" customFormat="false" ht="15" hidden="false" customHeight="false" outlineLevel="0" collapsed="false">
      <c r="A661" s="7" t="s">
        <v>395</v>
      </c>
      <c r="B661" s="7" t="s">
        <v>196</v>
      </c>
      <c r="C661" s="7" t="s">
        <v>4998</v>
      </c>
      <c r="D661" s="7" t="s">
        <v>5012</v>
      </c>
      <c r="E661" s="7" t="s">
        <v>5013</v>
      </c>
      <c r="F661" s="7" t="n">
        <v>18</v>
      </c>
      <c r="G661" s="7" t="n">
        <v>227492</v>
      </c>
      <c r="H661" s="7" t="n">
        <v>5780654</v>
      </c>
      <c r="I661" s="7" t="n">
        <v>91320</v>
      </c>
      <c r="J661" s="7" t="n">
        <v>5834</v>
      </c>
      <c r="K661" s="7" t="n">
        <v>1159</v>
      </c>
      <c r="L661" s="7" t="n">
        <v>0.0158</v>
      </c>
      <c r="M661" s="7" t="n">
        <v>0.0127</v>
      </c>
      <c r="N661" s="7" t="n">
        <v>0.0051</v>
      </c>
      <c r="O661" s="7" t="n">
        <v>816</v>
      </c>
      <c r="P661" s="7" t="n">
        <v>15</v>
      </c>
      <c r="Q661" s="7" t="n">
        <v>0</v>
      </c>
      <c r="R661" s="7" t="n">
        <v>0.0001</v>
      </c>
      <c r="S661" s="7" t="n">
        <v>0</v>
      </c>
    </row>
    <row r="662" customFormat="false" ht="15" hidden="false" customHeight="false" outlineLevel="0" collapsed="false">
      <c r="A662" s="7" t="s">
        <v>395</v>
      </c>
      <c r="B662" s="7" t="s">
        <v>5001</v>
      </c>
      <c r="C662" s="7" t="s">
        <v>4998</v>
      </c>
      <c r="D662" s="7" t="s">
        <v>5012</v>
      </c>
      <c r="E662" s="7" t="s">
        <v>5013</v>
      </c>
      <c r="F662" s="7" t="n">
        <v>3</v>
      </c>
      <c r="G662" s="7" t="n">
        <v>1140</v>
      </c>
      <c r="H662" s="7" t="n">
        <v>34031</v>
      </c>
      <c r="I662" s="7" t="n">
        <v>496</v>
      </c>
      <c r="J662" s="7" t="n">
        <v>19</v>
      </c>
      <c r="K662" s="7" t="n">
        <v>5</v>
      </c>
      <c r="L662" s="7" t="n">
        <v>0.0146</v>
      </c>
      <c r="M662" s="7" t="n">
        <v>0.0101</v>
      </c>
      <c r="N662" s="7" t="n">
        <v>0.0044</v>
      </c>
      <c r="O662" s="7" t="n">
        <v>30</v>
      </c>
      <c r="P662" s="7" t="n">
        <v>3</v>
      </c>
      <c r="Q662" s="7" t="n">
        <v>0</v>
      </c>
      <c r="R662" s="7" t="n">
        <v>0.0009</v>
      </c>
      <c r="S662" s="7" t="n">
        <v>0</v>
      </c>
    </row>
    <row r="663" customFormat="false" ht="15" hidden="false" customHeight="false" outlineLevel="0" collapsed="false">
      <c r="A663" s="7" t="s">
        <v>395</v>
      </c>
      <c r="B663" s="7" t="s">
        <v>5002</v>
      </c>
      <c r="C663" s="7" t="s">
        <v>4998</v>
      </c>
      <c r="D663" s="7" t="s">
        <v>5012</v>
      </c>
      <c r="E663" s="7" t="s">
        <v>5013</v>
      </c>
      <c r="F663" s="7" t="n">
        <v>39</v>
      </c>
      <c r="G663" s="7" t="n">
        <v>53679</v>
      </c>
      <c r="H663" s="7" t="n">
        <v>1377379</v>
      </c>
      <c r="I663" s="7" t="n">
        <v>22065</v>
      </c>
      <c r="J663" s="7" t="n">
        <v>1708</v>
      </c>
      <c r="K663" s="7" t="n">
        <v>465</v>
      </c>
      <c r="L663" s="7" t="n">
        <v>0.016</v>
      </c>
      <c r="M663" s="7" t="n">
        <v>0.0211</v>
      </c>
      <c r="N663" s="7" t="n">
        <v>0.0087</v>
      </c>
      <c r="O663" s="7" t="n">
        <v>7789</v>
      </c>
      <c r="P663" s="7" t="n">
        <v>69</v>
      </c>
      <c r="Q663" s="7" t="n">
        <v>0</v>
      </c>
      <c r="R663" s="7" t="n">
        <v>0.0057</v>
      </c>
      <c r="S663" s="7" t="n">
        <v>0</v>
      </c>
    </row>
    <row r="664" customFormat="false" ht="15" hidden="false" customHeight="false" outlineLevel="0" collapsed="false">
      <c r="A664" s="7" t="s">
        <v>395</v>
      </c>
      <c r="B664" s="7" t="s">
        <v>2634</v>
      </c>
      <c r="C664" s="7" t="s">
        <v>4998</v>
      </c>
      <c r="D664" s="7" t="s">
        <v>5012</v>
      </c>
      <c r="E664" s="7" t="s">
        <v>5013</v>
      </c>
      <c r="F664" s="7" t="n">
        <v>41</v>
      </c>
      <c r="G664" s="7" t="n">
        <v>76067</v>
      </c>
      <c r="H664" s="7" t="n">
        <v>1840041</v>
      </c>
      <c r="I664" s="7" t="n">
        <v>35064</v>
      </c>
      <c r="J664" s="7" t="n">
        <v>4592</v>
      </c>
      <c r="K664" s="7" t="n">
        <v>1581</v>
      </c>
      <c r="L664" s="7" t="n">
        <v>0.0191</v>
      </c>
      <c r="M664" s="7" t="n">
        <v>0.0451</v>
      </c>
      <c r="N664" s="7" t="n">
        <v>0.0208</v>
      </c>
      <c r="O664" s="7" t="n">
        <v>42832</v>
      </c>
      <c r="P664" s="7" t="n">
        <v>388</v>
      </c>
      <c r="Q664" s="7" t="n">
        <v>21</v>
      </c>
      <c r="R664" s="7" t="n">
        <v>0.0233</v>
      </c>
      <c r="S664" s="7" t="n">
        <v>0.0133</v>
      </c>
    </row>
    <row r="665" customFormat="false" ht="15" hidden="false" customHeight="false" outlineLevel="0" collapsed="false">
      <c r="A665" s="7" t="s">
        <v>395</v>
      </c>
      <c r="B665" s="7" t="s">
        <v>252</v>
      </c>
      <c r="C665" s="7" t="s">
        <v>4998</v>
      </c>
      <c r="D665" s="7" t="s">
        <v>5012</v>
      </c>
      <c r="E665" s="7" t="s">
        <v>5013</v>
      </c>
      <c r="F665" s="7" t="n">
        <v>13</v>
      </c>
      <c r="G665" s="7" t="n">
        <v>24491</v>
      </c>
      <c r="H665" s="7" t="n">
        <v>612508</v>
      </c>
      <c r="I665" s="7" t="n">
        <v>9982</v>
      </c>
      <c r="J665" s="7" t="n">
        <v>873</v>
      </c>
      <c r="K665" s="7" t="n">
        <v>87</v>
      </c>
      <c r="L665" s="7" t="n">
        <v>0.0163</v>
      </c>
      <c r="M665" s="7" t="n">
        <v>0.0087</v>
      </c>
      <c r="N665" s="7" t="n">
        <v>0.0036</v>
      </c>
      <c r="O665" s="7" t="n">
        <v>1037</v>
      </c>
      <c r="P665" s="7" t="n">
        <v>21</v>
      </c>
      <c r="Q665" s="7" t="n">
        <v>0</v>
      </c>
      <c r="R665" s="7" t="n">
        <v>0.0017</v>
      </c>
      <c r="S665" s="7" t="n">
        <v>0</v>
      </c>
    </row>
    <row r="666" customFormat="false" ht="15" hidden="false" customHeight="false" outlineLevel="0" collapsed="false">
      <c r="A666" s="7" t="s">
        <v>395</v>
      </c>
      <c r="B666" s="7" t="s">
        <v>5003</v>
      </c>
      <c r="C666" s="7" t="s">
        <v>4998</v>
      </c>
      <c r="D666" s="7" t="s">
        <v>5012</v>
      </c>
      <c r="E666" s="7" t="s">
        <v>5013</v>
      </c>
      <c r="F666" s="7" t="n">
        <v>2</v>
      </c>
      <c r="G666" s="7" t="n">
        <v>270</v>
      </c>
      <c r="H666" s="7" t="n">
        <v>7023</v>
      </c>
      <c r="I666" s="7" t="n">
        <v>134</v>
      </c>
      <c r="J666" s="7" t="n">
        <v>5</v>
      </c>
      <c r="K666" s="7" t="n">
        <v>0</v>
      </c>
      <c r="L666" s="7" t="n">
        <v>0.0191</v>
      </c>
      <c r="M666" s="7" t="n">
        <v>0</v>
      </c>
      <c r="N666" s="7" t="n">
        <v>0</v>
      </c>
      <c r="O666" s="7" t="n">
        <v>7</v>
      </c>
      <c r="P666" s="7" t="n">
        <v>2</v>
      </c>
      <c r="Q666" s="7" t="n">
        <v>0</v>
      </c>
      <c r="R666" s="7" t="n">
        <v>0.001</v>
      </c>
      <c r="S666" s="7"/>
    </row>
    <row r="667" customFormat="false" ht="15" hidden="false" customHeight="false" outlineLevel="0" collapsed="false">
      <c r="A667" s="7" t="s">
        <v>395</v>
      </c>
      <c r="B667" s="7" t="s">
        <v>5004</v>
      </c>
      <c r="C667" s="7" t="s">
        <v>4998</v>
      </c>
      <c r="D667" s="7" t="s">
        <v>5012</v>
      </c>
      <c r="E667" s="7" t="s">
        <v>5013</v>
      </c>
      <c r="F667" s="7" t="n">
        <v>2</v>
      </c>
      <c r="G667" s="7" t="n">
        <v>874</v>
      </c>
      <c r="H667" s="7" t="n">
        <v>24287</v>
      </c>
      <c r="I667" s="7" t="n">
        <v>449</v>
      </c>
      <c r="J667" s="7" t="n">
        <v>16</v>
      </c>
      <c r="K667" s="7" t="n">
        <v>1</v>
      </c>
      <c r="L667" s="7" t="n">
        <v>0.0185</v>
      </c>
      <c r="M667" s="7" t="n">
        <v>0.0022</v>
      </c>
      <c r="N667" s="7" t="n">
        <v>0.0011</v>
      </c>
      <c r="O667" s="7" t="n">
        <v>28</v>
      </c>
      <c r="P667" s="7" t="n">
        <v>3</v>
      </c>
      <c r="Q667" s="7" t="n">
        <v>0</v>
      </c>
      <c r="R667" s="7" t="n">
        <v>0.0012</v>
      </c>
      <c r="S667" s="7" t="n">
        <v>0</v>
      </c>
    </row>
    <row r="668" customFormat="false" ht="15" hidden="false" customHeight="false" outlineLevel="0" collapsed="false">
      <c r="A668" s="7" t="s">
        <v>395</v>
      </c>
      <c r="B668" s="7" t="s">
        <v>239</v>
      </c>
      <c r="C668" s="7" t="s">
        <v>4998</v>
      </c>
      <c r="D668" s="7" t="s">
        <v>5012</v>
      </c>
      <c r="E668" s="7" t="s">
        <v>5013</v>
      </c>
      <c r="F668" s="7" t="n">
        <v>41</v>
      </c>
      <c r="G668" s="7" t="n">
        <v>126446</v>
      </c>
      <c r="H668" s="7" t="n">
        <v>3255647</v>
      </c>
      <c r="I668" s="7" t="n">
        <v>56516</v>
      </c>
      <c r="J668" s="7" t="n">
        <v>8901</v>
      </c>
      <c r="K668" s="7" t="n">
        <v>3307</v>
      </c>
      <c r="L668" s="7" t="n">
        <v>0.0174</v>
      </c>
      <c r="M668" s="7" t="n">
        <v>0.0585</v>
      </c>
      <c r="N668" s="7" t="n">
        <v>0.0262</v>
      </c>
      <c r="O668" s="7" t="n">
        <v>14684</v>
      </c>
      <c r="P668" s="7" t="n">
        <v>107</v>
      </c>
      <c r="Q668" s="7" t="n">
        <v>2</v>
      </c>
      <c r="R668" s="7" t="n">
        <v>0.0045</v>
      </c>
      <c r="S668" s="7" t="n">
        <v>0.0006</v>
      </c>
    </row>
    <row r="669" customFormat="false" ht="15" hidden="false" customHeight="false" outlineLevel="0" collapsed="false">
      <c r="A669" s="7" t="s">
        <v>395</v>
      </c>
      <c r="B669" s="7" t="s">
        <v>3504</v>
      </c>
      <c r="C669" s="7" t="s">
        <v>4998</v>
      </c>
      <c r="D669" s="7" t="s">
        <v>5012</v>
      </c>
      <c r="E669" s="7" t="s">
        <v>5013</v>
      </c>
      <c r="F669" s="7" t="n">
        <v>7</v>
      </c>
      <c r="G669" s="7" t="n">
        <v>1514</v>
      </c>
      <c r="H669" s="7" t="n">
        <v>42592</v>
      </c>
      <c r="I669" s="7" t="n">
        <v>630</v>
      </c>
      <c r="J669" s="7" t="n">
        <v>55</v>
      </c>
      <c r="K669" s="7" t="n">
        <v>6</v>
      </c>
      <c r="L669" s="7" t="n">
        <v>0.0148</v>
      </c>
      <c r="M669" s="7" t="n">
        <v>0.0095</v>
      </c>
      <c r="N669" s="7" t="n">
        <v>0.004</v>
      </c>
      <c r="O669" s="7" t="n">
        <v>131</v>
      </c>
      <c r="P669" s="7" t="n">
        <v>3</v>
      </c>
      <c r="Q669" s="7" t="n">
        <v>0</v>
      </c>
      <c r="R669" s="7" t="n">
        <v>0.0031</v>
      </c>
      <c r="S669" s="7" t="n">
        <v>0</v>
      </c>
    </row>
    <row r="670" customFormat="false" ht="15" hidden="false" customHeight="false" outlineLevel="0" collapsed="false">
      <c r="A670" s="7" t="s">
        <v>395</v>
      </c>
      <c r="B670" s="7" t="s">
        <v>3484</v>
      </c>
      <c r="C670" s="7" t="s">
        <v>4998</v>
      </c>
      <c r="D670" s="7" t="s">
        <v>5012</v>
      </c>
      <c r="E670" s="7" t="s">
        <v>5013</v>
      </c>
      <c r="F670" s="7" t="n">
        <v>7</v>
      </c>
      <c r="G670" s="7" t="n">
        <v>7977</v>
      </c>
      <c r="H670" s="7" t="n">
        <v>204561</v>
      </c>
      <c r="I670" s="7" t="n">
        <v>3377</v>
      </c>
      <c r="J670" s="7" t="n">
        <v>166</v>
      </c>
      <c r="K670" s="7" t="n">
        <v>9</v>
      </c>
      <c r="L670" s="7" t="n">
        <v>0.0165</v>
      </c>
      <c r="M670" s="7" t="n">
        <v>0.0027</v>
      </c>
      <c r="N670" s="7" t="n">
        <v>0.0011</v>
      </c>
      <c r="O670" s="7" t="n">
        <v>44</v>
      </c>
      <c r="P670" s="7" t="n">
        <v>8</v>
      </c>
      <c r="Q670" s="7" t="n">
        <v>0</v>
      </c>
      <c r="R670" s="7" t="n">
        <v>0.0002</v>
      </c>
      <c r="S670" s="7" t="n">
        <v>0</v>
      </c>
    </row>
    <row r="671" customFormat="false" ht="15" hidden="false" customHeight="false" outlineLevel="0" collapsed="false">
      <c r="A671" s="7" t="s">
        <v>395</v>
      </c>
      <c r="B671" s="7" t="s">
        <v>4134</v>
      </c>
      <c r="C671" s="7" t="s">
        <v>4998</v>
      </c>
      <c r="D671" s="7" t="s">
        <v>5012</v>
      </c>
      <c r="E671" s="7" t="s">
        <v>5013</v>
      </c>
      <c r="F671" s="7" t="n">
        <v>6</v>
      </c>
      <c r="G671" s="7" t="n">
        <v>334</v>
      </c>
      <c r="H671" s="7" t="n">
        <v>9163</v>
      </c>
      <c r="I671" s="7" t="n">
        <v>177</v>
      </c>
      <c r="J671" s="7" t="n">
        <v>4</v>
      </c>
      <c r="K671" s="7" t="n">
        <v>0</v>
      </c>
      <c r="L671" s="7" t="n">
        <v>0.0193</v>
      </c>
      <c r="M671" s="7" t="n">
        <v>0</v>
      </c>
      <c r="N671" s="7" t="n">
        <v>0</v>
      </c>
      <c r="O671" s="7" t="n">
        <v>26</v>
      </c>
      <c r="P671" s="7" t="n">
        <v>6</v>
      </c>
      <c r="Q671" s="7" t="n">
        <v>0</v>
      </c>
      <c r="R671" s="7" t="n">
        <v>0.0028</v>
      </c>
      <c r="S671" s="7"/>
    </row>
    <row r="672" customFormat="false" ht="15" hidden="false" customHeight="false" outlineLevel="0" collapsed="false">
      <c r="A672" s="7" t="s">
        <v>395</v>
      </c>
      <c r="B672" s="7" t="s">
        <v>172</v>
      </c>
      <c r="C672" s="7" t="s">
        <v>4998</v>
      </c>
      <c r="D672" s="7" t="s">
        <v>5012</v>
      </c>
      <c r="E672" s="7" t="s">
        <v>5013</v>
      </c>
      <c r="F672" s="7" t="n">
        <v>41</v>
      </c>
      <c r="G672" s="7" t="n">
        <v>27782</v>
      </c>
      <c r="H672" s="7" t="n">
        <v>694877</v>
      </c>
      <c r="I672" s="7" t="n">
        <v>12300</v>
      </c>
      <c r="J672" s="7" t="n">
        <v>1150</v>
      </c>
      <c r="K672" s="7" t="n">
        <v>242</v>
      </c>
      <c r="L672" s="7" t="n">
        <v>0.0177</v>
      </c>
      <c r="M672" s="7" t="n">
        <v>0.0197</v>
      </c>
      <c r="N672" s="7" t="n">
        <v>0.0087</v>
      </c>
      <c r="O672" s="7" t="n">
        <v>172553</v>
      </c>
      <c r="P672" s="7" t="n">
        <v>3974</v>
      </c>
      <c r="Q672" s="7" t="n">
        <v>69</v>
      </c>
      <c r="R672" s="7" t="n">
        <v>0.2483</v>
      </c>
      <c r="S672" s="7" t="n">
        <v>0.2851</v>
      </c>
    </row>
    <row r="673" customFormat="false" ht="15" hidden="false" customHeight="false" outlineLevel="0" collapsed="false">
      <c r="A673" s="7" t="s">
        <v>395</v>
      </c>
      <c r="B673" s="7" t="s">
        <v>2401</v>
      </c>
      <c r="C673" s="7" t="s">
        <v>4998</v>
      </c>
      <c r="D673" s="7" t="s">
        <v>5012</v>
      </c>
      <c r="E673" s="7" t="s">
        <v>5013</v>
      </c>
      <c r="F673" s="7" t="n">
        <v>41</v>
      </c>
      <c r="G673" s="7" t="n">
        <v>10186</v>
      </c>
      <c r="H673" s="7" t="n">
        <v>264068</v>
      </c>
      <c r="I673" s="7" t="n">
        <v>4675</v>
      </c>
      <c r="J673" s="7" t="n">
        <v>647</v>
      </c>
      <c r="K673" s="7" t="n">
        <v>183</v>
      </c>
      <c r="L673" s="7" t="n">
        <v>0.0177</v>
      </c>
      <c r="M673" s="7" t="n">
        <v>0.0391</v>
      </c>
      <c r="N673" s="7" t="n">
        <v>0.018</v>
      </c>
      <c r="O673" s="7" t="n">
        <v>59377</v>
      </c>
      <c r="P673" s="7" t="n">
        <v>1465</v>
      </c>
      <c r="Q673" s="7" t="n">
        <v>40</v>
      </c>
      <c r="R673" s="7" t="n">
        <v>0.2249</v>
      </c>
      <c r="S673" s="7" t="n">
        <v>0.2186</v>
      </c>
    </row>
    <row r="674" customFormat="false" ht="15" hidden="false" customHeight="false" outlineLevel="0" collapsed="false">
      <c r="A674" s="7" t="s">
        <v>395</v>
      </c>
      <c r="B674" s="7" t="s">
        <v>3774</v>
      </c>
      <c r="C674" s="7" t="s">
        <v>4998</v>
      </c>
      <c r="D674" s="7" t="s">
        <v>5012</v>
      </c>
      <c r="E674" s="7" t="s">
        <v>5013</v>
      </c>
      <c r="F674" s="7" t="n">
        <v>39</v>
      </c>
      <c r="G674" s="7" t="n">
        <v>61715</v>
      </c>
      <c r="H674" s="7" t="n">
        <v>1581421</v>
      </c>
      <c r="I674" s="7" t="n">
        <v>23182</v>
      </c>
      <c r="J674" s="7" t="n">
        <v>1909</v>
      </c>
      <c r="K674" s="7" t="n">
        <v>439</v>
      </c>
      <c r="L674" s="7" t="n">
        <v>0.0147</v>
      </c>
      <c r="M674" s="7" t="n">
        <v>0.0189</v>
      </c>
      <c r="N674" s="7" t="n">
        <v>0.0071</v>
      </c>
      <c r="O674" s="7" t="n">
        <v>10448</v>
      </c>
      <c r="P674" s="7" t="n">
        <v>80</v>
      </c>
      <c r="Q674" s="7" t="n">
        <v>1</v>
      </c>
      <c r="R674" s="7" t="n">
        <v>0.0066</v>
      </c>
      <c r="S674" s="7" t="n">
        <v>0.0023</v>
      </c>
    </row>
    <row r="675" customFormat="false" ht="15" hidden="false" customHeight="false" outlineLevel="0" collapsed="false">
      <c r="A675" s="7" t="s">
        <v>395</v>
      </c>
      <c r="B675" s="7" t="s">
        <v>3769</v>
      </c>
      <c r="C675" s="7" t="s">
        <v>4998</v>
      </c>
      <c r="D675" s="7" t="s">
        <v>5012</v>
      </c>
      <c r="E675" s="7" t="s">
        <v>5013</v>
      </c>
      <c r="F675" s="7" t="n">
        <v>39</v>
      </c>
      <c r="G675" s="7" t="n">
        <v>113759</v>
      </c>
      <c r="H675" s="7" t="n">
        <v>2982216</v>
      </c>
      <c r="I675" s="7" t="n">
        <v>45780</v>
      </c>
      <c r="J675" s="7" t="n">
        <v>6143</v>
      </c>
      <c r="K675" s="7" t="n">
        <v>2163</v>
      </c>
      <c r="L675" s="7" t="n">
        <v>0.0154</v>
      </c>
      <c r="M675" s="7" t="n">
        <v>0.0472</v>
      </c>
      <c r="N675" s="7" t="n">
        <v>0.019</v>
      </c>
      <c r="O675" s="7" t="n">
        <v>14032</v>
      </c>
      <c r="P675" s="7" t="n">
        <v>111</v>
      </c>
      <c r="Q675" s="7" t="n">
        <v>1</v>
      </c>
      <c r="R675" s="7" t="n">
        <v>0.0047</v>
      </c>
      <c r="S675" s="7" t="n">
        <v>0.0005</v>
      </c>
    </row>
    <row r="676" customFormat="false" ht="15" hidden="false" customHeight="false" outlineLevel="0" collapsed="false">
      <c r="A676" s="7" t="s">
        <v>395</v>
      </c>
      <c r="B676" s="7" t="s">
        <v>3924</v>
      </c>
      <c r="C676" s="7" t="s">
        <v>4998</v>
      </c>
      <c r="D676" s="7" t="s">
        <v>5012</v>
      </c>
      <c r="E676" s="7" t="s">
        <v>5013</v>
      </c>
      <c r="F676" s="7" t="n">
        <v>3</v>
      </c>
      <c r="G676" s="7" t="n">
        <v>3550</v>
      </c>
      <c r="H676" s="7" t="n">
        <v>95126</v>
      </c>
      <c r="I676" s="7" t="n">
        <v>1903</v>
      </c>
      <c r="J676" s="7" t="n">
        <v>210</v>
      </c>
      <c r="K676" s="7" t="n">
        <v>57</v>
      </c>
      <c r="L676" s="7" t="n">
        <v>0.02</v>
      </c>
      <c r="M676" s="7" t="n">
        <v>0.03</v>
      </c>
      <c r="N676" s="7" t="n">
        <v>0.0161</v>
      </c>
      <c r="O676" s="7" t="n">
        <v>46</v>
      </c>
      <c r="P676" s="7" t="n">
        <v>4</v>
      </c>
      <c r="Q676" s="7" t="n">
        <v>0</v>
      </c>
      <c r="R676" s="7" t="n">
        <v>0.0005</v>
      </c>
      <c r="S676" s="7" t="n">
        <v>0</v>
      </c>
    </row>
    <row r="677" customFormat="false" ht="15" hidden="false" customHeight="false" outlineLevel="0" collapsed="false">
      <c r="A677" s="7" t="s">
        <v>69</v>
      </c>
      <c r="B677" s="7" t="s">
        <v>168</v>
      </c>
      <c r="C677" s="7" t="s">
        <v>4998</v>
      </c>
      <c r="D677" s="7" t="s">
        <v>5012</v>
      </c>
      <c r="E677" s="7" t="s">
        <v>5013</v>
      </c>
      <c r="F677" s="7" t="n">
        <v>41</v>
      </c>
      <c r="G677" s="7" t="n">
        <v>2100473</v>
      </c>
      <c r="H677" s="7" t="n">
        <v>54001094</v>
      </c>
      <c r="I677" s="7" t="n">
        <v>869369</v>
      </c>
      <c r="J677" s="7" t="n">
        <v>70386</v>
      </c>
      <c r="K677" s="7" t="n">
        <v>17451</v>
      </c>
      <c r="L677" s="7" t="n">
        <v>0.0161</v>
      </c>
      <c r="M677" s="7" t="n">
        <v>0.0201</v>
      </c>
      <c r="N677" s="7" t="n">
        <v>0.0083</v>
      </c>
      <c r="O677" s="7" t="n">
        <v>1892874</v>
      </c>
      <c r="P677" s="7" t="n">
        <v>22247</v>
      </c>
      <c r="Q677" s="7" t="n">
        <v>387</v>
      </c>
      <c r="R677" s="7" t="n">
        <v>0.0351</v>
      </c>
      <c r="S677" s="7" t="n">
        <v>0.0222</v>
      </c>
    </row>
    <row r="678" customFormat="false" ht="15" hidden="false" customHeight="false" outlineLevel="0" collapsed="false">
      <c r="A678" s="7" t="s">
        <v>69</v>
      </c>
      <c r="B678" s="7" t="s">
        <v>2232</v>
      </c>
      <c r="C678" s="7" t="s">
        <v>4998</v>
      </c>
      <c r="D678" s="7" t="s">
        <v>5012</v>
      </c>
      <c r="E678" s="7" t="s">
        <v>5013</v>
      </c>
      <c r="F678" s="7" t="n">
        <v>41</v>
      </c>
      <c r="G678" s="7" t="n">
        <v>78649</v>
      </c>
      <c r="H678" s="7" t="n">
        <v>2092327</v>
      </c>
      <c r="I678" s="7" t="n">
        <v>38002</v>
      </c>
      <c r="J678" s="7" t="n">
        <v>4472</v>
      </c>
      <c r="K678" s="7" t="n">
        <v>1352</v>
      </c>
      <c r="L678" s="7" t="n">
        <v>0.0182</v>
      </c>
      <c r="M678" s="7" t="n">
        <v>0.0356</v>
      </c>
      <c r="N678" s="7" t="n">
        <v>0.0172</v>
      </c>
      <c r="O678" s="7" t="n">
        <v>83618</v>
      </c>
      <c r="P678" s="7" t="n">
        <v>1108</v>
      </c>
      <c r="Q678" s="7" t="n">
        <v>43</v>
      </c>
      <c r="R678" s="7" t="n">
        <v>0.04</v>
      </c>
      <c r="S678" s="7" t="n">
        <v>0.0318</v>
      </c>
    </row>
    <row r="679" customFormat="false" ht="15" hidden="false" customHeight="false" outlineLevel="0" collapsed="false">
      <c r="A679" s="7" t="s">
        <v>69</v>
      </c>
      <c r="B679" s="7" t="s">
        <v>2239</v>
      </c>
      <c r="C679" s="7" t="s">
        <v>4998</v>
      </c>
      <c r="D679" s="7" t="s">
        <v>5012</v>
      </c>
      <c r="E679" s="7" t="s">
        <v>5013</v>
      </c>
      <c r="F679" s="7" t="n">
        <v>41</v>
      </c>
      <c r="G679" s="7" t="n">
        <v>82592</v>
      </c>
      <c r="H679" s="7" t="n">
        <v>2811464</v>
      </c>
      <c r="I679" s="7" t="n">
        <v>30209</v>
      </c>
      <c r="J679" s="7" t="n">
        <v>3899</v>
      </c>
      <c r="K679" s="7" t="n">
        <v>1266</v>
      </c>
      <c r="L679" s="7" t="n">
        <v>0.0107</v>
      </c>
      <c r="M679" s="7" t="n">
        <v>0.0419</v>
      </c>
      <c r="N679" s="7" t="n">
        <v>0.0153</v>
      </c>
      <c r="O679" s="7" t="n">
        <v>96718</v>
      </c>
      <c r="P679" s="7" t="n">
        <v>770</v>
      </c>
      <c r="Q679" s="7" t="n">
        <v>30</v>
      </c>
      <c r="R679" s="7" t="n">
        <v>0.0344</v>
      </c>
      <c r="S679" s="7" t="n">
        <v>0.0237</v>
      </c>
    </row>
    <row r="680" customFormat="false" ht="15" hidden="false" customHeight="false" outlineLevel="0" collapsed="false">
      <c r="A680" s="7" t="s">
        <v>69</v>
      </c>
      <c r="B680" s="7" t="s">
        <v>5000</v>
      </c>
      <c r="C680" s="7" t="s">
        <v>4998</v>
      </c>
      <c r="D680" s="7" t="s">
        <v>5012</v>
      </c>
      <c r="E680" s="7" t="s">
        <v>5013</v>
      </c>
      <c r="F680" s="7" t="n">
        <v>4</v>
      </c>
      <c r="G680" s="7" t="n">
        <v>180698</v>
      </c>
      <c r="H680" s="7" t="n">
        <v>4544044</v>
      </c>
      <c r="I680" s="7" t="n">
        <v>65292</v>
      </c>
      <c r="J680" s="7" t="n">
        <v>5974</v>
      </c>
      <c r="K680" s="7" t="n">
        <v>827</v>
      </c>
      <c r="L680" s="7" t="n">
        <v>0.0144</v>
      </c>
      <c r="M680" s="7" t="n">
        <v>0.0127</v>
      </c>
      <c r="N680" s="7" t="n">
        <v>0.0046</v>
      </c>
      <c r="O680" s="7" t="n">
        <v>63</v>
      </c>
      <c r="P680" s="7" t="n">
        <v>7</v>
      </c>
      <c r="Q680" s="7" t="n">
        <v>0</v>
      </c>
      <c r="R680" s="7" t="n">
        <v>0</v>
      </c>
      <c r="S680" s="7" t="n">
        <v>0</v>
      </c>
    </row>
    <row r="681" customFormat="false" ht="15" hidden="false" customHeight="false" outlineLevel="0" collapsed="false">
      <c r="A681" s="7" t="s">
        <v>69</v>
      </c>
      <c r="B681" s="7" t="s">
        <v>3692</v>
      </c>
      <c r="C681" s="7" t="s">
        <v>4998</v>
      </c>
      <c r="D681" s="7" t="s">
        <v>5012</v>
      </c>
      <c r="E681" s="7" t="s">
        <v>5013</v>
      </c>
      <c r="F681" s="7" t="n">
        <v>34</v>
      </c>
      <c r="G681" s="7" t="n">
        <v>24902</v>
      </c>
      <c r="H681" s="7" t="n">
        <v>704062</v>
      </c>
      <c r="I681" s="7" t="n">
        <v>11470</v>
      </c>
      <c r="J681" s="7" t="n">
        <v>1857</v>
      </c>
      <c r="K681" s="7" t="n">
        <v>704</v>
      </c>
      <c r="L681" s="7" t="n">
        <v>0.0163</v>
      </c>
      <c r="M681" s="7" t="n">
        <v>0.0614</v>
      </c>
      <c r="N681" s="7" t="n">
        <v>0.0283</v>
      </c>
      <c r="O681" s="7" t="n">
        <v>4812</v>
      </c>
      <c r="P681" s="7" t="n">
        <v>98</v>
      </c>
      <c r="Q681" s="7" t="n">
        <v>4</v>
      </c>
      <c r="R681" s="7" t="n">
        <v>0.0068</v>
      </c>
      <c r="S681" s="7" t="n">
        <v>0.0057</v>
      </c>
    </row>
    <row r="682" customFormat="false" ht="15" hidden="false" customHeight="false" outlineLevel="0" collapsed="false">
      <c r="A682" s="7" t="s">
        <v>69</v>
      </c>
      <c r="B682" s="7" t="s">
        <v>189</v>
      </c>
      <c r="C682" s="7" t="s">
        <v>4998</v>
      </c>
      <c r="D682" s="7" t="s">
        <v>5012</v>
      </c>
      <c r="E682" s="7" t="s">
        <v>5013</v>
      </c>
      <c r="F682" s="7" t="n">
        <v>41</v>
      </c>
      <c r="G682" s="7" t="n">
        <v>1170843</v>
      </c>
      <c r="H682" s="7" t="n">
        <v>28274451</v>
      </c>
      <c r="I682" s="7" t="n">
        <v>521483</v>
      </c>
      <c r="J682" s="7" t="n">
        <v>37830</v>
      </c>
      <c r="K682" s="7" t="n">
        <v>8106</v>
      </c>
      <c r="L682" s="7" t="n">
        <v>0.0184</v>
      </c>
      <c r="M682" s="7" t="n">
        <v>0.0155</v>
      </c>
      <c r="N682" s="7" t="n">
        <v>0.0069</v>
      </c>
      <c r="O682" s="7" t="n">
        <v>866799</v>
      </c>
      <c r="P682" s="7" t="n">
        <v>15417</v>
      </c>
      <c r="Q682" s="7" t="n">
        <v>202</v>
      </c>
      <c r="R682" s="7" t="n">
        <v>0.0307</v>
      </c>
      <c r="S682" s="7" t="n">
        <v>0.0249</v>
      </c>
    </row>
    <row r="683" customFormat="false" ht="15" hidden="false" customHeight="false" outlineLevel="0" collapsed="false">
      <c r="A683" s="7" t="s">
        <v>69</v>
      </c>
      <c r="B683" s="7" t="s">
        <v>2229</v>
      </c>
      <c r="C683" s="7" t="s">
        <v>4998</v>
      </c>
      <c r="D683" s="7" t="s">
        <v>5012</v>
      </c>
      <c r="E683" s="7" t="s">
        <v>5013</v>
      </c>
      <c r="F683" s="7" t="n">
        <v>41</v>
      </c>
      <c r="G683" s="7" t="n">
        <v>500728</v>
      </c>
      <c r="H683" s="7" t="n">
        <v>11979965</v>
      </c>
      <c r="I683" s="7" t="n">
        <v>239678</v>
      </c>
      <c r="J683" s="7" t="n">
        <v>29670</v>
      </c>
      <c r="K683" s="7" t="n">
        <v>8157</v>
      </c>
      <c r="L683" s="7" t="n">
        <v>0.02</v>
      </c>
      <c r="M683" s="7" t="n">
        <v>0.034</v>
      </c>
      <c r="N683" s="7" t="n">
        <v>0.0163</v>
      </c>
      <c r="O683" s="7" t="n">
        <v>391007</v>
      </c>
      <c r="P683" s="7" t="n">
        <v>6641</v>
      </c>
      <c r="Q683" s="7" t="n">
        <v>195</v>
      </c>
      <c r="R683" s="7" t="n">
        <v>0.0326</v>
      </c>
      <c r="S683" s="7" t="n">
        <v>0.0239</v>
      </c>
    </row>
    <row r="684" customFormat="false" ht="15" hidden="false" customHeight="false" outlineLevel="0" collapsed="false">
      <c r="A684" s="7" t="s">
        <v>69</v>
      </c>
      <c r="B684" s="7" t="s">
        <v>4105</v>
      </c>
      <c r="C684" s="7" t="s">
        <v>4998</v>
      </c>
      <c r="D684" s="7" t="s">
        <v>5012</v>
      </c>
      <c r="E684" s="7" t="s">
        <v>5013</v>
      </c>
      <c r="F684" s="7" t="n">
        <v>15</v>
      </c>
      <c r="G684" s="7" t="n">
        <v>321875</v>
      </c>
      <c r="H684" s="7" t="n">
        <v>8614286</v>
      </c>
      <c r="I684" s="7" t="n">
        <v>136886</v>
      </c>
      <c r="J684" s="7" t="n">
        <v>8452</v>
      </c>
      <c r="K684" s="7" t="n">
        <v>1925</v>
      </c>
      <c r="L684" s="7" t="n">
        <v>0.0159</v>
      </c>
      <c r="M684" s="7" t="n">
        <v>0.0141</v>
      </c>
      <c r="N684" s="7" t="n">
        <v>0.006</v>
      </c>
      <c r="O684" s="7" t="n">
        <v>4620</v>
      </c>
      <c r="P684" s="7" t="n">
        <v>9</v>
      </c>
      <c r="Q684" s="7" t="n">
        <v>1</v>
      </c>
      <c r="R684" s="7" t="n">
        <v>0.0005</v>
      </c>
      <c r="S684" s="7" t="n">
        <v>0.0005</v>
      </c>
    </row>
    <row r="685" customFormat="false" ht="15" hidden="false" customHeight="false" outlineLevel="0" collapsed="false">
      <c r="A685" s="7" t="s">
        <v>69</v>
      </c>
      <c r="B685" s="7" t="s">
        <v>2835</v>
      </c>
      <c r="C685" s="7" t="s">
        <v>5011</v>
      </c>
      <c r="D685" s="7" t="s">
        <v>5012</v>
      </c>
      <c r="E685" s="7" t="s">
        <v>5013</v>
      </c>
      <c r="F685" s="7" t="n">
        <v>1</v>
      </c>
      <c r="G685" s="7" t="n">
        <v>57699</v>
      </c>
      <c r="H685" s="7" t="n">
        <v>1467575</v>
      </c>
      <c r="I685" s="7" t="n">
        <v>26593</v>
      </c>
      <c r="J685" s="7" t="n">
        <v>2534</v>
      </c>
      <c r="K685" s="7" t="n">
        <v>648</v>
      </c>
      <c r="L685" s="7" t="n">
        <v>0.0181</v>
      </c>
      <c r="M685" s="7" t="n">
        <v>0.0244</v>
      </c>
      <c r="N685" s="7" t="n">
        <v>0.0112</v>
      </c>
      <c r="O685" s="7" t="n">
        <v>4</v>
      </c>
      <c r="P685" s="7" t="n">
        <v>1</v>
      </c>
      <c r="Q685" s="7" t="n">
        <v>0</v>
      </c>
      <c r="R685" s="7" t="n">
        <v>0</v>
      </c>
      <c r="S685" s="7" t="n">
        <v>0</v>
      </c>
    </row>
    <row r="686" customFormat="false" ht="15" hidden="false" customHeight="false" outlineLevel="0" collapsed="false">
      <c r="A686" s="7" t="s">
        <v>69</v>
      </c>
      <c r="B686" s="7" t="s">
        <v>5001</v>
      </c>
      <c r="C686" s="7" t="s">
        <v>4998</v>
      </c>
      <c r="D686" s="7" t="s">
        <v>5012</v>
      </c>
      <c r="E686" s="7" t="s">
        <v>5013</v>
      </c>
      <c r="F686" s="7" t="n">
        <v>6</v>
      </c>
      <c r="G686" s="7" t="n">
        <v>48523</v>
      </c>
      <c r="H686" s="7" t="n">
        <v>1319909</v>
      </c>
      <c r="I686" s="7" t="n">
        <v>20110</v>
      </c>
      <c r="J686" s="7" t="n">
        <v>1319</v>
      </c>
      <c r="K686" s="7" t="n">
        <v>248</v>
      </c>
      <c r="L686" s="7" t="n">
        <v>0.0152</v>
      </c>
      <c r="M686" s="7" t="n">
        <v>0.0123</v>
      </c>
      <c r="N686" s="7" t="n">
        <v>0.0051</v>
      </c>
      <c r="O686" s="7" t="n">
        <v>298</v>
      </c>
      <c r="P686" s="7" t="n">
        <v>7</v>
      </c>
      <c r="Q686" s="7" t="n">
        <v>0</v>
      </c>
      <c r="R686" s="7" t="n">
        <v>0.0002</v>
      </c>
      <c r="S686" s="7" t="n">
        <v>0</v>
      </c>
    </row>
    <row r="687" customFormat="false" ht="15" hidden="false" customHeight="false" outlineLevel="0" collapsed="false">
      <c r="A687" s="7" t="s">
        <v>69</v>
      </c>
      <c r="B687" s="7" t="s">
        <v>5002</v>
      </c>
      <c r="C687" s="7" t="s">
        <v>4998</v>
      </c>
      <c r="D687" s="7" t="s">
        <v>5012</v>
      </c>
      <c r="E687" s="7" t="s">
        <v>5013</v>
      </c>
      <c r="F687" s="7" t="n">
        <v>38</v>
      </c>
      <c r="G687" s="7" t="n">
        <v>340958</v>
      </c>
      <c r="H687" s="7" t="n">
        <v>9628366</v>
      </c>
      <c r="I687" s="7" t="n">
        <v>129834</v>
      </c>
      <c r="J687" s="7" t="n">
        <v>12653</v>
      </c>
      <c r="K687" s="7" t="n">
        <v>4089</v>
      </c>
      <c r="L687" s="7" t="n">
        <v>0.0135</v>
      </c>
      <c r="M687" s="7" t="n">
        <v>0.0315</v>
      </c>
      <c r="N687" s="7" t="n">
        <v>0.012</v>
      </c>
      <c r="O687" s="7" t="n">
        <v>14526</v>
      </c>
      <c r="P687" s="7" t="n">
        <v>126</v>
      </c>
      <c r="Q687" s="7" t="n">
        <v>7</v>
      </c>
      <c r="R687" s="7" t="n">
        <v>0.0015</v>
      </c>
      <c r="S687" s="7" t="n">
        <v>0.0017</v>
      </c>
    </row>
    <row r="688" customFormat="false" ht="15" hidden="false" customHeight="false" outlineLevel="0" collapsed="false">
      <c r="A688" s="7" t="s">
        <v>69</v>
      </c>
      <c r="B688" s="7" t="s">
        <v>2634</v>
      </c>
      <c r="C688" s="7" t="s">
        <v>4998</v>
      </c>
      <c r="D688" s="7" t="s">
        <v>5012</v>
      </c>
      <c r="E688" s="7" t="s">
        <v>5013</v>
      </c>
      <c r="F688" s="7" t="n">
        <v>41</v>
      </c>
      <c r="G688" s="7" t="n">
        <v>1192463</v>
      </c>
      <c r="H688" s="7" t="n">
        <v>30495268</v>
      </c>
      <c r="I688" s="7" t="n">
        <v>505519</v>
      </c>
      <c r="J688" s="7" t="n">
        <v>83423</v>
      </c>
      <c r="K688" s="7" t="n">
        <v>32695</v>
      </c>
      <c r="L688" s="7" t="n">
        <v>0.0166</v>
      </c>
      <c r="M688" s="7" t="n">
        <v>0.0647</v>
      </c>
      <c r="N688" s="7" t="n">
        <v>0.0274</v>
      </c>
      <c r="O688" s="7" t="n">
        <v>26348</v>
      </c>
      <c r="P688" s="7" t="n">
        <v>204</v>
      </c>
      <c r="Q688" s="7" t="n">
        <v>12</v>
      </c>
      <c r="R688" s="7" t="n">
        <v>0.0009</v>
      </c>
      <c r="S688" s="7" t="n">
        <v>0.0004</v>
      </c>
    </row>
    <row r="689" customFormat="false" ht="15" hidden="false" customHeight="false" outlineLevel="0" collapsed="false">
      <c r="A689" s="7" t="s">
        <v>69</v>
      </c>
      <c r="B689" s="7" t="s">
        <v>252</v>
      </c>
      <c r="C689" s="7" t="s">
        <v>4998</v>
      </c>
      <c r="D689" s="7" t="s">
        <v>5012</v>
      </c>
      <c r="E689" s="7" t="s">
        <v>5013</v>
      </c>
      <c r="F689" s="7" t="n">
        <v>12</v>
      </c>
      <c r="G689" s="7" t="n">
        <v>237609</v>
      </c>
      <c r="H689" s="7" t="n">
        <v>6057882</v>
      </c>
      <c r="I689" s="7" t="n">
        <v>101352</v>
      </c>
      <c r="J689" s="7" t="n">
        <v>10826</v>
      </c>
      <c r="K689" s="7" t="n">
        <v>1570</v>
      </c>
      <c r="L689" s="7" t="n">
        <v>0.0167</v>
      </c>
      <c r="M689" s="7" t="n">
        <v>0.0155</v>
      </c>
      <c r="N689" s="7" t="n">
        <v>0.0066</v>
      </c>
      <c r="O689" s="7" t="n">
        <v>331</v>
      </c>
      <c r="P689" s="7" t="n">
        <v>14</v>
      </c>
      <c r="Q689" s="7" t="n">
        <v>0</v>
      </c>
      <c r="R689" s="7" t="n">
        <v>0.0001</v>
      </c>
      <c r="S689" s="7" t="n">
        <v>0</v>
      </c>
    </row>
    <row r="690" customFormat="false" ht="15" hidden="false" customHeight="false" outlineLevel="0" collapsed="false">
      <c r="A690" s="7" t="s">
        <v>69</v>
      </c>
      <c r="B690" s="7" t="s">
        <v>5003</v>
      </c>
      <c r="C690" s="7" t="s">
        <v>4998</v>
      </c>
      <c r="D690" s="7" t="s">
        <v>5012</v>
      </c>
      <c r="E690" s="7" t="s">
        <v>5013</v>
      </c>
      <c r="F690" s="7" t="n">
        <v>3</v>
      </c>
      <c r="G690" s="7" t="n">
        <v>3605</v>
      </c>
      <c r="H690" s="7" t="n">
        <v>104324</v>
      </c>
      <c r="I690" s="7" t="n">
        <v>1706</v>
      </c>
      <c r="J690" s="7" t="n">
        <v>85</v>
      </c>
      <c r="K690" s="7" t="n">
        <v>28</v>
      </c>
      <c r="L690" s="7" t="n">
        <v>0.0164</v>
      </c>
      <c r="M690" s="7" t="n">
        <v>0.0164</v>
      </c>
      <c r="N690" s="7" t="n">
        <v>0.0078</v>
      </c>
      <c r="O690" s="7" t="n">
        <v>22</v>
      </c>
      <c r="P690" s="7" t="n">
        <v>3</v>
      </c>
      <c r="Q690" s="7" t="n">
        <v>0</v>
      </c>
      <c r="R690" s="7" t="n">
        <v>0.0002</v>
      </c>
      <c r="S690" s="7" t="n">
        <v>0</v>
      </c>
    </row>
    <row r="691" customFormat="false" ht="15" hidden="false" customHeight="false" outlineLevel="0" collapsed="false">
      <c r="A691" s="7" t="s">
        <v>69</v>
      </c>
      <c r="B691" s="7" t="s">
        <v>5004</v>
      </c>
      <c r="C691" s="7" t="s">
        <v>4998</v>
      </c>
      <c r="D691" s="7" t="s">
        <v>5012</v>
      </c>
      <c r="E691" s="7" t="s">
        <v>5013</v>
      </c>
      <c r="F691" s="7" t="n">
        <v>1</v>
      </c>
      <c r="G691" s="7" t="n">
        <v>4762</v>
      </c>
      <c r="H691" s="7" t="n">
        <v>144642</v>
      </c>
      <c r="I691" s="7" t="n">
        <v>2158</v>
      </c>
      <c r="J691" s="7" t="n">
        <v>134</v>
      </c>
      <c r="K691" s="7" t="n">
        <v>25</v>
      </c>
      <c r="L691" s="7" t="n">
        <v>0.0149</v>
      </c>
      <c r="M691" s="7" t="n">
        <v>0.0116</v>
      </c>
      <c r="N691" s="7" t="n">
        <v>0.0052</v>
      </c>
      <c r="O691" s="7" t="n">
        <v>4</v>
      </c>
      <c r="P691" s="7" t="n">
        <v>1</v>
      </c>
      <c r="Q691" s="7" t="n">
        <v>0</v>
      </c>
      <c r="R691" s="7" t="n">
        <v>0</v>
      </c>
      <c r="S691" s="7" t="n">
        <v>0</v>
      </c>
    </row>
    <row r="692" customFormat="false" ht="15" hidden="false" customHeight="false" outlineLevel="0" collapsed="false">
      <c r="A692" s="7" t="s">
        <v>69</v>
      </c>
      <c r="B692" s="7" t="s">
        <v>239</v>
      </c>
      <c r="C692" s="7" t="s">
        <v>4998</v>
      </c>
      <c r="D692" s="7" t="s">
        <v>5012</v>
      </c>
      <c r="E692" s="7" t="s">
        <v>5013</v>
      </c>
      <c r="F692" s="7" t="n">
        <v>41</v>
      </c>
      <c r="G692" s="7" t="n">
        <v>2284656</v>
      </c>
      <c r="H692" s="7" t="n">
        <v>59372941</v>
      </c>
      <c r="I692" s="7" t="n">
        <v>935385</v>
      </c>
      <c r="J692" s="7" t="n">
        <v>180979</v>
      </c>
      <c r="K692" s="7" t="n">
        <v>75756</v>
      </c>
      <c r="L692" s="7" t="n">
        <v>0.0158</v>
      </c>
      <c r="M692" s="7" t="n">
        <v>0.081</v>
      </c>
      <c r="N692" s="7" t="n">
        <v>0.0332</v>
      </c>
      <c r="O692" s="7" t="n">
        <v>94630</v>
      </c>
      <c r="P692" s="7" t="n">
        <v>508</v>
      </c>
      <c r="Q692" s="7" t="n">
        <v>24</v>
      </c>
      <c r="R692" s="7" t="n">
        <v>0.0016</v>
      </c>
      <c r="S692" s="7" t="n">
        <v>0.0003</v>
      </c>
    </row>
    <row r="693" customFormat="false" ht="15" hidden="false" customHeight="false" outlineLevel="0" collapsed="false">
      <c r="A693" s="7" t="s">
        <v>69</v>
      </c>
      <c r="B693" s="7" t="s">
        <v>3504</v>
      </c>
      <c r="C693" s="7" t="s">
        <v>4998</v>
      </c>
      <c r="D693" s="7" t="s">
        <v>5012</v>
      </c>
      <c r="E693" s="7" t="s">
        <v>5013</v>
      </c>
      <c r="F693" s="7" t="n">
        <v>5</v>
      </c>
      <c r="G693" s="7" t="n">
        <v>6752</v>
      </c>
      <c r="H693" s="7" t="n">
        <v>175096</v>
      </c>
      <c r="I693" s="7" t="n">
        <v>3286</v>
      </c>
      <c r="J693" s="7" t="n">
        <v>272</v>
      </c>
      <c r="K693" s="7" t="n">
        <v>58</v>
      </c>
      <c r="L693" s="7" t="n">
        <v>0.0188</v>
      </c>
      <c r="M693" s="7" t="n">
        <v>0.0177</v>
      </c>
      <c r="N693" s="7" t="n">
        <v>0.0086</v>
      </c>
      <c r="O693" s="7" t="n">
        <v>333</v>
      </c>
      <c r="P693" s="7" t="n">
        <v>10</v>
      </c>
      <c r="Q693" s="7" t="n">
        <v>0</v>
      </c>
      <c r="R693" s="7" t="n">
        <v>0.0019</v>
      </c>
      <c r="S693" s="7" t="n">
        <v>0</v>
      </c>
    </row>
    <row r="694" customFormat="false" ht="15" hidden="false" customHeight="false" outlineLevel="0" collapsed="false">
      <c r="A694" s="7" t="s">
        <v>69</v>
      </c>
      <c r="B694" s="7" t="s">
        <v>3484</v>
      </c>
      <c r="C694" s="7" t="s">
        <v>4998</v>
      </c>
      <c r="D694" s="7" t="s">
        <v>5012</v>
      </c>
      <c r="E694" s="7" t="s">
        <v>5013</v>
      </c>
      <c r="F694" s="7" t="n">
        <v>21</v>
      </c>
      <c r="G694" s="7" t="n">
        <v>197506</v>
      </c>
      <c r="H694" s="7" t="n">
        <v>5210823</v>
      </c>
      <c r="I694" s="7" t="n">
        <v>83306</v>
      </c>
      <c r="J694" s="7" t="n">
        <v>5849</v>
      </c>
      <c r="K694" s="7" t="n">
        <v>692</v>
      </c>
      <c r="L694" s="7" t="n">
        <v>0.016</v>
      </c>
      <c r="M694" s="7" t="n">
        <v>0.0083</v>
      </c>
      <c r="N694" s="7" t="n">
        <v>0.0035</v>
      </c>
      <c r="O694" s="7" t="n">
        <v>5308</v>
      </c>
      <c r="P694" s="7" t="n">
        <v>128</v>
      </c>
      <c r="Q694" s="7" t="n">
        <v>1</v>
      </c>
      <c r="R694" s="7" t="n">
        <v>0.001</v>
      </c>
      <c r="S694" s="7" t="n">
        <v>0.0014</v>
      </c>
    </row>
    <row r="695" customFormat="false" ht="15" hidden="false" customHeight="false" outlineLevel="0" collapsed="false">
      <c r="A695" s="7" t="s">
        <v>69</v>
      </c>
      <c r="B695" s="7" t="s">
        <v>4134</v>
      </c>
      <c r="C695" s="7" t="s">
        <v>4998</v>
      </c>
      <c r="D695" s="7" t="s">
        <v>5012</v>
      </c>
      <c r="E695" s="7" t="s">
        <v>5013</v>
      </c>
      <c r="F695" s="7" t="n">
        <v>12</v>
      </c>
      <c r="G695" s="7" t="n">
        <v>13847</v>
      </c>
      <c r="H695" s="7" t="n">
        <v>411594</v>
      </c>
      <c r="I695" s="7" t="n">
        <v>5908</v>
      </c>
      <c r="J695" s="7" t="n">
        <v>326</v>
      </c>
      <c r="K695" s="7" t="n">
        <v>67</v>
      </c>
      <c r="L695" s="7" t="n">
        <v>0.0144</v>
      </c>
      <c r="M695" s="7" t="n">
        <v>0.0113</v>
      </c>
      <c r="N695" s="7" t="n">
        <v>0.0048</v>
      </c>
      <c r="O695" s="7" t="n">
        <v>324</v>
      </c>
      <c r="P695" s="7" t="n">
        <v>22</v>
      </c>
      <c r="Q695" s="7" t="n">
        <v>0</v>
      </c>
      <c r="R695" s="7" t="n">
        <v>0.0008</v>
      </c>
      <c r="S695" s="7" t="n">
        <v>0</v>
      </c>
    </row>
    <row r="696" customFormat="false" ht="15" hidden="false" customHeight="false" outlineLevel="0" collapsed="false">
      <c r="A696" s="7" t="s">
        <v>69</v>
      </c>
      <c r="B696" s="7" t="s">
        <v>172</v>
      </c>
      <c r="C696" s="7" t="s">
        <v>4998</v>
      </c>
      <c r="D696" s="7" t="s">
        <v>5012</v>
      </c>
      <c r="E696" s="7" t="s">
        <v>5013</v>
      </c>
      <c r="F696" s="7" t="n">
        <v>41</v>
      </c>
      <c r="G696" s="7" t="n">
        <v>490531</v>
      </c>
      <c r="H696" s="7" t="n">
        <v>11268512</v>
      </c>
      <c r="I696" s="7" t="n">
        <v>216249</v>
      </c>
      <c r="J696" s="7" t="n">
        <v>29200</v>
      </c>
      <c r="K696" s="7" t="n">
        <v>8155</v>
      </c>
      <c r="L696" s="7" t="n">
        <v>0.0192</v>
      </c>
      <c r="M696" s="7" t="n">
        <v>0.0377</v>
      </c>
      <c r="N696" s="7" t="n">
        <v>0.0166</v>
      </c>
      <c r="O696" s="7" t="n">
        <v>975952</v>
      </c>
      <c r="P696" s="7" t="n">
        <v>14359</v>
      </c>
      <c r="Q696" s="7" t="n">
        <v>343</v>
      </c>
      <c r="R696" s="7" t="n">
        <v>0.0866</v>
      </c>
      <c r="S696" s="7" t="n">
        <v>0.0421</v>
      </c>
    </row>
    <row r="697" customFormat="false" ht="15" hidden="false" customHeight="false" outlineLevel="0" collapsed="false">
      <c r="A697" s="7" t="s">
        <v>69</v>
      </c>
      <c r="B697" s="7" t="s">
        <v>2401</v>
      </c>
      <c r="C697" s="7" t="s">
        <v>4998</v>
      </c>
      <c r="D697" s="7" t="s">
        <v>5012</v>
      </c>
      <c r="E697" s="7" t="s">
        <v>5013</v>
      </c>
      <c r="F697" s="7" t="n">
        <v>41</v>
      </c>
      <c r="G697" s="7" t="n">
        <v>25922</v>
      </c>
      <c r="H697" s="7" t="n">
        <v>673964</v>
      </c>
      <c r="I697" s="7" t="n">
        <v>11308</v>
      </c>
      <c r="J697" s="7" t="n">
        <v>2355</v>
      </c>
      <c r="K697" s="7" t="n">
        <v>777</v>
      </c>
      <c r="L697" s="7" t="n">
        <v>0.0168</v>
      </c>
      <c r="M697" s="7" t="n">
        <v>0.0687</v>
      </c>
      <c r="N697" s="7" t="n">
        <v>0.03</v>
      </c>
      <c r="O697" s="7" t="n">
        <v>57063</v>
      </c>
      <c r="P697" s="7" t="n">
        <v>1039</v>
      </c>
      <c r="Q697" s="7" t="n">
        <v>52</v>
      </c>
      <c r="R697" s="7" t="n">
        <v>0.0847</v>
      </c>
      <c r="S697" s="7" t="n">
        <v>0.0669</v>
      </c>
    </row>
    <row r="698" customFormat="false" ht="15" hidden="false" customHeight="false" outlineLevel="0" collapsed="false">
      <c r="A698" s="7" t="s">
        <v>69</v>
      </c>
      <c r="B698" s="7" t="s">
        <v>3774</v>
      </c>
      <c r="C698" s="7" t="s">
        <v>4998</v>
      </c>
      <c r="D698" s="7" t="s">
        <v>5012</v>
      </c>
      <c r="E698" s="7" t="s">
        <v>5013</v>
      </c>
      <c r="F698" s="7" t="n">
        <v>39</v>
      </c>
      <c r="G698" s="7" t="n">
        <v>426213</v>
      </c>
      <c r="H698" s="7" t="n">
        <v>11967497</v>
      </c>
      <c r="I698" s="7" t="n">
        <v>148632</v>
      </c>
      <c r="J698" s="7" t="n">
        <v>15839</v>
      </c>
      <c r="K698" s="7" t="n">
        <v>3545</v>
      </c>
      <c r="L698" s="7" t="n">
        <v>0.0124</v>
      </c>
      <c r="M698" s="7" t="n">
        <v>0.0239</v>
      </c>
      <c r="N698" s="7" t="n">
        <v>0.0083</v>
      </c>
      <c r="O698" s="7" t="n">
        <v>8189</v>
      </c>
      <c r="P698" s="7" t="n">
        <v>120</v>
      </c>
      <c r="Q698" s="7" t="n">
        <v>5</v>
      </c>
      <c r="R698" s="7" t="n">
        <v>0.0007</v>
      </c>
      <c r="S698" s="7" t="n">
        <v>0.0014</v>
      </c>
    </row>
    <row r="699" customFormat="false" ht="15" hidden="false" customHeight="false" outlineLevel="0" collapsed="false">
      <c r="A699" s="7" t="s">
        <v>69</v>
      </c>
      <c r="B699" s="7" t="s">
        <v>3769</v>
      </c>
      <c r="C699" s="7" t="s">
        <v>4998</v>
      </c>
      <c r="D699" s="7" t="s">
        <v>5012</v>
      </c>
      <c r="E699" s="7" t="s">
        <v>5013</v>
      </c>
      <c r="F699" s="7" t="n">
        <v>10</v>
      </c>
      <c r="G699" s="7" t="n">
        <v>21241</v>
      </c>
      <c r="H699" s="7" t="n">
        <v>579831</v>
      </c>
      <c r="I699" s="7" t="n">
        <v>8058</v>
      </c>
      <c r="J699" s="7" t="n">
        <v>1413</v>
      </c>
      <c r="K699" s="7" t="n">
        <v>506</v>
      </c>
      <c r="L699" s="7" t="n">
        <v>0.0139</v>
      </c>
      <c r="M699" s="7" t="n">
        <v>0.0628</v>
      </c>
      <c r="N699" s="7" t="n">
        <v>0.0238</v>
      </c>
      <c r="O699" s="7" t="n">
        <v>110</v>
      </c>
      <c r="P699" s="7" t="n">
        <v>15</v>
      </c>
      <c r="Q699" s="7" t="n">
        <v>0</v>
      </c>
      <c r="R699" s="7" t="n">
        <v>0.0002</v>
      </c>
      <c r="S699" s="7" t="n">
        <v>0</v>
      </c>
    </row>
    <row r="700" customFormat="false" ht="15" hidden="false" customHeight="false" outlineLevel="0" collapsed="false">
      <c r="A700" s="7" t="s">
        <v>69</v>
      </c>
      <c r="B700" s="7" t="s">
        <v>3924</v>
      </c>
      <c r="C700" s="7" t="s">
        <v>4998</v>
      </c>
      <c r="D700" s="7" t="s">
        <v>5012</v>
      </c>
      <c r="E700" s="7" t="s">
        <v>5013</v>
      </c>
      <c r="F700" s="7" t="n">
        <v>40</v>
      </c>
      <c r="G700" s="7" t="n">
        <v>666446</v>
      </c>
      <c r="H700" s="7" t="n">
        <v>17568207</v>
      </c>
      <c r="I700" s="7" t="n">
        <v>361665</v>
      </c>
      <c r="J700" s="7" t="n">
        <v>56523</v>
      </c>
      <c r="K700" s="7" t="n">
        <v>21501</v>
      </c>
      <c r="L700" s="7" t="n">
        <v>0.0206</v>
      </c>
      <c r="M700" s="7" t="n">
        <v>0.0595</v>
      </c>
      <c r="N700" s="7" t="n">
        <v>0.0323</v>
      </c>
      <c r="O700" s="7" t="n">
        <v>81627</v>
      </c>
      <c r="P700" s="7" t="n">
        <v>214</v>
      </c>
      <c r="Q700" s="7" t="n">
        <v>8</v>
      </c>
      <c r="R700" s="7" t="n">
        <v>0.0046</v>
      </c>
      <c r="S700" s="7" t="n">
        <v>0.0004</v>
      </c>
    </row>
    <row r="701" customFormat="false" ht="15" hidden="false" customHeight="false" outlineLevel="0" collapsed="false">
      <c r="A701" s="7" t="s">
        <v>395</v>
      </c>
      <c r="B701" s="7" t="s">
        <v>168</v>
      </c>
      <c r="C701" s="7" t="s">
        <v>4998</v>
      </c>
      <c r="D701" s="7" t="s">
        <v>5014</v>
      </c>
      <c r="E701" s="7" t="s">
        <v>5013</v>
      </c>
      <c r="F701" s="7" t="n">
        <v>8</v>
      </c>
      <c r="G701" s="7" t="n">
        <v>28731</v>
      </c>
      <c r="H701" s="7" t="n">
        <v>707257</v>
      </c>
      <c r="I701" s="7" t="n">
        <v>12923</v>
      </c>
      <c r="J701" s="7" t="n">
        <v>740</v>
      </c>
      <c r="K701" s="7" t="n">
        <v>156</v>
      </c>
      <c r="L701" s="7" t="n">
        <v>0.0183</v>
      </c>
      <c r="M701" s="7" t="n">
        <v>0.0121</v>
      </c>
      <c r="N701" s="7" t="n">
        <v>0.0054</v>
      </c>
      <c r="O701" s="7" t="n">
        <v>71502</v>
      </c>
      <c r="P701" s="7" t="n">
        <v>2116</v>
      </c>
      <c r="Q701" s="7" t="n">
        <v>12</v>
      </c>
      <c r="R701" s="7" t="n">
        <v>0.1011</v>
      </c>
      <c r="S701" s="7" t="n">
        <v>0.0769</v>
      </c>
    </row>
    <row r="702" customFormat="false" ht="15" hidden="false" customHeight="false" outlineLevel="0" collapsed="false">
      <c r="A702" s="7" t="s">
        <v>395</v>
      </c>
      <c r="B702" s="7" t="s">
        <v>2232</v>
      </c>
      <c r="C702" s="7" t="s">
        <v>4998</v>
      </c>
      <c r="D702" s="7" t="s">
        <v>5014</v>
      </c>
      <c r="E702" s="7" t="s">
        <v>5013</v>
      </c>
      <c r="F702" s="7" t="n">
        <v>8</v>
      </c>
      <c r="G702" s="7" t="n">
        <v>4039</v>
      </c>
      <c r="H702" s="7" t="n">
        <v>100180</v>
      </c>
      <c r="I702" s="7" t="n">
        <v>1968</v>
      </c>
      <c r="J702" s="7" t="n">
        <v>193</v>
      </c>
      <c r="K702" s="7" t="n">
        <v>47</v>
      </c>
      <c r="L702" s="7" t="n">
        <v>0.0196</v>
      </c>
      <c r="M702" s="7" t="n">
        <v>0.0239</v>
      </c>
      <c r="N702" s="7" t="n">
        <v>0.0116</v>
      </c>
      <c r="O702" s="7" t="n">
        <v>11527</v>
      </c>
      <c r="P702" s="7" t="n">
        <v>298</v>
      </c>
      <c r="Q702" s="7" t="n">
        <v>13</v>
      </c>
      <c r="R702" s="7" t="n">
        <v>0.1151</v>
      </c>
      <c r="S702" s="7" t="n">
        <v>0.2766</v>
      </c>
    </row>
    <row r="703" customFormat="false" ht="15" hidden="false" customHeight="false" outlineLevel="0" collapsed="false">
      <c r="A703" s="7" t="s">
        <v>395</v>
      </c>
      <c r="B703" s="7" t="s">
        <v>2239</v>
      </c>
      <c r="C703" s="7" t="s">
        <v>4998</v>
      </c>
      <c r="D703" s="7" t="s">
        <v>5014</v>
      </c>
      <c r="E703" s="7" t="s">
        <v>5013</v>
      </c>
      <c r="F703" s="7" t="n">
        <v>8</v>
      </c>
      <c r="G703" s="7" t="n">
        <v>7852</v>
      </c>
      <c r="H703" s="7" t="n">
        <v>195458</v>
      </c>
      <c r="I703" s="7" t="n">
        <v>3849</v>
      </c>
      <c r="J703" s="7" t="n">
        <v>402</v>
      </c>
      <c r="K703" s="7" t="n">
        <v>117</v>
      </c>
      <c r="L703" s="7" t="n">
        <v>0.0197</v>
      </c>
      <c r="M703" s="7" t="n">
        <v>0.0304</v>
      </c>
      <c r="N703" s="7" t="n">
        <v>0.0149</v>
      </c>
      <c r="O703" s="7" t="n">
        <v>19101</v>
      </c>
      <c r="P703" s="7" t="n">
        <v>299</v>
      </c>
      <c r="Q703" s="7" t="n">
        <v>4</v>
      </c>
      <c r="R703" s="7" t="n">
        <v>0.0977</v>
      </c>
      <c r="S703" s="7" t="n">
        <v>0.0342</v>
      </c>
    </row>
    <row r="704" customFormat="false" ht="15" hidden="false" customHeight="false" outlineLevel="0" collapsed="false">
      <c r="A704" s="7" t="s">
        <v>395</v>
      </c>
      <c r="B704" s="7" t="s">
        <v>5000</v>
      </c>
      <c r="C704" s="7" t="s">
        <v>4998</v>
      </c>
      <c r="D704" s="7" t="s">
        <v>5014</v>
      </c>
      <c r="E704" s="7" t="s">
        <v>5013</v>
      </c>
      <c r="F704" s="7" t="n">
        <v>2</v>
      </c>
      <c r="G704" s="7" t="n">
        <v>14786</v>
      </c>
      <c r="H704" s="7" t="n">
        <v>341811</v>
      </c>
      <c r="I704" s="7" t="n">
        <v>6506</v>
      </c>
      <c r="J704" s="7" t="n">
        <v>420</v>
      </c>
      <c r="K704" s="7" t="n">
        <v>60</v>
      </c>
      <c r="L704" s="7" t="n">
        <v>0.019</v>
      </c>
      <c r="M704" s="7" t="n">
        <v>0.0092</v>
      </c>
      <c r="N704" s="7" t="n">
        <v>0.0041</v>
      </c>
      <c r="O704" s="7" t="n">
        <v>6</v>
      </c>
      <c r="P704" s="7" t="n">
        <v>2</v>
      </c>
      <c r="Q704" s="7" t="n">
        <v>0</v>
      </c>
      <c r="R704" s="7" t="n">
        <v>0</v>
      </c>
      <c r="S704" s="7" t="n">
        <v>0</v>
      </c>
    </row>
    <row r="705" customFormat="false" ht="15" hidden="false" customHeight="false" outlineLevel="0" collapsed="false">
      <c r="A705" s="7" t="s">
        <v>395</v>
      </c>
      <c r="B705" s="7" t="s">
        <v>3692</v>
      </c>
      <c r="C705" s="7" t="s">
        <v>4998</v>
      </c>
      <c r="D705" s="7" t="s">
        <v>5014</v>
      </c>
      <c r="E705" s="7" t="s">
        <v>5013</v>
      </c>
      <c r="F705" s="7" t="n">
        <v>7</v>
      </c>
      <c r="G705" s="7" t="n">
        <v>348</v>
      </c>
      <c r="H705" s="7" t="n">
        <v>9495</v>
      </c>
      <c r="I705" s="7" t="n">
        <v>175</v>
      </c>
      <c r="J705" s="7" t="n">
        <v>30</v>
      </c>
      <c r="K705" s="7" t="n">
        <v>10</v>
      </c>
      <c r="L705" s="7" t="n">
        <v>0.0184</v>
      </c>
      <c r="M705" s="7" t="n">
        <v>0.0571</v>
      </c>
      <c r="N705" s="7" t="n">
        <v>0.0287</v>
      </c>
      <c r="O705" s="7" t="n">
        <v>119</v>
      </c>
      <c r="P705" s="7" t="n">
        <v>2</v>
      </c>
      <c r="Q705" s="7" t="n">
        <v>0</v>
      </c>
      <c r="R705" s="7" t="n">
        <v>0.0125</v>
      </c>
      <c r="S705" s="7" t="n">
        <v>0</v>
      </c>
    </row>
    <row r="706" customFormat="false" ht="15" hidden="false" customHeight="false" outlineLevel="0" collapsed="false">
      <c r="A706" s="7" t="s">
        <v>395</v>
      </c>
      <c r="B706" s="7" t="s">
        <v>189</v>
      </c>
      <c r="C706" s="7" t="s">
        <v>4998</v>
      </c>
      <c r="D706" s="7" t="s">
        <v>5014</v>
      </c>
      <c r="E706" s="7" t="s">
        <v>5013</v>
      </c>
      <c r="F706" s="7" t="n">
        <v>8</v>
      </c>
      <c r="G706" s="7" t="n">
        <v>12776</v>
      </c>
      <c r="H706" s="7" t="n">
        <v>302744</v>
      </c>
      <c r="I706" s="7" t="n">
        <v>5491</v>
      </c>
      <c r="J706" s="7" t="n">
        <v>387</v>
      </c>
      <c r="K706" s="7" t="n">
        <v>71</v>
      </c>
      <c r="L706" s="7" t="n">
        <v>0.0181</v>
      </c>
      <c r="M706" s="7" t="n">
        <v>0.0129</v>
      </c>
      <c r="N706" s="7" t="n">
        <v>0.0056</v>
      </c>
      <c r="O706" s="7" t="n">
        <v>18242</v>
      </c>
      <c r="P706" s="7" t="n">
        <v>207</v>
      </c>
      <c r="Q706" s="7" t="n">
        <v>2</v>
      </c>
      <c r="R706" s="7" t="n">
        <v>0.0603</v>
      </c>
      <c r="S706" s="7" t="n">
        <v>0.0282</v>
      </c>
    </row>
    <row r="707" customFormat="false" ht="15" hidden="false" customHeight="false" outlineLevel="0" collapsed="false">
      <c r="A707" s="7" t="s">
        <v>395</v>
      </c>
      <c r="B707" s="7" t="s">
        <v>2229</v>
      </c>
      <c r="C707" s="7" t="s">
        <v>4998</v>
      </c>
      <c r="D707" s="7" t="s">
        <v>5014</v>
      </c>
      <c r="E707" s="7" t="s">
        <v>5013</v>
      </c>
      <c r="F707" s="7" t="n">
        <v>8</v>
      </c>
      <c r="G707" s="7" t="n">
        <v>3748</v>
      </c>
      <c r="H707" s="7" t="n">
        <v>89033</v>
      </c>
      <c r="I707" s="7" t="n">
        <v>1761</v>
      </c>
      <c r="J707" s="7" t="n">
        <v>206</v>
      </c>
      <c r="K707" s="7" t="n">
        <v>47</v>
      </c>
      <c r="L707" s="7" t="n">
        <v>0.0198</v>
      </c>
      <c r="M707" s="7" t="n">
        <v>0.0267</v>
      </c>
      <c r="N707" s="7" t="n">
        <v>0.0125</v>
      </c>
      <c r="O707" s="7" t="n">
        <v>7697</v>
      </c>
      <c r="P707" s="7" t="n">
        <v>114</v>
      </c>
      <c r="Q707" s="7" t="n">
        <v>5</v>
      </c>
      <c r="R707" s="7" t="n">
        <v>0.0865</v>
      </c>
      <c r="S707" s="7" t="n">
        <v>0.1064</v>
      </c>
    </row>
    <row r="708" customFormat="false" ht="15" hidden="false" customHeight="false" outlineLevel="0" collapsed="false">
      <c r="A708" s="7" t="s">
        <v>395</v>
      </c>
      <c r="B708" s="7" t="s">
        <v>4105</v>
      </c>
      <c r="C708" s="7" t="s">
        <v>4998</v>
      </c>
      <c r="D708" s="7" t="s">
        <v>5014</v>
      </c>
      <c r="E708" s="7" t="s">
        <v>5013</v>
      </c>
      <c r="F708" s="7" t="n">
        <v>1</v>
      </c>
      <c r="G708" s="7" t="n">
        <v>4531</v>
      </c>
      <c r="H708" s="7" t="n">
        <v>119243</v>
      </c>
      <c r="I708" s="7" t="n">
        <v>2125</v>
      </c>
      <c r="J708" s="7" t="n">
        <v>95</v>
      </c>
      <c r="K708" s="7" t="n">
        <v>19</v>
      </c>
      <c r="L708" s="7" t="n">
        <v>0.0178</v>
      </c>
      <c r="M708" s="7" t="n">
        <v>0.0089</v>
      </c>
      <c r="N708" s="7" t="n">
        <v>0.0042</v>
      </c>
      <c r="O708" s="7" t="n">
        <v>1</v>
      </c>
      <c r="P708" s="7" t="n">
        <v>1</v>
      </c>
      <c r="Q708" s="7" t="n">
        <v>0</v>
      </c>
      <c r="R708" s="7" t="n">
        <v>0</v>
      </c>
      <c r="S708" s="7" t="n">
        <v>0</v>
      </c>
    </row>
    <row r="709" customFormat="false" ht="15" hidden="false" customHeight="false" outlineLevel="0" collapsed="false">
      <c r="A709" s="7" t="s">
        <v>395</v>
      </c>
      <c r="B709" s="7" t="s">
        <v>196</v>
      </c>
      <c r="C709" s="7" t="s">
        <v>4998</v>
      </c>
      <c r="D709" s="7" t="s">
        <v>5014</v>
      </c>
      <c r="E709" s="7" t="s">
        <v>5013</v>
      </c>
      <c r="F709" s="7" t="n">
        <v>2</v>
      </c>
      <c r="G709" s="7" t="n">
        <v>32821</v>
      </c>
      <c r="H709" s="7" t="n">
        <v>818012</v>
      </c>
      <c r="I709" s="7" t="n">
        <v>14354</v>
      </c>
      <c r="J709" s="7" t="n">
        <v>937</v>
      </c>
      <c r="K709" s="7" t="n">
        <v>166</v>
      </c>
      <c r="L709" s="7" t="n">
        <v>0.0175</v>
      </c>
      <c r="M709" s="7" t="n">
        <v>0.0116</v>
      </c>
      <c r="N709" s="7" t="n">
        <v>0.0051</v>
      </c>
      <c r="O709" s="7" t="n">
        <v>188</v>
      </c>
      <c r="P709" s="7" t="n">
        <v>2</v>
      </c>
      <c r="Q709" s="7" t="n">
        <v>0</v>
      </c>
      <c r="R709" s="7" t="n">
        <v>0.0002</v>
      </c>
      <c r="S709" s="7" t="n">
        <v>0</v>
      </c>
    </row>
    <row r="710" customFormat="false" ht="15" hidden="false" customHeight="false" outlineLevel="0" collapsed="false">
      <c r="A710" s="7" t="s">
        <v>395</v>
      </c>
      <c r="B710" s="7" t="s">
        <v>5002</v>
      </c>
      <c r="C710" s="7" t="s">
        <v>4998</v>
      </c>
      <c r="D710" s="7" t="s">
        <v>5014</v>
      </c>
      <c r="E710" s="7" t="s">
        <v>5013</v>
      </c>
      <c r="F710" s="7" t="n">
        <v>6</v>
      </c>
      <c r="G710" s="7" t="n">
        <v>8841</v>
      </c>
      <c r="H710" s="7" t="n">
        <v>234491</v>
      </c>
      <c r="I710" s="7" t="n">
        <v>4002</v>
      </c>
      <c r="J710" s="7" t="n">
        <v>274</v>
      </c>
      <c r="K710" s="7" t="n">
        <v>73</v>
      </c>
      <c r="L710" s="7" t="n">
        <v>0.0171</v>
      </c>
      <c r="M710" s="7" t="n">
        <v>0.0182</v>
      </c>
      <c r="N710" s="7" t="n">
        <v>0.0083</v>
      </c>
      <c r="O710" s="7" t="n">
        <v>285</v>
      </c>
      <c r="P710" s="7" t="n">
        <v>7</v>
      </c>
      <c r="Q710" s="7" t="n">
        <v>0</v>
      </c>
      <c r="R710" s="7" t="n">
        <v>0.0012</v>
      </c>
      <c r="S710" s="7" t="n">
        <v>0</v>
      </c>
    </row>
    <row r="711" customFormat="false" ht="15" hidden="false" customHeight="false" outlineLevel="0" collapsed="false">
      <c r="A711" s="7" t="s">
        <v>395</v>
      </c>
      <c r="B711" s="7" t="s">
        <v>2634</v>
      </c>
      <c r="C711" s="7" t="s">
        <v>4998</v>
      </c>
      <c r="D711" s="7" t="s">
        <v>5014</v>
      </c>
      <c r="E711" s="7" t="s">
        <v>5013</v>
      </c>
      <c r="F711" s="7" t="n">
        <v>7</v>
      </c>
      <c r="G711" s="7" t="n">
        <v>15547</v>
      </c>
      <c r="H711" s="7" t="n">
        <v>369610</v>
      </c>
      <c r="I711" s="7" t="n">
        <v>7088</v>
      </c>
      <c r="J711" s="7" t="n">
        <v>789</v>
      </c>
      <c r="K711" s="7" t="n">
        <v>230</v>
      </c>
      <c r="L711" s="7" t="n">
        <v>0.0192</v>
      </c>
      <c r="M711" s="7" t="n">
        <v>0.0324</v>
      </c>
      <c r="N711" s="7" t="n">
        <v>0.0148</v>
      </c>
      <c r="O711" s="7" t="n">
        <v>1464</v>
      </c>
      <c r="P711" s="7" t="n">
        <v>18</v>
      </c>
      <c r="Q711" s="7" t="n">
        <v>2</v>
      </c>
      <c r="R711" s="7" t="n">
        <v>0.004</v>
      </c>
      <c r="S711" s="7" t="n">
        <v>0.0087</v>
      </c>
    </row>
    <row r="712" customFormat="false" ht="15" hidden="false" customHeight="false" outlineLevel="0" collapsed="false">
      <c r="A712" s="7" t="s">
        <v>395</v>
      </c>
      <c r="B712" s="7" t="s">
        <v>252</v>
      </c>
      <c r="C712" s="7" t="s">
        <v>4998</v>
      </c>
      <c r="D712" s="7" t="s">
        <v>5014</v>
      </c>
      <c r="E712" s="7" t="s">
        <v>5013</v>
      </c>
      <c r="F712" s="7" t="n">
        <v>8</v>
      </c>
      <c r="G712" s="7" t="n">
        <v>16293</v>
      </c>
      <c r="H712" s="7" t="n">
        <v>410444</v>
      </c>
      <c r="I712" s="7" t="n">
        <v>7363</v>
      </c>
      <c r="J712" s="7" t="n">
        <v>583</v>
      </c>
      <c r="K712" s="7" t="n">
        <v>71</v>
      </c>
      <c r="L712" s="7" t="n">
        <v>0.0179</v>
      </c>
      <c r="M712" s="7" t="n">
        <v>0.0096</v>
      </c>
      <c r="N712" s="7" t="n">
        <v>0.0044</v>
      </c>
      <c r="O712" s="7" t="n">
        <v>1205</v>
      </c>
      <c r="P712" s="7" t="n">
        <v>6</v>
      </c>
      <c r="Q712" s="7" t="n">
        <v>0</v>
      </c>
      <c r="R712" s="7" t="n">
        <v>0.0029</v>
      </c>
      <c r="S712" s="7" t="n">
        <v>0</v>
      </c>
    </row>
    <row r="713" customFormat="false" ht="15" hidden="false" customHeight="false" outlineLevel="0" collapsed="false">
      <c r="A713" s="7" t="s">
        <v>395</v>
      </c>
      <c r="B713" s="7" t="s">
        <v>239</v>
      </c>
      <c r="C713" s="7" t="s">
        <v>4998</v>
      </c>
      <c r="D713" s="7" t="s">
        <v>5014</v>
      </c>
      <c r="E713" s="7" t="s">
        <v>5013</v>
      </c>
      <c r="F713" s="7" t="n">
        <v>8</v>
      </c>
      <c r="G713" s="7" t="n">
        <v>23947</v>
      </c>
      <c r="H713" s="7" t="n">
        <v>615847</v>
      </c>
      <c r="I713" s="7" t="n">
        <v>11194</v>
      </c>
      <c r="J713" s="7" t="n">
        <v>1774</v>
      </c>
      <c r="K713" s="7" t="n">
        <v>684</v>
      </c>
      <c r="L713" s="7" t="n">
        <v>0.0182</v>
      </c>
      <c r="M713" s="7" t="n">
        <v>0.0611</v>
      </c>
      <c r="N713" s="7" t="n">
        <v>0.0286</v>
      </c>
      <c r="O713" s="7" t="n">
        <v>2211</v>
      </c>
      <c r="P713" s="7" t="n">
        <v>14</v>
      </c>
      <c r="Q713" s="7" t="n">
        <v>0</v>
      </c>
      <c r="R713" s="7" t="n">
        <v>0.0036</v>
      </c>
      <c r="S713" s="7" t="n">
        <v>0</v>
      </c>
    </row>
    <row r="714" customFormat="false" ht="15" hidden="false" customHeight="false" outlineLevel="0" collapsed="false">
      <c r="A714" s="7" t="s">
        <v>395</v>
      </c>
      <c r="B714" s="7" t="s">
        <v>4134</v>
      </c>
      <c r="C714" s="7" t="s">
        <v>4998</v>
      </c>
      <c r="D714" s="7" t="s">
        <v>5014</v>
      </c>
      <c r="E714" s="7" t="s">
        <v>5013</v>
      </c>
      <c r="F714" s="7" t="n">
        <v>2</v>
      </c>
      <c r="G714" s="7" t="n">
        <v>101</v>
      </c>
      <c r="H714" s="7" t="n">
        <v>2410</v>
      </c>
      <c r="I714" s="7" t="n">
        <v>41</v>
      </c>
      <c r="J714" s="7" t="n">
        <v>3</v>
      </c>
      <c r="K714" s="7" t="n">
        <v>0</v>
      </c>
      <c r="L714" s="7" t="n">
        <v>0.017</v>
      </c>
      <c r="M714" s="7" t="n">
        <v>0</v>
      </c>
      <c r="N714" s="7" t="n">
        <v>0</v>
      </c>
      <c r="O714" s="7" t="n">
        <v>5</v>
      </c>
      <c r="P714" s="7" t="n">
        <v>2</v>
      </c>
      <c r="Q714" s="7" t="n">
        <v>0</v>
      </c>
      <c r="R714" s="7" t="n">
        <v>0.0021</v>
      </c>
      <c r="S714" s="7"/>
    </row>
    <row r="715" customFormat="false" ht="15" hidden="false" customHeight="false" outlineLevel="0" collapsed="false">
      <c r="A715" s="7" t="s">
        <v>395</v>
      </c>
      <c r="B715" s="7" t="s">
        <v>172</v>
      </c>
      <c r="C715" s="7" t="s">
        <v>4998</v>
      </c>
      <c r="D715" s="7" t="s">
        <v>5014</v>
      </c>
      <c r="E715" s="7" t="s">
        <v>5013</v>
      </c>
      <c r="F715" s="7" t="n">
        <v>8</v>
      </c>
      <c r="G715" s="7" t="n">
        <v>6606</v>
      </c>
      <c r="H715" s="7" t="n">
        <v>160849</v>
      </c>
      <c r="I715" s="7" t="n">
        <v>3153</v>
      </c>
      <c r="J715" s="7" t="n">
        <v>313</v>
      </c>
      <c r="K715" s="7" t="n">
        <v>79</v>
      </c>
      <c r="L715" s="7" t="n">
        <v>0.0196</v>
      </c>
      <c r="M715" s="7" t="n">
        <v>0.0251</v>
      </c>
      <c r="N715" s="7" t="n">
        <v>0.012</v>
      </c>
      <c r="O715" s="7" t="n">
        <v>19625</v>
      </c>
      <c r="P715" s="7" t="n">
        <v>492</v>
      </c>
      <c r="Q715" s="7" t="n">
        <v>12</v>
      </c>
      <c r="R715" s="7" t="n">
        <v>0.122</v>
      </c>
      <c r="S715" s="7" t="n">
        <v>0.1519</v>
      </c>
    </row>
    <row r="716" customFormat="false" ht="15" hidden="false" customHeight="false" outlineLevel="0" collapsed="false">
      <c r="A716" s="7" t="s">
        <v>395</v>
      </c>
      <c r="B716" s="7" t="s">
        <v>2401</v>
      </c>
      <c r="C716" s="7" t="s">
        <v>4998</v>
      </c>
      <c r="D716" s="7" t="s">
        <v>5014</v>
      </c>
      <c r="E716" s="7" t="s">
        <v>5013</v>
      </c>
      <c r="F716" s="7" t="n">
        <v>8</v>
      </c>
      <c r="G716" s="7" t="n">
        <v>2559</v>
      </c>
      <c r="H716" s="7" t="n">
        <v>62634</v>
      </c>
      <c r="I716" s="7" t="n">
        <v>1383</v>
      </c>
      <c r="J716" s="7" t="n">
        <v>176</v>
      </c>
      <c r="K716" s="7" t="n">
        <v>49</v>
      </c>
      <c r="L716" s="7" t="n">
        <v>0.0221</v>
      </c>
      <c r="M716" s="7" t="n">
        <v>0.0354</v>
      </c>
      <c r="N716" s="7" t="n">
        <v>0.0191</v>
      </c>
      <c r="O716" s="7" t="n">
        <v>9185</v>
      </c>
      <c r="P716" s="7" t="n">
        <v>359</v>
      </c>
      <c r="Q716" s="7" t="n">
        <v>7</v>
      </c>
      <c r="R716" s="7" t="n">
        <v>0.1466</v>
      </c>
      <c r="S716" s="7" t="n">
        <v>0.1429</v>
      </c>
    </row>
    <row r="717" customFormat="false" ht="15" hidden="false" customHeight="false" outlineLevel="0" collapsed="false">
      <c r="A717" s="7" t="s">
        <v>395</v>
      </c>
      <c r="B717" s="7" t="s">
        <v>3774</v>
      </c>
      <c r="C717" s="7" t="s">
        <v>4998</v>
      </c>
      <c r="D717" s="7" t="s">
        <v>5014</v>
      </c>
      <c r="E717" s="7" t="s">
        <v>5013</v>
      </c>
      <c r="F717" s="7" t="n">
        <v>7</v>
      </c>
      <c r="G717" s="7" t="n">
        <v>12227</v>
      </c>
      <c r="H717" s="7" t="n">
        <v>313958</v>
      </c>
      <c r="I717" s="7" t="n">
        <v>5165</v>
      </c>
      <c r="J717" s="7" t="n">
        <v>428</v>
      </c>
      <c r="K717" s="7" t="n">
        <v>107</v>
      </c>
      <c r="L717" s="7" t="n">
        <v>0.0165</v>
      </c>
      <c r="M717" s="7" t="n">
        <v>0.0207</v>
      </c>
      <c r="N717" s="7" t="n">
        <v>0.0088</v>
      </c>
      <c r="O717" s="7" t="n">
        <v>725</v>
      </c>
      <c r="P717" s="7" t="n">
        <v>9</v>
      </c>
      <c r="Q717" s="7" t="n">
        <v>0</v>
      </c>
      <c r="R717" s="7" t="n">
        <v>0.0023</v>
      </c>
      <c r="S717" s="7" t="n">
        <v>0</v>
      </c>
    </row>
    <row r="718" customFormat="false" ht="15" hidden="false" customHeight="false" outlineLevel="0" collapsed="false">
      <c r="A718" s="7" t="s">
        <v>395</v>
      </c>
      <c r="B718" s="7" t="s">
        <v>3769</v>
      </c>
      <c r="C718" s="7" t="s">
        <v>4998</v>
      </c>
      <c r="D718" s="7" t="s">
        <v>5014</v>
      </c>
      <c r="E718" s="7" t="s">
        <v>5013</v>
      </c>
      <c r="F718" s="7" t="n">
        <v>8</v>
      </c>
      <c r="G718" s="7" t="n">
        <v>28255</v>
      </c>
      <c r="H718" s="7" t="n">
        <v>728800</v>
      </c>
      <c r="I718" s="7" t="n">
        <v>11737</v>
      </c>
      <c r="J718" s="7" t="n">
        <v>1846</v>
      </c>
      <c r="K718" s="7" t="n">
        <v>700</v>
      </c>
      <c r="L718" s="7" t="n">
        <v>0.0161</v>
      </c>
      <c r="M718" s="7" t="n">
        <v>0.0596</v>
      </c>
      <c r="N718" s="7" t="n">
        <v>0.0248</v>
      </c>
      <c r="O718" s="7" t="n">
        <v>6733</v>
      </c>
      <c r="P718" s="7" t="n">
        <v>44</v>
      </c>
      <c r="Q718" s="7" t="n">
        <v>2</v>
      </c>
      <c r="R718" s="7" t="n">
        <v>0.0092</v>
      </c>
      <c r="S718" s="7" t="n">
        <v>0.0029</v>
      </c>
    </row>
    <row r="719" customFormat="false" ht="15" hidden="false" customHeight="false" outlineLevel="0" collapsed="false">
      <c r="A719" s="7" t="s">
        <v>395</v>
      </c>
      <c r="B719" s="7" t="s">
        <v>3924</v>
      </c>
      <c r="C719" s="7" t="s">
        <v>4998</v>
      </c>
      <c r="D719" s="7" t="s">
        <v>5014</v>
      </c>
      <c r="E719" s="7" t="s">
        <v>5013</v>
      </c>
      <c r="F719" s="7" t="n">
        <v>7</v>
      </c>
      <c r="G719" s="7" t="n">
        <v>7845</v>
      </c>
      <c r="H719" s="7" t="n">
        <v>223225</v>
      </c>
      <c r="I719" s="7" t="n">
        <v>4330</v>
      </c>
      <c r="J719" s="7" t="n">
        <v>430</v>
      </c>
      <c r="K719" s="7" t="n">
        <v>111</v>
      </c>
      <c r="L719" s="7" t="n">
        <v>0.0194</v>
      </c>
      <c r="M719" s="7" t="n">
        <v>0.0256</v>
      </c>
      <c r="N719" s="7" t="n">
        <v>0.0141</v>
      </c>
      <c r="O719" s="7" t="n">
        <v>56</v>
      </c>
      <c r="P719" s="7" t="n">
        <v>2</v>
      </c>
      <c r="Q719" s="7" t="n">
        <v>0</v>
      </c>
      <c r="R719" s="7" t="n">
        <v>0.0003</v>
      </c>
      <c r="S719" s="7" t="n">
        <v>0</v>
      </c>
    </row>
    <row r="720" customFormat="false" ht="15" hidden="false" customHeight="false" outlineLevel="0" collapsed="false">
      <c r="A720" s="7" t="s">
        <v>69</v>
      </c>
      <c r="B720" s="7" t="s">
        <v>168</v>
      </c>
      <c r="C720" s="7" t="s">
        <v>4998</v>
      </c>
      <c r="D720" s="7" t="s">
        <v>5014</v>
      </c>
      <c r="E720" s="7" t="s">
        <v>5013</v>
      </c>
      <c r="F720" s="7" t="n">
        <v>41</v>
      </c>
      <c r="G720" s="7" t="n">
        <v>1890882</v>
      </c>
      <c r="H720" s="7" t="n">
        <v>44929366</v>
      </c>
      <c r="I720" s="7" t="n">
        <v>852688</v>
      </c>
      <c r="J720" s="7" t="n">
        <v>58956</v>
      </c>
      <c r="K720" s="7" t="n">
        <v>13763</v>
      </c>
      <c r="L720" s="7" t="n">
        <v>0.019</v>
      </c>
      <c r="M720" s="7" t="n">
        <v>0.0161</v>
      </c>
      <c r="N720" s="7" t="n">
        <v>0.0073</v>
      </c>
      <c r="O720" s="7" t="n">
        <v>3291078</v>
      </c>
      <c r="P720" s="7" t="n">
        <v>54716</v>
      </c>
      <c r="Q720" s="7" t="n">
        <v>902</v>
      </c>
      <c r="R720" s="7" t="n">
        <v>0.0733</v>
      </c>
      <c r="S720" s="7" t="n">
        <v>0.0655</v>
      </c>
    </row>
    <row r="721" customFormat="false" ht="15" hidden="false" customHeight="false" outlineLevel="0" collapsed="false">
      <c r="A721" s="7" t="s">
        <v>69</v>
      </c>
      <c r="B721" s="7" t="s">
        <v>2232</v>
      </c>
      <c r="C721" s="7" t="s">
        <v>4998</v>
      </c>
      <c r="D721" s="7" t="s">
        <v>5014</v>
      </c>
      <c r="E721" s="7" t="s">
        <v>5013</v>
      </c>
      <c r="F721" s="7" t="n">
        <v>40</v>
      </c>
      <c r="G721" s="7" t="n">
        <v>42626</v>
      </c>
      <c r="H721" s="7" t="n">
        <v>1092955</v>
      </c>
      <c r="I721" s="7" t="n">
        <v>21553</v>
      </c>
      <c r="J721" s="7" t="n">
        <v>2067</v>
      </c>
      <c r="K721" s="7" t="n">
        <v>610</v>
      </c>
      <c r="L721" s="7" t="n">
        <v>0.0197</v>
      </c>
      <c r="M721" s="7" t="n">
        <v>0.0283</v>
      </c>
      <c r="N721" s="7" t="n">
        <v>0.0143</v>
      </c>
      <c r="O721" s="7" t="n">
        <v>85086</v>
      </c>
      <c r="P721" s="7" t="n">
        <v>2055</v>
      </c>
      <c r="Q721" s="7" t="n">
        <v>64</v>
      </c>
      <c r="R721" s="7" t="n">
        <v>0.0778</v>
      </c>
      <c r="S721" s="7" t="n">
        <v>0.1049</v>
      </c>
    </row>
    <row r="722" customFormat="false" ht="15" hidden="false" customHeight="false" outlineLevel="0" collapsed="false">
      <c r="A722" s="7" t="s">
        <v>69</v>
      </c>
      <c r="B722" s="7" t="s">
        <v>2239</v>
      </c>
      <c r="C722" s="7" t="s">
        <v>4998</v>
      </c>
      <c r="D722" s="7" t="s">
        <v>5014</v>
      </c>
      <c r="E722" s="7" t="s">
        <v>5013</v>
      </c>
      <c r="F722" s="7" t="n">
        <v>39</v>
      </c>
      <c r="G722" s="7" t="n">
        <v>50211</v>
      </c>
      <c r="H722" s="7" t="n">
        <v>1265017</v>
      </c>
      <c r="I722" s="7" t="n">
        <v>25081</v>
      </c>
      <c r="J722" s="7" t="n">
        <v>2680</v>
      </c>
      <c r="K722" s="7" t="n">
        <v>873</v>
      </c>
      <c r="L722" s="7" t="n">
        <v>0.0198</v>
      </c>
      <c r="M722" s="7" t="n">
        <v>0.0348</v>
      </c>
      <c r="N722" s="7" t="n">
        <v>0.0174</v>
      </c>
      <c r="O722" s="7" t="n">
        <v>93361</v>
      </c>
      <c r="P722" s="7" t="n">
        <v>2018</v>
      </c>
      <c r="Q722" s="7" t="n">
        <v>73</v>
      </c>
      <c r="R722" s="7" t="n">
        <v>0.0738</v>
      </c>
      <c r="S722" s="7" t="n">
        <v>0.0836</v>
      </c>
    </row>
    <row r="723" customFormat="false" ht="15" hidden="false" customHeight="false" outlineLevel="0" collapsed="false">
      <c r="A723" s="7" t="s">
        <v>69</v>
      </c>
      <c r="B723" s="7" t="s">
        <v>5000</v>
      </c>
      <c r="C723" s="7" t="s">
        <v>4998</v>
      </c>
      <c r="D723" s="7" t="s">
        <v>5014</v>
      </c>
      <c r="E723" s="7" t="s">
        <v>5013</v>
      </c>
      <c r="F723" s="7" t="n">
        <v>1</v>
      </c>
      <c r="G723" s="7" t="n">
        <v>33256</v>
      </c>
      <c r="H723" s="7" t="n">
        <v>766493</v>
      </c>
      <c r="I723" s="7" t="n">
        <v>12397</v>
      </c>
      <c r="J723" s="7" t="n">
        <v>1027</v>
      </c>
      <c r="K723" s="7" t="n">
        <v>119</v>
      </c>
      <c r="L723" s="7" t="n">
        <v>0.0162</v>
      </c>
      <c r="M723" s="7" t="n">
        <v>0.0096</v>
      </c>
      <c r="N723" s="7" t="n">
        <v>0.0036</v>
      </c>
      <c r="O723" s="7" t="n">
        <v>25</v>
      </c>
      <c r="P723" s="7" t="n">
        <v>1</v>
      </c>
      <c r="Q723" s="7" t="n">
        <v>0</v>
      </c>
      <c r="R723" s="7" t="n">
        <v>0</v>
      </c>
      <c r="S723" s="7" t="n">
        <v>0</v>
      </c>
    </row>
    <row r="724" customFormat="false" ht="15" hidden="false" customHeight="false" outlineLevel="0" collapsed="false">
      <c r="A724" s="7" t="s">
        <v>69</v>
      </c>
      <c r="B724" s="7" t="s">
        <v>3692</v>
      </c>
      <c r="C724" s="7" t="s">
        <v>4998</v>
      </c>
      <c r="D724" s="7" t="s">
        <v>5014</v>
      </c>
      <c r="E724" s="7" t="s">
        <v>5013</v>
      </c>
      <c r="F724" s="7" t="n">
        <v>6</v>
      </c>
      <c r="G724" s="7" t="n">
        <v>3645</v>
      </c>
      <c r="H724" s="7" t="n">
        <v>99179</v>
      </c>
      <c r="I724" s="7" t="n">
        <v>2045</v>
      </c>
      <c r="J724" s="7" t="n">
        <v>266</v>
      </c>
      <c r="K724" s="7" t="n">
        <v>98</v>
      </c>
      <c r="L724" s="7" t="n">
        <v>0.0206</v>
      </c>
      <c r="M724" s="7" t="n">
        <v>0.0479</v>
      </c>
      <c r="N724" s="7" t="n">
        <v>0.0269</v>
      </c>
      <c r="O724" s="7" t="n">
        <v>667</v>
      </c>
      <c r="P724" s="7" t="n">
        <v>11</v>
      </c>
      <c r="Q724" s="7" t="n">
        <v>0</v>
      </c>
      <c r="R724" s="7" t="n">
        <v>0.0067</v>
      </c>
      <c r="S724" s="7" t="n">
        <v>0</v>
      </c>
    </row>
    <row r="725" customFormat="false" ht="15" hidden="false" customHeight="false" outlineLevel="0" collapsed="false">
      <c r="A725" s="7" t="s">
        <v>69</v>
      </c>
      <c r="B725" s="7" t="s">
        <v>189</v>
      </c>
      <c r="C725" s="7" t="s">
        <v>4998</v>
      </c>
      <c r="D725" s="7" t="s">
        <v>5014</v>
      </c>
      <c r="E725" s="7" t="s">
        <v>5013</v>
      </c>
      <c r="F725" s="7" t="n">
        <v>41</v>
      </c>
      <c r="G725" s="7" t="n">
        <v>1314066</v>
      </c>
      <c r="H725" s="7" t="n">
        <v>29900693</v>
      </c>
      <c r="I725" s="7" t="n">
        <v>592395</v>
      </c>
      <c r="J725" s="7" t="n">
        <v>42422</v>
      </c>
      <c r="K725" s="7" t="n">
        <v>8790</v>
      </c>
      <c r="L725" s="7" t="n">
        <v>0.0198</v>
      </c>
      <c r="M725" s="7" t="n">
        <v>0.0148</v>
      </c>
      <c r="N725" s="7" t="n">
        <v>0.0067</v>
      </c>
      <c r="O725" s="7" t="n">
        <v>1523225</v>
      </c>
      <c r="P725" s="7" t="n">
        <v>16716</v>
      </c>
      <c r="Q725" s="7" t="n">
        <v>214</v>
      </c>
      <c r="R725" s="7" t="n">
        <v>0.0509</v>
      </c>
      <c r="S725" s="7" t="n">
        <v>0.0243</v>
      </c>
    </row>
    <row r="726" customFormat="false" ht="15" hidden="false" customHeight="false" outlineLevel="0" collapsed="false">
      <c r="A726" s="7" t="s">
        <v>69</v>
      </c>
      <c r="B726" s="7" t="s">
        <v>2229</v>
      </c>
      <c r="C726" s="7" t="s">
        <v>4998</v>
      </c>
      <c r="D726" s="7" t="s">
        <v>5014</v>
      </c>
      <c r="E726" s="7" t="s">
        <v>5013</v>
      </c>
      <c r="F726" s="7" t="n">
        <v>40</v>
      </c>
      <c r="G726" s="7" t="n">
        <v>415405</v>
      </c>
      <c r="H726" s="7" t="n">
        <v>9355168</v>
      </c>
      <c r="I726" s="7" t="n">
        <v>206100</v>
      </c>
      <c r="J726" s="7" t="n">
        <v>23895</v>
      </c>
      <c r="K726" s="7" t="n">
        <v>6367</v>
      </c>
      <c r="L726" s="7" t="n">
        <v>0.022</v>
      </c>
      <c r="M726" s="7" t="n">
        <v>0.0309</v>
      </c>
      <c r="N726" s="7" t="n">
        <v>0.0153</v>
      </c>
      <c r="O726" s="7" t="n">
        <v>337701</v>
      </c>
      <c r="P726" s="7" t="n">
        <v>4418</v>
      </c>
      <c r="Q726" s="7" t="n">
        <v>100</v>
      </c>
      <c r="R726" s="7" t="n">
        <v>0.0361</v>
      </c>
      <c r="S726" s="7" t="n">
        <v>0.0157</v>
      </c>
    </row>
    <row r="727" customFormat="false" ht="15" hidden="false" customHeight="false" outlineLevel="0" collapsed="false">
      <c r="A727" s="7" t="s">
        <v>69</v>
      </c>
      <c r="B727" s="7" t="s">
        <v>4105</v>
      </c>
      <c r="C727" s="7" t="s">
        <v>4998</v>
      </c>
      <c r="D727" s="7" t="s">
        <v>5014</v>
      </c>
      <c r="E727" s="7" t="s">
        <v>5013</v>
      </c>
      <c r="F727" s="7" t="n">
        <v>18</v>
      </c>
      <c r="G727" s="7" t="n">
        <v>306330</v>
      </c>
      <c r="H727" s="7" t="n">
        <v>8101842</v>
      </c>
      <c r="I727" s="7" t="n">
        <v>142502</v>
      </c>
      <c r="J727" s="7" t="n">
        <v>8582</v>
      </c>
      <c r="K727" s="7" t="n">
        <v>2075</v>
      </c>
      <c r="L727" s="7" t="n">
        <v>0.0176</v>
      </c>
      <c r="M727" s="7" t="n">
        <v>0.0146</v>
      </c>
      <c r="N727" s="7" t="n">
        <v>0.0068</v>
      </c>
      <c r="O727" s="7" t="n">
        <v>1099</v>
      </c>
      <c r="P727" s="7" t="n">
        <v>20</v>
      </c>
      <c r="Q727" s="7" t="n">
        <v>0</v>
      </c>
      <c r="R727" s="7" t="n">
        <v>0.0001</v>
      </c>
      <c r="S727" s="7" t="n">
        <v>0</v>
      </c>
    </row>
    <row r="728" customFormat="false" ht="15" hidden="false" customHeight="false" outlineLevel="0" collapsed="false">
      <c r="A728" s="7" t="s">
        <v>69</v>
      </c>
      <c r="B728" s="7" t="s">
        <v>203</v>
      </c>
      <c r="C728" s="7" t="s">
        <v>5011</v>
      </c>
      <c r="D728" s="7" t="s">
        <v>5014</v>
      </c>
      <c r="E728" s="7" t="s">
        <v>5013</v>
      </c>
      <c r="F728" s="7" t="n">
        <v>2</v>
      </c>
      <c r="G728" s="7" t="n">
        <v>160076</v>
      </c>
      <c r="H728" s="7" t="n">
        <v>3724890</v>
      </c>
      <c r="I728" s="7" t="n">
        <v>74400</v>
      </c>
      <c r="J728" s="7" t="n">
        <v>7223</v>
      </c>
      <c r="K728" s="7" t="n">
        <v>1665</v>
      </c>
      <c r="L728" s="7" t="n">
        <v>0.02</v>
      </c>
      <c r="M728" s="7" t="n">
        <v>0.0224</v>
      </c>
      <c r="N728" s="7" t="n">
        <v>0.0104</v>
      </c>
      <c r="O728" s="7" t="n">
        <v>39</v>
      </c>
      <c r="P728" s="7" t="n">
        <v>2</v>
      </c>
      <c r="Q728" s="7" t="n">
        <v>0</v>
      </c>
      <c r="R728" s="7" t="n">
        <v>0</v>
      </c>
      <c r="S728" s="7" t="n">
        <v>0</v>
      </c>
    </row>
    <row r="729" customFormat="false" ht="15" hidden="false" customHeight="false" outlineLevel="0" collapsed="false">
      <c r="A729" s="7" t="s">
        <v>69</v>
      </c>
      <c r="B729" s="7" t="s">
        <v>5001</v>
      </c>
      <c r="C729" s="7" t="s">
        <v>4998</v>
      </c>
      <c r="D729" s="7" t="s">
        <v>5014</v>
      </c>
      <c r="E729" s="7" t="s">
        <v>5013</v>
      </c>
      <c r="F729" s="7" t="n">
        <v>7</v>
      </c>
      <c r="G729" s="7" t="n">
        <v>31334</v>
      </c>
      <c r="H729" s="7" t="n">
        <v>813300</v>
      </c>
      <c r="I729" s="7" t="n">
        <v>12927</v>
      </c>
      <c r="J729" s="7" t="n">
        <v>807</v>
      </c>
      <c r="K729" s="7" t="n">
        <v>156</v>
      </c>
      <c r="L729" s="7" t="n">
        <v>0.0159</v>
      </c>
      <c r="M729" s="7" t="n">
        <v>0.0121</v>
      </c>
      <c r="N729" s="7" t="n">
        <v>0.005</v>
      </c>
      <c r="O729" s="7" t="n">
        <v>93</v>
      </c>
      <c r="P729" s="7" t="n">
        <v>7</v>
      </c>
      <c r="Q729" s="7" t="n">
        <v>0</v>
      </c>
      <c r="R729" s="7" t="n">
        <v>0.0001</v>
      </c>
      <c r="S729" s="7" t="n">
        <v>0</v>
      </c>
    </row>
    <row r="730" customFormat="false" ht="15" hidden="false" customHeight="false" outlineLevel="0" collapsed="false">
      <c r="A730" s="7" t="s">
        <v>69</v>
      </c>
      <c r="B730" s="7" t="s">
        <v>5002</v>
      </c>
      <c r="C730" s="7" t="s">
        <v>4998</v>
      </c>
      <c r="D730" s="7" t="s">
        <v>5014</v>
      </c>
      <c r="E730" s="7" t="s">
        <v>5013</v>
      </c>
      <c r="F730" s="7" t="n">
        <v>29</v>
      </c>
      <c r="G730" s="7" t="n">
        <v>245076</v>
      </c>
      <c r="H730" s="7" t="n">
        <v>6365947</v>
      </c>
      <c r="I730" s="7" t="n">
        <v>98341</v>
      </c>
      <c r="J730" s="7" t="n">
        <v>8291</v>
      </c>
      <c r="K730" s="7" t="n">
        <v>2569</v>
      </c>
      <c r="L730" s="7" t="n">
        <v>0.0154</v>
      </c>
      <c r="M730" s="7" t="n">
        <v>0.0261</v>
      </c>
      <c r="N730" s="7" t="n">
        <v>0.0105</v>
      </c>
      <c r="O730" s="7" t="n">
        <v>9861</v>
      </c>
      <c r="P730" s="7" t="n">
        <v>157</v>
      </c>
      <c r="Q730" s="7" t="n">
        <v>5</v>
      </c>
      <c r="R730" s="7" t="n">
        <v>0.0015</v>
      </c>
      <c r="S730" s="7" t="n">
        <v>0.0019</v>
      </c>
    </row>
    <row r="731" customFormat="false" ht="15" hidden="false" customHeight="false" outlineLevel="0" collapsed="false">
      <c r="A731" s="7" t="s">
        <v>69</v>
      </c>
      <c r="B731" s="7" t="s">
        <v>2634</v>
      </c>
      <c r="C731" s="7" t="s">
        <v>4998</v>
      </c>
      <c r="D731" s="7" t="s">
        <v>5014</v>
      </c>
      <c r="E731" s="7" t="s">
        <v>5013</v>
      </c>
      <c r="F731" s="7" t="n">
        <v>40</v>
      </c>
      <c r="G731" s="7" t="n">
        <v>1012263</v>
      </c>
      <c r="H731" s="7" t="n">
        <v>24241631</v>
      </c>
      <c r="I731" s="7" t="n">
        <v>441736</v>
      </c>
      <c r="J731" s="7" t="n">
        <v>67998</v>
      </c>
      <c r="K731" s="7" t="n">
        <v>25927</v>
      </c>
      <c r="L731" s="7" t="n">
        <v>0.0182</v>
      </c>
      <c r="M731" s="7" t="n">
        <v>0.0587</v>
      </c>
      <c r="N731" s="7" t="n">
        <v>0.0256</v>
      </c>
      <c r="O731" s="7" t="n">
        <v>50044</v>
      </c>
      <c r="P731" s="7" t="n">
        <v>347</v>
      </c>
      <c r="Q731" s="7" t="n">
        <v>15</v>
      </c>
      <c r="R731" s="7" t="n">
        <v>0.0021</v>
      </c>
      <c r="S731" s="7" t="n">
        <v>0.0006</v>
      </c>
    </row>
    <row r="732" customFormat="false" ht="15" hidden="false" customHeight="false" outlineLevel="0" collapsed="false">
      <c r="A732" s="7" t="s">
        <v>69</v>
      </c>
      <c r="B732" s="7" t="s">
        <v>252</v>
      </c>
      <c r="C732" s="7" t="s">
        <v>4998</v>
      </c>
      <c r="D732" s="7" t="s">
        <v>5014</v>
      </c>
      <c r="E732" s="7" t="s">
        <v>5013</v>
      </c>
      <c r="F732" s="7" t="n">
        <v>15</v>
      </c>
      <c r="G732" s="7" t="n">
        <v>243804</v>
      </c>
      <c r="H732" s="7" t="n">
        <v>5945604</v>
      </c>
      <c r="I732" s="7" t="n">
        <v>109682</v>
      </c>
      <c r="J732" s="7" t="n">
        <v>11319</v>
      </c>
      <c r="K732" s="7" t="n">
        <v>1544</v>
      </c>
      <c r="L732" s="7" t="n">
        <v>0.0184</v>
      </c>
      <c r="M732" s="7" t="n">
        <v>0.0141</v>
      </c>
      <c r="N732" s="7" t="n">
        <v>0.0063</v>
      </c>
      <c r="O732" s="7" t="n">
        <v>1457</v>
      </c>
      <c r="P732" s="7" t="n">
        <v>26</v>
      </c>
      <c r="Q732" s="7" t="n">
        <v>1</v>
      </c>
      <c r="R732" s="7" t="n">
        <v>0.0002</v>
      </c>
      <c r="S732" s="7" t="n">
        <v>0.0006</v>
      </c>
    </row>
    <row r="733" customFormat="false" ht="15" hidden="false" customHeight="false" outlineLevel="0" collapsed="false">
      <c r="A733" s="7" t="s">
        <v>69</v>
      </c>
      <c r="B733" s="7" t="s">
        <v>5003</v>
      </c>
      <c r="C733" s="7" t="s">
        <v>4998</v>
      </c>
      <c r="D733" s="7" t="s">
        <v>5014</v>
      </c>
      <c r="E733" s="7" t="s">
        <v>5013</v>
      </c>
      <c r="F733" s="7" t="n">
        <v>10</v>
      </c>
      <c r="G733" s="7" t="n">
        <v>16260</v>
      </c>
      <c r="H733" s="7" t="n">
        <v>442269</v>
      </c>
      <c r="I733" s="7" t="n">
        <v>7872</v>
      </c>
      <c r="J733" s="7" t="n">
        <v>402</v>
      </c>
      <c r="K733" s="7" t="n">
        <v>103</v>
      </c>
      <c r="L733" s="7" t="n">
        <v>0.0178</v>
      </c>
      <c r="M733" s="7" t="n">
        <v>0.0131</v>
      </c>
      <c r="N733" s="7" t="n">
        <v>0.0063</v>
      </c>
      <c r="O733" s="7" t="n">
        <v>704</v>
      </c>
      <c r="P733" s="7" t="n">
        <v>7</v>
      </c>
      <c r="Q733" s="7" t="n">
        <v>0</v>
      </c>
      <c r="R733" s="7" t="n">
        <v>0.0016</v>
      </c>
      <c r="S733" s="7" t="n">
        <v>0</v>
      </c>
    </row>
    <row r="734" customFormat="false" ht="15" hidden="false" customHeight="false" outlineLevel="0" collapsed="false">
      <c r="A734" s="7" t="s">
        <v>69</v>
      </c>
      <c r="B734" s="7" t="s">
        <v>206</v>
      </c>
      <c r="C734" s="7" t="s">
        <v>5011</v>
      </c>
      <c r="D734" s="7" t="s">
        <v>5014</v>
      </c>
      <c r="E734" s="7" t="s">
        <v>5013</v>
      </c>
      <c r="F734" s="7" t="n">
        <v>4</v>
      </c>
      <c r="G734" s="7" t="n">
        <v>99736</v>
      </c>
      <c r="H734" s="7" t="n">
        <v>2457609</v>
      </c>
      <c r="I734" s="7" t="n">
        <v>47152</v>
      </c>
      <c r="J734" s="7" t="n">
        <v>5894</v>
      </c>
      <c r="K734" s="7" t="n">
        <v>1757</v>
      </c>
      <c r="L734" s="7" t="n">
        <v>0.0192</v>
      </c>
      <c r="M734" s="7" t="n">
        <v>0.0373</v>
      </c>
      <c r="N734" s="7" t="n">
        <v>0.0176</v>
      </c>
      <c r="O734" s="7" t="n">
        <v>495</v>
      </c>
      <c r="P734" s="7" t="n">
        <v>2</v>
      </c>
      <c r="Q734" s="7" t="n">
        <v>0</v>
      </c>
      <c r="R734" s="7" t="n">
        <v>0.0002</v>
      </c>
      <c r="S734" s="7" t="n">
        <v>0</v>
      </c>
    </row>
    <row r="735" customFormat="false" ht="15" hidden="false" customHeight="false" outlineLevel="0" collapsed="false">
      <c r="A735" s="7" t="s">
        <v>69</v>
      </c>
      <c r="B735" s="7" t="s">
        <v>239</v>
      </c>
      <c r="C735" s="7" t="s">
        <v>4998</v>
      </c>
      <c r="D735" s="7" t="s">
        <v>5014</v>
      </c>
      <c r="E735" s="7" t="s">
        <v>5013</v>
      </c>
      <c r="F735" s="7" t="n">
        <v>40</v>
      </c>
      <c r="G735" s="7" t="n">
        <v>1480835</v>
      </c>
      <c r="H735" s="7" t="n">
        <v>37532018</v>
      </c>
      <c r="I735" s="7" t="n">
        <v>637393</v>
      </c>
      <c r="J735" s="7" t="n">
        <v>114649</v>
      </c>
      <c r="K735" s="7" t="n">
        <v>46832</v>
      </c>
      <c r="L735" s="7" t="n">
        <v>0.017</v>
      </c>
      <c r="M735" s="7" t="n">
        <v>0.0735</v>
      </c>
      <c r="N735" s="7" t="n">
        <v>0.0316</v>
      </c>
      <c r="O735" s="7" t="n">
        <v>25474</v>
      </c>
      <c r="P735" s="7" t="n">
        <v>191</v>
      </c>
      <c r="Q735" s="7" t="n">
        <v>14</v>
      </c>
      <c r="R735" s="7" t="n">
        <v>0.0007</v>
      </c>
      <c r="S735" s="7" t="n">
        <v>0.0003</v>
      </c>
    </row>
    <row r="736" customFormat="false" ht="15" hidden="false" customHeight="false" outlineLevel="0" collapsed="false">
      <c r="A736" s="7" t="s">
        <v>69</v>
      </c>
      <c r="B736" s="7" t="s">
        <v>4134</v>
      </c>
      <c r="C736" s="7" t="s">
        <v>4998</v>
      </c>
      <c r="D736" s="7" t="s">
        <v>5014</v>
      </c>
      <c r="E736" s="7" t="s">
        <v>5013</v>
      </c>
      <c r="F736" s="7" t="n">
        <v>8</v>
      </c>
      <c r="G736" s="7" t="n">
        <v>9857</v>
      </c>
      <c r="H736" s="7" t="n">
        <v>263685</v>
      </c>
      <c r="I736" s="7" t="n">
        <v>4046</v>
      </c>
      <c r="J736" s="7" t="n">
        <v>248</v>
      </c>
      <c r="K736" s="7" t="n">
        <v>50</v>
      </c>
      <c r="L736" s="7" t="n">
        <v>0.0153</v>
      </c>
      <c r="M736" s="7" t="n">
        <v>0.0124</v>
      </c>
      <c r="N736" s="7" t="n">
        <v>0.0051</v>
      </c>
      <c r="O736" s="7" t="n">
        <v>227</v>
      </c>
      <c r="P736" s="7" t="n">
        <v>8</v>
      </c>
      <c r="Q736" s="7" t="n">
        <v>1</v>
      </c>
      <c r="R736" s="7" t="n">
        <v>0.0009</v>
      </c>
      <c r="S736" s="7" t="n">
        <v>0.02</v>
      </c>
    </row>
    <row r="737" customFormat="false" ht="15" hidden="false" customHeight="false" outlineLevel="0" collapsed="false">
      <c r="A737" s="7" t="s">
        <v>69</v>
      </c>
      <c r="B737" s="7" t="s">
        <v>172</v>
      </c>
      <c r="C737" s="7" t="s">
        <v>4998</v>
      </c>
      <c r="D737" s="7" t="s">
        <v>5014</v>
      </c>
      <c r="E737" s="7" t="s">
        <v>5013</v>
      </c>
      <c r="F737" s="7" t="n">
        <v>41</v>
      </c>
      <c r="G737" s="7" t="n">
        <v>588131</v>
      </c>
      <c r="H737" s="7" t="n">
        <v>13449360</v>
      </c>
      <c r="I737" s="7" t="n">
        <v>288965</v>
      </c>
      <c r="J737" s="7" t="n">
        <v>35122</v>
      </c>
      <c r="K737" s="7" t="n">
        <v>7895</v>
      </c>
      <c r="L737" s="7" t="n">
        <v>0.0215</v>
      </c>
      <c r="M737" s="7" t="n">
        <v>0.0273</v>
      </c>
      <c r="N737" s="7" t="n">
        <v>0.0134</v>
      </c>
      <c r="O737" s="7" t="n">
        <v>996584</v>
      </c>
      <c r="P737" s="7" t="n">
        <v>11512</v>
      </c>
      <c r="Q737" s="7" t="n">
        <v>233</v>
      </c>
      <c r="R737" s="7" t="n">
        <v>0.0741</v>
      </c>
      <c r="S737" s="7" t="n">
        <v>0.0295</v>
      </c>
    </row>
    <row r="738" customFormat="false" ht="15" hidden="false" customHeight="false" outlineLevel="0" collapsed="false">
      <c r="A738" s="7" t="s">
        <v>69</v>
      </c>
      <c r="B738" s="7" t="s">
        <v>2401</v>
      </c>
      <c r="C738" s="7" t="s">
        <v>4998</v>
      </c>
      <c r="D738" s="7" t="s">
        <v>5014</v>
      </c>
      <c r="E738" s="7" t="s">
        <v>5013</v>
      </c>
      <c r="F738" s="7" t="n">
        <v>41</v>
      </c>
      <c r="G738" s="7" t="n">
        <v>22999</v>
      </c>
      <c r="H738" s="7" t="n">
        <v>569228</v>
      </c>
      <c r="I738" s="7" t="n">
        <v>11024</v>
      </c>
      <c r="J738" s="7" t="n">
        <v>1964</v>
      </c>
      <c r="K738" s="7" t="n">
        <v>563</v>
      </c>
      <c r="L738" s="7" t="n">
        <v>0.0194</v>
      </c>
      <c r="M738" s="7" t="n">
        <v>0.0511</v>
      </c>
      <c r="N738" s="7" t="n">
        <v>0.0245</v>
      </c>
      <c r="O738" s="7" t="n">
        <v>38633</v>
      </c>
      <c r="P738" s="7" t="n">
        <v>430</v>
      </c>
      <c r="Q738" s="7" t="n">
        <v>13</v>
      </c>
      <c r="R738" s="7" t="n">
        <v>0.0679</v>
      </c>
      <c r="S738" s="7" t="n">
        <v>0.0231</v>
      </c>
    </row>
    <row r="739" customFormat="false" ht="15" hidden="false" customHeight="false" outlineLevel="0" collapsed="false">
      <c r="A739" s="7" t="s">
        <v>69</v>
      </c>
      <c r="B739" s="7" t="s">
        <v>3774</v>
      </c>
      <c r="C739" s="7" t="s">
        <v>4998</v>
      </c>
      <c r="D739" s="7" t="s">
        <v>5014</v>
      </c>
      <c r="E739" s="7" t="s">
        <v>5013</v>
      </c>
      <c r="F739" s="7" t="n">
        <v>37</v>
      </c>
      <c r="G739" s="7" t="n">
        <v>411124</v>
      </c>
      <c r="H739" s="7" t="n">
        <v>10558115</v>
      </c>
      <c r="I739" s="7" t="n">
        <v>156820</v>
      </c>
      <c r="J739" s="7" t="n">
        <v>15426</v>
      </c>
      <c r="K739" s="7" t="n">
        <v>3363</v>
      </c>
      <c r="L739" s="7" t="n">
        <v>0.0149</v>
      </c>
      <c r="M739" s="7" t="n">
        <v>0.0214</v>
      </c>
      <c r="N739" s="7" t="n">
        <v>0.0082</v>
      </c>
      <c r="O739" s="7" t="n">
        <v>4608</v>
      </c>
      <c r="P739" s="7" t="n">
        <v>113</v>
      </c>
      <c r="Q739" s="7" t="n">
        <v>4</v>
      </c>
      <c r="R739" s="7" t="n">
        <v>0.0004</v>
      </c>
      <c r="S739" s="7" t="n">
        <v>0.0012</v>
      </c>
    </row>
    <row r="740" customFormat="false" ht="15" hidden="false" customHeight="false" outlineLevel="0" collapsed="false">
      <c r="A740" s="7" t="s">
        <v>69</v>
      </c>
      <c r="B740" s="7" t="s">
        <v>3769</v>
      </c>
      <c r="C740" s="7" t="s">
        <v>4998</v>
      </c>
      <c r="D740" s="7" t="s">
        <v>5014</v>
      </c>
      <c r="E740" s="7" t="s">
        <v>5013</v>
      </c>
      <c r="F740" s="7" t="n">
        <v>16</v>
      </c>
      <c r="G740" s="7" t="n">
        <v>38516</v>
      </c>
      <c r="H740" s="7" t="n">
        <v>972805</v>
      </c>
      <c r="I740" s="7" t="n">
        <v>14843</v>
      </c>
      <c r="J740" s="7" t="n">
        <v>2277</v>
      </c>
      <c r="K740" s="7" t="n">
        <v>791</v>
      </c>
      <c r="L740" s="7" t="n">
        <v>0.0153</v>
      </c>
      <c r="M740" s="7" t="n">
        <v>0.0533</v>
      </c>
      <c r="N740" s="7" t="n">
        <v>0.0205</v>
      </c>
      <c r="O740" s="7" t="n">
        <v>1707</v>
      </c>
      <c r="P740" s="7" t="n">
        <v>14</v>
      </c>
      <c r="Q740" s="7" t="n">
        <v>2</v>
      </c>
      <c r="R740" s="7" t="n">
        <v>0.0018</v>
      </c>
      <c r="S740" s="7" t="n">
        <v>0.0025</v>
      </c>
    </row>
    <row r="741" customFormat="false" ht="15" hidden="false" customHeight="false" outlineLevel="0" collapsed="false">
      <c r="A741" s="7" t="s">
        <v>69</v>
      </c>
      <c r="B741" s="7" t="s">
        <v>3924</v>
      </c>
      <c r="C741" s="7" t="s">
        <v>4998</v>
      </c>
      <c r="D741" s="7" t="s">
        <v>5014</v>
      </c>
      <c r="E741" s="7" t="s">
        <v>5013</v>
      </c>
      <c r="F741" s="7" t="n">
        <v>35</v>
      </c>
      <c r="G741" s="7" t="n">
        <v>527159</v>
      </c>
      <c r="H741" s="7" t="n">
        <v>13900526</v>
      </c>
      <c r="I741" s="7" t="n">
        <v>298284</v>
      </c>
      <c r="J741" s="7" t="n">
        <v>40933</v>
      </c>
      <c r="K741" s="7" t="n">
        <v>14038</v>
      </c>
      <c r="L741" s="7" t="n">
        <v>0.0215</v>
      </c>
      <c r="M741" s="7" t="n">
        <v>0.0471</v>
      </c>
      <c r="N741" s="7" t="n">
        <v>0.0266</v>
      </c>
      <c r="O741" s="7" t="n">
        <v>55288</v>
      </c>
      <c r="P741" s="7" t="n">
        <v>404</v>
      </c>
      <c r="Q741" s="7" t="n">
        <v>12</v>
      </c>
      <c r="R741" s="7" t="n">
        <v>0.004</v>
      </c>
      <c r="S741" s="7" t="n">
        <v>0.0009</v>
      </c>
    </row>
    <row r="742" customFormat="false" ht="15" hidden="false" customHeight="false" outlineLevel="0" collapsed="false">
      <c r="A742" s="7" t="s">
        <v>395</v>
      </c>
      <c r="B742" s="7" t="s">
        <v>168</v>
      </c>
      <c r="C742" s="7" t="s">
        <v>4998</v>
      </c>
      <c r="D742" s="7" t="s">
        <v>5015</v>
      </c>
      <c r="E742" s="7" t="s">
        <v>5013</v>
      </c>
      <c r="F742" s="7" t="n">
        <v>9</v>
      </c>
      <c r="G742" s="7" t="n">
        <v>38821</v>
      </c>
      <c r="H742" s="7" t="n">
        <v>971224</v>
      </c>
      <c r="I742" s="7" t="n">
        <v>16963</v>
      </c>
      <c r="J742" s="7" t="n">
        <v>1155</v>
      </c>
      <c r="K742" s="7" t="n">
        <v>285</v>
      </c>
      <c r="L742" s="7" t="n">
        <v>0.0175</v>
      </c>
      <c r="M742" s="7" t="n">
        <v>0.0168</v>
      </c>
      <c r="N742" s="7" t="n">
        <v>0.0073</v>
      </c>
      <c r="O742" s="7" t="n">
        <v>167275</v>
      </c>
      <c r="P742" s="7" t="n">
        <v>4758</v>
      </c>
      <c r="Q742" s="7" t="n">
        <v>69</v>
      </c>
      <c r="R742" s="7" t="n">
        <v>0.1722</v>
      </c>
      <c r="S742" s="7" t="n">
        <v>0.2421</v>
      </c>
    </row>
    <row r="743" customFormat="false" ht="15" hidden="false" customHeight="false" outlineLevel="0" collapsed="false">
      <c r="A743" s="7" t="s">
        <v>395</v>
      </c>
      <c r="B743" s="7" t="s">
        <v>2232</v>
      </c>
      <c r="C743" s="7" t="s">
        <v>4998</v>
      </c>
      <c r="D743" s="7" t="s">
        <v>5015</v>
      </c>
      <c r="E743" s="7" t="s">
        <v>5013</v>
      </c>
      <c r="F743" s="7" t="n">
        <v>9</v>
      </c>
      <c r="G743" s="7" t="n">
        <v>4456</v>
      </c>
      <c r="H743" s="7" t="n">
        <v>113376</v>
      </c>
      <c r="I743" s="7" t="n">
        <v>2254</v>
      </c>
      <c r="J743" s="7" t="n">
        <v>268</v>
      </c>
      <c r="K743" s="7" t="n">
        <v>74</v>
      </c>
      <c r="L743" s="7" t="n">
        <v>0.0199</v>
      </c>
      <c r="M743" s="7" t="n">
        <v>0.0328</v>
      </c>
      <c r="N743" s="7" t="n">
        <v>0.0166</v>
      </c>
      <c r="O743" s="7" t="n">
        <v>20354</v>
      </c>
      <c r="P743" s="7" t="n">
        <v>682</v>
      </c>
      <c r="Q743" s="7" t="n">
        <v>30</v>
      </c>
      <c r="R743" s="7" t="n">
        <v>0.1795</v>
      </c>
      <c r="S743" s="7" t="n">
        <v>0.4054</v>
      </c>
    </row>
    <row r="744" customFormat="false" ht="15" hidden="false" customHeight="false" outlineLevel="0" collapsed="false">
      <c r="A744" s="7" t="s">
        <v>395</v>
      </c>
      <c r="B744" s="7" t="s">
        <v>2239</v>
      </c>
      <c r="C744" s="7" t="s">
        <v>4998</v>
      </c>
      <c r="D744" s="7" t="s">
        <v>5015</v>
      </c>
      <c r="E744" s="7" t="s">
        <v>5013</v>
      </c>
      <c r="F744" s="7" t="n">
        <v>9</v>
      </c>
      <c r="G744" s="7" t="n">
        <v>9181</v>
      </c>
      <c r="H744" s="7" t="n">
        <v>230378</v>
      </c>
      <c r="I744" s="7" t="n">
        <v>4528</v>
      </c>
      <c r="J744" s="7" t="n">
        <v>509</v>
      </c>
      <c r="K744" s="7" t="n">
        <v>143</v>
      </c>
      <c r="L744" s="7" t="n">
        <v>0.0197</v>
      </c>
      <c r="M744" s="7" t="n">
        <v>0.0316</v>
      </c>
      <c r="N744" s="7" t="n">
        <v>0.0156</v>
      </c>
      <c r="O744" s="7" t="n">
        <v>33060</v>
      </c>
      <c r="P744" s="7" t="n">
        <v>866</v>
      </c>
      <c r="Q744" s="7" t="n">
        <v>24</v>
      </c>
      <c r="R744" s="7" t="n">
        <v>0.1435</v>
      </c>
      <c r="S744" s="7" t="n">
        <v>0.1678</v>
      </c>
    </row>
    <row r="745" customFormat="false" ht="15" hidden="false" customHeight="false" outlineLevel="0" collapsed="false">
      <c r="A745" s="7" t="s">
        <v>395</v>
      </c>
      <c r="B745" s="7" t="s">
        <v>5000</v>
      </c>
      <c r="C745" s="7" t="s">
        <v>4998</v>
      </c>
      <c r="D745" s="7" t="s">
        <v>5015</v>
      </c>
      <c r="E745" s="7" t="s">
        <v>5013</v>
      </c>
      <c r="F745" s="7" t="n">
        <v>5</v>
      </c>
      <c r="G745" s="7" t="n">
        <v>44373</v>
      </c>
      <c r="H745" s="7" t="n">
        <v>1032724</v>
      </c>
      <c r="I745" s="7" t="n">
        <v>19420</v>
      </c>
      <c r="J745" s="7" t="n">
        <v>1248</v>
      </c>
      <c r="K745" s="7" t="n">
        <v>150</v>
      </c>
      <c r="L745" s="7" t="n">
        <v>0.0188</v>
      </c>
      <c r="M745" s="7" t="n">
        <v>0.0077</v>
      </c>
      <c r="N745" s="7" t="n">
        <v>0.0034</v>
      </c>
      <c r="O745" s="7" t="n">
        <v>435</v>
      </c>
      <c r="P745" s="7" t="n">
        <v>9</v>
      </c>
      <c r="Q745" s="7" t="n">
        <v>1</v>
      </c>
      <c r="R745" s="7" t="n">
        <v>0.0004</v>
      </c>
      <c r="S745" s="7" t="n">
        <v>0.0067</v>
      </c>
    </row>
    <row r="746" customFormat="false" ht="15" hidden="false" customHeight="false" outlineLevel="0" collapsed="false">
      <c r="A746" s="7" t="s">
        <v>395</v>
      </c>
      <c r="B746" s="7" t="s">
        <v>3692</v>
      </c>
      <c r="C746" s="7" t="s">
        <v>4998</v>
      </c>
      <c r="D746" s="7" t="s">
        <v>5015</v>
      </c>
      <c r="E746" s="7" t="s">
        <v>5013</v>
      </c>
      <c r="F746" s="7" t="n">
        <v>1</v>
      </c>
      <c r="G746" s="7" t="n">
        <v>60</v>
      </c>
      <c r="H746" s="7" t="n">
        <v>1418</v>
      </c>
      <c r="I746" s="7" t="n">
        <v>28</v>
      </c>
      <c r="J746" s="7" t="n">
        <v>3</v>
      </c>
      <c r="K746" s="7" t="n">
        <v>1</v>
      </c>
      <c r="L746" s="7" t="n">
        <v>0.0197</v>
      </c>
      <c r="M746" s="7" t="n">
        <v>0.0357</v>
      </c>
      <c r="N746" s="7" t="n">
        <v>0.0167</v>
      </c>
      <c r="O746" s="7" t="n">
        <v>1</v>
      </c>
      <c r="P746" s="7" t="n">
        <v>1</v>
      </c>
      <c r="Q746" s="7" t="n">
        <v>0</v>
      </c>
      <c r="R746" s="7" t="n">
        <v>0.0007</v>
      </c>
      <c r="S746" s="7" t="n">
        <v>0</v>
      </c>
    </row>
    <row r="747" customFormat="false" ht="15" hidden="false" customHeight="false" outlineLevel="0" collapsed="false">
      <c r="A747" s="7" t="s">
        <v>395</v>
      </c>
      <c r="B747" s="7" t="s">
        <v>189</v>
      </c>
      <c r="C747" s="7" t="s">
        <v>4998</v>
      </c>
      <c r="D747" s="7" t="s">
        <v>5015</v>
      </c>
      <c r="E747" s="7" t="s">
        <v>5013</v>
      </c>
      <c r="F747" s="7" t="n">
        <v>9</v>
      </c>
      <c r="G747" s="7" t="n">
        <v>12264</v>
      </c>
      <c r="H747" s="7" t="n">
        <v>294173</v>
      </c>
      <c r="I747" s="7" t="n">
        <v>5085</v>
      </c>
      <c r="J747" s="7" t="n">
        <v>367</v>
      </c>
      <c r="K747" s="7" t="n">
        <v>89</v>
      </c>
      <c r="L747" s="7" t="n">
        <v>0.0173</v>
      </c>
      <c r="M747" s="7" t="n">
        <v>0.0175</v>
      </c>
      <c r="N747" s="7" t="n">
        <v>0.0073</v>
      </c>
      <c r="O747" s="7" t="n">
        <v>23988</v>
      </c>
      <c r="P747" s="7" t="n">
        <v>350</v>
      </c>
      <c r="Q747" s="7" t="n">
        <v>2</v>
      </c>
      <c r="R747" s="7" t="n">
        <v>0.0815</v>
      </c>
      <c r="S747" s="7" t="n">
        <v>0.0225</v>
      </c>
    </row>
    <row r="748" customFormat="false" ht="15" hidden="false" customHeight="false" outlineLevel="0" collapsed="false">
      <c r="A748" s="7" t="s">
        <v>395</v>
      </c>
      <c r="B748" s="7" t="s">
        <v>2229</v>
      </c>
      <c r="C748" s="7" t="s">
        <v>4998</v>
      </c>
      <c r="D748" s="7" t="s">
        <v>5015</v>
      </c>
      <c r="E748" s="7" t="s">
        <v>5013</v>
      </c>
      <c r="F748" s="7" t="n">
        <v>9</v>
      </c>
      <c r="G748" s="7" t="n">
        <v>4108</v>
      </c>
      <c r="H748" s="7" t="n">
        <v>99662</v>
      </c>
      <c r="I748" s="7" t="n">
        <v>1925</v>
      </c>
      <c r="J748" s="7" t="n">
        <v>219</v>
      </c>
      <c r="K748" s="7" t="n">
        <v>55</v>
      </c>
      <c r="L748" s="7" t="n">
        <v>0.0193</v>
      </c>
      <c r="M748" s="7" t="n">
        <v>0.0286</v>
      </c>
      <c r="N748" s="7" t="n">
        <v>0.0134</v>
      </c>
      <c r="O748" s="7" t="n">
        <v>8683</v>
      </c>
      <c r="P748" s="7" t="n">
        <v>167</v>
      </c>
      <c r="Q748" s="7" t="n">
        <v>8</v>
      </c>
      <c r="R748" s="7" t="n">
        <v>0.0871</v>
      </c>
      <c r="S748" s="7" t="n">
        <v>0.1455</v>
      </c>
    </row>
    <row r="749" customFormat="false" ht="15" hidden="false" customHeight="false" outlineLevel="0" collapsed="false">
      <c r="A749" s="7" t="s">
        <v>395</v>
      </c>
      <c r="B749" s="7" t="s">
        <v>4105</v>
      </c>
      <c r="C749" s="7" t="s">
        <v>4998</v>
      </c>
      <c r="D749" s="7" t="s">
        <v>5015</v>
      </c>
      <c r="E749" s="7" t="s">
        <v>5013</v>
      </c>
      <c r="F749" s="7" t="n">
        <v>2</v>
      </c>
      <c r="G749" s="7" t="n">
        <v>3511</v>
      </c>
      <c r="H749" s="7" t="n">
        <v>95792</v>
      </c>
      <c r="I749" s="7" t="n">
        <v>1624</v>
      </c>
      <c r="J749" s="7" t="n">
        <v>105</v>
      </c>
      <c r="K749" s="7" t="n">
        <v>17</v>
      </c>
      <c r="L749" s="7" t="n">
        <v>0.017</v>
      </c>
      <c r="M749" s="7" t="n">
        <v>0.0105</v>
      </c>
      <c r="N749" s="7" t="n">
        <v>0.0048</v>
      </c>
      <c r="O749" s="7" t="n">
        <v>6</v>
      </c>
      <c r="P749" s="7" t="n">
        <v>2</v>
      </c>
      <c r="Q749" s="7" t="n">
        <v>0</v>
      </c>
      <c r="R749" s="7" t="n">
        <v>0.0001</v>
      </c>
      <c r="S749" s="7" t="n">
        <v>0</v>
      </c>
    </row>
    <row r="750" customFormat="false" ht="15" hidden="false" customHeight="false" outlineLevel="0" collapsed="false">
      <c r="A750" s="7" t="s">
        <v>395</v>
      </c>
      <c r="B750" s="7" t="s">
        <v>196</v>
      </c>
      <c r="C750" s="7" t="s">
        <v>4998</v>
      </c>
      <c r="D750" s="7" t="s">
        <v>5015</v>
      </c>
      <c r="E750" s="7" t="s">
        <v>5013</v>
      </c>
      <c r="F750" s="7" t="n">
        <v>3</v>
      </c>
      <c r="G750" s="7" t="n">
        <v>56477</v>
      </c>
      <c r="H750" s="7" t="n">
        <v>1403100</v>
      </c>
      <c r="I750" s="7" t="n">
        <v>23729</v>
      </c>
      <c r="J750" s="7" t="n">
        <v>1501</v>
      </c>
      <c r="K750" s="7" t="n">
        <v>266</v>
      </c>
      <c r="L750" s="7" t="n">
        <v>0.0169</v>
      </c>
      <c r="M750" s="7" t="n">
        <v>0.0112</v>
      </c>
      <c r="N750" s="7" t="n">
        <v>0.0047</v>
      </c>
      <c r="O750" s="7" t="n">
        <v>27</v>
      </c>
      <c r="P750" s="7" t="n">
        <v>3</v>
      </c>
      <c r="Q750" s="7" t="n">
        <v>0</v>
      </c>
      <c r="R750" s="7" t="n">
        <v>0</v>
      </c>
      <c r="S750" s="7" t="n">
        <v>0</v>
      </c>
    </row>
    <row r="751" customFormat="false" ht="15" hidden="false" customHeight="false" outlineLevel="0" collapsed="false">
      <c r="A751" s="7" t="s">
        <v>395</v>
      </c>
      <c r="B751" s="7" t="s">
        <v>5001</v>
      </c>
      <c r="C751" s="7" t="s">
        <v>4998</v>
      </c>
      <c r="D751" s="7" t="s">
        <v>5015</v>
      </c>
      <c r="E751" s="7" t="s">
        <v>5013</v>
      </c>
      <c r="F751" s="7" t="n">
        <v>2</v>
      </c>
      <c r="G751" s="7" t="n">
        <v>1021</v>
      </c>
      <c r="H751" s="7" t="n">
        <v>28768</v>
      </c>
      <c r="I751" s="7" t="n">
        <v>445</v>
      </c>
      <c r="J751" s="7" t="n">
        <v>17</v>
      </c>
      <c r="K751" s="7" t="n">
        <v>2</v>
      </c>
      <c r="L751" s="7" t="n">
        <v>0.0155</v>
      </c>
      <c r="M751" s="7" t="n">
        <v>0.0045</v>
      </c>
      <c r="N751" s="7" t="n">
        <v>0.002</v>
      </c>
      <c r="O751" s="7" t="n">
        <v>7</v>
      </c>
      <c r="P751" s="7" t="n">
        <v>2</v>
      </c>
      <c r="Q751" s="7" t="n">
        <v>0</v>
      </c>
      <c r="R751" s="7" t="n">
        <v>0.0002</v>
      </c>
      <c r="S751" s="7" t="n">
        <v>0</v>
      </c>
    </row>
    <row r="752" customFormat="false" ht="15" hidden="false" customHeight="false" outlineLevel="0" collapsed="false">
      <c r="A752" s="7" t="s">
        <v>395</v>
      </c>
      <c r="B752" s="7" t="s">
        <v>5002</v>
      </c>
      <c r="C752" s="7" t="s">
        <v>4998</v>
      </c>
      <c r="D752" s="7" t="s">
        <v>5015</v>
      </c>
      <c r="E752" s="7" t="s">
        <v>5013</v>
      </c>
      <c r="F752" s="7" t="n">
        <v>8</v>
      </c>
      <c r="G752" s="7" t="n">
        <v>11041</v>
      </c>
      <c r="H752" s="7" t="n">
        <v>281324</v>
      </c>
      <c r="I752" s="7" t="n">
        <v>4700</v>
      </c>
      <c r="J752" s="7" t="n">
        <v>338</v>
      </c>
      <c r="K752" s="7" t="n">
        <v>94</v>
      </c>
      <c r="L752" s="7" t="n">
        <v>0.0167</v>
      </c>
      <c r="M752" s="7" t="n">
        <v>0.02</v>
      </c>
      <c r="N752" s="7" t="n">
        <v>0.0085</v>
      </c>
      <c r="O752" s="7" t="n">
        <v>542</v>
      </c>
      <c r="P752" s="7" t="n">
        <v>9</v>
      </c>
      <c r="Q752" s="7" t="n">
        <v>0</v>
      </c>
      <c r="R752" s="7" t="n">
        <v>0.0019</v>
      </c>
      <c r="S752" s="7" t="n">
        <v>0</v>
      </c>
    </row>
    <row r="753" customFormat="false" ht="15" hidden="false" customHeight="false" outlineLevel="0" collapsed="false">
      <c r="A753" s="7" t="s">
        <v>395</v>
      </c>
      <c r="B753" s="7" t="s">
        <v>2634</v>
      </c>
      <c r="C753" s="7" t="s">
        <v>4998</v>
      </c>
      <c r="D753" s="7" t="s">
        <v>5015</v>
      </c>
      <c r="E753" s="7" t="s">
        <v>5013</v>
      </c>
      <c r="F753" s="7" t="n">
        <v>9</v>
      </c>
      <c r="G753" s="7" t="n">
        <v>20653</v>
      </c>
      <c r="H753" s="7" t="n">
        <v>489039</v>
      </c>
      <c r="I753" s="7" t="n">
        <v>9325</v>
      </c>
      <c r="J753" s="7" t="n">
        <v>1190</v>
      </c>
      <c r="K753" s="7" t="n">
        <v>355</v>
      </c>
      <c r="L753" s="7" t="n">
        <v>0.0191</v>
      </c>
      <c r="M753" s="7" t="n">
        <v>0.0381</v>
      </c>
      <c r="N753" s="7" t="n">
        <v>0.0172</v>
      </c>
      <c r="O753" s="7" t="n">
        <v>13052</v>
      </c>
      <c r="P753" s="7" t="n">
        <v>162</v>
      </c>
      <c r="Q753" s="7" t="n">
        <v>8</v>
      </c>
      <c r="R753" s="7" t="n">
        <v>0.0267</v>
      </c>
      <c r="S753" s="7" t="n">
        <v>0.0225</v>
      </c>
    </row>
    <row r="754" customFormat="false" ht="15" hidden="false" customHeight="false" outlineLevel="0" collapsed="false">
      <c r="A754" s="7" t="s">
        <v>395</v>
      </c>
      <c r="B754" s="7" t="s">
        <v>252</v>
      </c>
      <c r="C754" s="7" t="s">
        <v>4998</v>
      </c>
      <c r="D754" s="7" t="s">
        <v>5015</v>
      </c>
      <c r="E754" s="7" t="s">
        <v>5013</v>
      </c>
      <c r="F754" s="7" t="n">
        <v>9</v>
      </c>
      <c r="G754" s="7" t="n">
        <v>21942</v>
      </c>
      <c r="H754" s="7" t="n">
        <v>554850</v>
      </c>
      <c r="I754" s="7" t="n">
        <v>8710</v>
      </c>
      <c r="J754" s="7" t="n">
        <v>697</v>
      </c>
      <c r="K754" s="7" t="n">
        <v>110</v>
      </c>
      <c r="L754" s="7" t="n">
        <v>0.0157</v>
      </c>
      <c r="M754" s="7" t="n">
        <v>0.0126</v>
      </c>
      <c r="N754" s="7" t="n">
        <v>0.005</v>
      </c>
      <c r="O754" s="7" t="n">
        <v>2688</v>
      </c>
      <c r="P754" s="7" t="n">
        <v>20</v>
      </c>
      <c r="Q754" s="7" t="n">
        <v>0</v>
      </c>
      <c r="R754" s="7" t="n">
        <v>0.0048</v>
      </c>
      <c r="S754" s="7" t="n">
        <v>0</v>
      </c>
    </row>
    <row r="755" customFormat="false" ht="15" hidden="false" customHeight="false" outlineLevel="0" collapsed="false">
      <c r="A755" s="7" t="s">
        <v>395</v>
      </c>
      <c r="B755" s="7" t="s">
        <v>239</v>
      </c>
      <c r="C755" s="7" t="s">
        <v>4998</v>
      </c>
      <c r="D755" s="7" t="s">
        <v>5015</v>
      </c>
      <c r="E755" s="7" t="s">
        <v>5013</v>
      </c>
      <c r="F755" s="7" t="n">
        <v>9</v>
      </c>
      <c r="G755" s="7" t="n">
        <v>28549</v>
      </c>
      <c r="H755" s="7" t="n">
        <v>743509</v>
      </c>
      <c r="I755" s="7" t="n">
        <v>12827</v>
      </c>
      <c r="J755" s="7" t="n">
        <v>2077</v>
      </c>
      <c r="K755" s="7" t="n">
        <v>745</v>
      </c>
      <c r="L755" s="7" t="n">
        <v>0.0173</v>
      </c>
      <c r="M755" s="7" t="n">
        <v>0.0581</v>
      </c>
      <c r="N755" s="7" t="n">
        <v>0.0261</v>
      </c>
      <c r="O755" s="7" t="n">
        <v>7069</v>
      </c>
      <c r="P755" s="7" t="n">
        <v>45</v>
      </c>
      <c r="Q755" s="7" t="n">
        <v>0</v>
      </c>
      <c r="R755" s="7" t="n">
        <v>0.0095</v>
      </c>
      <c r="S755" s="7" t="n">
        <v>0</v>
      </c>
    </row>
    <row r="756" customFormat="false" ht="15" hidden="false" customHeight="false" outlineLevel="0" collapsed="false">
      <c r="A756" s="7" t="s">
        <v>395</v>
      </c>
      <c r="B756" s="7" t="s">
        <v>3504</v>
      </c>
      <c r="C756" s="7" t="s">
        <v>4998</v>
      </c>
      <c r="D756" s="7" t="s">
        <v>5015</v>
      </c>
      <c r="E756" s="7" t="s">
        <v>5013</v>
      </c>
      <c r="F756" s="7" t="n">
        <v>6</v>
      </c>
      <c r="G756" s="7" t="n">
        <v>1246</v>
      </c>
      <c r="H756" s="7" t="n">
        <v>33314</v>
      </c>
      <c r="I756" s="7" t="n">
        <v>550</v>
      </c>
      <c r="J756" s="7" t="n">
        <v>35</v>
      </c>
      <c r="K756" s="7" t="n">
        <v>5</v>
      </c>
      <c r="L756" s="7" t="n">
        <v>0.0165</v>
      </c>
      <c r="M756" s="7" t="n">
        <v>0.0091</v>
      </c>
      <c r="N756" s="7" t="n">
        <v>0.004</v>
      </c>
      <c r="O756" s="7" t="n">
        <v>142</v>
      </c>
      <c r="P756" s="7" t="n">
        <v>1</v>
      </c>
      <c r="Q756" s="7" t="n">
        <v>0</v>
      </c>
      <c r="R756" s="7" t="n">
        <v>0.0043</v>
      </c>
      <c r="S756" s="7" t="n">
        <v>0</v>
      </c>
    </row>
    <row r="757" customFormat="false" ht="15" hidden="false" customHeight="false" outlineLevel="0" collapsed="false">
      <c r="A757" s="7" t="s">
        <v>395</v>
      </c>
      <c r="B757" s="7" t="s">
        <v>3484</v>
      </c>
      <c r="C757" s="7" t="s">
        <v>4998</v>
      </c>
      <c r="D757" s="7" t="s">
        <v>5015</v>
      </c>
      <c r="E757" s="7" t="s">
        <v>5013</v>
      </c>
      <c r="F757" s="7" t="n">
        <v>6</v>
      </c>
      <c r="G757" s="7" t="n">
        <v>5608</v>
      </c>
      <c r="H757" s="7" t="n">
        <v>137779</v>
      </c>
      <c r="I757" s="7" t="n">
        <v>2496</v>
      </c>
      <c r="J757" s="7" t="n">
        <v>119</v>
      </c>
      <c r="K757" s="7" t="n">
        <v>7</v>
      </c>
      <c r="L757" s="7" t="n">
        <v>0.0181</v>
      </c>
      <c r="M757" s="7" t="n">
        <v>0.0028</v>
      </c>
      <c r="N757" s="7" t="n">
        <v>0.0012</v>
      </c>
      <c r="O757" s="7" t="n">
        <v>124</v>
      </c>
      <c r="P757" s="7" t="n">
        <v>1</v>
      </c>
      <c r="Q757" s="7" t="n">
        <v>0</v>
      </c>
      <c r="R757" s="7" t="n">
        <v>0.0009</v>
      </c>
      <c r="S757" s="7" t="n">
        <v>0</v>
      </c>
    </row>
    <row r="758" customFormat="false" ht="15" hidden="false" customHeight="false" outlineLevel="0" collapsed="false">
      <c r="A758" s="7" t="s">
        <v>395</v>
      </c>
      <c r="B758" s="7" t="s">
        <v>172</v>
      </c>
      <c r="C758" s="7" t="s">
        <v>4998</v>
      </c>
      <c r="D758" s="7" t="s">
        <v>5015</v>
      </c>
      <c r="E758" s="7" t="s">
        <v>5013</v>
      </c>
      <c r="F758" s="7" t="n">
        <v>9</v>
      </c>
      <c r="G758" s="7" t="n">
        <v>8495</v>
      </c>
      <c r="H758" s="7" t="n">
        <v>206079</v>
      </c>
      <c r="I758" s="7" t="n">
        <v>4014</v>
      </c>
      <c r="J758" s="7" t="n">
        <v>376</v>
      </c>
      <c r="K758" s="7" t="n">
        <v>82</v>
      </c>
      <c r="L758" s="7" t="n">
        <v>0.0195</v>
      </c>
      <c r="M758" s="7" t="n">
        <v>0.0204</v>
      </c>
      <c r="N758" s="7" t="n">
        <v>0.0097</v>
      </c>
      <c r="O758" s="7" t="n">
        <v>46174</v>
      </c>
      <c r="P758" s="7" t="n">
        <v>1503</v>
      </c>
      <c r="Q758" s="7" t="n">
        <v>35</v>
      </c>
      <c r="R758" s="7" t="n">
        <v>0.2241</v>
      </c>
      <c r="S758" s="7" t="n">
        <v>0.4268</v>
      </c>
    </row>
    <row r="759" customFormat="false" ht="15" hidden="false" customHeight="false" outlineLevel="0" collapsed="false">
      <c r="A759" s="7" t="s">
        <v>395</v>
      </c>
      <c r="B759" s="7" t="s">
        <v>2401</v>
      </c>
      <c r="C759" s="7" t="s">
        <v>4998</v>
      </c>
      <c r="D759" s="7" t="s">
        <v>5015</v>
      </c>
      <c r="E759" s="7" t="s">
        <v>5013</v>
      </c>
      <c r="F759" s="7" t="n">
        <v>9</v>
      </c>
      <c r="G759" s="7" t="n">
        <v>4220</v>
      </c>
      <c r="H759" s="7" t="n">
        <v>101461</v>
      </c>
      <c r="I759" s="7" t="n">
        <v>1984</v>
      </c>
      <c r="J759" s="7" t="n">
        <v>321</v>
      </c>
      <c r="K759" s="7" t="n">
        <v>101</v>
      </c>
      <c r="L759" s="7" t="n">
        <v>0.0196</v>
      </c>
      <c r="M759" s="7" t="n">
        <v>0.0509</v>
      </c>
      <c r="N759" s="7" t="n">
        <v>0.0239</v>
      </c>
      <c r="O759" s="7" t="n">
        <v>24157</v>
      </c>
      <c r="P759" s="7" t="n">
        <v>779</v>
      </c>
      <c r="Q759" s="7" t="n">
        <v>40</v>
      </c>
      <c r="R759" s="7" t="n">
        <v>0.2381</v>
      </c>
      <c r="S759" s="7" t="n">
        <v>0.396</v>
      </c>
    </row>
    <row r="760" customFormat="false" ht="15" hidden="false" customHeight="false" outlineLevel="0" collapsed="false">
      <c r="A760" s="7" t="s">
        <v>395</v>
      </c>
      <c r="B760" s="7" t="s">
        <v>3774</v>
      </c>
      <c r="C760" s="7" t="s">
        <v>4998</v>
      </c>
      <c r="D760" s="7" t="s">
        <v>5015</v>
      </c>
      <c r="E760" s="7" t="s">
        <v>5013</v>
      </c>
      <c r="F760" s="7" t="n">
        <v>9</v>
      </c>
      <c r="G760" s="7" t="n">
        <v>19412</v>
      </c>
      <c r="H760" s="7" t="n">
        <v>500754</v>
      </c>
      <c r="I760" s="7" t="n">
        <v>7655</v>
      </c>
      <c r="J760" s="7" t="n">
        <v>650</v>
      </c>
      <c r="K760" s="7" t="n">
        <v>149</v>
      </c>
      <c r="L760" s="7" t="n">
        <v>0.0153</v>
      </c>
      <c r="M760" s="7" t="n">
        <v>0.0195</v>
      </c>
      <c r="N760" s="7" t="n">
        <v>0.0077</v>
      </c>
      <c r="O760" s="7" t="n">
        <v>3370</v>
      </c>
      <c r="P760" s="7" t="n">
        <v>31</v>
      </c>
      <c r="Q760" s="7" t="n">
        <v>1</v>
      </c>
      <c r="R760" s="7" t="n">
        <v>0.0067</v>
      </c>
      <c r="S760" s="7" t="n">
        <v>0.0067</v>
      </c>
    </row>
    <row r="761" customFormat="false" ht="15" hidden="false" customHeight="false" outlineLevel="0" collapsed="false">
      <c r="A761" s="7" t="s">
        <v>395</v>
      </c>
      <c r="B761" s="7" t="s">
        <v>3769</v>
      </c>
      <c r="C761" s="7" t="s">
        <v>4998</v>
      </c>
      <c r="D761" s="7" t="s">
        <v>5015</v>
      </c>
      <c r="E761" s="7" t="s">
        <v>5013</v>
      </c>
      <c r="F761" s="7" t="n">
        <v>9</v>
      </c>
      <c r="G761" s="7" t="n">
        <v>37407</v>
      </c>
      <c r="H761" s="7" t="n">
        <v>961644</v>
      </c>
      <c r="I761" s="7" t="n">
        <v>14620</v>
      </c>
      <c r="J761" s="7" t="n">
        <v>2070</v>
      </c>
      <c r="K761" s="7" t="n">
        <v>703</v>
      </c>
      <c r="L761" s="7" t="n">
        <v>0.0152</v>
      </c>
      <c r="M761" s="7" t="n">
        <v>0.0481</v>
      </c>
      <c r="N761" s="7" t="n">
        <v>0.0188</v>
      </c>
      <c r="O761" s="7" t="n">
        <v>4261</v>
      </c>
      <c r="P761" s="7" t="n">
        <v>41</v>
      </c>
      <c r="Q761" s="7" t="n">
        <v>0</v>
      </c>
      <c r="R761" s="7" t="n">
        <v>0.0044</v>
      </c>
      <c r="S761" s="7" t="n">
        <v>0</v>
      </c>
    </row>
    <row r="762" customFormat="false" ht="15" hidden="false" customHeight="false" outlineLevel="0" collapsed="false">
      <c r="A762" s="7" t="s">
        <v>395</v>
      </c>
      <c r="B762" s="7" t="s">
        <v>3924</v>
      </c>
      <c r="C762" s="7" t="s">
        <v>4998</v>
      </c>
      <c r="D762" s="7" t="s">
        <v>5015</v>
      </c>
      <c r="E762" s="7" t="s">
        <v>5013</v>
      </c>
      <c r="F762" s="7" t="n">
        <v>1</v>
      </c>
      <c r="G762" s="7" t="n">
        <v>1633</v>
      </c>
      <c r="H762" s="7" t="n">
        <v>42119</v>
      </c>
      <c r="I762" s="7" t="n">
        <v>731</v>
      </c>
      <c r="J762" s="7" t="n">
        <v>85</v>
      </c>
      <c r="K762" s="7" t="n">
        <v>27</v>
      </c>
      <c r="L762" s="7" t="n">
        <v>0.0174</v>
      </c>
      <c r="M762" s="7" t="n">
        <v>0.0369</v>
      </c>
      <c r="N762" s="7" t="n">
        <v>0.0165</v>
      </c>
      <c r="O762" s="7" t="n">
        <v>34</v>
      </c>
      <c r="P762" s="7" t="n">
        <v>3</v>
      </c>
      <c r="Q762" s="7" t="n">
        <v>0</v>
      </c>
      <c r="R762" s="7" t="n">
        <v>0.0008</v>
      </c>
      <c r="S762" s="7" t="n">
        <v>0</v>
      </c>
    </row>
    <row r="763" customFormat="false" ht="15" hidden="false" customHeight="false" outlineLevel="0" collapsed="false">
      <c r="A763" s="7" t="s">
        <v>69</v>
      </c>
      <c r="B763" s="7" t="s">
        <v>168</v>
      </c>
      <c r="C763" s="7" t="s">
        <v>4998</v>
      </c>
      <c r="D763" s="7" t="s">
        <v>5015</v>
      </c>
      <c r="E763" s="7" t="s">
        <v>5013</v>
      </c>
      <c r="F763" s="7" t="n">
        <v>9</v>
      </c>
      <c r="G763" s="7" t="n">
        <v>440230</v>
      </c>
      <c r="H763" s="7" t="n">
        <v>10919688</v>
      </c>
      <c r="I763" s="7" t="n">
        <v>175101</v>
      </c>
      <c r="J763" s="7" t="n">
        <v>13180</v>
      </c>
      <c r="K763" s="7" t="n">
        <v>3046</v>
      </c>
      <c r="L763" s="7" t="n">
        <v>0.016</v>
      </c>
      <c r="M763" s="7" t="n">
        <v>0.0174</v>
      </c>
      <c r="N763" s="7" t="n">
        <v>0.0069</v>
      </c>
      <c r="O763" s="7" t="n">
        <v>591467</v>
      </c>
      <c r="P763" s="7" t="n">
        <v>6101</v>
      </c>
      <c r="Q763" s="7" t="n">
        <v>102</v>
      </c>
      <c r="R763" s="7" t="n">
        <v>0.0542</v>
      </c>
      <c r="S763" s="7" t="n">
        <v>0.0335</v>
      </c>
    </row>
    <row r="764" customFormat="false" ht="15" hidden="false" customHeight="false" outlineLevel="0" collapsed="false">
      <c r="A764" s="7" t="s">
        <v>69</v>
      </c>
      <c r="B764" s="7" t="s">
        <v>2232</v>
      </c>
      <c r="C764" s="7" t="s">
        <v>4998</v>
      </c>
      <c r="D764" s="7" t="s">
        <v>5015</v>
      </c>
      <c r="E764" s="7" t="s">
        <v>5013</v>
      </c>
      <c r="F764" s="7" t="n">
        <v>9</v>
      </c>
      <c r="G764" s="7" t="n">
        <v>15858</v>
      </c>
      <c r="H764" s="7" t="n">
        <v>410240</v>
      </c>
      <c r="I764" s="7" t="n">
        <v>7114</v>
      </c>
      <c r="J764" s="7" t="n">
        <v>766</v>
      </c>
      <c r="K764" s="7" t="n">
        <v>226</v>
      </c>
      <c r="L764" s="7" t="n">
        <v>0.0173</v>
      </c>
      <c r="M764" s="7" t="n">
        <v>0.0318</v>
      </c>
      <c r="N764" s="7" t="n">
        <v>0.0143</v>
      </c>
      <c r="O764" s="7" t="n">
        <v>35720</v>
      </c>
      <c r="P764" s="7" t="n">
        <v>466</v>
      </c>
      <c r="Q764" s="7" t="n">
        <v>16</v>
      </c>
      <c r="R764" s="7" t="n">
        <v>0.0871</v>
      </c>
      <c r="S764" s="7" t="n">
        <v>0.0708</v>
      </c>
    </row>
    <row r="765" customFormat="false" ht="15" hidden="false" customHeight="false" outlineLevel="0" collapsed="false">
      <c r="A765" s="7" t="s">
        <v>69</v>
      </c>
      <c r="B765" s="7" t="s">
        <v>2239</v>
      </c>
      <c r="C765" s="7" t="s">
        <v>4998</v>
      </c>
      <c r="D765" s="7" t="s">
        <v>5015</v>
      </c>
      <c r="E765" s="7" t="s">
        <v>5013</v>
      </c>
      <c r="F765" s="7" t="n">
        <v>9</v>
      </c>
      <c r="G765" s="7" t="n">
        <v>20514</v>
      </c>
      <c r="H765" s="7" t="n">
        <v>496002</v>
      </c>
      <c r="I765" s="7" t="n">
        <v>9046</v>
      </c>
      <c r="J765" s="7" t="n">
        <v>1033</v>
      </c>
      <c r="K765" s="7" t="n">
        <v>303</v>
      </c>
      <c r="L765" s="7" t="n">
        <v>0.0182</v>
      </c>
      <c r="M765" s="7" t="n">
        <v>0.0335</v>
      </c>
      <c r="N765" s="7" t="n">
        <v>0.0148</v>
      </c>
      <c r="O765" s="7" t="n">
        <v>33648</v>
      </c>
      <c r="P765" s="7" t="n">
        <v>469</v>
      </c>
      <c r="Q765" s="7" t="n">
        <v>17</v>
      </c>
      <c r="R765" s="7" t="n">
        <v>0.0678</v>
      </c>
      <c r="S765" s="7" t="n">
        <v>0.0561</v>
      </c>
    </row>
    <row r="766" customFormat="false" ht="15" hidden="false" customHeight="false" outlineLevel="0" collapsed="false">
      <c r="A766" s="7" t="s">
        <v>69</v>
      </c>
      <c r="B766" s="7" t="s">
        <v>5000</v>
      </c>
      <c r="C766" s="7" t="s">
        <v>4998</v>
      </c>
      <c r="D766" s="7" t="s">
        <v>5015</v>
      </c>
      <c r="E766" s="7" t="s">
        <v>5013</v>
      </c>
      <c r="F766" s="7" t="n">
        <v>1</v>
      </c>
      <c r="G766" s="7" t="n">
        <v>53954</v>
      </c>
      <c r="H766" s="7" t="n">
        <v>1249181</v>
      </c>
      <c r="I766" s="7" t="n">
        <v>19913</v>
      </c>
      <c r="J766" s="7" t="n">
        <v>1884</v>
      </c>
      <c r="K766" s="7" t="n">
        <v>330</v>
      </c>
      <c r="L766" s="7" t="n">
        <v>0.0159</v>
      </c>
      <c r="M766" s="7" t="n">
        <v>0.0166</v>
      </c>
      <c r="N766" s="7" t="n">
        <v>0.0061</v>
      </c>
      <c r="O766" s="7" t="n">
        <v>4</v>
      </c>
      <c r="P766" s="7" t="n">
        <v>1</v>
      </c>
      <c r="Q766" s="7" t="n">
        <v>0</v>
      </c>
      <c r="R766" s="7" t="n">
        <v>0</v>
      </c>
      <c r="S766" s="7" t="n">
        <v>0</v>
      </c>
    </row>
    <row r="767" customFormat="false" ht="15" hidden="false" customHeight="false" outlineLevel="0" collapsed="false">
      <c r="A767" s="7" t="s">
        <v>69</v>
      </c>
      <c r="B767" s="7" t="s">
        <v>3692</v>
      </c>
      <c r="C767" s="7" t="s">
        <v>4998</v>
      </c>
      <c r="D767" s="7" t="s">
        <v>5015</v>
      </c>
      <c r="E767" s="7" t="s">
        <v>5013</v>
      </c>
      <c r="F767" s="7" t="n">
        <v>5</v>
      </c>
      <c r="G767" s="7" t="n">
        <v>2698</v>
      </c>
      <c r="H767" s="7" t="n">
        <v>76080</v>
      </c>
      <c r="I767" s="7" t="n">
        <v>1273</v>
      </c>
      <c r="J767" s="7" t="n">
        <v>227</v>
      </c>
      <c r="K767" s="7" t="n">
        <v>74</v>
      </c>
      <c r="L767" s="7" t="n">
        <v>0.0167</v>
      </c>
      <c r="M767" s="7" t="n">
        <v>0.0581</v>
      </c>
      <c r="N767" s="7" t="n">
        <v>0.0274</v>
      </c>
      <c r="O767" s="7" t="n">
        <v>1232</v>
      </c>
      <c r="P767" s="7" t="n">
        <v>22</v>
      </c>
      <c r="Q767" s="7" t="n">
        <v>1</v>
      </c>
      <c r="R767" s="7" t="n">
        <v>0.0162</v>
      </c>
      <c r="S767" s="7" t="n">
        <v>0.0135</v>
      </c>
    </row>
    <row r="768" customFormat="false" ht="15" hidden="false" customHeight="false" outlineLevel="0" collapsed="false">
      <c r="A768" s="7" t="s">
        <v>69</v>
      </c>
      <c r="B768" s="7" t="s">
        <v>189</v>
      </c>
      <c r="C768" s="7" t="s">
        <v>4998</v>
      </c>
      <c r="D768" s="7" t="s">
        <v>5015</v>
      </c>
      <c r="E768" s="7" t="s">
        <v>5013</v>
      </c>
      <c r="F768" s="7" t="n">
        <v>9</v>
      </c>
      <c r="G768" s="7" t="n">
        <v>159201</v>
      </c>
      <c r="H768" s="7" t="n">
        <v>3702188</v>
      </c>
      <c r="I768" s="7" t="n">
        <v>69748</v>
      </c>
      <c r="J768" s="7" t="n">
        <v>5375</v>
      </c>
      <c r="K768" s="7" t="n">
        <v>1061</v>
      </c>
      <c r="L768" s="7" t="n">
        <v>0.0188</v>
      </c>
      <c r="M768" s="7" t="n">
        <v>0.0152</v>
      </c>
      <c r="N768" s="7" t="n">
        <v>0.0067</v>
      </c>
      <c r="O768" s="7" t="n">
        <v>165060</v>
      </c>
      <c r="P768" s="7" t="n">
        <v>2655</v>
      </c>
      <c r="Q768" s="7" t="n">
        <v>46</v>
      </c>
      <c r="R768" s="7" t="n">
        <v>0.0446</v>
      </c>
      <c r="S768" s="7" t="n">
        <v>0.0434</v>
      </c>
    </row>
    <row r="769" customFormat="false" ht="15" hidden="false" customHeight="false" outlineLevel="0" collapsed="false">
      <c r="A769" s="7" t="s">
        <v>69</v>
      </c>
      <c r="B769" s="7" t="s">
        <v>2229</v>
      </c>
      <c r="C769" s="7" t="s">
        <v>4998</v>
      </c>
      <c r="D769" s="7" t="s">
        <v>5015</v>
      </c>
      <c r="E769" s="7" t="s">
        <v>5013</v>
      </c>
      <c r="F769" s="7" t="n">
        <v>9</v>
      </c>
      <c r="G769" s="7" t="n">
        <v>60154</v>
      </c>
      <c r="H769" s="7" t="n">
        <v>1366100</v>
      </c>
      <c r="I769" s="7" t="n">
        <v>28429</v>
      </c>
      <c r="J769" s="7" t="n">
        <v>3636</v>
      </c>
      <c r="K769" s="7" t="n">
        <v>903</v>
      </c>
      <c r="L769" s="7" t="n">
        <v>0.0208</v>
      </c>
      <c r="M769" s="7" t="n">
        <v>0.0318</v>
      </c>
      <c r="N769" s="7" t="n">
        <v>0.015</v>
      </c>
      <c r="O769" s="7" t="n">
        <v>63560</v>
      </c>
      <c r="P769" s="7" t="n">
        <v>1253</v>
      </c>
      <c r="Q769" s="7" t="n">
        <v>33</v>
      </c>
      <c r="R769" s="7" t="n">
        <v>0.0465</v>
      </c>
      <c r="S769" s="7" t="n">
        <v>0.0365</v>
      </c>
    </row>
    <row r="770" customFormat="false" ht="15" hidden="false" customHeight="false" outlineLevel="0" collapsed="false">
      <c r="A770" s="7" t="s">
        <v>69</v>
      </c>
      <c r="B770" s="7" t="s">
        <v>4105</v>
      </c>
      <c r="C770" s="7" t="s">
        <v>4998</v>
      </c>
      <c r="D770" s="7" t="s">
        <v>5015</v>
      </c>
      <c r="E770" s="7" t="s">
        <v>5013</v>
      </c>
      <c r="F770" s="7" t="n">
        <v>5</v>
      </c>
      <c r="G770" s="7" t="n">
        <v>109657</v>
      </c>
      <c r="H770" s="7" t="n">
        <v>2933274</v>
      </c>
      <c r="I770" s="7" t="n">
        <v>47279</v>
      </c>
      <c r="J770" s="7" t="n">
        <v>2998</v>
      </c>
      <c r="K770" s="7" t="n">
        <v>710</v>
      </c>
      <c r="L770" s="7" t="n">
        <v>0.0161</v>
      </c>
      <c r="M770" s="7" t="n">
        <v>0.015</v>
      </c>
      <c r="N770" s="7" t="n">
        <v>0.0065</v>
      </c>
      <c r="O770" s="7" t="n">
        <v>94</v>
      </c>
      <c r="P770" s="7" t="n">
        <v>6</v>
      </c>
      <c r="Q770" s="7" t="n">
        <v>0</v>
      </c>
      <c r="R770" s="7" t="n">
        <v>0</v>
      </c>
      <c r="S770" s="7" t="n">
        <v>0</v>
      </c>
    </row>
    <row r="771" customFormat="false" ht="15" hidden="false" customHeight="false" outlineLevel="0" collapsed="false">
      <c r="A771" s="7" t="s">
        <v>69</v>
      </c>
      <c r="B771" s="7" t="s">
        <v>2835</v>
      </c>
      <c r="C771" s="7" t="s">
        <v>5011</v>
      </c>
      <c r="D771" s="7" t="s">
        <v>5015</v>
      </c>
      <c r="E771" s="7" t="s">
        <v>5013</v>
      </c>
      <c r="F771" s="7" t="n">
        <v>1</v>
      </c>
      <c r="G771" s="7" t="n">
        <v>66935</v>
      </c>
      <c r="H771" s="7" t="n">
        <v>1624568</v>
      </c>
      <c r="I771" s="7" t="n">
        <v>30853</v>
      </c>
      <c r="J771" s="7" t="n">
        <v>3190</v>
      </c>
      <c r="K771" s="7" t="n">
        <v>794</v>
      </c>
      <c r="L771" s="7" t="n">
        <v>0.019</v>
      </c>
      <c r="M771" s="7" t="n">
        <v>0.0257</v>
      </c>
      <c r="N771" s="7" t="n">
        <v>0.0119</v>
      </c>
      <c r="O771" s="7" t="n">
        <v>1</v>
      </c>
      <c r="P771" s="7" t="n">
        <v>1</v>
      </c>
      <c r="Q771" s="7" t="n">
        <v>0</v>
      </c>
      <c r="R771" s="7" t="n">
        <v>0</v>
      </c>
      <c r="S771" s="7" t="n">
        <v>0</v>
      </c>
    </row>
    <row r="772" customFormat="false" ht="15" hidden="false" customHeight="false" outlineLevel="0" collapsed="false">
      <c r="A772" s="7" t="s">
        <v>69</v>
      </c>
      <c r="B772" s="7" t="s">
        <v>5001</v>
      </c>
      <c r="C772" s="7" t="s">
        <v>4998</v>
      </c>
      <c r="D772" s="7" t="s">
        <v>5015</v>
      </c>
      <c r="E772" s="7" t="s">
        <v>5013</v>
      </c>
      <c r="F772" s="7" t="n">
        <v>3</v>
      </c>
      <c r="G772" s="7" t="n">
        <v>22100</v>
      </c>
      <c r="H772" s="7" t="n">
        <v>554066</v>
      </c>
      <c r="I772" s="7" t="n">
        <v>9146</v>
      </c>
      <c r="J772" s="7" t="n">
        <v>619</v>
      </c>
      <c r="K772" s="7" t="n">
        <v>123</v>
      </c>
      <c r="L772" s="7" t="n">
        <v>0.0165</v>
      </c>
      <c r="M772" s="7" t="n">
        <v>0.0134</v>
      </c>
      <c r="N772" s="7" t="n">
        <v>0.0056</v>
      </c>
      <c r="O772" s="7" t="n">
        <v>108</v>
      </c>
      <c r="P772" s="7" t="n">
        <v>3</v>
      </c>
      <c r="Q772" s="7" t="n">
        <v>0</v>
      </c>
      <c r="R772" s="7" t="n">
        <v>0.0002</v>
      </c>
      <c r="S772" s="7" t="n">
        <v>0</v>
      </c>
    </row>
    <row r="773" customFormat="false" ht="15" hidden="false" customHeight="false" outlineLevel="0" collapsed="false">
      <c r="A773" s="7" t="s">
        <v>69</v>
      </c>
      <c r="B773" s="7" t="s">
        <v>5002</v>
      </c>
      <c r="C773" s="7" t="s">
        <v>4998</v>
      </c>
      <c r="D773" s="7" t="s">
        <v>5015</v>
      </c>
      <c r="E773" s="7" t="s">
        <v>5013</v>
      </c>
      <c r="F773" s="7" t="n">
        <v>7</v>
      </c>
      <c r="G773" s="7" t="n">
        <v>65195</v>
      </c>
      <c r="H773" s="7" t="n">
        <v>1754724</v>
      </c>
      <c r="I773" s="7" t="n">
        <v>25605</v>
      </c>
      <c r="J773" s="7" t="n">
        <v>2317</v>
      </c>
      <c r="K773" s="7" t="n">
        <v>729</v>
      </c>
      <c r="L773" s="7" t="n">
        <v>0.0146</v>
      </c>
      <c r="M773" s="7" t="n">
        <v>0.0285</v>
      </c>
      <c r="N773" s="7" t="n">
        <v>0.0112</v>
      </c>
      <c r="O773" s="7" t="n">
        <v>4272</v>
      </c>
      <c r="P773" s="7" t="n">
        <v>39</v>
      </c>
      <c r="Q773" s="7" t="n">
        <v>1</v>
      </c>
      <c r="R773" s="7" t="n">
        <v>0.0024</v>
      </c>
      <c r="S773" s="7" t="n">
        <v>0.0014</v>
      </c>
    </row>
    <row r="774" customFormat="false" ht="15" hidden="false" customHeight="false" outlineLevel="0" collapsed="false">
      <c r="A774" s="7" t="s">
        <v>69</v>
      </c>
      <c r="B774" s="7" t="s">
        <v>2634</v>
      </c>
      <c r="C774" s="7" t="s">
        <v>4998</v>
      </c>
      <c r="D774" s="7" t="s">
        <v>5015</v>
      </c>
      <c r="E774" s="7" t="s">
        <v>5013</v>
      </c>
      <c r="F774" s="7" t="n">
        <v>9</v>
      </c>
      <c r="G774" s="7" t="n">
        <v>311793</v>
      </c>
      <c r="H774" s="7" t="n">
        <v>7510838</v>
      </c>
      <c r="I774" s="7" t="n">
        <v>129734</v>
      </c>
      <c r="J774" s="7" t="n">
        <v>20074</v>
      </c>
      <c r="K774" s="7" t="n">
        <v>7293</v>
      </c>
      <c r="L774" s="7" t="n">
        <v>0.0173</v>
      </c>
      <c r="M774" s="7" t="n">
        <v>0.0562</v>
      </c>
      <c r="N774" s="7" t="n">
        <v>0.0234</v>
      </c>
      <c r="O774" s="7" t="n">
        <v>4683</v>
      </c>
      <c r="P774" s="7" t="n">
        <v>51</v>
      </c>
      <c r="Q774" s="7" t="n">
        <v>2</v>
      </c>
      <c r="R774" s="7" t="n">
        <v>0.0006</v>
      </c>
      <c r="S774" s="7" t="n">
        <v>0.0003</v>
      </c>
    </row>
    <row r="775" customFormat="false" ht="15" hidden="false" customHeight="false" outlineLevel="0" collapsed="false">
      <c r="A775" s="7" t="s">
        <v>69</v>
      </c>
      <c r="B775" s="7" t="s">
        <v>252</v>
      </c>
      <c r="C775" s="7" t="s">
        <v>4998</v>
      </c>
      <c r="D775" s="7" t="s">
        <v>5015</v>
      </c>
      <c r="E775" s="7" t="s">
        <v>5013</v>
      </c>
      <c r="F775" s="7" t="n">
        <v>6</v>
      </c>
      <c r="G775" s="7" t="n">
        <v>187421</v>
      </c>
      <c r="H775" s="7" t="n">
        <v>4810069</v>
      </c>
      <c r="I775" s="7" t="n">
        <v>76221</v>
      </c>
      <c r="J775" s="7" t="n">
        <v>8289</v>
      </c>
      <c r="K775" s="7" t="n">
        <v>1287</v>
      </c>
      <c r="L775" s="7" t="n">
        <v>0.0158</v>
      </c>
      <c r="M775" s="7" t="n">
        <v>0.0169</v>
      </c>
      <c r="N775" s="7" t="n">
        <v>0.0069</v>
      </c>
      <c r="O775" s="7" t="n">
        <v>455</v>
      </c>
      <c r="P775" s="7" t="n">
        <v>9</v>
      </c>
      <c r="Q775" s="7" t="n">
        <v>0</v>
      </c>
      <c r="R775" s="7" t="n">
        <v>0.0001</v>
      </c>
      <c r="S775" s="7" t="n">
        <v>0</v>
      </c>
    </row>
    <row r="776" customFormat="false" ht="15" hidden="false" customHeight="false" outlineLevel="0" collapsed="false">
      <c r="A776" s="7" t="s">
        <v>69</v>
      </c>
      <c r="B776" s="7" t="s">
        <v>239</v>
      </c>
      <c r="C776" s="7" t="s">
        <v>4998</v>
      </c>
      <c r="D776" s="7" t="s">
        <v>5015</v>
      </c>
      <c r="E776" s="7" t="s">
        <v>5013</v>
      </c>
      <c r="F776" s="7" t="n">
        <v>9</v>
      </c>
      <c r="G776" s="7" t="n">
        <v>459938</v>
      </c>
      <c r="H776" s="7" t="n">
        <v>11516347</v>
      </c>
      <c r="I776" s="7" t="n">
        <v>188379</v>
      </c>
      <c r="J776" s="7" t="n">
        <v>35251</v>
      </c>
      <c r="K776" s="7" t="n">
        <v>13984</v>
      </c>
      <c r="L776" s="7" t="n">
        <v>0.0164</v>
      </c>
      <c r="M776" s="7" t="n">
        <v>0.0742</v>
      </c>
      <c r="N776" s="7" t="n">
        <v>0.0304</v>
      </c>
      <c r="O776" s="7" t="n">
        <v>29232</v>
      </c>
      <c r="P776" s="7" t="n">
        <v>141</v>
      </c>
      <c r="Q776" s="7" t="n">
        <v>9</v>
      </c>
      <c r="R776" s="7" t="n">
        <v>0.0025</v>
      </c>
      <c r="S776" s="7" t="n">
        <v>0.0006</v>
      </c>
    </row>
    <row r="777" customFormat="false" ht="15" hidden="false" customHeight="false" outlineLevel="0" collapsed="false">
      <c r="A777" s="7" t="s">
        <v>69</v>
      </c>
      <c r="B777" s="7" t="s">
        <v>3504</v>
      </c>
      <c r="C777" s="7" t="s">
        <v>4998</v>
      </c>
      <c r="D777" s="7" t="s">
        <v>5015</v>
      </c>
      <c r="E777" s="7" t="s">
        <v>5013</v>
      </c>
      <c r="F777" s="7" t="n">
        <v>1</v>
      </c>
      <c r="G777" s="7" t="n">
        <v>1365</v>
      </c>
      <c r="H777" s="7" t="n">
        <v>34390</v>
      </c>
      <c r="I777" s="7" t="n">
        <v>632</v>
      </c>
      <c r="J777" s="7" t="n">
        <v>52</v>
      </c>
      <c r="K777" s="7" t="n">
        <v>8</v>
      </c>
      <c r="L777" s="7" t="n">
        <v>0.0184</v>
      </c>
      <c r="M777" s="7" t="n">
        <v>0.0127</v>
      </c>
      <c r="N777" s="7" t="n">
        <v>0.0059</v>
      </c>
      <c r="O777" s="7" t="n">
        <v>775</v>
      </c>
      <c r="P777" s="7" t="n">
        <v>3</v>
      </c>
      <c r="Q777" s="7" t="n">
        <v>0</v>
      </c>
      <c r="R777" s="7" t="n">
        <v>0.0225</v>
      </c>
      <c r="S777" s="7" t="n">
        <v>0</v>
      </c>
    </row>
    <row r="778" customFormat="false" ht="15" hidden="false" customHeight="false" outlineLevel="0" collapsed="false">
      <c r="A778" s="7" t="s">
        <v>69</v>
      </c>
      <c r="B778" s="7" t="s">
        <v>3484</v>
      </c>
      <c r="C778" s="7" t="s">
        <v>4998</v>
      </c>
      <c r="D778" s="7" t="s">
        <v>5015</v>
      </c>
      <c r="E778" s="7" t="s">
        <v>5013</v>
      </c>
      <c r="F778" s="7" t="n">
        <v>2</v>
      </c>
      <c r="G778" s="7" t="n">
        <v>17258</v>
      </c>
      <c r="H778" s="7" t="n">
        <v>440873</v>
      </c>
      <c r="I778" s="7" t="n">
        <v>7379</v>
      </c>
      <c r="J778" s="7" t="n">
        <v>493</v>
      </c>
      <c r="K778" s="7" t="n">
        <v>59</v>
      </c>
      <c r="L778" s="7" t="n">
        <v>0.0167</v>
      </c>
      <c r="M778" s="7" t="n">
        <v>0.008</v>
      </c>
      <c r="N778" s="7" t="n">
        <v>0.0034</v>
      </c>
      <c r="O778" s="7" t="n">
        <v>10</v>
      </c>
      <c r="P778" s="7" t="n">
        <v>5</v>
      </c>
      <c r="Q778" s="7" t="n">
        <v>0</v>
      </c>
      <c r="R778" s="7" t="n">
        <v>0</v>
      </c>
      <c r="S778" s="7" t="n">
        <v>0</v>
      </c>
    </row>
    <row r="779" customFormat="false" ht="15" hidden="false" customHeight="false" outlineLevel="0" collapsed="false">
      <c r="A779" s="7" t="s">
        <v>69</v>
      </c>
      <c r="B779" s="7" t="s">
        <v>4134</v>
      </c>
      <c r="C779" s="7" t="s">
        <v>4998</v>
      </c>
      <c r="D779" s="7" t="s">
        <v>5015</v>
      </c>
      <c r="E779" s="7" t="s">
        <v>5013</v>
      </c>
      <c r="F779" s="7" t="n">
        <v>1</v>
      </c>
      <c r="G779" s="7" t="n">
        <v>1783</v>
      </c>
      <c r="H779" s="7" t="n">
        <v>47692</v>
      </c>
      <c r="I779" s="7" t="n">
        <v>790</v>
      </c>
      <c r="J779" s="7" t="n">
        <v>37</v>
      </c>
      <c r="K779" s="7" t="n">
        <v>10</v>
      </c>
      <c r="L779" s="7" t="n">
        <v>0.0166</v>
      </c>
      <c r="M779" s="7" t="n">
        <v>0.0127</v>
      </c>
      <c r="N779" s="7" t="n">
        <v>0.0056</v>
      </c>
      <c r="O779" s="7" t="n">
        <v>2</v>
      </c>
      <c r="P779" s="7" t="n">
        <v>1</v>
      </c>
      <c r="Q779" s="7" t="n">
        <v>0</v>
      </c>
      <c r="R779" s="7" t="n">
        <v>0</v>
      </c>
      <c r="S779" s="7" t="n">
        <v>0</v>
      </c>
    </row>
    <row r="780" customFormat="false" ht="15" hidden="false" customHeight="false" outlineLevel="0" collapsed="false">
      <c r="A780" s="7" t="s">
        <v>69</v>
      </c>
      <c r="B780" s="7" t="s">
        <v>172</v>
      </c>
      <c r="C780" s="7" t="s">
        <v>4998</v>
      </c>
      <c r="D780" s="7" t="s">
        <v>5015</v>
      </c>
      <c r="E780" s="7" t="s">
        <v>5013</v>
      </c>
      <c r="F780" s="7" t="n">
        <v>9</v>
      </c>
      <c r="G780" s="7" t="n">
        <v>140210</v>
      </c>
      <c r="H780" s="7" t="n">
        <v>3283386</v>
      </c>
      <c r="I780" s="7" t="n">
        <v>64462</v>
      </c>
      <c r="J780" s="7" t="n">
        <v>7930</v>
      </c>
      <c r="K780" s="7" t="n">
        <v>1995</v>
      </c>
      <c r="L780" s="7" t="n">
        <v>0.0196</v>
      </c>
      <c r="M780" s="7" t="n">
        <v>0.0309</v>
      </c>
      <c r="N780" s="7" t="n">
        <v>0.0142</v>
      </c>
      <c r="O780" s="7" t="n">
        <v>206001</v>
      </c>
      <c r="P780" s="7" t="n">
        <v>2562</v>
      </c>
      <c r="Q780" s="7" t="n">
        <v>63</v>
      </c>
      <c r="R780" s="7" t="n">
        <v>0.0627</v>
      </c>
      <c r="S780" s="7" t="n">
        <v>0.0316</v>
      </c>
    </row>
    <row r="781" customFormat="false" ht="15" hidden="false" customHeight="false" outlineLevel="0" collapsed="false">
      <c r="A781" s="7" t="s">
        <v>69</v>
      </c>
      <c r="B781" s="7" t="s">
        <v>2401</v>
      </c>
      <c r="C781" s="7" t="s">
        <v>4998</v>
      </c>
      <c r="D781" s="7" t="s">
        <v>5015</v>
      </c>
      <c r="E781" s="7" t="s">
        <v>5013</v>
      </c>
      <c r="F781" s="7" t="n">
        <v>9</v>
      </c>
      <c r="G781" s="7" t="n">
        <v>8263</v>
      </c>
      <c r="H781" s="7" t="n">
        <v>208860</v>
      </c>
      <c r="I781" s="7" t="n">
        <v>3684</v>
      </c>
      <c r="J781" s="7" t="n">
        <v>676</v>
      </c>
      <c r="K781" s="7" t="n">
        <v>219</v>
      </c>
      <c r="L781" s="7" t="n">
        <v>0.0176</v>
      </c>
      <c r="M781" s="7" t="n">
        <v>0.0594</v>
      </c>
      <c r="N781" s="7" t="n">
        <v>0.0265</v>
      </c>
      <c r="O781" s="7" t="n">
        <v>17905</v>
      </c>
      <c r="P781" s="7" t="n">
        <v>258</v>
      </c>
      <c r="Q781" s="7" t="n">
        <v>20</v>
      </c>
      <c r="R781" s="7" t="n">
        <v>0.0857</v>
      </c>
      <c r="S781" s="7" t="n">
        <v>0.0913</v>
      </c>
    </row>
    <row r="782" customFormat="false" ht="15" hidden="false" customHeight="false" outlineLevel="0" collapsed="false">
      <c r="A782" s="7" t="s">
        <v>69</v>
      </c>
      <c r="B782" s="7" t="s">
        <v>3774</v>
      </c>
      <c r="C782" s="7" t="s">
        <v>4998</v>
      </c>
      <c r="D782" s="7" t="s">
        <v>5015</v>
      </c>
      <c r="E782" s="7" t="s">
        <v>5013</v>
      </c>
      <c r="F782" s="7" t="n">
        <v>9</v>
      </c>
      <c r="G782" s="7" t="n">
        <v>150209</v>
      </c>
      <c r="H782" s="7" t="n">
        <v>3923660</v>
      </c>
      <c r="I782" s="7" t="n">
        <v>53114</v>
      </c>
      <c r="J782" s="7" t="n">
        <v>5156</v>
      </c>
      <c r="K782" s="7" t="n">
        <v>1101</v>
      </c>
      <c r="L782" s="7" t="n">
        <v>0.0135</v>
      </c>
      <c r="M782" s="7" t="n">
        <v>0.0207</v>
      </c>
      <c r="N782" s="7" t="n">
        <v>0.0073</v>
      </c>
      <c r="O782" s="7" t="n">
        <v>3713</v>
      </c>
      <c r="P782" s="7" t="n">
        <v>42</v>
      </c>
      <c r="Q782" s="7" t="n">
        <v>1</v>
      </c>
      <c r="R782" s="7" t="n">
        <v>0.0009</v>
      </c>
      <c r="S782" s="7" t="n">
        <v>0.0009</v>
      </c>
    </row>
    <row r="783" customFormat="false" ht="15" hidden="false" customHeight="false" outlineLevel="0" collapsed="false">
      <c r="A783" s="7" t="s">
        <v>69</v>
      </c>
      <c r="B783" s="7" t="s">
        <v>3769</v>
      </c>
      <c r="C783" s="7" t="s">
        <v>4998</v>
      </c>
      <c r="D783" s="7" t="s">
        <v>5015</v>
      </c>
      <c r="E783" s="7" t="s">
        <v>5013</v>
      </c>
      <c r="F783" s="7" t="n">
        <v>2</v>
      </c>
      <c r="G783" s="7" t="n">
        <v>5737</v>
      </c>
      <c r="H783" s="7" t="n">
        <v>147859</v>
      </c>
      <c r="I783" s="7" t="n">
        <v>2065</v>
      </c>
      <c r="J783" s="7" t="n">
        <v>340</v>
      </c>
      <c r="K783" s="7" t="n">
        <v>117</v>
      </c>
      <c r="L783" s="7" t="n">
        <v>0.014</v>
      </c>
      <c r="M783" s="7" t="n">
        <v>0.0567</v>
      </c>
      <c r="N783" s="7" t="n">
        <v>0.0204</v>
      </c>
      <c r="O783" s="7" t="n">
        <v>29</v>
      </c>
      <c r="P783" s="7" t="n">
        <v>3</v>
      </c>
      <c r="Q783" s="7" t="n">
        <v>0</v>
      </c>
      <c r="R783" s="7" t="n">
        <v>0.0002</v>
      </c>
      <c r="S783" s="7" t="n">
        <v>0</v>
      </c>
    </row>
    <row r="784" customFormat="false" ht="15" hidden="false" customHeight="false" outlineLevel="0" collapsed="false">
      <c r="A784" s="7" t="s">
        <v>69</v>
      </c>
      <c r="B784" s="7" t="s">
        <v>3924</v>
      </c>
      <c r="C784" s="7" t="s">
        <v>4998</v>
      </c>
      <c r="D784" s="7" t="s">
        <v>5015</v>
      </c>
      <c r="E784" s="7" t="s">
        <v>5013</v>
      </c>
      <c r="F784" s="7" t="n">
        <v>8</v>
      </c>
      <c r="G784" s="7" t="n">
        <v>264741</v>
      </c>
      <c r="H784" s="7" t="n">
        <v>7065333</v>
      </c>
      <c r="I784" s="7" t="n">
        <v>138046</v>
      </c>
      <c r="J784" s="7" t="n">
        <v>20656</v>
      </c>
      <c r="K784" s="7" t="n">
        <v>7445</v>
      </c>
      <c r="L784" s="7" t="n">
        <v>0.0195</v>
      </c>
      <c r="M784" s="7" t="n">
        <v>0.0539</v>
      </c>
      <c r="N784" s="7" t="n">
        <v>0.0281</v>
      </c>
      <c r="O784" s="7" t="n">
        <v>25273</v>
      </c>
      <c r="P784" s="7" t="n">
        <v>77</v>
      </c>
      <c r="Q784" s="7" t="n">
        <v>1</v>
      </c>
      <c r="R784" s="7" t="n">
        <v>0.0036</v>
      </c>
      <c r="S784" s="7" t="n">
        <v>0.0001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5016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4" t="s">
        <v>5017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5.05" hidden="false" customHeight="false" outlineLevel="0" collapsed="false">
      <c r="A4" s="5" t="s">
        <v>153</v>
      </c>
      <c r="B4" s="5" t="s">
        <v>154</v>
      </c>
      <c r="C4" s="5" t="s">
        <v>433</v>
      </c>
      <c r="D4" s="5" t="s">
        <v>1174</v>
      </c>
      <c r="E4" s="5" t="s">
        <v>822</v>
      </c>
      <c r="F4" s="5" t="s">
        <v>842</v>
      </c>
      <c r="G4" s="5" t="s">
        <v>5018</v>
      </c>
      <c r="H4" s="5" t="s">
        <v>5019</v>
      </c>
      <c r="I4" s="5" t="s">
        <v>5020</v>
      </c>
      <c r="J4" s="5" t="s">
        <v>5021</v>
      </c>
      <c r="K4" s="5" t="s">
        <v>5022</v>
      </c>
      <c r="L4" s="5" t="s">
        <v>5023</v>
      </c>
      <c r="M4" s="5" t="s">
        <v>5024</v>
      </c>
      <c r="N4" s="5" t="s">
        <v>5025</v>
      </c>
      <c r="O4" s="5" t="s">
        <v>5026</v>
      </c>
      <c r="P4" s="5" t="s">
        <v>5027</v>
      </c>
    </row>
    <row r="5" customFormat="false" ht="15" hidden="false" customHeight="false" outlineLevel="0" collapsed="false">
      <c r="A5" s="7" t="s">
        <v>69</v>
      </c>
      <c r="B5" s="7" t="s">
        <v>5028</v>
      </c>
      <c r="C5" s="7" t="s">
        <v>1525</v>
      </c>
      <c r="D5" s="7" t="s">
        <v>1888</v>
      </c>
      <c r="E5" s="7" t="s">
        <v>5029</v>
      </c>
      <c r="F5" s="7" t="n">
        <v>4.3</v>
      </c>
      <c r="G5" s="7" t="s">
        <v>5030</v>
      </c>
      <c r="H5" s="7"/>
      <c r="I5" s="7" t="s">
        <v>5031</v>
      </c>
      <c r="J5" s="7"/>
      <c r="K5" s="7"/>
      <c r="L5" s="7"/>
      <c r="M5" s="7" t="s">
        <v>5032</v>
      </c>
      <c r="N5" s="7" t="s">
        <v>169</v>
      </c>
      <c r="O5" s="7" t="s">
        <v>5033</v>
      </c>
      <c r="P5" s="7" t="s">
        <v>5034</v>
      </c>
    </row>
    <row r="6" customFormat="false" ht="15" hidden="false" customHeight="false" outlineLevel="0" collapsed="false">
      <c r="A6" s="7" t="s">
        <v>69</v>
      </c>
      <c r="B6" s="7" t="s">
        <v>5028</v>
      </c>
      <c r="C6" s="7" t="s">
        <v>1923</v>
      </c>
      <c r="D6" s="7" t="s">
        <v>2177</v>
      </c>
      <c r="E6" s="7" t="s">
        <v>5035</v>
      </c>
      <c r="F6" s="7" t="n">
        <v>4.4</v>
      </c>
      <c r="G6" s="7" t="s">
        <v>5036</v>
      </c>
      <c r="H6" s="7"/>
      <c r="I6" s="7" t="s">
        <v>5031</v>
      </c>
      <c r="J6" s="7"/>
      <c r="K6" s="7"/>
      <c r="L6" s="7"/>
      <c r="M6" s="7" t="s">
        <v>5032</v>
      </c>
      <c r="N6" s="7" t="s">
        <v>169</v>
      </c>
      <c r="O6" s="7" t="s">
        <v>5033</v>
      </c>
      <c r="P6" s="7" t="s">
        <v>5037</v>
      </c>
    </row>
    <row r="7" customFormat="false" ht="15" hidden="false" customHeight="false" outlineLevel="0" collapsed="false">
      <c r="A7" s="7" t="s">
        <v>69</v>
      </c>
      <c r="B7" s="7" t="s">
        <v>5028</v>
      </c>
      <c r="C7" s="7" t="s">
        <v>2171</v>
      </c>
      <c r="D7" s="7" t="s">
        <v>2170</v>
      </c>
      <c r="E7" s="7" t="s">
        <v>5038</v>
      </c>
      <c r="F7" s="7" t="n">
        <v>4.2</v>
      </c>
      <c r="G7" s="7" t="s">
        <v>5039</v>
      </c>
      <c r="H7" s="7"/>
      <c r="I7" s="7" t="s">
        <v>5031</v>
      </c>
      <c r="J7" s="7"/>
      <c r="K7" s="7"/>
      <c r="L7" s="7"/>
      <c r="M7" s="7" t="s">
        <v>5032</v>
      </c>
      <c r="N7" s="7" t="s">
        <v>169</v>
      </c>
      <c r="O7" s="7" t="s">
        <v>5033</v>
      </c>
      <c r="P7" s="7" t="s">
        <v>5040</v>
      </c>
    </row>
    <row r="8" customFormat="false" ht="15" hidden="false" customHeight="false" outlineLevel="0" collapsed="false">
      <c r="A8" s="7" t="s">
        <v>69</v>
      </c>
      <c r="B8" s="7" t="s">
        <v>5028</v>
      </c>
      <c r="C8" s="7" t="s">
        <v>1917</v>
      </c>
      <c r="D8" s="7" t="s">
        <v>1916</v>
      </c>
      <c r="E8" s="7" t="s">
        <v>5041</v>
      </c>
      <c r="F8" s="7" t="n">
        <v>4.5</v>
      </c>
      <c r="G8" s="7" t="s">
        <v>5042</v>
      </c>
      <c r="H8" s="7"/>
      <c r="I8" s="7" t="s">
        <v>5031</v>
      </c>
      <c r="J8" s="7"/>
      <c r="K8" s="7"/>
      <c r="L8" s="7"/>
      <c r="M8" s="7" t="s">
        <v>5043</v>
      </c>
      <c r="N8" s="7" t="s">
        <v>169</v>
      </c>
      <c r="O8" s="7" t="s">
        <v>5033</v>
      </c>
      <c r="P8" s="7" t="s">
        <v>5044</v>
      </c>
    </row>
    <row r="9" customFormat="false" ht="15" hidden="false" customHeight="false" outlineLevel="0" collapsed="false">
      <c r="A9" s="7" t="s">
        <v>69</v>
      </c>
      <c r="B9" s="7" t="s">
        <v>5028</v>
      </c>
      <c r="C9" s="7" t="s">
        <v>493</v>
      </c>
      <c r="D9" s="7" t="s">
        <v>1899</v>
      </c>
      <c r="E9" s="7" t="s">
        <v>5045</v>
      </c>
      <c r="F9" s="7" t="n">
        <v>4.4</v>
      </c>
      <c r="G9" s="7" t="s">
        <v>5046</v>
      </c>
      <c r="H9" s="7"/>
      <c r="I9" s="7" t="s">
        <v>5031</v>
      </c>
      <c r="J9" s="7"/>
      <c r="K9" s="7"/>
      <c r="L9" s="7"/>
      <c r="M9" s="7" t="s">
        <v>5032</v>
      </c>
      <c r="N9" s="7" t="s">
        <v>169</v>
      </c>
      <c r="O9" s="7" t="s">
        <v>5033</v>
      </c>
      <c r="P9" s="7" t="s">
        <v>5047</v>
      </c>
    </row>
    <row r="10" customFormat="false" ht="15" hidden="false" customHeight="false" outlineLevel="0" collapsed="false">
      <c r="A10" s="7" t="s">
        <v>69</v>
      </c>
      <c r="B10" s="7" t="s">
        <v>5048</v>
      </c>
      <c r="C10" s="7" t="s">
        <v>493</v>
      </c>
      <c r="D10" s="7" t="s">
        <v>1492</v>
      </c>
      <c r="E10" s="7" t="s">
        <v>5049</v>
      </c>
      <c r="F10" s="7" t="n">
        <v>4.5</v>
      </c>
      <c r="G10" s="7" t="s">
        <v>5050</v>
      </c>
      <c r="H10" s="7"/>
      <c r="I10" s="7" t="s">
        <v>5031</v>
      </c>
      <c r="J10" s="7"/>
      <c r="K10" s="7"/>
      <c r="L10" s="7"/>
      <c r="M10" s="7" t="s">
        <v>5032</v>
      </c>
      <c r="N10" s="7" t="s">
        <v>169</v>
      </c>
      <c r="O10" s="7" t="s">
        <v>5033</v>
      </c>
      <c r="P10" s="7" t="s">
        <v>5051</v>
      </c>
    </row>
    <row r="11" customFormat="false" ht="15" hidden="false" customHeight="false" outlineLevel="0" collapsed="false">
      <c r="A11" s="7" t="s">
        <v>69</v>
      </c>
      <c r="B11" s="7" t="s">
        <v>5048</v>
      </c>
      <c r="C11" s="7" t="s">
        <v>493</v>
      </c>
      <c r="D11" s="7" t="s">
        <v>1897</v>
      </c>
      <c r="E11" s="7" t="s">
        <v>5052</v>
      </c>
      <c r="F11" s="7" t="n">
        <v>4.4</v>
      </c>
      <c r="G11" s="7" t="s">
        <v>5053</v>
      </c>
      <c r="H11" s="7"/>
      <c r="I11" s="7" t="s">
        <v>5031</v>
      </c>
      <c r="J11" s="7"/>
      <c r="K11" s="7"/>
      <c r="L11" s="7"/>
      <c r="M11" s="7" t="s">
        <v>5032</v>
      </c>
      <c r="N11" s="7" t="s">
        <v>169</v>
      </c>
      <c r="O11" s="7" t="s">
        <v>5033</v>
      </c>
      <c r="P11" s="7" t="s">
        <v>5054</v>
      </c>
    </row>
    <row r="12" customFormat="false" ht="15" hidden="false" customHeight="false" outlineLevel="0" collapsed="false">
      <c r="A12" s="7" t="s">
        <v>69</v>
      </c>
      <c r="B12" s="7" t="s">
        <v>5048</v>
      </c>
      <c r="C12" s="7" t="s">
        <v>1525</v>
      </c>
      <c r="D12" s="7" t="s">
        <v>1524</v>
      </c>
      <c r="E12" s="7" t="s">
        <v>5055</v>
      </c>
      <c r="F12" s="7" t="n">
        <v>4.4</v>
      </c>
      <c r="G12" s="7" t="s">
        <v>5056</v>
      </c>
      <c r="H12" s="7"/>
      <c r="I12" s="7" t="s">
        <v>5031</v>
      </c>
      <c r="J12" s="7"/>
      <c r="K12" s="7"/>
      <c r="L12" s="7"/>
      <c r="M12" s="7" t="s">
        <v>5032</v>
      </c>
      <c r="N12" s="7" t="s">
        <v>169</v>
      </c>
      <c r="O12" s="7" t="s">
        <v>5033</v>
      </c>
      <c r="P12" s="7" t="s">
        <v>5057</v>
      </c>
    </row>
    <row r="13" customFormat="false" ht="15" hidden="false" customHeight="false" outlineLevel="0" collapsed="false">
      <c r="A13" s="7" t="s">
        <v>69</v>
      </c>
      <c r="B13" s="7" t="s">
        <v>5048</v>
      </c>
      <c r="C13" s="7" t="s">
        <v>493</v>
      </c>
      <c r="D13" s="7" t="s">
        <v>1901</v>
      </c>
      <c r="E13" s="7" t="s">
        <v>5058</v>
      </c>
      <c r="F13" s="7" t="n">
        <v>4.3</v>
      </c>
      <c r="G13" s="7" t="s">
        <v>5059</v>
      </c>
      <c r="H13" s="7"/>
      <c r="I13" s="7" t="s">
        <v>5031</v>
      </c>
      <c r="J13" s="7"/>
      <c r="K13" s="7"/>
      <c r="L13" s="7"/>
      <c r="M13" s="7" t="s">
        <v>5032</v>
      </c>
      <c r="N13" s="7" t="s">
        <v>169</v>
      </c>
      <c r="O13" s="7" t="s">
        <v>5033</v>
      </c>
      <c r="P13" s="7" t="s">
        <v>5060</v>
      </c>
    </row>
    <row r="14" customFormat="false" ht="15" hidden="false" customHeight="false" outlineLevel="0" collapsed="false">
      <c r="A14" s="7" t="s">
        <v>69</v>
      </c>
      <c r="B14" s="7" t="s">
        <v>5048</v>
      </c>
      <c r="C14" s="7" t="s">
        <v>1937</v>
      </c>
      <c r="D14" s="7" t="s">
        <v>1936</v>
      </c>
      <c r="E14" s="7" t="s">
        <v>5061</v>
      </c>
      <c r="F14" s="7" t="n">
        <v>4.3</v>
      </c>
      <c r="G14" s="7" t="s">
        <v>5062</v>
      </c>
      <c r="H14" s="7"/>
      <c r="I14" s="7" t="s">
        <v>5031</v>
      </c>
      <c r="J14" s="7"/>
      <c r="K14" s="7"/>
      <c r="L14" s="7"/>
      <c r="M14" s="7" t="s">
        <v>5043</v>
      </c>
      <c r="N14" s="7" t="s">
        <v>169</v>
      </c>
      <c r="O14" s="7" t="s">
        <v>5033</v>
      </c>
      <c r="P14" s="7" t="s">
        <v>5063</v>
      </c>
    </row>
    <row r="15" customFormat="false" ht="15" hidden="false" customHeight="false" outlineLevel="0" collapsed="false">
      <c r="A15" s="7" t="s">
        <v>69</v>
      </c>
      <c r="B15" s="7" t="s">
        <v>5064</v>
      </c>
      <c r="C15" s="7" t="s">
        <v>453</v>
      </c>
      <c r="D15" s="7" t="s">
        <v>1278</v>
      </c>
      <c r="E15" s="7" t="s">
        <v>5065</v>
      </c>
      <c r="F15" s="7" t="n">
        <v>4.5</v>
      </c>
      <c r="G15" s="7" t="s">
        <v>5066</v>
      </c>
      <c r="H15" s="7"/>
      <c r="I15" s="7" t="s">
        <v>5031</v>
      </c>
      <c r="J15" s="7"/>
      <c r="K15" s="7"/>
      <c r="L15" s="7"/>
      <c r="M15" s="7" t="s">
        <v>5067</v>
      </c>
      <c r="N15" s="7" t="s">
        <v>169</v>
      </c>
      <c r="O15" s="7" t="s">
        <v>5033</v>
      </c>
      <c r="P15" s="7" t="s">
        <v>5068</v>
      </c>
    </row>
    <row r="16" customFormat="false" ht="15" hidden="false" customHeight="false" outlineLevel="0" collapsed="false">
      <c r="A16" s="7" t="s">
        <v>69</v>
      </c>
      <c r="B16" s="7" t="s">
        <v>5064</v>
      </c>
      <c r="C16" s="7" t="s">
        <v>461</v>
      </c>
      <c r="D16" s="7" t="s">
        <v>462</v>
      </c>
      <c r="E16" s="7" t="s">
        <v>5069</v>
      </c>
      <c r="F16" s="7" t="n">
        <v>4.4</v>
      </c>
      <c r="G16" s="7" t="s">
        <v>5070</v>
      </c>
      <c r="H16" s="7"/>
      <c r="I16" s="7" t="s">
        <v>5031</v>
      </c>
      <c r="J16" s="7"/>
      <c r="K16" s="7"/>
      <c r="L16" s="7"/>
      <c r="M16" s="7" t="s">
        <v>5071</v>
      </c>
      <c r="N16" s="7" t="s">
        <v>169</v>
      </c>
      <c r="O16" s="7" t="s">
        <v>5033</v>
      </c>
      <c r="P16" s="7" t="s">
        <v>5072</v>
      </c>
    </row>
    <row r="17" customFormat="false" ht="15" hidden="false" customHeight="false" outlineLevel="0" collapsed="false">
      <c r="A17" s="7" t="s">
        <v>69</v>
      </c>
      <c r="B17" s="7" t="s">
        <v>5064</v>
      </c>
      <c r="C17" s="7" t="s">
        <v>448</v>
      </c>
      <c r="D17" s="7" t="s">
        <v>449</v>
      </c>
      <c r="E17" s="7" t="s">
        <v>5073</v>
      </c>
      <c r="F17" s="7" t="n">
        <v>4.4</v>
      </c>
      <c r="G17" s="7" t="s">
        <v>5074</v>
      </c>
      <c r="H17" s="7"/>
      <c r="I17" s="7" t="s">
        <v>5031</v>
      </c>
      <c r="J17" s="7"/>
      <c r="K17" s="7"/>
      <c r="L17" s="7"/>
      <c r="M17" s="7" t="s">
        <v>5075</v>
      </c>
      <c r="N17" s="7" t="s">
        <v>169</v>
      </c>
      <c r="O17" s="7" t="s">
        <v>5033</v>
      </c>
      <c r="P17" s="7" t="s">
        <v>5076</v>
      </c>
    </row>
    <row r="18" customFormat="false" ht="15" hidden="false" customHeight="false" outlineLevel="0" collapsed="false">
      <c r="A18" s="7" t="s">
        <v>69</v>
      </c>
      <c r="B18" s="7" t="s">
        <v>5064</v>
      </c>
      <c r="C18" s="7" t="s">
        <v>459</v>
      </c>
      <c r="D18" s="7" t="s">
        <v>1283</v>
      </c>
      <c r="E18" s="7" t="s">
        <v>5077</v>
      </c>
      <c r="F18" s="7" t="n">
        <v>4.4</v>
      </c>
      <c r="G18" s="7" t="s">
        <v>5078</v>
      </c>
      <c r="H18" s="7"/>
      <c r="I18" s="7" t="s">
        <v>5031</v>
      </c>
      <c r="J18" s="7"/>
      <c r="K18" s="7"/>
      <c r="L18" s="7"/>
      <c r="M18" s="7" t="s">
        <v>5067</v>
      </c>
      <c r="N18" s="7" t="s">
        <v>169</v>
      </c>
      <c r="O18" s="7" t="s">
        <v>5033</v>
      </c>
      <c r="P18" s="7" t="s">
        <v>5079</v>
      </c>
    </row>
    <row r="19" customFormat="false" ht="15" hidden="false" customHeight="false" outlineLevel="0" collapsed="false">
      <c r="A19" s="7" t="s">
        <v>69</v>
      </c>
      <c r="B19" s="7" t="s">
        <v>5064</v>
      </c>
      <c r="C19" s="7" t="s">
        <v>1297</v>
      </c>
      <c r="D19" s="7" t="s">
        <v>1305</v>
      </c>
      <c r="E19" s="7" t="s">
        <v>5080</v>
      </c>
      <c r="F19" s="7" t="n">
        <v>4.5</v>
      </c>
      <c r="G19" s="7" t="s">
        <v>5081</v>
      </c>
      <c r="H19" s="7"/>
      <c r="I19" s="7" t="s">
        <v>5031</v>
      </c>
      <c r="J19" s="7"/>
      <c r="K19" s="7"/>
      <c r="L19" s="7"/>
      <c r="M19" s="7" t="s">
        <v>5067</v>
      </c>
      <c r="N19" s="7" t="s">
        <v>169</v>
      </c>
      <c r="O19" s="7" t="s">
        <v>5033</v>
      </c>
      <c r="P19" s="7" t="s">
        <v>5082</v>
      </c>
    </row>
    <row r="20" customFormat="false" ht="15" hidden="false" customHeight="false" outlineLevel="0" collapsed="false">
      <c r="A20" s="7" t="s">
        <v>69</v>
      </c>
      <c r="B20" s="7" t="s">
        <v>5083</v>
      </c>
      <c r="C20" s="7" t="s">
        <v>469</v>
      </c>
      <c r="D20" s="7" t="s">
        <v>2154</v>
      </c>
      <c r="E20" s="7" t="s">
        <v>5084</v>
      </c>
      <c r="F20" s="7" t="n">
        <v>4.5</v>
      </c>
      <c r="G20" s="7" t="s">
        <v>5085</v>
      </c>
      <c r="H20" s="7"/>
      <c r="I20" s="7" t="s">
        <v>5031</v>
      </c>
      <c r="J20" s="7"/>
      <c r="K20" s="7"/>
      <c r="L20" s="7"/>
      <c r="M20" s="7" t="s">
        <v>5032</v>
      </c>
      <c r="N20" s="7" t="s">
        <v>169</v>
      </c>
      <c r="O20" s="7" t="s">
        <v>5033</v>
      </c>
      <c r="P20" s="7" t="s">
        <v>5086</v>
      </c>
    </row>
    <row r="21" customFormat="false" ht="15" hidden="false" customHeight="false" outlineLevel="0" collapsed="false">
      <c r="A21" s="7" t="s">
        <v>69</v>
      </c>
      <c r="B21" s="7" t="s">
        <v>5083</v>
      </c>
      <c r="C21" s="7" t="s">
        <v>489</v>
      </c>
      <c r="D21" s="7" t="s">
        <v>2157</v>
      </c>
      <c r="E21" s="7" t="s">
        <v>5087</v>
      </c>
      <c r="F21" s="7" t="n">
        <v>4.6</v>
      </c>
      <c r="G21" s="7" t="s">
        <v>5088</v>
      </c>
      <c r="H21" s="7"/>
      <c r="I21" s="7" t="s">
        <v>5031</v>
      </c>
      <c r="J21" s="7"/>
      <c r="K21" s="7"/>
      <c r="L21" s="7"/>
      <c r="M21" s="7" t="s">
        <v>5032</v>
      </c>
      <c r="N21" s="7" t="s">
        <v>169</v>
      </c>
      <c r="O21" s="7" t="s">
        <v>5033</v>
      </c>
      <c r="P21" s="7" t="s">
        <v>5089</v>
      </c>
    </row>
    <row r="22" customFormat="false" ht="15" hidden="false" customHeight="false" outlineLevel="0" collapsed="false">
      <c r="A22" s="7" t="s">
        <v>69</v>
      </c>
      <c r="B22" s="7" t="s">
        <v>5083</v>
      </c>
      <c r="C22" s="7" t="s">
        <v>1506</v>
      </c>
      <c r="D22" s="7" t="s">
        <v>2165</v>
      </c>
      <c r="E22" s="7" t="s">
        <v>5090</v>
      </c>
      <c r="F22" s="7" t="n">
        <v>4.4</v>
      </c>
      <c r="G22" s="7" t="s">
        <v>5091</v>
      </c>
      <c r="H22" s="7"/>
      <c r="I22" s="7" t="s">
        <v>5031</v>
      </c>
      <c r="J22" s="7"/>
      <c r="K22" s="7"/>
      <c r="L22" s="7"/>
      <c r="M22" s="7" t="s">
        <v>5032</v>
      </c>
      <c r="N22" s="7" t="s">
        <v>169</v>
      </c>
      <c r="O22" s="7" t="s">
        <v>5033</v>
      </c>
      <c r="P22" s="7" t="s">
        <v>5092</v>
      </c>
    </row>
    <row r="23" customFormat="false" ht="15" hidden="false" customHeight="false" outlineLevel="0" collapsed="false">
      <c r="A23" s="7" t="s">
        <v>69</v>
      </c>
      <c r="B23" s="7" t="s">
        <v>5083</v>
      </c>
      <c r="C23" s="7" t="s">
        <v>1484</v>
      </c>
      <c r="D23" s="7" t="s">
        <v>2159</v>
      </c>
      <c r="E23" s="7" t="s">
        <v>5093</v>
      </c>
      <c r="F23" s="7" t="n">
        <v>4.6</v>
      </c>
      <c r="G23" s="7" t="s">
        <v>5094</v>
      </c>
      <c r="H23" s="7"/>
      <c r="I23" s="7" t="s">
        <v>5031</v>
      </c>
      <c r="J23" s="7"/>
      <c r="K23" s="7"/>
      <c r="L23" s="7"/>
      <c r="M23" s="7" t="s">
        <v>5032</v>
      </c>
      <c r="N23" s="7" t="s">
        <v>169</v>
      </c>
      <c r="O23" s="7" t="s">
        <v>5033</v>
      </c>
      <c r="P23" s="7" t="s">
        <v>5095</v>
      </c>
    </row>
    <row r="24" customFormat="false" ht="15" hidden="false" customHeight="false" outlineLevel="0" collapsed="false">
      <c r="A24" s="7" t="s">
        <v>69</v>
      </c>
      <c r="B24" s="7" t="s">
        <v>5083</v>
      </c>
      <c r="C24" s="7" t="s">
        <v>1367</v>
      </c>
      <c r="D24" s="7" t="s">
        <v>2191</v>
      </c>
      <c r="E24" s="7" t="s">
        <v>5038</v>
      </c>
      <c r="F24" s="7" t="n">
        <v>4.5</v>
      </c>
      <c r="G24" s="7" t="s">
        <v>5096</v>
      </c>
      <c r="H24" s="7"/>
      <c r="I24" s="7" t="s">
        <v>5031</v>
      </c>
      <c r="J24" s="7"/>
      <c r="K24" s="7"/>
      <c r="L24" s="7"/>
      <c r="M24" s="7" t="s">
        <v>5032</v>
      </c>
      <c r="N24" s="7" t="s">
        <v>169</v>
      </c>
      <c r="O24" s="7" t="s">
        <v>5033</v>
      </c>
      <c r="P24" s="7" t="s">
        <v>5097</v>
      </c>
    </row>
    <row r="25" customFormat="false" ht="15" hidden="false" customHeight="false" outlineLevel="0" collapsed="false">
      <c r="A25" s="7" t="s">
        <v>69</v>
      </c>
      <c r="B25" s="7" t="s">
        <v>5098</v>
      </c>
      <c r="C25" s="7" t="s">
        <v>525</v>
      </c>
      <c r="D25" s="7" t="s">
        <v>609</v>
      </c>
      <c r="E25" s="7" t="s">
        <v>5099</v>
      </c>
      <c r="F25" s="7" t="n">
        <v>4.3</v>
      </c>
      <c r="G25" s="7" t="s">
        <v>5100</v>
      </c>
      <c r="H25" s="7"/>
      <c r="I25" s="7" t="s">
        <v>5031</v>
      </c>
      <c r="J25" s="7"/>
      <c r="K25" s="7"/>
      <c r="L25" s="7"/>
      <c r="M25" s="7" t="s">
        <v>5075</v>
      </c>
      <c r="N25" s="7" t="s">
        <v>169</v>
      </c>
      <c r="O25" s="7" t="s">
        <v>5033</v>
      </c>
      <c r="P25" s="7" t="s">
        <v>5101</v>
      </c>
    </row>
    <row r="26" customFormat="false" ht="15" hidden="false" customHeight="false" outlineLevel="0" collapsed="false">
      <c r="A26" s="7" t="s">
        <v>69</v>
      </c>
      <c r="B26" s="7" t="s">
        <v>5098</v>
      </c>
      <c r="C26" s="7" t="s">
        <v>500</v>
      </c>
      <c r="D26" s="7" t="s">
        <v>611</v>
      </c>
      <c r="E26" s="7" t="s">
        <v>5102</v>
      </c>
      <c r="F26" s="7" t="n">
        <v>4.4</v>
      </c>
      <c r="G26" s="7" t="s">
        <v>5103</v>
      </c>
      <c r="H26" s="7"/>
      <c r="I26" s="7" t="s">
        <v>5031</v>
      </c>
      <c r="J26" s="7"/>
      <c r="K26" s="7"/>
      <c r="L26" s="7"/>
      <c r="M26" s="7" t="s">
        <v>5075</v>
      </c>
      <c r="N26" s="7" t="s">
        <v>169</v>
      </c>
      <c r="O26" s="7" t="s">
        <v>5033</v>
      </c>
      <c r="P26" s="7" t="s">
        <v>5104</v>
      </c>
    </row>
    <row r="27" customFormat="false" ht="15" hidden="false" customHeight="false" outlineLevel="0" collapsed="false">
      <c r="A27" s="7" t="s">
        <v>69</v>
      </c>
      <c r="B27" s="7" t="s">
        <v>5098</v>
      </c>
      <c r="C27" s="7" t="s">
        <v>1297</v>
      </c>
      <c r="D27" s="7" t="s">
        <v>1553</v>
      </c>
      <c r="E27" s="7" t="s">
        <v>5105</v>
      </c>
      <c r="F27" s="7" t="n">
        <v>4.3</v>
      </c>
      <c r="G27" s="7" t="s">
        <v>5106</v>
      </c>
      <c r="H27" s="7"/>
      <c r="I27" s="7" t="s">
        <v>5031</v>
      </c>
      <c r="J27" s="7"/>
      <c r="K27" s="7"/>
      <c r="L27" s="7"/>
      <c r="M27" s="7" t="s">
        <v>5107</v>
      </c>
      <c r="N27" s="7" t="s">
        <v>169</v>
      </c>
      <c r="O27" s="7" t="s">
        <v>5033</v>
      </c>
      <c r="P27" s="7" t="s">
        <v>5108</v>
      </c>
    </row>
    <row r="28" customFormat="false" ht="15" hidden="false" customHeight="false" outlineLevel="0" collapsed="false">
      <c r="A28" s="7" t="s">
        <v>69</v>
      </c>
      <c r="B28" s="7" t="s">
        <v>5098</v>
      </c>
      <c r="C28" s="7" t="s">
        <v>758</v>
      </c>
      <c r="D28" s="7" t="s">
        <v>1636</v>
      </c>
      <c r="E28" s="7" t="s">
        <v>5109</v>
      </c>
      <c r="F28" s="7" t="n">
        <v>4.3</v>
      </c>
      <c r="G28" s="7" t="s">
        <v>5110</v>
      </c>
      <c r="H28" s="7"/>
      <c r="I28" s="7" t="s">
        <v>5031</v>
      </c>
      <c r="J28" s="7"/>
      <c r="K28" s="7"/>
      <c r="L28" s="7"/>
      <c r="M28" s="7" t="s">
        <v>5107</v>
      </c>
      <c r="N28" s="7" t="s">
        <v>169</v>
      </c>
      <c r="O28" s="7" t="s">
        <v>5033</v>
      </c>
      <c r="P28" s="7" t="s">
        <v>5111</v>
      </c>
    </row>
    <row r="29" customFormat="false" ht="15" hidden="false" customHeight="false" outlineLevel="0" collapsed="false">
      <c r="A29" s="7" t="s">
        <v>69</v>
      </c>
      <c r="B29" s="7" t="s">
        <v>5098</v>
      </c>
      <c r="C29" s="7" t="s">
        <v>512</v>
      </c>
      <c r="D29" s="7" t="s">
        <v>757</v>
      </c>
      <c r="E29" s="7" t="s">
        <v>5112</v>
      </c>
      <c r="F29" s="7" t="n">
        <v>4.3</v>
      </c>
      <c r="G29" s="7" t="s">
        <v>5113</v>
      </c>
      <c r="H29" s="7"/>
      <c r="I29" s="7" t="s">
        <v>5031</v>
      </c>
      <c r="J29" s="7"/>
      <c r="K29" s="7"/>
      <c r="L29" s="7"/>
      <c r="M29" s="7" t="s">
        <v>5107</v>
      </c>
      <c r="N29" s="7" t="s">
        <v>169</v>
      </c>
      <c r="O29" s="7" t="s">
        <v>5033</v>
      </c>
      <c r="P29" s="7" t="s">
        <v>5114</v>
      </c>
    </row>
    <row r="30" customFormat="false" ht="15" hidden="false" customHeight="false" outlineLevel="0" collapsed="false">
      <c r="A30" s="7" t="s">
        <v>69</v>
      </c>
      <c r="B30" s="7" t="s">
        <v>5115</v>
      </c>
      <c r="C30" s="7" t="s">
        <v>472</v>
      </c>
      <c r="D30" s="7" t="s">
        <v>1971</v>
      </c>
      <c r="E30" s="7" t="s">
        <v>5116</v>
      </c>
      <c r="F30" s="7" t="n">
        <v>4.5</v>
      </c>
      <c r="G30" s="7" t="s">
        <v>5117</v>
      </c>
      <c r="H30" s="7"/>
      <c r="I30" s="7" t="s">
        <v>5031</v>
      </c>
      <c r="J30" s="7"/>
      <c r="K30" s="7"/>
      <c r="L30" s="7"/>
      <c r="M30" s="7" t="s">
        <v>5118</v>
      </c>
      <c r="N30" s="7" t="s">
        <v>169</v>
      </c>
      <c r="O30" s="7" t="s">
        <v>5033</v>
      </c>
      <c r="P30" s="7" t="s">
        <v>5119</v>
      </c>
    </row>
    <row r="31" customFormat="false" ht="15" hidden="false" customHeight="false" outlineLevel="0" collapsed="false">
      <c r="A31" s="7" t="s">
        <v>69</v>
      </c>
      <c r="B31" s="7" t="s">
        <v>5115</v>
      </c>
      <c r="C31" s="7" t="s">
        <v>540</v>
      </c>
      <c r="D31" s="7" t="s">
        <v>1974</v>
      </c>
      <c r="E31" s="7" t="s">
        <v>5120</v>
      </c>
      <c r="F31" s="7" t="n">
        <v>4.5</v>
      </c>
      <c r="G31" s="7" t="s">
        <v>5121</v>
      </c>
      <c r="H31" s="7"/>
      <c r="I31" s="7" t="s">
        <v>5031</v>
      </c>
      <c r="J31" s="7"/>
      <c r="K31" s="7"/>
      <c r="L31" s="7"/>
      <c r="M31" s="7" t="s">
        <v>5118</v>
      </c>
      <c r="N31" s="7" t="s">
        <v>169</v>
      </c>
      <c r="O31" s="7" t="s">
        <v>5033</v>
      </c>
      <c r="P31" s="7" t="s">
        <v>5122</v>
      </c>
    </row>
    <row r="32" customFormat="false" ht="15" hidden="false" customHeight="false" outlineLevel="0" collapsed="false">
      <c r="A32" s="7" t="s">
        <v>69</v>
      </c>
      <c r="B32" s="7" t="s">
        <v>5115</v>
      </c>
      <c r="C32" s="7" t="s">
        <v>476</v>
      </c>
      <c r="D32" s="7" t="s">
        <v>1979</v>
      </c>
      <c r="E32" s="7" t="s">
        <v>5123</v>
      </c>
      <c r="F32" s="7" t="n">
        <v>4.5</v>
      </c>
      <c r="G32" s="7" t="s">
        <v>5124</v>
      </c>
      <c r="H32" s="7"/>
      <c r="I32" s="7" t="s">
        <v>5031</v>
      </c>
      <c r="J32" s="7"/>
      <c r="K32" s="7"/>
      <c r="L32" s="7"/>
      <c r="M32" s="7" t="s">
        <v>5118</v>
      </c>
      <c r="N32" s="7" t="s">
        <v>169</v>
      </c>
      <c r="O32" s="7" t="s">
        <v>5033</v>
      </c>
      <c r="P32" s="7" t="s">
        <v>5125</v>
      </c>
    </row>
    <row r="33" customFormat="false" ht="15" hidden="false" customHeight="false" outlineLevel="0" collapsed="false">
      <c r="A33" s="7" t="s">
        <v>69</v>
      </c>
      <c r="B33" s="7" t="s">
        <v>5115</v>
      </c>
      <c r="C33" s="7" t="s">
        <v>1977</v>
      </c>
      <c r="D33" s="7" t="s">
        <v>1976</v>
      </c>
      <c r="E33" s="7" t="s">
        <v>5126</v>
      </c>
      <c r="F33" s="7" t="n">
        <v>4.4</v>
      </c>
      <c r="G33" s="7" t="s">
        <v>5127</v>
      </c>
      <c r="H33" s="7"/>
      <c r="I33" s="7" t="s">
        <v>5031</v>
      </c>
      <c r="J33" s="7"/>
      <c r="K33" s="7"/>
      <c r="L33" s="7"/>
      <c r="M33" s="7" t="s">
        <v>5118</v>
      </c>
      <c r="N33" s="7" t="s">
        <v>169</v>
      </c>
      <c r="O33" s="7" t="s">
        <v>5033</v>
      </c>
      <c r="P33" s="7" t="s">
        <v>5128</v>
      </c>
    </row>
    <row r="34" customFormat="false" ht="15" hidden="false" customHeight="false" outlineLevel="0" collapsed="false">
      <c r="A34" s="7" t="s">
        <v>69</v>
      </c>
      <c r="B34" s="7" t="s">
        <v>5115</v>
      </c>
      <c r="C34" s="7" t="s">
        <v>1989</v>
      </c>
      <c r="D34" s="7" t="s">
        <v>1988</v>
      </c>
      <c r="E34" s="7" t="s">
        <v>5129</v>
      </c>
      <c r="F34" s="7" t="n">
        <v>4.2</v>
      </c>
      <c r="G34" s="7" t="s">
        <v>5130</v>
      </c>
      <c r="H34" s="7"/>
      <c r="I34" s="7" t="s">
        <v>5031</v>
      </c>
      <c r="J34" s="7"/>
      <c r="K34" s="7"/>
      <c r="L34" s="7"/>
      <c r="M34" s="7" t="s">
        <v>5118</v>
      </c>
      <c r="N34" s="7" t="s">
        <v>169</v>
      </c>
      <c r="O34" s="7" t="s">
        <v>5033</v>
      </c>
      <c r="P34" s="7" t="s">
        <v>5131</v>
      </c>
    </row>
    <row r="35" customFormat="false" ht="15" hidden="false" customHeight="false" outlineLevel="0" collapsed="false">
      <c r="A35" s="7" t="s">
        <v>69</v>
      </c>
      <c r="B35" s="7" t="s">
        <v>5132</v>
      </c>
      <c r="C35" s="7" t="s">
        <v>448</v>
      </c>
      <c r="D35" s="7" t="s">
        <v>2003</v>
      </c>
      <c r="E35" s="7" t="s">
        <v>5133</v>
      </c>
      <c r="F35" s="7" t="n">
        <v>4.5</v>
      </c>
      <c r="G35" s="7" t="s">
        <v>5134</v>
      </c>
      <c r="H35" s="7"/>
      <c r="I35" s="7" t="s">
        <v>5031</v>
      </c>
      <c r="J35" s="7"/>
      <c r="K35" s="7"/>
      <c r="L35" s="7"/>
      <c r="M35" s="7" t="s">
        <v>5135</v>
      </c>
      <c r="N35" s="7" t="s">
        <v>169</v>
      </c>
      <c r="O35" s="7" t="s">
        <v>5033</v>
      </c>
      <c r="P35" s="7" t="s">
        <v>5136</v>
      </c>
    </row>
    <row r="36" customFormat="false" ht="15" hidden="false" customHeight="false" outlineLevel="0" collapsed="false">
      <c r="A36" s="7" t="s">
        <v>69</v>
      </c>
      <c r="B36" s="7" t="s">
        <v>5132</v>
      </c>
      <c r="C36" s="7" t="s">
        <v>1484</v>
      </c>
      <c r="D36" s="7" t="s">
        <v>2028</v>
      </c>
      <c r="E36" s="7" t="s">
        <v>5099</v>
      </c>
      <c r="F36" s="7" t="n">
        <v>4.4</v>
      </c>
      <c r="G36" s="7" t="s">
        <v>5137</v>
      </c>
      <c r="H36" s="7"/>
      <c r="I36" s="7" t="s">
        <v>5031</v>
      </c>
      <c r="J36" s="7"/>
      <c r="K36" s="7"/>
      <c r="L36" s="7"/>
      <c r="M36" s="7" t="s">
        <v>5135</v>
      </c>
      <c r="N36" s="7" t="s">
        <v>169</v>
      </c>
      <c r="O36" s="7" t="s">
        <v>5033</v>
      </c>
      <c r="P36" s="7" t="s">
        <v>5138</v>
      </c>
    </row>
    <row r="37" customFormat="false" ht="15" hidden="false" customHeight="false" outlineLevel="0" collapsed="false">
      <c r="A37" s="7" t="s">
        <v>69</v>
      </c>
      <c r="B37" s="7" t="s">
        <v>5132</v>
      </c>
      <c r="C37" s="7" t="s">
        <v>448</v>
      </c>
      <c r="D37" s="7" t="s">
        <v>2005</v>
      </c>
      <c r="E37" s="7" t="s">
        <v>5139</v>
      </c>
      <c r="F37" s="7" t="n">
        <v>4.4</v>
      </c>
      <c r="G37" s="7" t="s">
        <v>5140</v>
      </c>
      <c r="H37" s="7"/>
      <c r="I37" s="7" t="s">
        <v>5031</v>
      </c>
      <c r="J37" s="7"/>
      <c r="K37" s="7"/>
      <c r="L37" s="7"/>
      <c r="M37" s="7" t="s">
        <v>5135</v>
      </c>
      <c r="N37" s="7" t="s">
        <v>169</v>
      </c>
      <c r="O37" s="7" t="s">
        <v>5033</v>
      </c>
      <c r="P37" s="7" t="s">
        <v>5141</v>
      </c>
    </row>
    <row r="38" customFormat="false" ht="15" hidden="false" customHeight="false" outlineLevel="0" collapsed="false">
      <c r="A38" s="7" t="s">
        <v>69</v>
      </c>
      <c r="B38" s="7" t="s">
        <v>5132</v>
      </c>
      <c r="C38" s="7" t="s">
        <v>1907</v>
      </c>
      <c r="D38" s="7" t="s">
        <v>2010</v>
      </c>
      <c r="E38" s="7" t="s">
        <v>5055</v>
      </c>
      <c r="F38" s="7" t="n">
        <v>4.4</v>
      </c>
      <c r="G38" s="7" t="s">
        <v>5142</v>
      </c>
      <c r="H38" s="7"/>
      <c r="I38" s="7" t="s">
        <v>5031</v>
      </c>
      <c r="J38" s="7"/>
      <c r="K38" s="7"/>
      <c r="L38" s="7"/>
      <c r="M38" s="7" t="s">
        <v>5135</v>
      </c>
      <c r="N38" s="7" t="s">
        <v>169</v>
      </c>
      <c r="O38" s="7" t="s">
        <v>5033</v>
      </c>
      <c r="P38" s="7" t="s">
        <v>5143</v>
      </c>
    </row>
    <row r="39" customFormat="false" ht="15" hidden="false" customHeight="false" outlineLevel="0" collapsed="false">
      <c r="A39" s="7" t="s">
        <v>69</v>
      </c>
      <c r="B39" s="7" t="s">
        <v>5132</v>
      </c>
      <c r="C39" s="7" t="s">
        <v>489</v>
      </c>
      <c r="D39" s="7" t="s">
        <v>2062</v>
      </c>
      <c r="E39" s="7" t="s">
        <v>5144</v>
      </c>
      <c r="F39" s="7" t="n">
        <v>4.2</v>
      </c>
      <c r="G39" s="7" t="s">
        <v>5145</v>
      </c>
      <c r="H39" s="7"/>
      <c r="I39" s="7" t="s">
        <v>5031</v>
      </c>
      <c r="J39" s="7"/>
      <c r="K39" s="7"/>
      <c r="L39" s="7"/>
      <c r="M39" s="7" t="s">
        <v>5135</v>
      </c>
      <c r="N39" s="7" t="s">
        <v>169</v>
      </c>
      <c r="O39" s="7" t="s">
        <v>5033</v>
      </c>
      <c r="P39" s="7" t="s">
        <v>5146</v>
      </c>
    </row>
    <row r="40" customFormat="false" ht="15" hidden="false" customHeight="false" outlineLevel="0" collapsed="false">
      <c r="A40" s="7" t="s">
        <v>69</v>
      </c>
      <c r="B40" s="7" t="s">
        <v>409</v>
      </c>
      <c r="C40" s="7" t="s">
        <v>456</v>
      </c>
      <c r="D40" s="7" t="s">
        <v>721</v>
      </c>
      <c r="E40" s="7" t="s">
        <v>5147</v>
      </c>
      <c r="F40" s="7" t="n">
        <v>4.6</v>
      </c>
      <c r="G40" s="7" t="s">
        <v>5148</v>
      </c>
      <c r="H40" s="7"/>
      <c r="I40" s="7" t="s">
        <v>5031</v>
      </c>
      <c r="J40" s="7"/>
      <c r="K40" s="7"/>
      <c r="L40" s="7"/>
      <c r="M40" s="7" t="s">
        <v>5075</v>
      </c>
      <c r="N40" s="7" t="s">
        <v>169</v>
      </c>
      <c r="O40" s="7" t="s">
        <v>5033</v>
      </c>
      <c r="P40" s="7" t="s">
        <v>5149</v>
      </c>
    </row>
    <row r="41" customFormat="false" ht="15" hidden="false" customHeight="false" outlineLevel="0" collapsed="false">
      <c r="A41" s="7" t="s">
        <v>69</v>
      </c>
      <c r="B41" s="7" t="s">
        <v>409</v>
      </c>
      <c r="C41" s="7" t="s">
        <v>724</v>
      </c>
      <c r="D41" s="7" t="s">
        <v>725</v>
      </c>
      <c r="E41" s="7" t="s">
        <v>5133</v>
      </c>
      <c r="F41" s="7" t="n">
        <v>4.5</v>
      </c>
      <c r="G41" s="7" t="s">
        <v>5150</v>
      </c>
      <c r="H41" s="7"/>
      <c r="I41" s="7" t="s">
        <v>5031</v>
      </c>
      <c r="J41" s="7"/>
      <c r="K41" s="7"/>
      <c r="L41" s="7"/>
      <c r="M41" s="7" t="s">
        <v>5151</v>
      </c>
      <c r="N41" s="7" t="s">
        <v>169</v>
      </c>
      <c r="O41" s="7" t="s">
        <v>5033</v>
      </c>
      <c r="P41" s="7" t="s">
        <v>5152</v>
      </c>
    </row>
    <row r="42" customFormat="false" ht="15" hidden="false" customHeight="false" outlineLevel="0" collapsed="false">
      <c r="A42" s="7" t="s">
        <v>69</v>
      </c>
      <c r="B42" s="7" t="s">
        <v>409</v>
      </c>
      <c r="C42" s="7" t="s">
        <v>728</v>
      </c>
      <c r="D42" s="7" t="s">
        <v>729</v>
      </c>
      <c r="E42" s="7" t="s">
        <v>5153</v>
      </c>
      <c r="F42" s="7" t="n">
        <v>4.6</v>
      </c>
      <c r="G42" s="7" t="s">
        <v>5154</v>
      </c>
      <c r="H42" s="7"/>
      <c r="I42" s="7" t="s">
        <v>5031</v>
      </c>
      <c r="J42" s="7"/>
      <c r="K42" s="7"/>
      <c r="L42" s="7"/>
      <c r="M42" s="7" t="s">
        <v>5075</v>
      </c>
      <c r="N42" s="7" t="s">
        <v>169</v>
      </c>
      <c r="O42" s="7" t="s">
        <v>5033</v>
      </c>
      <c r="P42" s="7" t="s">
        <v>5155</v>
      </c>
    </row>
    <row r="43" customFormat="false" ht="15" hidden="false" customHeight="false" outlineLevel="0" collapsed="false">
      <c r="A43" s="7" t="s">
        <v>69</v>
      </c>
      <c r="B43" s="7" t="s">
        <v>409</v>
      </c>
      <c r="C43" s="7" t="s">
        <v>722</v>
      </c>
      <c r="D43" s="7" t="s">
        <v>723</v>
      </c>
      <c r="E43" s="7" t="s">
        <v>5156</v>
      </c>
      <c r="F43" s="7" t="n">
        <v>4.4</v>
      </c>
      <c r="G43" s="7" t="s">
        <v>5157</v>
      </c>
      <c r="H43" s="7"/>
      <c r="I43" s="7" t="s">
        <v>5031</v>
      </c>
      <c r="J43" s="7"/>
      <c r="K43" s="7"/>
      <c r="L43" s="7"/>
      <c r="M43" s="7" t="s">
        <v>5151</v>
      </c>
      <c r="N43" s="7" t="s">
        <v>169</v>
      </c>
      <c r="O43" s="7" t="s">
        <v>5033</v>
      </c>
      <c r="P43" s="7" t="s">
        <v>5158</v>
      </c>
    </row>
    <row r="44" customFormat="false" ht="15" hidden="false" customHeight="false" outlineLevel="0" collapsed="false">
      <c r="A44" s="7" t="s">
        <v>69</v>
      </c>
      <c r="B44" s="7" t="s">
        <v>409</v>
      </c>
      <c r="C44" s="7" t="s">
        <v>738</v>
      </c>
      <c r="D44" s="7" t="s">
        <v>739</v>
      </c>
      <c r="E44" s="7" t="s">
        <v>5153</v>
      </c>
      <c r="F44" s="7" t="n">
        <v>4.4</v>
      </c>
      <c r="G44" s="7" t="s">
        <v>5159</v>
      </c>
      <c r="H44" s="7"/>
      <c r="I44" s="7" t="s">
        <v>5031</v>
      </c>
      <c r="J44" s="7"/>
      <c r="K44" s="7"/>
      <c r="L44" s="7"/>
      <c r="M44" s="7" t="s">
        <v>5160</v>
      </c>
      <c r="N44" s="7" t="s">
        <v>169</v>
      </c>
      <c r="O44" s="7" t="s">
        <v>5033</v>
      </c>
      <c r="P44" s="7" t="s">
        <v>5161</v>
      </c>
    </row>
    <row r="45" customFormat="false" ht="15" hidden="false" customHeight="false" outlineLevel="0" collapsed="false">
      <c r="A45" s="7" t="s">
        <v>69</v>
      </c>
      <c r="B45" s="7" t="s">
        <v>5162</v>
      </c>
      <c r="C45" s="7" t="s">
        <v>1484</v>
      </c>
      <c r="D45" s="7" t="s">
        <v>2097</v>
      </c>
      <c r="E45" s="7" t="s">
        <v>5163</v>
      </c>
      <c r="F45" s="7" t="n">
        <v>4.6</v>
      </c>
      <c r="G45" s="7" t="s">
        <v>5164</v>
      </c>
      <c r="H45" s="7"/>
      <c r="I45" s="7" t="s">
        <v>5031</v>
      </c>
      <c r="J45" s="7"/>
      <c r="K45" s="7"/>
      <c r="L45" s="7"/>
      <c r="M45" s="7" t="s">
        <v>5165</v>
      </c>
      <c r="N45" s="7" t="s">
        <v>169</v>
      </c>
      <c r="O45" s="7" t="s">
        <v>5033</v>
      </c>
      <c r="P45" s="7" t="s">
        <v>5166</v>
      </c>
    </row>
    <row r="46" customFormat="false" ht="15" hidden="false" customHeight="false" outlineLevel="0" collapsed="false">
      <c r="A46" s="7" t="s">
        <v>69</v>
      </c>
      <c r="B46" s="7" t="s">
        <v>5162</v>
      </c>
      <c r="C46" s="7" t="s">
        <v>1484</v>
      </c>
      <c r="D46" s="7" t="s">
        <v>2105</v>
      </c>
      <c r="E46" s="7" t="s">
        <v>5084</v>
      </c>
      <c r="F46" s="7" t="n">
        <v>4.6</v>
      </c>
      <c r="G46" s="7" t="s">
        <v>5167</v>
      </c>
      <c r="H46" s="7"/>
      <c r="I46" s="7" t="s">
        <v>5031</v>
      </c>
      <c r="J46" s="7"/>
      <c r="K46" s="7"/>
      <c r="L46" s="7"/>
      <c r="M46" s="7" t="s">
        <v>5165</v>
      </c>
      <c r="N46" s="7" t="s">
        <v>169</v>
      </c>
      <c r="O46" s="7" t="s">
        <v>5033</v>
      </c>
      <c r="P46" s="7" t="s">
        <v>5168</v>
      </c>
    </row>
    <row r="47" customFormat="false" ht="15" hidden="false" customHeight="false" outlineLevel="0" collapsed="false">
      <c r="A47" s="7" t="s">
        <v>69</v>
      </c>
      <c r="B47" s="7" t="s">
        <v>5162</v>
      </c>
      <c r="C47" s="7" t="s">
        <v>2121</v>
      </c>
      <c r="D47" s="7" t="s">
        <v>2120</v>
      </c>
      <c r="E47" s="7" t="s">
        <v>5169</v>
      </c>
      <c r="F47" s="7" t="n">
        <v>4.6</v>
      </c>
      <c r="G47" s="7" t="s">
        <v>5170</v>
      </c>
      <c r="H47" s="7"/>
      <c r="I47" s="7" t="s">
        <v>5031</v>
      </c>
      <c r="J47" s="7"/>
      <c r="K47" s="7"/>
      <c r="L47" s="7"/>
      <c r="M47" s="7" t="s">
        <v>5165</v>
      </c>
      <c r="N47" s="7" t="s">
        <v>169</v>
      </c>
      <c r="O47" s="7" t="s">
        <v>5033</v>
      </c>
      <c r="P47" s="7" t="s">
        <v>5171</v>
      </c>
    </row>
    <row r="48" customFormat="false" ht="15" hidden="false" customHeight="false" outlineLevel="0" collapsed="false">
      <c r="A48" s="7" t="s">
        <v>69</v>
      </c>
      <c r="B48" s="7" t="s">
        <v>5162</v>
      </c>
      <c r="C48" s="7" t="s">
        <v>2133</v>
      </c>
      <c r="D48" s="7" t="s">
        <v>2132</v>
      </c>
      <c r="E48" s="7" t="s">
        <v>5172</v>
      </c>
      <c r="F48" s="7" t="n">
        <v>4.6</v>
      </c>
      <c r="G48" s="7" t="s">
        <v>5173</v>
      </c>
      <c r="H48" s="7"/>
      <c r="I48" s="7" t="s">
        <v>5031</v>
      </c>
      <c r="J48" s="7"/>
      <c r="K48" s="7"/>
      <c r="L48" s="7"/>
      <c r="M48" s="7" t="s">
        <v>5165</v>
      </c>
      <c r="N48" s="7" t="s">
        <v>169</v>
      </c>
      <c r="O48" s="7" t="s">
        <v>5033</v>
      </c>
      <c r="P48" s="7" t="s">
        <v>5174</v>
      </c>
    </row>
    <row r="49" customFormat="false" ht="15" hidden="false" customHeight="false" outlineLevel="0" collapsed="false">
      <c r="A49" s="7" t="s">
        <v>69</v>
      </c>
      <c r="B49" s="7" t="s">
        <v>5162</v>
      </c>
      <c r="C49" s="7" t="s">
        <v>2108</v>
      </c>
      <c r="D49" s="7" t="s">
        <v>2107</v>
      </c>
      <c r="E49" s="7" t="s">
        <v>5175</v>
      </c>
      <c r="F49" s="7" t="n">
        <v>3.9</v>
      </c>
      <c r="G49" s="7" t="s">
        <v>5176</v>
      </c>
      <c r="H49" s="7"/>
      <c r="I49" s="7" t="s">
        <v>5031</v>
      </c>
      <c r="J49" s="7"/>
      <c r="K49" s="7"/>
      <c r="L49" s="7"/>
      <c r="M49" s="7" t="s">
        <v>5165</v>
      </c>
      <c r="N49" s="7" t="s">
        <v>169</v>
      </c>
      <c r="O49" s="7" t="s">
        <v>5033</v>
      </c>
      <c r="P49" s="7" t="s">
        <v>5177</v>
      </c>
    </row>
    <row r="50" customFormat="false" ht="15" hidden="false" customHeight="false" outlineLevel="0" collapsed="false">
      <c r="A50" s="7" t="s">
        <v>69</v>
      </c>
      <c r="B50" s="7" t="s">
        <v>5178</v>
      </c>
      <c r="C50" s="7" t="s">
        <v>2121</v>
      </c>
      <c r="D50" s="7" t="s">
        <v>5179</v>
      </c>
      <c r="E50" s="7" t="s">
        <v>5055</v>
      </c>
      <c r="F50" s="7" t="n">
        <v>4.4</v>
      </c>
      <c r="G50" s="7" t="s">
        <v>5180</v>
      </c>
      <c r="H50" s="7"/>
      <c r="I50" s="7" t="s">
        <v>5031</v>
      </c>
      <c r="J50" s="7"/>
      <c r="K50" s="7"/>
      <c r="L50" s="7"/>
      <c r="M50" s="7" t="s">
        <v>5181</v>
      </c>
      <c r="N50" s="7" t="s">
        <v>169</v>
      </c>
      <c r="O50" s="7" t="s">
        <v>5033</v>
      </c>
      <c r="P50" s="7" t="s">
        <v>5182</v>
      </c>
    </row>
    <row r="51" customFormat="false" ht="15" hidden="false" customHeight="false" outlineLevel="0" collapsed="false">
      <c r="A51" s="7" t="s">
        <v>69</v>
      </c>
      <c r="B51" s="7" t="s">
        <v>5178</v>
      </c>
      <c r="C51" s="7" t="s">
        <v>5183</v>
      </c>
      <c r="D51" s="7" t="s">
        <v>5184</v>
      </c>
      <c r="E51" s="7" t="s">
        <v>5185</v>
      </c>
      <c r="F51" s="7" t="n">
        <v>4.4</v>
      </c>
      <c r="G51" s="7" t="s">
        <v>5186</v>
      </c>
      <c r="H51" s="7"/>
      <c r="I51" s="7" t="s">
        <v>5031</v>
      </c>
      <c r="J51" s="7"/>
      <c r="K51" s="7"/>
      <c r="L51" s="7"/>
      <c r="M51" s="7" t="s">
        <v>5187</v>
      </c>
      <c r="N51" s="7" t="s">
        <v>169</v>
      </c>
      <c r="O51" s="7" t="s">
        <v>5033</v>
      </c>
      <c r="P51" s="7" t="s">
        <v>5188</v>
      </c>
    </row>
    <row r="52" customFormat="false" ht="15" hidden="false" customHeight="false" outlineLevel="0" collapsed="false">
      <c r="A52" s="7" t="s">
        <v>69</v>
      </c>
      <c r="B52" s="7" t="s">
        <v>5178</v>
      </c>
      <c r="C52" s="7" t="s">
        <v>5189</v>
      </c>
      <c r="D52" s="7" t="s">
        <v>5190</v>
      </c>
      <c r="E52" s="7" t="s">
        <v>5191</v>
      </c>
      <c r="F52" s="7" t="n">
        <v>4.4</v>
      </c>
      <c r="G52" s="7" t="s">
        <v>5192</v>
      </c>
      <c r="H52" s="7"/>
      <c r="I52" s="7" t="s">
        <v>5031</v>
      </c>
      <c r="J52" s="7"/>
      <c r="K52" s="7"/>
      <c r="L52" s="7"/>
      <c r="M52" s="7" t="s">
        <v>5187</v>
      </c>
      <c r="N52" s="7" t="s">
        <v>169</v>
      </c>
      <c r="O52" s="7" t="s">
        <v>5033</v>
      </c>
      <c r="P52" s="7" t="s">
        <v>5193</v>
      </c>
    </row>
    <row r="53" customFormat="false" ht="15" hidden="false" customHeight="false" outlineLevel="0" collapsed="false">
      <c r="A53" s="7" t="s">
        <v>69</v>
      </c>
      <c r="B53" s="7" t="s">
        <v>5178</v>
      </c>
      <c r="C53" s="7" t="s">
        <v>5194</v>
      </c>
      <c r="D53" s="7" t="s">
        <v>5195</v>
      </c>
      <c r="E53" s="7" t="s">
        <v>5196</v>
      </c>
      <c r="F53" s="7" t="n">
        <v>4</v>
      </c>
      <c r="G53" s="7" t="s">
        <v>5197</v>
      </c>
      <c r="H53" s="7"/>
      <c r="I53" s="7" t="s">
        <v>5031</v>
      </c>
      <c r="J53" s="7"/>
      <c r="K53" s="7"/>
      <c r="L53" s="7"/>
      <c r="M53" s="7" t="s">
        <v>5181</v>
      </c>
      <c r="N53" s="7" t="s">
        <v>169</v>
      </c>
      <c r="O53" s="7" t="s">
        <v>5033</v>
      </c>
      <c r="P53" s="7" t="s">
        <v>5198</v>
      </c>
    </row>
    <row r="54" customFormat="false" ht="15" hidden="false" customHeight="false" outlineLevel="0" collapsed="false">
      <c r="A54" s="7" t="s">
        <v>69</v>
      </c>
      <c r="B54" s="7" t="s">
        <v>5178</v>
      </c>
      <c r="C54" s="7" t="s">
        <v>5199</v>
      </c>
      <c r="D54" s="7" t="s">
        <v>5200</v>
      </c>
      <c r="E54" s="7" t="s">
        <v>5201</v>
      </c>
      <c r="F54" s="7" t="n">
        <v>4.3</v>
      </c>
      <c r="G54" s="7" t="s">
        <v>5202</v>
      </c>
      <c r="H54" s="7"/>
      <c r="I54" s="7" t="s">
        <v>5031</v>
      </c>
      <c r="J54" s="7"/>
      <c r="K54" s="7"/>
      <c r="L54" s="7"/>
      <c r="M54" s="7" t="s">
        <v>5181</v>
      </c>
      <c r="N54" s="7" t="s">
        <v>169</v>
      </c>
      <c r="O54" s="7" t="s">
        <v>5033</v>
      </c>
      <c r="P54" s="7" t="s">
        <v>5203</v>
      </c>
    </row>
    <row r="55" customFormat="false" ht="15" hidden="false" customHeight="false" outlineLevel="0" collapsed="false">
      <c r="A55" s="7" t="s">
        <v>69</v>
      </c>
      <c r="B55" s="7" t="s">
        <v>5204</v>
      </c>
      <c r="C55" s="7" t="s">
        <v>448</v>
      </c>
      <c r="D55" s="7" t="s">
        <v>5205</v>
      </c>
      <c r="E55" s="7" t="s">
        <v>5206</v>
      </c>
      <c r="F55" s="7" t="n">
        <v>4.4</v>
      </c>
      <c r="G55" s="7" t="s">
        <v>5207</v>
      </c>
      <c r="H55" s="7"/>
      <c r="I55" s="7" t="s">
        <v>5031</v>
      </c>
      <c r="J55" s="7"/>
      <c r="K55" s="7"/>
      <c r="L55" s="7"/>
      <c r="M55" s="7" t="s">
        <v>5075</v>
      </c>
      <c r="N55" s="7" t="s">
        <v>169</v>
      </c>
      <c r="O55" s="7" t="s">
        <v>5033</v>
      </c>
      <c r="P55" s="7" t="s">
        <v>5208</v>
      </c>
    </row>
    <row r="56" customFormat="false" ht="15" hidden="false" customHeight="false" outlineLevel="0" collapsed="false">
      <c r="A56" s="7" t="s">
        <v>69</v>
      </c>
      <c r="B56" s="7" t="s">
        <v>5204</v>
      </c>
      <c r="C56" s="7" t="s">
        <v>525</v>
      </c>
      <c r="D56" s="7" t="s">
        <v>5209</v>
      </c>
      <c r="E56" s="7" t="s">
        <v>5093</v>
      </c>
      <c r="F56" s="7" t="n">
        <v>4.4</v>
      </c>
      <c r="G56" s="7" t="s">
        <v>5210</v>
      </c>
      <c r="H56" s="7"/>
      <c r="I56" s="7" t="s">
        <v>5031</v>
      </c>
      <c r="J56" s="7"/>
      <c r="K56" s="7"/>
      <c r="L56" s="7"/>
      <c r="M56" s="7" t="s">
        <v>5211</v>
      </c>
      <c r="N56" s="7" t="s">
        <v>169</v>
      </c>
      <c r="O56" s="7" t="s">
        <v>5033</v>
      </c>
      <c r="P56" s="7" t="s">
        <v>5212</v>
      </c>
    </row>
    <row r="57" customFormat="false" ht="15" hidden="false" customHeight="false" outlineLevel="0" collapsed="false">
      <c r="A57" s="7" t="s">
        <v>69</v>
      </c>
      <c r="B57" s="7" t="s">
        <v>5204</v>
      </c>
      <c r="C57" s="7" t="s">
        <v>5213</v>
      </c>
      <c r="D57" s="7" t="s">
        <v>5214</v>
      </c>
      <c r="E57" s="7" t="s">
        <v>5215</v>
      </c>
      <c r="F57" s="7" t="n">
        <v>4.4</v>
      </c>
      <c r="G57" s="7" t="s">
        <v>5216</v>
      </c>
      <c r="H57" s="7"/>
      <c r="I57" s="7" t="s">
        <v>5031</v>
      </c>
      <c r="J57" s="7"/>
      <c r="K57" s="7"/>
      <c r="L57" s="7"/>
      <c r="M57" s="7" t="s">
        <v>5211</v>
      </c>
      <c r="N57" s="7" t="s">
        <v>169</v>
      </c>
      <c r="O57" s="7" t="s">
        <v>5033</v>
      </c>
      <c r="P57" s="7" t="s">
        <v>5217</v>
      </c>
    </row>
    <row r="58" customFormat="false" ht="15" hidden="false" customHeight="false" outlineLevel="0" collapsed="false">
      <c r="A58" s="7" t="s">
        <v>69</v>
      </c>
      <c r="B58" s="7" t="s">
        <v>5204</v>
      </c>
      <c r="C58" s="7" t="s">
        <v>665</v>
      </c>
      <c r="D58" s="7" t="s">
        <v>1166</v>
      </c>
      <c r="E58" s="7" t="s">
        <v>5218</v>
      </c>
      <c r="F58" s="7" t="n">
        <v>4.4</v>
      </c>
      <c r="G58" s="7" t="s">
        <v>5219</v>
      </c>
      <c r="H58" s="7"/>
      <c r="I58" s="7" t="s">
        <v>5031</v>
      </c>
      <c r="J58" s="7"/>
      <c r="K58" s="7"/>
      <c r="L58" s="7"/>
      <c r="M58" s="7" t="s">
        <v>5211</v>
      </c>
      <c r="N58" s="7" t="s">
        <v>169</v>
      </c>
      <c r="O58" s="7" t="s">
        <v>5033</v>
      </c>
      <c r="P58" s="7" t="s">
        <v>5220</v>
      </c>
    </row>
    <row r="59" customFormat="false" ht="15" hidden="false" customHeight="false" outlineLevel="0" collapsed="false">
      <c r="A59" s="7" t="s">
        <v>69</v>
      </c>
      <c r="B59" s="7" t="s">
        <v>5204</v>
      </c>
      <c r="C59" s="7" t="s">
        <v>652</v>
      </c>
      <c r="D59" s="7" t="s">
        <v>653</v>
      </c>
      <c r="E59" s="7" t="s">
        <v>5221</v>
      </c>
      <c r="F59" s="7" t="n">
        <v>4.3</v>
      </c>
      <c r="G59" s="7" t="s">
        <v>5222</v>
      </c>
      <c r="H59" s="7"/>
      <c r="I59" s="7" t="s">
        <v>5031</v>
      </c>
      <c r="J59" s="7"/>
      <c r="K59" s="7"/>
      <c r="L59" s="7"/>
      <c r="M59" s="7" t="s">
        <v>5211</v>
      </c>
      <c r="N59" s="7" t="s">
        <v>169</v>
      </c>
      <c r="O59" s="7" t="s">
        <v>5033</v>
      </c>
      <c r="P59" s="7" t="s">
        <v>5223</v>
      </c>
    </row>
    <row r="60" customFormat="false" ht="15" hidden="false" customHeight="false" outlineLevel="0" collapsed="false">
      <c r="A60" s="7" t="s">
        <v>416</v>
      </c>
      <c r="B60" s="7" t="s">
        <v>5224</v>
      </c>
      <c r="C60" s="7" t="s">
        <v>1484</v>
      </c>
      <c r="D60" s="7" t="s">
        <v>5225</v>
      </c>
      <c r="E60" s="7" t="s">
        <v>5226</v>
      </c>
      <c r="F60" s="7" t="n">
        <v>4.6</v>
      </c>
      <c r="G60" s="7" t="s">
        <v>5227</v>
      </c>
      <c r="H60" s="7"/>
      <c r="I60" s="7" t="s">
        <v>5228</v>
      </c>
      <c r="J60" s="7"/>
      <c r="K60" s="7"/>
      <c r="L60" s="7"/>
      <c r="M60" s="7" t="s">
        <v>5229</v>
      </c>
      <c r="N60" s="7" t="s">
        <v>169</v>
      </c>
      <c r="O60" s="7" t="s">
        <v>5230</v>
      </c>
      <c r="P60" s="7" t="s">
        <v>5231</v>
      </c>
    </row>
    <row r="61" customFormat="false" ht="15" hidden="false" customHeight="false" outlineLevel="0" collapsed="false">
      <c r="A61" s="7" t="s">
        <v>416</v>
      </c>
      <c r="B61" s="7" t="s">
        <v>5132</v>
      </c>
      <c r="C61" s="7" t="s">
        <v>1484</v>
      </c>
      <c r="D61" s="7" t="s">
        <v>5225</v>
      </c>
      <c r="E61" s="7" t="s">
        <v>5232</v>
      </c>
      <c r="F61" s="7"/>
      <c r="G61" s="7"/>
      <c r="H61" s="7"/>
      <c r="I61" s="7" t="s">
        <v>5228</v>
      </c>
      <c r="J61" s="7"/>
      <c r="K61" s="7"/>
      <c r="L61" s="7"/>
      <c r="M61" s="7" t="s">
        <v>5233</v>
      </c>
      <c r="N61" s="7" t="s">
        <v>169</v>
      </c>
      <c r="O61" s="7" t="s">
        <v>5234</v>
      </c>
      <c r="P61" s="7" t="s">
        <v>5235</v>
      </c>
    </row>
    <row r="62" customFormat="false" ht="15" hidden="false" customHeight="false" outlineLevel="0" collapsed="false">
      <c r="A62" s="7" t="s">
        <v>69</v>
      </c>
      <c r="B62" s="7" t="s">
        <v>5083</v>
      </c>
      <c r="C62" s="7" t="s">
        <v>1506</v>
      </c>
      <c r="D62" s="7" t="s">
        <v>2165</v>
      </c>
      <c r="E62" s="7"/>
      <c r="F62" s="7"/>
      <c r="G62" s="7"/>
      <c r="H62" s="7"/>
      <c r="I62" s="7" t="s">
        <v>5236</v>
      </c>
      <c r="J62" s="7"/>
      <c r="K62" s="7"/>
      <c r="L62" s="7" t="s">
        <v>5237</v>
      </c>
      <c r="M62" s="7" t="s">
        <v>5238</v>
      </c>
      <c r="N62" s="7" t="s">
        <v>169</v>
      </c>
      <c r="O62" s="7" t="s">
        <v>5239</v>
      </c>
      <c r="P62" s="7" t="s">
        <v>5240</v>
      </c>
    </row>
    <row r="63" customFormat="false" ht="15" hidden="false" customHeight="false" outlineLevel="0" collapsed="false">
      <c r="A63" s="7" t="s">
        <v>69</v>
      </c>
      <c r="B63" s="7" t="s">
        <v>5083</v>
      </c>
      <c r="C63" s="7" t="s">
        <v>1506</v>
      </c>
      <c r="D63" s="7" t="s">
        <v>2165</v>
      </c>
      <c r="E63" s="7"/>
      <c r="F63" s="7"/>
      <c r="G63" s="7"/>
      <c r="H63" s="7"/>
      <c r="I63" s="7" t="s">
        <v>5241</v>
      </c>
      <c r="J63" s="7"/>
      <c r="K63" s="7"/>
      <c r="L63" s="7" t="s">
        <v>5242</v>
      </c>
      <c r="M63" s="7" t="s">
        <v>5238</v>
      </c>
      <c r="N63" s="7" t="s">
        <v>169</v>
      </c>
      <c r="O63" s="7" t="s">
        <v>5243</v>
      </c>
      <c r="P63" s="7" t="s">
        <v>5244</v>
      </c>
    </row>
    <row r="64" customFormat="false" ht="15" hidden="false" customHeight="false" outlineLevel="0" collapsed="false">
      <c r="A64" s="7" t="s">
        <v>69</v>
      </c>
      <c r="B64" s="7" t="s">
        <v>5064</v>
      </c>
      <c r="C64" s="7" t="s">
        <v>461</v>
      </c>
      <c r="D64" s="7" t="s">
        <v>462</v>
      </c>
      <c r="E64" s="7"/>
      <c r="F64" s="7"/>
      <c r="G64" s="7"/>
      <c r="H64" s="7"/>
      <c r="I64" s="7" t="s">
        <v>5245</v>
      </c>
      <c r="J64" s="7"/>
      <c r="K64" s="7"/>
      <c r="L64" s="7" t="s">
        <v>5242</v>
      </c>
      <c r="M64" s="7" t="s">
        <v>5246</v>
      </c>
      <c r="N64" s="7" t="s">
        <v>169</v>
      </c>
      <c r="O64" s="7" t="s">
        <v>5247</v>
      </c>
      <c r="P64" s="7" t="s">
        <v>5248</v>
      </c>
    </row>
    <row r="65" customFormat="false" ht="15" hidden="false" customHeight="false" outlineLevel="0" collapsed="false">
      <c r="A65" s="7" t="s">
        <v>69</v>
      </c>
      <c r="B65" s="7" t="s">
        <v>5064</v>
      </c>
      <c r="C65" s="7" t="s">
        <v>461</v>
      </c>
      <c r="D65" s="7" t="s">
        <v>462</v>
      </c>
      <c r="E65" s="7"/>
      <c r="F65" s="7"/>
      <c r="G65" s="7"/>
      <c r="H65" s="7"/>
      <c r="I65" s="7" t="s">
        <v>5249</v>
      </c>
      <c r="J65" s="7"/>
      <c r="K65" s="7"/>
      <c r="L65" s="7" t="s">
        <v>5237</v>
      </c>
      <c r="M65" s="7" t="s">
        <v>5246</v>
      </c>
      <c r="N65" s="7" t="s">
        <v>169</v>
      </c>
      <c r="O65" s="7" t="s">
        <v>5250</v>
      </c>
      <c r="P65" s="7" t="s">
        <v>5251</v>
      </c>
    </row>
    <row r="66" customFormat="false" ht="15" hidden="false" customHeight="false" outlineLevel="0" collapsed="false">
      <c r="A66" s="7" t="s">
        <v>69</v>
      </c>
      <c r="B66" s="7" t="s">
        <v>5098</v>
      </c>
      <c r="C66" s="7" t="s">
        <v>758</v>
      </c>
      <c r="D66" s="7" t="s">
        <v>1636</v>
      </c>
      <c r="E66" s="7"/>
      <c r="F66" s="7"/>
      <c r="G66" s="7"/>
      <c r="H66" s="7"/>
      <c r="I66" s="7" t="s">
        <v>5252</v>
      </c>
      <c r="J66" s="7"/>
      <c r="K66" s="7"/>
      <c r="L66" s="7" t="s">
        <v>5242</v>
      </c>
      <c r="M66" s="7" t="s">
        <v>5253</v>
      </c>
      <c r="N66" s="7" t="s">
        <v>169</v>
      </c>
      <c r="O66" s="7" t="s">
        <v>5254</v>
      </c>
      <c r="P66" s="7" t="s">
        <v>5255</v>
      </c>
    </row>
    <row r="67" customFormat="false" ht="15" hidden="false" customHeight="false" outlineLevel="0" collapsed="false">
      <c r="A67" s="7" t="s">
        <v>69</v>
      </c>
      <c r="B67" s="7" t="s">
        <v>5115</v>
      </c>
      <c r="C67" s="7" t="s">
        <v>1989</v>
      </c>
      <c r="D67" s="7" t="s">
        <v>1988</v>
      </c>
      <c r="E67" s="7"/>
      <c r="F67" s="7"/>
      <c r="G67" s="7"/>
      <c r="H67" s="7"/>
      <c r="I67" s="7" t="s">
        <v>5256</v>
      </c>
      <c r="J67" s="7"/>
      <c r="K67" s="7"/>
      <c r="L67" s="7" t="s">
        <v>5242</v>
      </c>
      <c r="M67" s="7" t="s">
        <v>5257</v>
      </c>
      <c r="N67" s="7" t="s">
        <v>169</v>
      </c>
      <c r="O67" s="7" t="s">
        <v>5258</v>
      </c>
      <c r="P67" s="7" t="s">
        <v>5259</v>
      </c>
    </row>
    <row r="68" customFormat="false" ht="15" hidden="false" customHeight="false" outlineLevel="0" collapsed="false">
      <c r="A68" s="7" t="s">
        <v>69</v>
      </c>
      <c r="B68" s="7" t="s">
        <v>5132</v>
      </c>
      <c r="C68" s="7" t="s">
        <v>448</v>
      </c>
      <c r="D68" s="7" t="s">
        <v>2003</v>
      </c>
      <c r="E68" s="7"/>
      <c r="F68" s="7"/>
      <c r="G68" s="7"/>
      <c r="H68" s="7"/>
      <c r="I68" s="7" t="s">
        <v>5260</v>
      </c>
      <c r="J68" s="7"/>
      <c r="K68" s="7"/>
      <c r="L68" s="7" t="s">
        <v>5237</v>
      </c>
      <c r="M68" s="7" t="s">
        <v>5261</v>
      </c>
      <c r="N68" s="7" t="s">
        <v>169</v>
      </c>
      <c r="O68" s="7" t="s">
        <v>5262</v>
      </c>
      <c r="P68" s="7" t="s">
        <v>5263</v>
      </c>
    </row>
    <row r="69" customFormat="false" ht="15" hidden="false" customHeight="false" outlineLevel="0" collapsed="false">
      <c r="A69" s="7" t="s">
        <v>69</v>
      </c>
      <c r="B69" s="7" t="s">
        <v>5132</v>
      </c>
      <c r="C69" s="7" t="s">
        <v>448</v>
      </c>
      <c r="D69" s="7" t="s">
        <v>2005</v>
      </c>
      <c r="E69" s="7"/>
      <c r="F69" s="7"/>
      <c r="G69" s="7"/>
      <c r="H69" s="7"/>
      <c r="I69" s="7" t="s">
        <v>5264</v>
      </c>
      <c r="J69" s="7"/>
      <c r="K69" s="7"/>
      <c r="L69" s="7" t="s">
        <v>5242</v>
      </c>
      <c r="M69" s="7" t="s">
        <v>5265</v>
      </c>
      <c r="N69" s="7" t="s">
        <v>169</v>
      </c>
      <c r="O69" s="7" t="s">
        <v>5266</v>
      </c>
      <c r="P69" s="7" t="s">
        <v>5267</v>
      </c>
    </row>
    <row r="70" customFormat="false" ht="15" hidden="false" customHeight="false" outlineLevel="0" collapsed="false">
      <c r="A70" s="7" t="s">
        <v>69</v>
      </c>
      <c r="B70" s="7" t="s">
        <v>5132</v>
      </c>
      <c r="C70" s="7" t="s">
        <v>1484</v>
      </c>
      <c r="D70" s="7" t="s">
        <v>2028</v>
      </c>
      <c r="E70" s="7"/>
      <c r="F70" s="7"/>
      <c r="G70" s="7"/>
      <c r="H70" s="7"/>
      <c r="I70" s="7" t="s">
        <v>5268</v>
      </c>
      <c r="J70" s="7"/>
      <c r="K70" s="7"/>
      <c r="L70" s="7" t="s">
        <v>5237</v>
      </c>
      <c r="M70" s="7" t="s">
        <v>5269</v>
      </c>
      <c r="N70" s="7" t="s">
        <v>169</v>
      </c>
      <c r="O70" s="7" t="s">
        <v>5270</v>
      </c>
      <c r="P70" s="7" t="s">
        <v>5271</v>
      </c>
    </row>
    <row r="71" customFormat="false" ht="15" hidden="false" customHeight="false" outlineLevel="0" collapsed="false">
      <c r="A71" s="7" t="s">
        <v>69</v>
      </c>
      <c r="B71" s="7" t="s">
        <v>5178</v>
      </c>
      <c r="C71" s="7" t="s">
        <v>2121</v>
      </c>
      <c r="D71" s="7" t="s">
        <v>5179</v>
      </c>
      <c r="E71" s="7"/>
      <c r="F71" s="7"/>
      <c r="G71" s="7"/>
      <c r="H71" s="7"/>
      <c r="I71" s="7" t="s">
        <v>5272</v>
      </c>
      <c r="J71" s="7"/>
      <c r="K71" s="7"/>
      <c r="L71" s="7" t="s">
        <v>5242</v>
      </c>
      <c r="M71" s="7" t="s">
        <v>5273</v>
      </c>
      <c r="N71" s="7" t="s">
        <v>169</v>
      </c>
      <c r="O71" s="7" t="s">
        <v>5274</v>
      </c>
      <c r="P71" s="7" t="s">
        <v>5275</v>
      </c>
    </row>
    <row r="72" customFormat="false" ht="15" hidden="false" customHeight="false" outlineLevel="0" collapsed="false">
      <c r="A72" s="7" t="s">
        <v>69</v>
      </c>
      <c r="B72" s="7" t="s">
        <v>5178</v>
      </c>
      <c r="C72" s="7" t="s">
        <v>2121</v>
      </c>
      <c r="D72" s="7" t="s">
        <v>5179</v>
      </c>
      <c r="E72" s="7"/>
      <c r="F72" s="7"/>
      <c r="G72" s="7"/>
      <c r="H72" s="7"/>
      <c r="I72" s="7" t="s">
        <v>5276</v>
      </c>
      <c r="J72" s="7"/>
      <c r="K72" s="7"/>
      <c r="L72" s="7" t="s">
        <v>5242</v>
      </c>
      <c r="M72" s="7" t="s">
        <v>5277</v>
      </c>
      <c r="N72" s="7" t="s">
        <v>169</v>
      </c>
      <c r="O72" s="7" t="s">
        <v>5274</v>
      </c>
      <c r="P72" s="7" t="s">
        <v>5278</v>
      </c>
    </row>
    <row r="73" customFormat="false" ht="15" hidden="false" customHeight="false" outlineLevel="0" collapsed="false">
      <c r="A73" s="7" t="s">
        <v>69</v>
      </c>
      <c r="B73" s="7" t="s">
        <v>5178</v>
      </c>
      <c r="C73" s="7" t="s">
        <v>2121</v>
      </c>
      <c r="D73" s="7" t="s">
        <v>5179</v>
      </c>
      <c r="E73" s="7"/>
      <c r="F73" s="7"/>
      <c r="G73" s="7"/>
      <c r="H73" s="7"/>
      <c r="I73" s="7" t="s">
        <v>5279</v>
      </c>
      <c r="J73" s="7"/>
      <c r="K73" s="7"/>
      <c r="L73" s="7" t="s">
        <v>5242</v>
      </c>
      <c r="M73" s="7" t="s">
        <v>5277</v>
      </c>
      <c r="N73" s="7" t="s">
        <v>169</v>
      </c>
      <c r="O73" s="7" t="s">
        <v>5280</v>
      </c>
      <c r="P73" s="7" t="s">
        <v>5281</v>
      </c>
    </row>
    <row r="74" customFormat="false" ht="15" hidden="false" customHeight="false" outlineLevel="0" collapsed="false">
      <c r="A74" s="7" t="s">
        <v>69</v>
      </c>
      <c r="B74" s="7" t="s">
        <v>5178</v>
      </c>
      <c r="C74" s="7" t="s">
        <v>5282</v>
      </c>
      <c r="D74" s="7" t="s">
        <v>5283</v>
      </c>
      <c r="E74" s="7"/>
      <c r="F74" s="7"/>
      <c r="G74" s="7"/>
      <c r="H74" s="7"/>
      <c r="I74" s="7" t="s">
        <v>5284</v>
      </c>
      <c r="J74" s="7"/>
      <c r="K74" s="7"/>
      <c r="L74" s="7" t="s">
        <v>5242</v>
      </c>
      <c r="M74" s="7" t="s">
        <v>5285</v>
      </c>
      <c r="N74" s="7" t="s">
        <v>169</v>
      </c>
      <c r="O74" s="7" t="s">
        <v>5286</v>
      </c>
      <c r="P74" s="7" t="s">
        <v>5287</v>
      </c>
    </row>
    <row r="75" customFormat="false" ht="15" hidden="false" customHeight="false" outlineLevel="0" collapsed="false">
      <c r="A75" s="7" t="s">
        <v>69</v>
      </c>
      <c r="B75" s="7" t="s">
        <v>5028</v>
      </c>
      <c r="C75" s="7" t="s">
        <v>5288</v>
      </c>
      <c r="D75" s="7" t="s">
        <v>5288</v>
      </c>
      <c r="E75" s="7"/>
      <c r="F75" s="7"/>
      <c r="G75" s="7"/>
      <c r="H75" s="7"/>
      <c r="I75" s="7" t="s">
        <v>5289</v>
      </c>
      <c r="J75" s="7"/>
      <c r="K75" s="7"/>
      <c r="L75" s="7" t="s">
        <v>5290</v>
      </c>
      <c r="M75" s="7" t="s">
        <v>5291</v>
      </c>
      <c r="N75" s="7" t="s">
        <v>169</v>
      </c>
      <c r="O75" s="7" t="s">
        <v>5292</v>
      </c>
      <c r="P75" s="7" t="s">
        <v>5293</v>
      </c>
    </row>
    <row r="76" customFormat="false" ht="15" hidden="false" customHeight="false" outlineLevel="0" collapsed="false">
      <c r="A76" s="7" t="s">
        <v>69</v>
      </c>
      <c r="B76" s="7" t="s">
        <v>5028</v>
      </c>
      <c r="C76" s="7" t="s">
        <v>5288</v>
      </c>
      <c r="D76" s="7" t="s">
        <v>5288</v>
      </c>
      <c r="E76" s="7"/>
      <c r="F76" s="7"/>
      <c r="G76" s="7"/>
      <c r="H76" s="7"/>
      <c r="I76" s="7" t="s">
        <v>5294</v>
      </c>
      <c r="J76" s="7"/>
      <c r="K76" s="7"/>
      <c r="L76" s="7" t="s">
        <v>5242</v>
      </c>
      <c r="M76" s="7" t="s">
        <v>5295</v>
      </c>
      <c r="N76" s="7" t="s">
        <v>169</v>
      </c>
      <c r="O76" s="7" t="s">
        <v>5296</v>
      </c>
      <c r="P76" s="7" t="s">
        <v>5297</v>
      </c>
    </row>
    <row r="77" customFormat="false" ht="15" hidden="false" customHeight="false" outlineLevel="0" collapsed="false">
      <c r="A77" s="7" t="s">
        <v>69</v>
      </c>
      <c r="B77" s="7" t="s">
        <v>5028</v>
      </c>
      <c r="C77" s="7" t="s">
        <v>5288</v>
      </c>
      <c r="D77" s="7" t="s">
        <v>5288</v>
      </c>
      <c r="E77" s="7"/>
      <c r="F77" s="7"/>
      <c r="G77" s="7"/>
      <c r="H77" s="7"/>
      <c r="I77" s="7" t="s">
        <v>5298</v>
      </c>
      <c r="J77" s="7"/>
      <c r="K77" s="7"/>
      <c r="L77" s="7" t="s">
        <v>5242</v>
      </c>
      <c r="M77" s="7" t="s">
        <v>5299</v>
      </c>
      <c r="N77" s="7" t="s">
        <v>169</v>
      </c>
      <c r="O77" s="7" t="s">
        <v>5300</v>
      </c>
      <c r="P77" s="7" t="s">
        <v>5301</v>
      </c>
    </row>
    <row r="78" customFormat="false" ht="15" hidden="false" customHeight="false" outlineLevel="0" collapsed="false">
      <c r="A78" s="7" t="s">
        <v>69</v>
      </c>
      <c r="B78" s="7" t="s">
        <v>5028</v>
      </c>
      <c r="C78" s="7" t="s">
        <v>5288</v>
      </c>
      <c r="D78" s="7" t="s">
        <v>5288</v>
      </c>
      <c r="E78" s="7"/>
      <c r="F78" s="7"/>
      <c r="G78" s="7"/>
      <c r="H78" s="7"/>
      <c r="I78" s="7" t="s">
        <v>5302</v>
      </c>
      <c r="J78" s="7"/>
      <c r="K78" s="7"/>
      <c r="L78" s="7" t="s">
        <v>5237</v>
      </c>
      <c r="M78" s="7" t="s">
        <v>5303</v>
      </c>
      <c r="N78" s="7" t="s">
        <v>169</v>
      </c>
      <c r="O78" s="7" t="s">
        <v>5304</v>
      </c>
      <c r="P78" s="7" t="s">
        <v>5305</v>
      </c>
    </row>
    <row r="79" customFormat="false" ht="15" hidden="false" customHeight="false" outlineLevel="0" collapsed="false">
      <c r="A79" s="7" t="s">
        <v>69</v>
      </c>
      <c r="B79" s="7" t="s">
        <v>5048</v>
      </c>
      <c r="C79" s="7" t="s">
        <v>5288</v>
      </c>
      <c r="D79" s="7" t="s">
        <v>5288</v>
      </c>
      <c r="E79" s="7"/>
      <c r="F79" s="7"/>
      <c r="G79" s="7"/>
      <c r="H79" s="7"/>
      <c r="I79" s="7" t="s">
        <v>5306</v>
      </c>
      <c r="J79" s="7"/>
      <c r="K79" s="7"/>
      <c r="L79" s="7" t="s">
        <v>5242</v>
      </c>
      <c r="M79" s="7" t="s">
        <v>5291</v>
      </c>
      <c r="N79" s="7" t="s">
        <v>169</v>
      </c>
      <c r="O79" s="7" t="s">
        <v>5307</v>
      </c>
      <c r="P79" s="7" t="s">
        <v>5308</v>
      </c>
    </row>
    <row r="80" customFormat="false" ht="15" hidden="false" customHeight="false" outlineLevel="0" collapsed="false">
      <c r="A80" s="7" t="s">
        <v>69</v>
      </c>
      <c r="B80" s="7" t="s">
        <v>5048</v>
      </c>
      <c r="C80" s="7" t="s">
        <v>5288</v>
      </c>
      <c r="D80" s="7" t="s">
        <v>5288</v>
      </c>
      <c r="E80" s="7"/>
      <c r="F80" s="7"/>
      <c r="G80" s="7"/>
      <c r="H80" s="7"/>
      <c r="I80" s="7" t="s">
        <v>5309</v>
      </c>
      <c r="J80" s="7"/>
      <c r="K80" s="7"/>
      <c r="L80" s="7" t="s">
        <v>5242</v>
      </c>
      <c r="M80" s="7" t="s">
        <v>5310</v>
      </c>
      <c r="N80" s="7" t="s">
        <v>169</v>
      </c>
      <c r="O80" s="7" t="s">
        <v>5311</v>
      </c>
      <c r="P80" s="7" t="s">
        <v>5312</v>
      </c>
    </row>
    <row r="81" customFormat="false" ht="15" hidden="false" customHeight="false" outlineLevel="0" collapsed="false">
      <c r="A81" s="7" t="s">
        <v>69</v>
      </c>
      <c r="B81" s="7" t="s">
        <v>5048</v>
      </c>
      <c r="C81" s="7" t="s">
        <v>5288</v>
      </c>
      <c r="D81" s="7" t="s">
        <v>5288</v>
      </c>
      <c r="E81" s="7"/>
      <c r="F81" s="7"/>
      <c r="G81" s="7"/>
      <c r="H81" s="7"/>
      <c r="I81" s="7" t="s">
        <v>5313</v>
      </c>
      <c r="J81" s="7"/>
      <c r="K81" s="7"/>
      <c r="L81" s="7" t="s">
        <v>5242</v>
      </c>
      <c r="M81" s="7" t="s">
        <v>5314</v>
      </c>
      <c r="N81" s="7" t="s">
        <v>169</v>
      </c>
      <c r="O81" s="7" t="s">
        <v>5315</v>
      </c>
      <c r="P81" s="7" t="s">
        <v>5316</v>
      </c>
    </row>
    <row r="82" customFormat="false" ht="15" hidden="false" customHeight="false" outlineLevel="0" collapsed="false">
      <c r="A82" s="7" t="s">
        <v>69</v>
      </c>
      <c r="B82" s="7" t="s">
        <v>5064</v>
      </c>
      <c r="C82" s="7" t="s">
        <v>5288</v>
      </c>
      <c r="D82" s="7" t="s">
        <v>5288</v>
      </c>
      <c r="E82" s="7"/>
      <c r="F82" s="7"/>
      <c r="G82" s="7"/>
      <c r="H82" s="7"/>
      <c r="I82" s="7" t="s">
        <v>5317</v>
      </c>
      <c r="J82" s="7"/>
      <c r="K82" s="7"/>
      <c r="L82" s="7" t="s">
        <v>5242</v>
      </c>
      <c r="M82" s="7" t="s">
        <v>5318</v>
      </c>
      <c r="N82" s="7" t="s">
        <v>169</v>
      </c>
      <c r="O82" s="7" t="s">
        <v>5319</v>
      </c>
      <c r="P82" s="7" t="s">
        <v>5320</v>
      </c>
    </row>
    <row r="83" customFormat="false" ht="15" hidden="false" customHeight="false" outlineLevel="0" collapsed="false">
      <c r="A83" s="7" t="s">
        <v>69</v>
      </c>
      <c r="B83" s="7" t="s">
        <v>5064</v>
      </c>
      <c r="C83" s="7" t="s">
        <v>5288</v>
      </c>
      <c r="D83" s="7" t="s">
        <v>5288</v>
      </c>
      <c r="E83" s="7"/>
      <c r="F83" s="7"/>
      <c r="G83" s="7"/>
      <c r="H83" s="7"/>
      <c r="I83" s="7" t="s">
        <v>5321</v>
      </c>
      <c r="J83" s="7"/>
      <c r="K83" s="7"/>
      <c r="L83" s="7" t="s">
        <v>5242</v>
      </c>
      <c r="M83" s="7" t="s">
        <v>5322</v>
      </c>
      <c r="N83" s="7" t="s">
        <v>169</v>
      </c>
      <c r="O83" s="7" t="s">
        <v>5323</v>
      </c>
      <c r="P83" s="7" t="s">
        <v>5324</v>
      </c>
    </row>
    <row r="84" customFormat="false" ht="15" hidden="false" customHeight="false" outlineLevel="0" collapsed="false">
      <c r="A84" s="7" t="s">
        <v>69</v>
      </c>
      <c r="B84" s="7" t="s">
        <v>5064</v>
      </c>
      <c r="C84" s="7" t="s">
        <v>5288</v>
      </c>
      <c r="D84" s="7" t="s">
        <v>5288</v>
      </c>
      <c r="E84" s="7"/>
      <c r="F84" s="7"/>
      <c r="G84" s="7"/>
      <c r="H84" s="7"/>
      <c r="I84" s="7" t="s">
        <v>5325</v>
      </c>
      <c r="J84" s="7"/>
      <c r="K84" s="7"/>
      <c r="L84" s="7" t="s">
        <v>5290</v>
      </c>
      <c r="M84" s="7" t="s">
        <v>5326</v>
      </c>
      <c r="N84" s="7" t="s">
        <v>169</v>
      </c>
      <c r="O84" s="7" t="s">
        <v>5327</v>
      </c>
      <c r="P84" s="7" t="s">
        <v>5328</v>
      </c>
    </row>
    <row r="85" customFormat="false" ht="15" hidden="false" customHeight="false" outlineLevel="0" collapsed="false">
      <c r="A85" s="7" t="s">
        <v>69</v>
      </c>
      <c r="B85" s="7" t="s">
        <v>5083</v>
      </c>
      <c r="C85" s="7" t="s">
        <v>5288</v>
      </c>
      <c r="D85" s="7" t="s">
        <v>5288</v>
      </c>
      <c r="E85" s="7"/>
      <c r="F85" s="7"/>
      <c r="G85" s="7"/>
      <c r="H85" s="7"/>
      <c r="I85" s="7" t="s">
        <v>5272</v>
      </c>
      <c r="J85" s="7"/>
      <c r="K85" s="7"/>
      <c r="L85" s="7" t="s">
        <v>5242</v>
      </c>
      <c r="M85" s="7" t="s">
        <v>5329</v>
      </c>
      <c r="N85" s="7" t="s">
        <v>169</v>
      </c>
      <c r="O85" s="7" t="s">
        <v>5330</v>
      </c>
      <c r="P85" s="7" t="s">
        <v>5331</v>
      </c>
    </row>
    <row r="86" customFormat="false" ht="15" hidden="false" customHeight="false" outlineLevel="0" collapsed="false">
      <c r="A86" s="7" t="s">
        <v>69</v>
      </c>
      <c r="B86" s="7" t="s">
        <v>5083</v>
      </c>
      <c r="C86" s="7" t="s">
        <v>5288</v>
      </c>
      <c r="D86" s="7" t="s">
        <v>5288</v>
      </c>
      <c r="E86" s="7"/>
      <c r="F86" s="7"/>
      <c r="G86" s="7"/>
      <c r="H86" s="7"/>
      <c r="I86" s="7" t="s">
        <v>5332</v>
      </c>
      <c r="J86" s="7"/>
      <c r="K86" s="7"/>
      <c r="L86" s="7" t="s">
        <v>5242</v>
      </c>
      <c r="M86" s="7" t="s">
        <v>5333</v>
      </c>
      <c r="N86" s="7" t="s">
        <v>169</v>
      </c>
      <c r="O86" s="7" t="s">
        <v>5334</v>
      </c>
      <c r="P86" s="7" t="s">
        <v>5335</v>
      </c>
    </row>
    <row r="87" customFormat="false" ht="15" hidden="false" customHeight="false" outlineLevel="0" collapsed="false">
      <c r="A87" s="7" t="s">
        <v>69</v>
      </c>
      <c r="B87" s="7" t="s">
        <v>5083</v>
      </c>
      <c r="C87" s="7" t="s">
        <v>5288</v>
      </c>
      <c r="D87" s="7" t="s">
        <v>5288</v>
      </c>
      <c r="E87" s="7"/>
      <c r="F87" s="7"/>
      <c r="G87" s="7"/>
      <c r="H87" s="7"/>
      <c r="I87" s="7" t="s">
        <v>5336</v>
      </c>
      <c r="J87" s="7"/>
      <c r="K87" s="7"/>
      <c r="L87" s="7" t="s">
        <v>5242</v>
      </c>
      <c r="M87" s="7" t="s">
        <v>5337</v>
      </c>
      <c r="N87" s="7" t="s">
        <v>169</v>
      </c>
      <c r="O87" s="7" t="s">
        <v>5330</v>
      </c>
      <c r="P87" s="7" t="s">
        <v>5338</v>
      </c>
    </row>
    <row r="88" customFormat="false" ht="15" hidden="false" customHeight="false" outlineLevel="0" collapsed="false">
      <c r="A88" s="7" t="s">
        <v>69</v>
      </c>
      <c r="B88" s="7" t="s">
        <v>5098</v>
      </c>
      <c r="C88" s="7" t="s">
        <v>5288</v>
      </c>
      <c r="D88" s="7" t="s">
        <v>5288</v>
      </c>
      <c r="E88" s="7"/>
      <c r="F88" s="7"/>
      <c r="G88" s="7"/>
      <c r="H88" s="7"/>
      <c r="I88" s="7" t="s">
        <v>5339</v>
      </c>
      <c r="J88" s="7"/>
      <c r="K88" s="7"/>
      <c r="L88" s="7" t="s">
        <v>5242</v>
      </c>
      <c r="M88" s="7" t="s">
        <v>5340</v>
      </c>
      <c r="N88" s="7" t="s">
        <v>169</v>
      </c>
      <c r="O88" s="7" t="s">
        <v>5341</v>
      </c>
      <c r="P88" s="7" t="s">
        <v>5342</v>
      </c>
    </row>
    <row r="89" customFormat="false" ht="15" hidden="false" customHeight="false" outlineLevel="0" collapsed="false">
      <c r="A89" s="7" t="s">
        <v>69</v>
      </c>
      <c r="B89" s="7" t="s">
        <v>5098</v>
      </c>
      <c r="C89" s="7" t="s">
        <v>5288</v>
      </c>
      <c r="D89" s="7" t="s">
        <v>5288</v>
      </c>
      <c r="E89" s="7"/>
      <c r="F89" s="7"/>
      <c r="G89" s="7"/>
      <c r="H89" s="7"/>
      <c r="I89" s="7" t="s">
        <v>5343</v>
      </c>
      <c r="J89" s="7"/>
      <c r="K89" s="7"/>
      <c r="L89" s="7" t="s">
        <v>5242</v>
      </c>
      <c r="M89" s="7" t="s">
        <v>5344</v>
      </c>
      <c r="N89" s="7" t="s">
        <v>169</v>
      </c>
      <c r="O89" s="7" t="s">
        <v>5345</v>
      </c>
      <c r="P89" s="7" t="s">
        <v>5346</v>
      </c>
    </row>
    <row r="90" customFormat="false" ht="15" hidden="false" customHeight="false" outlineLevel="0" collapsed="false">
      <c r="A90" s="7" t="s">
        <v>69</v>
      </c>
      <c r="B90" s="7" t="s">
        <v>5098</v>
      </c>
      <c r="C90" s="7" t="s">
        <v>5288</v>
      </c>
      <c r="D90" s="7" t="s">
        <v>5288</v>
      </c>
      <c r="E90" s="7"/>
      <c r="F90" s="7"/>
      <c r="G90" s="7"/>
      <c r="H90" s="7"/>
      <c r="I90" s="7" t="s">
        <v>5347</v>
      </c>
      <c r="J90" s="7"/>
      <c r="K90" s="7"/>
      <c r="L90" s="7" t="s">
        <v>5242</v>
      </c>
      <c r="M90" s="7" t="s">
        <v>5340</v>
      </c>
      <c r="N90" s="7" t="s">
        <v>169</v>
      </c>
      <c r="O90" s="7" t="s">
        <v>5348</v>
      </c>
      <c r="P90" s="7" t="s">
        <v>5349</v>
      </c>
    </row>
    <row r="91" customFormat="false" ht="15" hidden="false" customHeight="false" outlineLevel="0" collapsed="false">
      <c r="A91" s="7" t="s">
        <v>69</v>
      </c>
      <c r="B91" s="7" t="s">
        <v>5098</v>
      </c>
      <c r="C91" s="7" t="s">
        <v>5288</v>
      </c>
      <c r="D91" s="7" t="s">
        <v>5288</v>
      </c>
      <c r="E91" s="7"/>
      <c r="F91" s="7"/>
      <c r="G91" s="7"/>
      <c r="H91" s="7"/>
      <c r="I91" s="7" t="s">
        <v>5350</v>
      </c>
      <c r="J91" s="7"/>
      <c r="K91" s="7"/>
      <c r="L91" s="7" t="s">
        <v>5242</v>
      </c>
      <c r="M91" s="7" t="s">
        <v>5340</v>
      </c>
      <c r="N91" s="7" t="s">
        <v>169</v>
      </c>
      <c r="O91" s="7" t="s">
        <v>5341</v>
      </c>
      <c r="P91" s="7" t="s">
        <v>5351</v>
      </c>
    </row>
    <row r="92" customFormat="false" ht="15" hidden="false" customHeight="false" outlineLevel="0" collapsed="false">
      <c r="A92" s="7" t="s">
        <v>69</v>
      </c>
      <c r="B92" s="7" t="s">
        <v>5098</v>
      </c>
      <c r="C92" s="7" t="s">
        <v>5288</v>
      </c>
      <c r="D92" s="7" t="s">
        <v>5288</v>
      </c>
      <c r="E92" s="7"/>
      <c r="F92" s="7"/>
      <c r="G92" s="7"/>
      <c r="H92" s="7"/>
      <c r="I92" s="7" t="s">
        <v>5352</v>
      </c>
      <c r="J92" s="7"/>
      <c r="K92" s="7"/>
      <c r="L92" s="7" t="s">
        <v>5237</v>
      </c>
      <c r="M92" s="7" t="s">
        <v>5353</v>
      </c>
      <c r="N92" s="7" t="s">
        <v>169</v>
      </c>
      <c r="O92" s="7" t="s">
        <v>5354</v>
      </c>
      <c r="P92" s="7" t="s">
        <v>5355</v>
      </c>
    </row>
    <row r="93" customFormat="false" ht="15" hidden="false" customHeight="false" outlineLevel="0" collapsed="false">
      <c r="A93" s="7" t="s">
        <v>69</v>
      </c>
      <c r="B93" s="7" t="s">
        <v>5115</v>
      </c>
      <c r="C93" s="7" t="s">
        <v>5288</v>
      </c>
      <c r="D93" s="7" t="s">
        <v>5288</v>
      </c>
      <c r="E93" s="7"/>
      <c r="F93" s="7"/>
      <c r="G93" s="7"/>
      <c r="H93" s="7"/>
      <c r="I93" s="7" t="s">
        <v>5356</v>
      </c>
      <c r="J93" s="7"/>
      <c r="K93" s="7"/>
      <c r="L93" s="7" t="s">
        <v>5242</v>
      </c>
      <c r="M93" s="7" t="s">
        <v>5357</v>
      </c>
      <c r="N93" s="7" t="s">
        <v>169</v>
      </c>
      <c r="O93" s="7" t="s">
        <v>5358</v>
      </c>
      <c r="P93" s="7" t="s">
        <v>5359</v>
      </c>
    </row>
    <row r="94" customFormat="false" ht="15" hidden="false" customHeight="false" outlineLevel="0" collapsed="false">
      <c r="A94" s="7" t="s">
        <v>69</v>
      </c>
      <c r="B94" s="7" t="s">
        <v>5115</v>
      </c>
      <c r="C94" s="7" t="s">
        <v>5288</v>
      </c>
      <c r="D94" s="7" t="s">
        <v>5288</v>
      </c>
      <c r="E94" s="7"/>
      <c r="F94" s="7"/>
      <c r="G94" s="7"/>
      <c r="H94" s="7"/>
      <c r="I94" s="7" t="s">
        <v>5360</v>
      </c>
      <c r="J94" s="7"/>
      <c r="K94" s="7"/>
      <c r="L94" s="7" t="s">
        <v>5242</v>
      </c>
      <c r="M94" s="7" t="s">
        <v>5361</v>
      </c>
      <c r="N94" s="7" t="s">
        <v>169</v>
      </c>
      <c r="O94" s="7" t="s">
        <v>5315</v>
      </c>
      <c r="P94" s="7" t="s">
        <v>5362</v>
      </c>
    </row>
    <row r="95" customFormat="false" ht="15" hidden="false" customHeight="false" outlineLevel="0" collapsed="false">
      <c r="A95" s="7" t="s">
        <v>69</v>
      </c>
      <c r="B95" s="7" t="s">
        <v>5115</v>
      </c>
      <c r="C95" s="7" t="s">
        <v>5288</v>
      </c>
      <c r="D95" s="7" t="s">
        <v>5288</v>
      </c>
      <c r="E95" s="7"/>
      <c r="F95" s="7"/>
      <c r="G95" s="7"/>
      <c r="H95" s="7"/>
      <c r="I95" s="7" t="s">
        <v>5363</v>
      </c>
      <c r="J95" s="7"/>
      <c r="K95" s="7"/>
      <c r="L95" s="7" t="s">
        <v>5242</v>
      </c>
      <c r="M95" s="7" t="s">
        <v>5364</v>
      </c>
      <c r="N95" s="7" t="s">
        <v>169</v>
      </c>
      <c r="O95" s="7" t="s">
        <v>5365</v>
      </c>
      <c r="P95" s="7" t="s">
        <v>5366</v>
      </c>
    </row>
    <row r="96" customFormat="false" ht="15" hidden="false" customHeight="false" outlineLevel="0" collapsed="false">
      <c r="A96" s="7" t="s">
        <v>69</v>
      </c>
      <c r="B96" s="7" t="s">
        <v>5132</v>
      </c>
      <c r="C96" s="7" t="s">
        <v>5288</v>
      </c>
      <c r="D96" s="7" t="s">
        <v>5288</v>
      </c>
      <c r="E96" s="7"/>
      <c r="F96" s="7"/>
      <c r="G96" s="7"/>
      <c r="H96" s="7"/>
      <c r="I96" s="7" t="s">
        <v>5367</v>
      </c>
      <c r="J96" s="7"/>
      <c r="K96" s="7"/>
      <c r="L96" s="7" t="s">
        <v>5242</v>
      </c>
      <c r="M96" s="7" t="s">
        <v>5368</v>
      </c>
      <c r="N96" s="7" t="s">
        <v>169</v>
      </c>
      <c r="O96" s="7" t="s">
        <v>5315</v>
      </c>
      <c r="P96" s="7" t="s">
        <v>5369</v>
      </c>
    </row>
    <row r="97" customFormat="false" ht="15" hidden="false" customHeight="false" outlineLevel="0" collapsed="false">
      <c r="A97" s="7" t="s">
        <v>69</v>
      </c>
      <c r="B97" s="7" t="s">
        <v>409</v>
      </c>
      <c r="C97" s="7" t="s">
        <v>5288</v>
      </c>
      <c r="D97" s="7" t="s">
        <v>5288</v>
      </c>
      <c r="E97" s="7"/>
      <c r="F97" s="7"/>
      <c r="G97" s="7"/>
      <c r="H97" s="7"/>
      <c r="I97" s="7" t="s">
        <v>5370</v>
      </c>
      <c r="J97" s="7"/>
      <c r="K97" s="7"/>
      <c r="L97" s="7" t="s">
        <v>5242</v>
      </c>
      <c r="M97" s="7" t="s">
        <v>5371</v>
      </c>
      <c r="N97" s="7" t="s">
        <v>169</v>
      </c>
      <c r="O97" s="7" t="s">
        <v>5372</v>
      </c>
      <c r="P97" s="7" t="s">
        <v>5373</v>
      </c>
    </row>
    <row r="98" customFormat="false" ht="15" hidden="false" customHeight="false" outlineLevel="0" collapsed="false">
      <c r="A98" s="7" t="s">
        <v>69</v>
      </c>
      <c r="B98" s="7" t="s">
        <v>409</v>
      </c>
      <c r="C98" s="7" t="s">
        <v>5288</v>
      </c>
      <c r="D98" s="7" t="s">
        <v>5288</v>
      </c>
      <c r="E98" s="7"/>
      <c r="F98" s="7"/>
      <c r="G98" s="7"/>
      <c r="H98" s="7"/>
      <c r="I98" s="7" t="s">
        <v>5374</v>
      </c>
      <c r="J98" s="7"/>
      <c r="K98" s="7"/>
      <c r="L98" s="7" t="s">
        <v>5242</v>
      </c>
      <c r="M98" s="7" t="s">
        <v>5375</v>
      </c>
      <c r="N98" s="7" t="s">
        <v>169</v>
      </c>
      <c r="O98" s="7" t="s">
        <v>5376</v>
      </c>
      <c r="P98" s="7" t="s">
        <v>5377</v>
      </c>
    </row>
    <row r="99" customFormat="false" ht="15" hidden="false" customHeight="false" outlineLevel="0" collapsed="false">
      <c r="A99" s="7" t="s">
        <v>69</v>
      </c>
      <c r="B99" s="7" t="s">
        <v>5162</v>
      </c>
      <c r="C99" s="7" t="s">
        <v>5288</v>
      </c>
      <c r="D99" s="7" t="s">
        <v>5288</v>
      </c>
      <c r="E99" s="7"/>
      <c r="F99" s="7"/>
      <c r="G99" s="7"/>
      <c r="H99" s="7"/>
      <c r="I99" s="7" t="s">
        <v>5378</v>
      </c>
      <c r="J99" s="7"/>
      <c r="K99" s="7"/>
      <c r="L99" s="7" t="s">
        <v>5242</v>
      </c>
      <c r="M99" s="7" t="s">
        <v>5379</v>
      </c>
      <c r="N99" s="7" t="s">
        <v>169</v>
      </c>
      <c r="O99" s="7" t="s">
        <v>5330</v>
      </c>
      <c r="P99" s="7" t="s">
        <v>5380</v>
      </c>
    </row>
    <row r="100" customFormat="false" ht="15" hidden="false" customHeight="false" outlineLevel="0" collapsed="false">
      <c r="A100" s="7" t="s">
        <v>69</v>
      </c>
      <c r="B100" s="7" t="s">
        <v>5162</v>
      </c>
      <c r="C100" s="7" t="s">
        <v>5288</v>
      </c>
      <c r="D100" s="7" t="s">
        <v>5288</v>
      </c>
      <c r="E100" s="7"/>
      <c r="F100" s="7"/>
      <c r="G100" s="7"/>
      <c r="H100" s="7"/>
      <c r="I100" s="7" t="s">
        <v>5381</v>
      </c>
      <c r="J100" s="7"/>
      <c r="K100" s="7"/>
      <c r="L100" s="7" t="s">
        <v>5242</v>
      </c>
      <c r="M100" s="7" t="s">
        <v>5379</v>
      </c>
      <c r="N100" s="7" t="s">
        <v>169</v>
      </c>
      <c r="O100" s="7" t="s">
        <v>5330</v>
      </c>
      <c r="P100" s="7" t="s">
        <v>5382</v>
      </c>
    </row>
    <row r="101" customFormat="false" ht="15" hidden="false" customHeight="false" outlineLevel="0" collapsed="false">
      <c r="A101" s="7" t="s">
        <v>69</v>
      </c>
      <c r="B101" s="7" t="s">
        <v>5162</v>
      </c>
      <c r="C101" s="7" t="s">
        <v>5288</v>
      </c>
      <c r="D101" s="7" t="s">
        <v>5288</v>
      </c>
      <c r="E101" s="7"/>
      <c r="F101" s="7"/>
      <c r="G101" s="7"/>
      <c r="H101" s="7"/>
      <c r="I101" s="7" t="s">
        <v>5383</v>
      </c>
      <c r="J101" s="7"/>
      <c r="K101" s="7"/>
      <c r="L101" s="7" t="s">
        <v>5242</v>
      </c>
      <c r="M101" s="7" t="s">
        <v>5384</v>
      </c>
      <c r="N101" s="7" t="s">
        <v>169</v>
      </c>
      <c r="O101" s="7" t="s">
        <v>5385</v>
      </c>
      <c r="P101" s="7" t="s">
        <v>5386</v>
      </c>
    </row>
    <row r="102" customFormat="false" ht="15" hidden="false" customHeight="false" outlineLevel="0" collapsed="false">
      <c r="A102" s="7" t="s">
        <v>69</v>
      </c>
      <c r="B102" s="7" t="s">
        <v>5162</v>
      </c>
      <c r="C102" s="7" t="s">
        <v>5288</v>
      </c>
      <c r="D102" s="7" t="s">
        <v>5288</v>
      </c>
      <c r="E102" s="7"/>
      <c r="F102" s="7"/>
      <c r="G102" s="7"/>
      <c r="H102" s="7"/>
      <c r="I102" s="7" t="s">
        <v>5387</v>
      </c>
      <c r="J102" s="7"/>
      <c r="K102" s="7"/>
      <c r="L102" s="7" t="s">
        <v>5242</v>
      </c>
      <c r="M102" s="7" t="s">
        <v>5388</v>
      </c>
      <c r="N102" s="7" t="s">
        <v>169</v>
      </c>
      <c r="O102" s="7" t="s">
        <v>5389</v>
      </c>
      <c r="P102" s="7" t="s">
        <v>5390</v>
      </c>
    </row>
    <row r="103" customFormat="false" ht="15" hidden="false" customHeight="false" outlineLevel="0" collapsed="false">
      <c r="A103" s="7" t="s">
        <v>69</v>
      </c>
      <c r="B103" s="7" t="s">
        <v>5162</v>
      </c>
      <c r="C103" s="7" t="s">
        <v>5288</v>
      </c>
      <c r="D103" s="7" t="s">
        <v>5288</v>
      </c>
      <c r="E103" s="7"/>
      <c r="F103" s="7"/>
      <c r="G103" s="7"/>
      <c r="H103" s="7"/>
      <c r="I103" s="7" t="s">
        <v>5391</v>
      </c>
      <c r="J103" s="7"/>
      <c r="K103" s="7"/>
      <c r="L103" s="7" t="s">
        <v>5242</v>
      </c>
      <c r="M103" s="7" t="s">
        <v>5392</v>
      </c>
      <c r="N103" s="7" t="s">
        <v>169</v>
      </c>
      <c r="O103" s="7" t="s">
        <v>5393</v>
      </c>
      <c r="P103" s="7" t="s">
        <v>5394</v>
      </c>
    </row>
    <row r="104" customFormat="false" ht="15" hidden="false" customHeight="false" outlineLevel="0" collapsed="false">
      <c r="A104" s="7" t="s">
        <v>69</v>
      </c>
      <c r="B104" s="7" t="s">
        <v>5178</v>
      </c>
      <c r="C104" s="7" t="s">
        <v>5288</v>
      </c>
      <c r="D104" s="7" t="s">
        <v>5288</v>
      </c>
      <c r="E104" s="7"/>
      <c r="F104" s="7"/>
      <c r="G104" s="7"/>
      <c r="H104" s="7"/>
      <c r="I104" s="7" t="s">
        <v>5395</v>
      </c>
      <c r="J104" s="7"/>
      <c r="K104" s="7"/>
      <c r="L104" s="7" t="s">
        <v>5242</v>
      </c>
      <c r="M104" s="7" t="s">
        <v>5285</v>
      </c>
      <c r="N104" s="7" t="s">
        <v>169</v>
      </c>
      <c r="O104" s="7" t="s">
        <v>5286</v>
      </c>
      <c r="P104" s="7" t="s">
        <v>5396</v>
      </c>
    </row>
    <row r="105" customFormat="false" ht="15" hidden="false" customHeight="false" outlineLevel="0" collapsed="false">
      <c r="A105" s="7" t="s">
        <v>69</v>
      </c>
      <c r="B105" s="7" t="s">
        <v>5204</v>
      </c>
      <c r="C105" s="7" t="s">
        <v>5288</v>
      </c>
      <c r="D105" s="7" t="s">
        <v>5288</v>
      </c>
      <c r="E105" s="7"/>
      <c r="F105" s="7"/>
      <c r="G105" s="7"/>
      <c r="H105" s="7"/>
      <c r="I105" s="7" t="s">
        <v>5397</v>
      </c>
      <c r="J105" s="7"/>
      <c r="K105" s="7"/>
      <c r="L105" s="7"/>
      <c r="M105" s="7" t="s">
        <v>5398</v>
      </c>
      <c r="N105" s="7" t="s">
        <v>169</v>
      </c>
      <c r="O105" s="7" t="s">
        <v>5399</v>
      </c>
      <c r="P105" s="7" t="s">
        <v>5400</v>
      </c>
    </row>
    <row r="106" customFormat="false" ht="15" hidden="false" customHeight="false" outlineLevel="0" collapsed="false">
      <c r="A106" s="7" t="s">
        <v>416</v>
      </c>
      <c r="B106" s="7" t="s">
        <v>5401</v>
      </c>
      <c r="C106" s="7" t="s">
        <v>5288</v>
      </c>
      <c r="D106" s="7" t="s">
        <v>5288</v>
      </c>
      <c r="E106" s="7"/>
      <c r="F106" s="7"/>
      <c r="G106" s="7"/>
      <c r="H106" s="7"/>
      <c r="I106" s="7" t="s">
        <v>5402</v>
      </c>
      <c r="J106" s="7"/>
      <c r="K106" s="7"/>
      <c r="L106" s="7"/>
      <c r="M106" s="7" t="s">
        <v>5403</v>
      </c>
      <c r="N106" s="7" t="s">
        <v>169</v>
      </c>
      <c r="O106" s="7" t="s">
        <v>5404</v>
      </c>
      <c r="P106" s="7" t="s">
        <v>5405</v>
      </c>
    </row>
    <row r="107" customFormat="false" ht="15" hidden="false" customHeight="false" outlineLevel="0" collapsed="false">
      <c r="A107" s="7" t="s">
        <v>416</v>
      </c>
      <c r="B107" s="7" t="s">
        <v>5401</v>
      </c>
      <c r="C107" s="7" t="s">
        <v>5288</v>
      </c>
      <c r="D107" s="7" t="s">
        <v>5288</v>
      </c>
      <c r="E107" s="7"/>
      <c r="F107" s="7"/>
      <c r="G107" s="7"/>
      <c r="H107" s="7"/>
      <c r="I107" s="7" t="s">
        <v>5406</v>
      </c>
      <c r="J107" s="7"/>
      <c r="K107" s="7"/>
      <c r="L107" s="7" t="s">
        <v>5242</v>
      </c>
      <c r="M107" s="7" t="s">
        <v>5407</v>
      </c>
      <c r="N107" s="7" t="s">
        <v>169</v>
      </c>
      <c r="O107" s="7" t="s">
        <v>5315</v>
      </c>
      <c r="P107" s="7" t="s">
        <v>5408</v>
      </c>
    </row>
    <row r="108" customFormat="false" ht="15" hidden="false" customHeight="false" outlineLevel="0" collapsed="false">
      <c r="A108" s="7" t="s">
        <v>416</v>
      </c>
      <c r="B108" s="7" t="s">
        <v>5401</v>
      </c>
      <c r="C108" s="7" t="s">
        <v>5288</v>
      </c>
      <c r="D108" s="7" t="s">
        <v>5288</v>
      </c>
      <c r="E108" s="7"/>
      <c r="F108" s="7"/>
      <c r="G108" s="7"/>
      <c r="H108" s="7"/>
      <c r="I108" s="7" t="s">
        <v>5409</v>
      </c>
      <c r="J108" s="7"/>
      <c r="K108" s="7"/>
      <c r="L108" s="7" t="s">
        <v>5290</v>
      </c>
      <c r="M108" s="7" t="s">
        <v>5410</v>
      </c>
      <c r="N108" s="7" t="s">
        <v>169</v>
      </c>
      <c r="O108" s="7" t="s">
        <v>5411</v>
      </c>
      <c r="P108" s="7"/>
    </row>
    <row r="109" customFormat="false" ht="15" hidden="false" customHeight="false" outlineLevel="0" collapsed="false">
      <c r="A109" s="7" t="s">
        <v>416</v>
      </c>
      <c r="B109" s="7" t="s">
        <v>5412</v>
      </c>
      <c r="C109" s="7" t="s">
        <v>5288</v>
      </c>
      <c r="D109" s="7" t="s">
        <v>5288</v>
      </c>
      <c r="E109" s="7"/>
      <c r="F109" s="7"/>
      <c r="G109" s="7"/>
      <c r="H109" s="7"/>
      <c r="I109" s="7" t="s">
        <v>5413</v>
      </c>
      <c r="J109" s="7"/>
      <c r="K109" s="7"/>
      <c r="L109" s="7" t="s">
        <v>5242</v>
      </c>
      <c r="M109" s="7" t="s">
        <v>5414</v>
      </c>
      <c r="N109" s="7" t="s">
        <v>169</v>
      </c>
      <c r="O109" s="7" t="s">
        <v>5415</v>
      </c>
      <c r="P109" s="7" t="s">
        <v>5416</v>
      </c>
    </row>
    <row r="110" customFormat="false" ht="15" hidden="false" customHeight="false" outlineLevel="0" collapsed="false">
      <c r="A110" s="7" t="s">
        <v>416</v>
      </c>
      <c r="B110" s="7" t="s">
        <v>5224</v>
      </c>
      <c r="C110" s="7" t="s">
        <v>5288</v>
      </c>
      <c r="D110" s="7" t="s">
        <v>5288</v>
      </c>
      <c r="E110" s="7"/>
      <c r="F110" s="7"/>
      <c r="G110" s="7"/>
      <c r="H110" s="7"/>
      <c r="I110" s="7" t="s">
        <v>5417</v>
      </c>
      <c r="J110" s="7"/>
      <c r="K110" s="7"/>
      <c r="L110" s="7" t="s">
        <v>5242</v>
      </c>
      <c r="M110" s="7" t="s">
        <v>5299</v>
      </c>
      <c r="N110" s="7" t="s">
        <v>169</v>
      </c>
      <c r="O110" s="7" t="s">
        <v>5418</v>
      </c>
      <c r="P110" s="7" t="s">
        <v>5419</v>
      </c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customFormat="false" ht="15" hidden="false" customHeight="false" outlineLevel="0" collapsed="false">
      <c r="A112" s="12" t="s">
        <v>5420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35.05" hidden="false" customHeight="false" outlineLevel="0" collapsed="false">
      <c r="A113" s="5" t="s">
        <v>5421</v>
      </c>
      <c r="B113" s="5" t="s">
        <v>5422</v>
      </c>
      <c r="C113" s="5" t="s">
        <v>5423</v>
      </c>
      <c r="D113" s="5" t="s">
        <v>5424</v>
      </c>
      <c r="E113" s="5" t="s">
        <v>5425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customFormat="false" ht="15" hidden="false" customHeight="false" outlineLevel="0" collapsed="false">
      <c r="A114" s="7" t="s">
        <v>5426</v>
      </c>
      <c r="B114" s="7" t="s">
        <v>5427</v>
      </c>
      <c r="C114" s="10" t="n">
        <v>0.075</v>
      </c>
      <c r="D114" s="10" t="n">
        <v>0.062</v>
      </c>
      <c r="E114" s="14" t="n">
        <f aca="false">C114-D114</f>
        <v>0.013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5" hidden="false" customHeight="false" outlineLevel="0" collapsed="false">
      <c r="A115" s="7" t="s">
        <v>5428</v>
      </c>
      <c r="B115" s="7" t="s">
        <v>5429</v>
      </c>
      <c r="C115" s="10" t="n">
        <v>0.075</v>
      </c>
      <c r="D115" s="10" t="n">
        <v>0.05</v>
      </c>
      <c r="E115" s="14" t="n">
        <f aca="false">C115-D115</f>
        <v>0.025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5" hidden="false" customHeight="false" outlineLevel="0" collapsed="false">
      <c r="A116" s="7" t="s">
        <v>5430</v>
      </c>
      <c r="B116" s="7" t="s">
        <v>5431</v>
      </c>
      <c r="C116" s="10" t="n">
        <v>0.068</v>
      </c>
      <c r="D116" s="10" t="n">
        <v>0.05</v>
      </c>
      <c r="E116" s="14" t="n">
        <f aca="false">C116-D116</f>
        <v>0.018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5" hidden="false" customHeight="false" outlineLevel="0" collapsed="false">
      <c r="A117" s="7" t="s">
        <v>5432</v>
      </c>
      <c r="B117" s="7" t="s">
        <v>5433</v>
      </c>
      <c r="C117" s="10" t="n">
        <v>0.067</v>
      </c>
      <c r="D117" s="10" t="n">
        <v>0.053</v>
      </c>
      <c r="E117" s="14" t="n">
        <f aca="false">C117-D117</f>
        <v>0.014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5" hidden="false" customHeight="false" outlineLevel="0" collapsed="false">
      <c r="A118" s="7" t="s">
        <v>5434</v>
      </c>
      <c r="B118" s="7" t="s">
        <v>5435</v>
      </c>
      <c r="C118" s="10" t="n">
        <v>0.163</v>
      </c>
      <c r="D118" s="10" t="n">
        <v>0.059</v>
      </c>
      <c r="E118" s="14" t="n">
        <f aca="false">C118-D118</f>
        <v>0.104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4" t="s">
        <v>5437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35.05" hidden="false" customHeight="false" outlineLevel="0" collapsed="false">
      <c r="A4" s="5" t="s">
        <v>1198</v>
      </c>
      <c r="B4" s="5" t="s">
        <v>5438</v>
      </c>
      <c r="C4" s="5" t="s">
        <v>1178</v>
      </c>
      <c r="D4" s="5" t="s">
        <v>5439</v>
      </c>
      <c r="E4" s="5" t="s">
        <v>5440</v>
      </c>
      <c r="F4" s="5" t="s">
        <v>5441</v>
      </c>
      <c r="G4" s="5" t="s">
        <v>5442</v>
      </c>
      <c r="H4" s="5" t="s">
        <v>5443</v>
      </c>
      <c r="I4" s="5" t="s">
        <v>5444</v>
      </c>
      <c r="J4" s="5" t="s">
        <v>5445</v>
      </c>
      <c r="K4" s="5" t="s">
        <v>5446</v>
      </c>
      <c r="L4" s="5" t="s">
        <v>5447</v>
      </c>
      <c r="M4" s="5" t="s">
        <v>5448</v>
      </c>
      <c r="N4" s="5" t="s">
        <v>5449</v>
      </c>
      <c r="O4" s="5" t="s">
        <v>5450</v>
      </c>
      <c r="P4" s="5" t="s">
        <v>5451</v>
      </c>
      <c r="Q4" s="5" t="s">
        <v>5452</v>
      </c>
      <c r="R4" s="5" t="s">
        <v>5453</v>
      </c>
      <c r="S4" s="5" t="s">
        <v>5454</v>
      </c>
      <c r="T4" s="5" t="s">
        <v>5455</v>
      </c>
      <c r="U4" s="5" t="s">
        <v>5456</v>
      </c>
      <c r="V4" s="5" t="s">
        <v>5457</v>
      </c>
      <c r="W4" s="5" t="s">
        <v>5458</v>
      </c>
      <c r="X4" s="5" t="s">
        <v>5459</v>
      </c>
      <c r="Y4" s="5" t="s">
        <v>5460</v>
      </c>
      <c r="Z4" s="5" t="s">
        <v>5461</v>
      </c>
      <c r="AA4" s="5" t="s">
        <v>5462</v>
      </c>
      <c r="AB4" s="5" t="s">
        <v>5463</v>
      </c>
      <c r="AC4" s="5" t="s">
        <v>5464</v>
      </c>
      <c r="AD4" s="5" t="s">
        <v>5465</v>
      </c>
      <c r="AE4" s="5" t="s">
        <v>5466</v>
      </c>
      <c r="AF4" s="5" t="s">
        <v>5467</v>
      </c>
      <c r="AG4" s="5" t="s">
        <v>5468</v>
      </c>
      <c r="AH4" s="5" t="s">
        <v>5469</v>
      </c>
      <c r="AI4" s="5" t="s">
        <v>5470</v>
      </c>
      <c r="AJ4" s="5" t="s">
        <v>5471</v>
      </c>
      <c r="AK4" s="5" t="s">
        <v>5472</v>
      </c>
      <c r="AL4" s="5" t="s">
        <v>5473</v>
      </c>
    </row>
    <row r="5" customFormat="false" ht="15" hidden="false" customHeight="false" outlineLevel="0" collapsed="false">
      <c r="A5" s="7" t="s">
        <v>5474</v>
      </c>
      <c r="B5" s="7" t="s">
        <v>5475</v>
      </c>
      <c r="C5" s="7" t="n">
        <v>31</v>
      </c>
      <c r="D5" s="11" t="n">
        <v>443440.69</v>
      </c>
      <c r="E5" s="7" t="n">
        <v>13138</v>
      </c>
      <c r="F5" s="7" t="n">
        <v>12939</v>
      </c>
      <c r="G5" s="7" t="n">
        <v>33.75</v>
      </c>
      <c r="H5" s="7" t="n">
        <v>745</v>
      </c>
      <c r="I5" s="7" t="n">
        <v>5.6706</v>
      </c>
      <c r="J5" s="7" t="n">
        <v>-20564.73</v>
      </c>
      <c r="K5" s="7" t="n">
        <v>-28354.94</v>
      </c>
      <c r="L5" s="11" t="n">
        <v>-13260.68</v>
      </c>
      <c r="M5" s="11" t="n">
        <v>-37074.07</v>
      </c>
      <c r="N5" s="11" t="n">
        <v>-32935.22</v>
      </c>
      <c r="O5" s="11" t="n">
        <v>-2930.69</v>
      </c>
      <c r="P5" s="11" t="n">
        <v>-1154.92</v>
      </c>
      <c r="Q5" s="11" t="n">
        <v>-53.24</v>
      </c>
      <c r="R5" s="7" t="n">
        <v>8.36</v>
      </c>
      <c r="S5" s="7" t="n">
        <v>23024.79</v>
      </c>
      <c r="T5" s="7" t="n">
        <v>647</v>
      </c>
      <c r="U5" s="7" t="n">
        <v>8.36</v>
      </c>
      <c r="V5" s="11" t="n">
        <v>-175570.44</v>
      </c>
      <c r="W5" s="11" t="n">
        <v>-64692.5</v>
      </c>
      <c r="X5" s="11" t="n">
        <v>-96658.07</v>
      </c>
      <c r="Y5" s="11" t="n">
        <v>-10218.94</v>
      </c>
      <c r="Z5" s="11" t="n">
        <v>-1181.88</v>
      </c>
      <c r="AA5" s="7" t="n">
        <v>-2819.05</v>
      </c>
      <c r="AB5" s="7" t="n">
        <v>39.59</v>
      </c>
      <c r="AC5" s="11" t="n">
        <v>-158297.14</v>
      </c>
      <c r="AD5" s="7" t="n">
        <v>35.7</v>
      </c>
      <c r="AE5" s="11" t="n">
        <v>38673.63</v>
      </c>
      <c r="AF5" s="11" t="n">
        <v>38673.63</v>
      </c>
      <c r="AG5" s="7" t="n">
        <v>8.72</v>
      </c>
      <c r="AH5" s="7" t="n">
        <v>24.43</v>
      </c>
      <c r="AI5" s="7" t="n">
        <v>216161</v>
      </c>
      <c r="AJ5" s="7" t="n">
        <v>6.0779</v>
      </c>
      <c r="AK5" s="11" t="n">
        <v>193437.02</v>
      </c>
      <c r="AL5" s="7" t="n">
        <v>0</v>
      </c>
    </row>
    <row r="6" customFormat="false" ht="15" hidden="false" customHeight="false" outlineLevel="0" collapsed="false">
      <c r="A6" s="7" t="s">
        <v>5474</v>
      </c>
      <c r="B6" s="7" t="s">
        <v>5476</v>
      </c>
      <c r="C6" s="7" t="n">
        <v>31</v>
      </c>
      <c r="D6" s="11" t="n">
        <v>46364.76</v>
      </c>
      <c r="E6" s="7" t="n">
        <v>1248</v>
      </c>
      <c r="F6" s="7" t="n">
        <v>1225</v>
      </c>
      <c r="G6" s="7" t="n">
        <v>37.15</v>
      </c>
      <c r="H6" s="7" t="n">
        <v>91</v>
      </c>
      <c r="I6" s="7" t="n">
        <v>7.2917</v>
      </c>
      <c r="J6" s="7" t="n">
        <v>-2960.66</v>
      </c>
      <c r="K6" s="7" t="n">
        <v>-3794.93</v>
      </c>
      <c r="L6" s="11" t="n">
        <v>-1108.73</v>
      </c>
      <c r="M6" s="11" t="n">
        <v>-3966.77</v>
      </c>
      <c r="N6" s="11" t="n">
        <v>-3573.73</v>
      </c>
      <c r="O6" s="11" t="n">
        <v>-221.19</v>
      </c>
      <c r="P6" s="11" t="n">
        <v>-93.66</v>
      </c>
      <c r="Q6" s="11" t="n">
        <v>-78.19</v>
      </c>
      <c r="R6" s="7" t="n">
        <v>8.56</v>
      </c>
      <c r="S6" s="7" t="n">
        <v>2043.16</v>
      </c>
      <c r="T6" s="7" t="n">
        <v>55</v>
      </c>
      <c r="U6" s="7" t="n">
        <v>8.56</v>
      </c>
      <c r="V6" s="11" t="n">
        <v>-15657.03</v>
      </c>
      <c r="W6" s="11" t="n">
        <v>-6758.77</v>
      </c>
      <c r="X6" s="11" t="n">
        <v>-8898.26</v>
      </c>
      <c r="Y6" s="11" t="n">
        <v>0</v>
      </c>
      <c r="Z6" s="11" t="n">
        <v>0</v>
      </c>
      <c r="AA6" s="7" t="n">
        <v>0</v>
      </c>
      <c r="AB6" s="7" t="n">
        <v>33.77</v>
      </c>
      <c r="AC6" s="11" t="n">
        <v>-14138.94</v>
      </c>
      <c r="AD6" s="7" t="n">
        <v>30.5</v>
      </c>
      <c r="AE6" s="11" t="n">
        <v>8532.63</v>
      </c>
      <c r="AF6" s="11" t="n">
        <v>8532.63</v>
      </c>
      <c r="AG6" s="7" t="n">
        <v>18.4</v>
      </c>
      <c r="AH6" s="7" t="n">
        <v>60.35</v>
      </c>
      <c r="AI6" s="7" t="n">
        <v>31750</v>
      </c>
      <c r="AJ6" s="7" t="n">
        <v>3.9307</v>
      </c>
      <c r="AK6" s="11" t="n">
        <v>22353.38</v>
      </c>
      <c r="AL6" s="7" t="n">
        <v>0</v>
      </c>
    </row>
    <row r="7" customFormat="false" ht="15" hidden="false" customHeight="false" outlineLevel="0" collapsed="false">
      <c r="A7" s="7" t="s">
        <v>5474</v>
      </c>
      <c r="B7" s="7" t="s">
        <v>5477</v>
      </c>
      <c r="C7" s="7" t="n">
        <v>31</v>
      </c>
      <c r="D7" s="11" t="n">
        <v>489805.45</v>
      </c>
      <c r="E7" s="7" t="n">
        <v>14386</v>
      </c>
      <c r="F7" s="7" t="n">
        <v>14164</v>
      </c>
      <c r="G7" s="7" t="n">
        <v>34.05</v>
      </c>
      <c r="H7" s="7" t="n">
        <v>836</v>
      </c>
      <c r="I7" s="7" t="n">
        <v>5.8112</v>
      </c>
      <c r="J7" s="7" t="n">
        <v>-23525.39</v>
      </c>
      <c r="K7" s="7" t="n">
        <v>-32149.87</v>
      </c>
      <c r="L7" s="11" t="n">
        <v>-14369.41</v>
      </c>
      <c r="M7" s="11" t="n">
        <v>-41040.84</v>
      </c>
      <c r="N7" s="11" t="n">
        <v>-36508.95</v>
      </c>
      <c r="O7" s="11" t="n">
        <v>-3151.88</v>
      </c>
      <c r="P7" s="11" t="n">
        <v>-1248.58</v>
      </c>
      <c r="Q7" s="11" t="n">
        <v>-131.43</v>
      </c>
      <c r="R7" s="7" t="n">
        <v>8.38</v>
      </c>
      <c r="S7" s="7" t="n">
        <v>25067.95</v>
      </c>
      <c r="T7" s="7" t="n">
        <v>702</v>
      </c>
      <c r="U7" s="7"/>
      <c r="V7" s="11" t="n">
        <v>-191227.47</v>
      </c>
      <c r="W7" s="11" t="n">
        <v>-71451.27</v>
      </c>
      <c r="X7" s="11" t="n">
        <v>-105556.33</v>
      </c>
      <c r="Y7" s="11" t="n">
        <v>-10218.94</v>
      </c>
      <c r="Z7" s="11" t="n">
        <v>-1181.88</v>
      </c>
      <c r="AA7" s="7" t="n">
        <v>-2819.05</v>
      </c>
      <c r="AB7" s="7" t="n">
        <v>39.04</v>
      </c>
      <c r="AC7" s="11" t="n">
        <v>-172436.08</v>
      </c>
      <c r="AD7" s="7" t="n">
        <v>35.21</v>
      </c>
      <c r="AE7" s="11" t="n">
        <v>47206.26</v>
      </c>
      <c r="AF7" s="11" t="n">
        <v>47206.26</v>
      </c>
      <c r="AG7" s="7" t="n">
        <v>9.64</v>
      </c>
      <c r="AH7" s="7" t="n">
        <v>27.38</v>
      </c>
      <c r="AI7" s="7" t="n">
        <v>247911</v>
      </c>
      <c r="AJ7" s="7" t="n">
        <v>5.8029</v>
      </c>
      <c r="AK7" s="11" t="n">
        <v>215790.4</v>
      </c>
      <c r="AL7" s="7" t="n">
        <v>0</v>
      </c>
    </row>
    <row r="8" customFormat="false" ht="15" hidden="false" customHeight="false" outlineLevel="0" collapsed="false">
      <c r="A8" s="7" t="s">
        <v>5478</v>
      </c>
      <c r="B8" s="7" t="s">
        <v>5475</v>
      </c>
      <c r="C8" s="7" t="n">
        <v>30</v>
      </c>
      <c r="D8" s="11" t="n">
        <v>491453.16</v>
      </c>
      <c r="E8" s="7" t="n">
        <v>15326</v>
      </c>
      <c r="F8" s="7" t="n">
        <v>15096</v>
      </c>
      <c r="G8" s="7" t="n">
        <v>32.07</v>
      </c>
      <c r="H8" s="7" t="n">
        <v>523</v>
      </c>
      <c r="I8" s="7" t="n">
        <v>3.4125</v>
      </c>
      <c r="J8" s="7" t="n">
        <v>-12473.66</v>
      </c>
      <c r="K8" s="7" t="n">
        <v>-18122.32</v>
      </c>
      <c r="L8" s="11" t="n">
        <v>-16572.96</v>
      </c>
      <c r="M8" s="11" t="n">
        <v>-56203.14</v>
      </c>
      <c r="N8" s="11" t="n">
        <v>-50292.17</v>
      </c>
      <c r="O8" s="11" t="n">
        <v>-4581.69</v>
      </c>
      <c r="P8" s="11" t="n">
        <v>-1260.01</v>
      </c>
      <c r="Q8" s="11" t="n">
        <v>-69.27</v>
      </c>
      <c r="R8" s="7" t="n">
        <v>11.44</v>
      </c>
      <c r="S8" s="7" t="n">
        <v>32875.83</v>
      </c>
      <c r="T8" s="7" t="n">
        <v>1099</v>
      </c>
      <c r="U8" s="7" t="n">
        <v>11.44</v>
      </c>
      <c r="V8" s="11" t="n">
        <v>-224007.65</v>
      </c>
      <c r="W8" s="11" t="n">
        <v>-71236.69</v>
      </c>
      <c r="X8" s="11" t="n">
        <v>-116700.47</v>
      </c>
      <c r="Y8" s="11" t="n">
        <v>-34154.34</v>
      </c>
      <c r="Z8" s="11" t="n">
        <v>-1481.57</v>
      </c>
      <c r="AA8" s="7" t="n">
        <v>-434.58</v>
      </c>
      <c r="AB8" s="7" t="n">
        <v>45.58</v>
      </c>
      <c r="AC8" s="11" t="n">
        <v>-165233.92</v>
      </c>
      <c r="AD8" s="7" t="n">
        <v>33.62</v>
      </c>
      <c r="AE8" s="11" t="n">
        <v>16961.83</v>
      </c>
      <c r="AF8" s="11" t="n">
        <v>16961.83</v>
      </c>
      <c r="AG8" s="7" t="n">
        <v>3.45</v>
      </c>
      <c r="AH8" s="7" t="n">
        <v>10.27</v>
      </c>
      <c r="AI8" s="7" t="n">
        <v>227065</v>
      </c>
      <c r="AJ8" s="7" t="n">
        <v>6.7496</v>
      </c>
      <c r="AK8" s="11" t="n">
        <v>179315.63</v>
      </c>
      <c r="AL8" s="7" t="n">
        <v>0</v>
      </c>
    </row>
    <row r="9" customFormat="false" ht="15" hidden="false" customHeight="false" outlineLevel="0" collapsed="false">
      <c r="A9" s="7" t="s">
        <v>5478</v>
      </c>
      <c r="B9" s="7" t="s">
        <v>5476</v>
      </c>
      <c r="C9" s="7" t="n">
        <v>30</v>
      </c>
      <c r="D9" s="11" t="n">
        <v>81081.72</v>
      </c>
      <c r="E9" s="7" t="n">
        <v>2072</v>
      </c>
      <c r="F9" s="7" t="n">
        <v>2036</v>
      </c>
      <c r="G9" s="7" t="n">
        <v>39.13</v>
      </c>
      <c r="H9" s="7" t="n">
        <v>91</v>
      </c>
      <c r="I9" s="7" t="n">
        <v>4.3919</v>
      </c>
      <c r="J9" s="7" t="n">
        <v>-2684.98</v>
      </c>
      <c r="K9" s="7" t="n">
        <v>-3573.35</v>
      </c>
      <c r="L9" s="11" t="n">
        <v>-1632.2</v>
      </c>
      <c r="M9" s="11" t="n">
        <v>-8370.19</v>
      </c>
      <c r="N9" s="11" t="n">
        <v>-7960.09</v>
      </c>
      <c r="O9" s="11" t="n">
        <v>-358.78</v>
      </c>
      <c r="P9" s="11" t="n">
        <v>-29.59</v>
      </c>
      <c r="Q9" s="11" t="n">
        <v>-21.73</v>
      </c>
      <c r="R9" s="7" t="n">
        <v>10.32</v>
      </c>
      <c r="S9" s="7" t="n">
        <v>4657.77</v>
      </c>
      <c r="T9" s="7" t="n">
        <v>117</v>
      </c>
      <c r="U9" s="7" t="n">
        <v>10.32</v>
      </c>
      <c r="V9" s="11" t="n">
        <v>-27745.58</v>
      </c>
      <c r="W9" s="11" t="n">
        <v>-11928.13</v>
      </c>
      <c r="X9" s="11" t="n">
        <v>-15817.45</v>
      </c>
      <c r="Y9" s="11" t="n">
        <v>0</v>
      </c>
      <c r="Z9" s="11" t="n">
        <v>0</v>
      </c>
      <c r="AA9" s="7" t="n">
        <v>0</v>
      </c>
      <c r="AB9" s="7" t="n">
        <v>34.22</v>
      </c>
      <c r="AC9" s="11" t="n">
        <v>-27138.3</v>
      </c>
      <c r="AD9" s="7" t="n">
        <v>33.47</v>
      </c>
      <c r="AE9" s="11" t="n">
        <v>13510.47</v>
      </c>
      <c r="AF9" s="11" t="n">
        <v>13510.47</v>
      </c>
      <c r="AG9" s="7" t="n">
        <v>16.66</v>
      </c>
      <c r="AH9" s="7" t="n">
        <v>49.78</v>
      </c>
      <c r="AI9" s="7" t="n">
        <v>41915</v>
      </c>
      <c r="AJ9" s="7" t="n">
        <v>4.9433</v>
      </c>
      <c r="AK9" s="11" t="n">
        <v>40263.7</v>
      </c>
      <c r="AL9" s="7" t="n">
        <v>0</v>
      </c>
    </row>
    <row r="10" customFormat="false" ht="15" hidden="false" customHeight="false" outlineLevel="0" collapsed="false">
      <c r="A10" s="7" t="s">
        <v>5478</v>
      </c>
      <c r="B10" s="7" t="s">
        <v>5477</v>
      </c>
      <c r="C10" s="7" t="n">
        <v>30</v>
      </c>
      <c r="D10" s="11" t="n">
        <v>572534.88</v>
      </c>
      <c r="E10" s="7" t="n">
        <v>17398</v>
      </c>
      <c r="F10" s="7" t="n">
        <v>17132</v>
      </c>
      <c r="G10" s="7" t="n">
        <v>32.91</v>
      </c>
      <c r="H10" s="7" t="n">
        <v>614</v>
      </c>
      <c r="I10" s="7" t="n">
        <v>3.5291</v>
      </c>
      <c r="J10" s="7" t="n">
        <v>-15158.64</v>
      </c>
      <c r="K10" s="7" t="n">
        <v>-21695.67</v>
      </c>
      <c r="L10" s="11" t="n">
        <v>-18205.16</v>
      </c>
      <c r="M10" s="11" t="n">
        <v>-64573.33</v>
      </c>
      <c r="N10" s="11" t="n">
        <v>-58252.26</v>
      </c>
      <c r="O10" s="11" t="n">
        <v>-4940.47</v>
      </c>
      <c r="P10" s="11" t="n">
        <v>-1289.6</v>
      </c>
      <c r="Q10" s="11" t="n">
        <v>-91</v>
      </c>
      <c r="R10" s="7" t="n">
        <v>11.28</v>
      </c>
      <c r="S10" s="7" t="n">
        <v>37533.6</v>
      </c>
      <c r="T10" s="7" t="n">
        <v>1216</v>
      </c>
      <c r="U10" s="7"/>
      <c r="V10" s="11" t="n">
        <v>-251753.23</v>
      </c>
      <c r="W10" s="11" t="n">
        <v>-83164.82</v>
      </c>
      <c r="X10" s="11" t="n">
        <v>-132517.92</v>
      </c>
      <c r="Y10" s="11" t="n">
        <v>-34154.34</v>
      </c>
      <c r="Z10" s="11" t="n">
        <v>-1481.57</v>
      </c>
      <c r="AA10" s="7" t="n">
        <v>-434.58</v>
      </c>
      <c r="AB10" s="7" t="n">
        <v>43.97</v>
      </c>
      <c r="AC10" s="11" t="n">
        <v>-192372.22</v>
      </c>
      <c r="AD10" s="7" t="n">
        <v>33.6</v>
      </c>
      <c r="AE10" s="11" t="n">
        <v>30472.3</v>
      </c>
      <c r="AF10" s="11" t="n">
        <v>30472.3</v>
      </c>
      <c r="AG10" s="7" t="n">
        <v>5.32</v>
      </c>
      <c r="AH10" s="7" t="n">
        <v>15.84</v>
      </c>
      <c r="AI10" s="7" t="n">
        <v>268980</v>
      </c>
      <c r="AJ10" s="7" t="n">
        <v>6.4681</v>
      </c>
      <c r="AK10" s="11" t="n">
        <v>219579.33</v>
      </c>
      <c r="AL10" s="7" t="n">
        <v>0</v>
      </c>
    </row>
    <row r="11" customFormat="false" ht="15" hidden="false" customHeight="false" outlineLevel="0" collapsed="false">
      <c r="A11" s="7" t="s">
        <v>5479</v>
      </c>
      <c r="B11" s="7" t="s">
        <v>5475</v>
      </c>
      <c r="C11" s="7" t="n">
        <v>31</v>
      </c>
      <c r="D11" s="11" t="n">
        <v>574968.42</v>
      </c>
      <c r="E11" s="7" t="n">
        <v>16341</v>
      </c>
      <c r="F11" s="7" t="n">
        <v>16121</v>
      </c>
      <c r="G11" s="7" t="n">
        <v>35.19</v>
      </c>
      <c r="H11" s="7" t="n">
        <v>746</v>
      </c>
      <c r="I11" s="7" t="n">
        <v>4.5652</v>
      </c>
      <c r="J11" s="7" t="n">
        <v>-18305.1</v>
      </c>
      <c r="K11" s="7" t="n">
        <v>-25939.71</v>
      </c>
      <c r="L11" s="11" t="n">
        <v>-31796.36</v>
      </c>
      <c r="M11" s="11" t="n">
        <v>-53635.37</v>
      </c>
      <c r="N11" s="11" t="n">
        <v>-47100.68</v>
      </c>
      <c r="O11" s="11" t="n">
        <v>-4691.43</v>
      </c>
      <c r="P11" s="11" t="n">
        <v>-1822.26</v>
      </c>
      <c r="Q11" s="11" t="n">
        <v>-21</v>
      </c>
      <c r="R11" s="7" t="n">
        <v>9.33</v>
      </c>
      <c r="S11" s="7" t="n">
        <v>39003.49</v>
      </c>
      <c r="T11" s="7" t="n">
        <v>1123</v>
      </c>
      <c r="U11" s="7" t="n">
        <v>9.33</v>
      </c>
      <c r="V11" s="11" t="n">
        <v>-259305.32</v>
      </c>
      <c r="W11" s="11" t="n">
        <v>-81449.97</v>
      </c>
      <c r="X11" s="11" t="n">
        <v>-123989.42</v>
      </c>
      <c r="Y11" s="11" t="n">
        <v>-47603.84</v>
      </c>
      <c r="Z11" s="11" t="n">
        <v>-2631.39</v>
      </c>
      <c r="AA11" s="7" t="n">
        <v>-3630.7</v>
      </c>
      <c r="AB11" s="7" t="n">
        <v>45.1</v>
      </c>
      <c r="AC11" s="11" t="n">
        <v>-179116.61</v>
      </c>
      <c r="AD11" s="7" t="n">
        <v>31.15</v>
      </c>
      <c r="AE11" s="11" t="n">
        <v>32809.66</v>
      </c>
      <c r="AF11" s="11" t="n">
        <v>32809.66</v>
      </c>
      <c r="AG11" s="7" t="n">
        <v>5.71</v>
      </c>
      <c r="AH11" s="7" t="n">
        <v>18.32</v>
      </c>
      <c r="AI11" s="7" t="n">
        <v>210011</v>
      </c>
      <c r="AJ11" s="7" t="n">
        <v>7.781</v>
      </c>
      <c r="AK11" s="11" t="n">
        <v>208512.19</v>
      </c>
      <c r="AL11" s="7" t="n">
        <v>0</v>
      </c>
    </row>
    <row r="12" customFormat="false" ht="15" hidden="false" customHeight="false" outlineLevel="0" collapsed="false">
      <c r="A12" s="7" t="s">
        <v>5479</v>
      </c>
      <c r="B12" s="7" t="s">
        <v>5476</v>
      </c>
      <c r="C12" s="7" t="n">
        <v>31</v>
      </c>
      <c r="D12" s="11" t="n">
        <v>109159.36</v>
      </c>
      <c r="E12" s="7" t="n">
        <v>2490</v>
      </c>
      <c r="F12" s="7" t="n">
        <v>2449</v>
      </c>
      <c r="G12" s="7" t="n">
        <v>43.84</v>
      </c>
      <c r="H12" s="7" t="n">
        <v>116</v>
      </c>
      <c r="I12" s="7" t="n">
        <v>4.6586</v>
      </c>
      <c r="J12" s="7" t="n">
        <v>-3617.36</v>
      </c>
      <c r="K12" s="7" t="n">
        <v>-4669.16</v>
      </c>
      <c r="L12" s="11" t="n">
        <v>-287.08</v>
      </c>
      <c r="M12" s="11" t="n">
        <v>-15006.55</v>
      </c>
      <c r="N12" s="11" t="n">
        <v>-14068.9</v>
      </c>
      <c r="O12" s="11" t="n">
        <v>-414.21</v>
      </c>
      <c r="P12" s="11" t="n">
        <v>-272.28</v>
      </c>
      <c r="Q12" s="11" t="n">
        <v>-251.16</v>
      </c>
      <c r="R12" s="7" t="n">
        <v>13.75</v>
      </c>
      <c r="S12" s="7" t="n">
        <v>6819.51</v>
      </c>
      <c r="T12" s="7" t="n">
        <v>141</v>
      </c>
      <c r="U12" s="7" t="n">
        <v>13.75</v>
      </c>
      <c r="V12" s="11" t="n">
        <v>-35624.23</v>
      </c>
      <c r="W12" s="11" t="n">
        <v>-16336.1</v>
      </c>
      <c r="X12" s="11" t="n">
        <v>-19288.13</v>
      </c>
      <c r="Y12" s="11" t="n">
        <v>0</v>
      </c>
      <c r="Z12" s="11" t="n">
        <v>0</v>
      </c>
      <c r="AA12" s="7" t="n">
        <v>0</v>
      </c>
      <c r="AB12" s="7" t="n">
        <v>32.64</v>
      </c>
      <c r="AC12" s="11" t="n">
        <v>-34083.15</v>
      </c>
      <c r="AD12" s="7" t="n">
        <v>31.22</v>
      </c>
      <c r="AE12" s="11" t="n">
        <v>20540.99</v>
      </c>
      <c r="AF12" s="11" t="n">
        <v>20540.99</v>
      </c>
      <c r="AG12" s="7" t="n">
        <v>18.82</v>
      </c>
      <c r="AH12" s="7" t="n">
        <v>60.27</v>
      </c>
      <c r="AI12" s="7" t="n">
        <v>48313</v>
      </c>
      <c r="AJ12" s="7" t="n">
        <v>5.1539</v>
      </c>
      <c r="AK12" s="11" t="n">
        <v>54177.64</v>
      </c>
      <c r="AL12" s="7" t="n">
        <v>0</v>
      </c>
    </row>
    <row r="13" customFormat="false" ht="15" hidden="false" customHeight="false" outlineLevel="0" collapsed="false">
      <c r="A13" s="7" t="s">
        <v>5479</v>
      </c>
      <c r="B13" s="7" t="s">
        <v>5477</v>
      </c>
      <c r="C13" s="7" t="n">
        <v>31</v>
      </c>
      <c r="D13" s="11" t="n">
        <v>684127.78</v>
      </c>
      <c r="E13" s="7" t="n">
        <v>18831</v>
      </c>
      <c r="F13" s="7" t="n">
        <v>18570</v>
      </c>
      <c r="G13" s="7" t="n">
        <v>36.33</v>
      </c>
      <c r="H13" s="7" t="n">
        <v>862</v>
      </c>
      <c r="I13" s="7" t="n">
        <v>4.5776</v>
      </c>
      <c r="J13" s="7" t="n">
        <v>-21922.46</v>
      </c>
      <c r="K13" s="7" t="n">
        <v>-30608.87</v>
      </c>
      <c r="L13" s="11" t="n">
        <v>-32083.44</v>
      </c>
      <c r="M13" s="11" t="n">
        <v>-68641.92</v>
      </c>
      <c r="N13" s="11" t="n">
        <v>-61169.58</v>
      </c>
      <c r="O13" s="11" t="n">
        <v>-5105.64</v>
      </c>
      <c r="P13" s="11" t="n">
        <v>-2094.54</v>
      </c>
      <c r="Q13" s="11" t="n">
        <v>-272.16</v>
      </c>
      <c r="R13" s="7" t="n">
        <v>10.03</v>
      </c>
      <c r="S13" s="7" t="n">
        <v>45823</v>
      </c>
      <c r="T13" s="7" t="n">
        <v>1264</v>
      </c>
      <c r="U13" s="7"/>
      <c r="V13" s="11" t="n">
        <v>-294929.55</v>
      </c>
      <c r="W13" s="11" t="n">
        <v>-97786.07</v>
      </c>
      <c r="X13" s="11" t="n">
        <v>-143277.55</v>
      </c>
      <c r="Y13" s="11" t="n">
        <v>-47603.84</v>
      </c>
      <c r="Z13" s="11" t="n">
        <v>-2631.39</v>
      </c>
      <c r="AA13" s="7" t="n">
        <v>-3630.7</v>
      </c>
      <c r="AB13" s="7" t="n">
        <v>43.11</v>
      </c>
      <c r="AC13" s="11" t="n">
        <v>-213199.76</v>
      </c>
      <c r="AD13" s="7" t="n">
        <v>31.16</v>
      </c>
      <c r="AE13" s="11" t="n">
        <v>53350.65</v>
      </c>
      <c r="AF13" s="11" t="n">
        <v>53350.65</v>
      </c>
      <c r="AG13" s="7" t="n">
        <v>7.8</v>
      </c>
      <c r="AH13" s="7" t="n">
        <v>25.02</v>
      </c>
      <c r="AI13" s="7" t="n">
        <v>258324</v>
      </c>
      <c r="AJ13" s="7" t="n">
        <v>7.2897</v>
      </c>
      <c r="AK13" s="11" t="n">
        <v>262689.83</v>
      </c>
      <c r="AL13" s="7" t="n">
        <v>0</v>
      </c>
    </row>
    <row r="14" customFormat="false" ht="15" hidden="false" customHeight="false" outlineLevel="0" collapsed="false">
      <c r="A14" s="7" t="s">
        <v>5480</v>
      </c>
      <c r="B14" s="7" t="s">
        <v>5475</v>
      </c>
      <c r="C14" s="7" t="n">
        <v>31</v>
      </c>
      <c r="D14" s="11" t="n">
        <v>350926.73</v>
      </c>
      <c r="E14" s="7" t="n">
        <v>9927</v>
      </c>
      <c r="F14" s="7" t="n">
        <v>9799</v>
      </c>
      <c r="G14" s="7" t="n">
        <v>35.35</v>
      </c>
      <c r="H14" s="7" t="n">
        <v>758</v>
      </c>
      <c r="I14" s="7" t="n">
        <v>7.6357</v>
      </c>
      <c r="J14" s="7" t="n">
        <v>-19118.36</v>
      </c>
      <c r="K14" s="7" t="n">
        <v>-27490.33</v>
      </c>
      <c r="L14" s="11" t="n">
        <v>-15036.57</v>
      </c>
      <c r="M14" s="11" t="n">
        <v>-48790.5</v>
      </c>
      <c r="N14" s="11" t="n">
        <v>-41492.81</v>
      </c>
      <c r="O14" s="11" t="n">
        <v>-4606.99</v>
      </c>
      <c r="P14" s="11" t="n">
        <v>-2671.4</v>
      </c>
      <c r="Q14" s="11" t="n">
        <v>-19.3</v>
      </c>
      <c r="R14" s="7" t="n">
        <v>13.9</v>
      </c>
      <c r="S14" s="7" t="n">
        <v>24805.43</v>
      </c>
      <c r="T14" s="7" t="n">
        <v>705</v>
      </c>
      <c r="U14" s="7" t="n">
        <v>13.9</v>
      </c>
      <c r="V14" s="11" t="n">
        <v>-177132.75</v>
      </c>
      <c r="W14" s="11" t="n">
        <v>-50370.28</v>
      </c>
      <c r="X14" s="11" t="n">
        <v>-73009.95</v>
      </c>
      <c r="Y14" s="11" t="n">
        <v>-48151.48</v>
      </c>
      <c r="Z14" s="11" t="n">
        <v>-2629.66</v>
      </c>
      <c r="AA14" s="7" t="n">
        <v>-2971.38</v>
      </c>
      <c r="AB14" s="7" t="n">
        <v>50.48</v>
      </c>
      <c r="AC14" s="11" t="n">
        <v>-109709.55</v>
      </c>
      <c r="AD14" s="7" t="n">
        <v>31.26</v>
      </c>
      <c r="AE14" s="11" t="n">
        <v>-18861</v>
      </c>
      <c r="AF14" s="11" t="n">
        <v>-18861</v>
      </c>
      <c r="AG14" s="7" t="n">
        <v>-5.37</v>
      </c>
      <c r="AH14" s="7" t="n">
        <v>-17.19</v>
      </c>
      <c r="AI14" s="7" t="n">
        <v>188937</v>
      </c>
      <c r="AJ14" s="7" t="n">
        <v>5.2541</v>
      </c>
      <c r="AK14" s="11" t="n">
        <v>87031.39</v>
      </c>
      <c r="AL14" s="7" t="n">
        <v>0</v>
      </c>
    </row>
    <row r="15" customFormat="false" ht="15" hidden="false" customHeight="false" outlineLevel="0" collapsed="false">
      <c r="A15" s="7" t="s">
        <v>5480</v>
      </c>
      <c r="B15" s="7" t="s">
        <v>5476</v>
      </c>
      <c r="C15" s="7" t="n">
        <v>31</v>
      </c>
      <c r="D15" s="11" t="n">
        <v>80207.88</v>
      </c>
      <c r="E15" s="7" t="n">
        <v>1657</v>
      </c>
      <c r="F15" s="7" t="n">
        <v>1610</v>
      </c>
      <c r="G15" s="7" t="n">
        <v>48.41</v>
      </c>
      <c r="H15" s="7" t="n">
        <v>138</v>
      </c>
      <c r="I15" s="7" t="n">
        <v>8.3283</v>
      </c>
      <c r="J15" s="7" t="n">
        <v>-4646.34</v>
      </c>
      <c r="K15" s="7" t="n">
        <v>-6303.96</v>
      </c>
      <c r="L15" s="11" t="n">
        <v>-52.94</v>
      </c>
      <c r="M15" s="11" t="n">
        <v>-15429.84</v>
      </c>
      <c r="N15" s="11" t="n">
        <v>-14568.8</v>
      </c>
      <c r="O15" s="11" t="n">
        <v>-398.5</v>
      </c>
      <c r="P15" s="11" t="n">
        <v>-441.99</v>
      </c>
      <c r="Q15" s="11" t="n">
        <v>-20.55</v>
      </c>
      <c r="R15" s="7" t="n">
        <v>19.24</v>
      </c>
      <c r="S15" s="7" t="n">
        <v>6122.55</v>
      </c>
      <c r="T15" s="7" t="n">
        <v>112</v>
      </c>
      <c r="U15" s="7" t="n">
        <v>19.24</v>
      </c>
      <c r="V15" s="11" t="n">
        <v>-24761.93</v>
      </c>
      <c r="W15" s="11" t="n">
        <v>-12021.55</v>
      </c>
      <c r="X15" s="11" t="n">
        <v>-12740.38</v>
      </c>
      <c r="Y15" s="11" t="n">
        <v>0</v>
      </c>
      <c r="Z15" s="11" t="n">
        <v>0</v>
      </c>
      <c r="AA15" s="7" t="n">
        <v>0</v>
      </c>
      <c r="AB15" s="7" t="n">
        <v>30.87</v>
      </c>
      <c r="AC15" s="11" t="n">
        <v>-26931.94</v>
      </c>
      <c r="AD15" s="7" t="n">
        <v>33.58</v>
      </c>
      <c r="AE15" s="11" t="n">
        <v>8384.89</v>
      </c>
      <c r="AF15" s="11" t="n">
        <v>8384.89</v>
      </c>
      <c r="AG15" s="7" t="n">
        <v>10.45</v>
      </c>
      <c r="AH15" s="7" t="n">
        <v>31.13</v>
      </c>
      <c r="AI15" s="7" t="n">
        <v>47473</v>
      </c>
      <c r="AJ15" s="7" t="n">
        <v>3.4904</v>
      </c>
      <c r="AK15" s="11" t="n">
        <v>34453.22</v>
      </c>
      <c r="AL15" s="7" t="n">
        <v>0</v>
      </c>
    </row>
    <row r="16" customFormat="false" ht="15" hidden="false" customHeight="false" outlineLevel="0" collapsed="false">
      <c r="A16" s="7" t="s">
        <v>5480</v>
      </c>
      <c r="B16" s="7" t="s">
        <v>5477</v>
      </c>
      <c r="C16" s="7" t="n">
        <v>31</v>
      </c>
      <c r="D16" s="11" t="n">
        <v>431134.61</v>
      </c>
      <c r="E16" s="7" t="n">
        <v>11584</v>
      </c>
      <c r="F16" s="7" t="n">
        <v>11409</v>
      </c>
      <c r="G16" s="7" t="n">
        <v>37.22</v>
      </c>
      <c r="H16" s="7" t="n">
        <v>896</v>
      </c>
      <c r="I16" s="7" t="n">
        <v>7.7348</v>
      </c>
      <c r="J16" s="7" t="n">
        <v>-23764.7</v>
      </c>
      <c r="K16" s="7" t="n">
        <v>-33794.29</v>
      </c>
      <c r="L16" s="11" t="n">
        <v>-15089.51</v>
      </c>
      <c r="M16" s="11" t="n">
        <v>-64220.34</v>
      </c>
      <c r="N16" s="11" t="n">
        <v>-56061.61</v>
      </c>
      <c r="O16" s="11" t="n">
        <v>-5005.49</v>
      </c>
      <c r="P16" s="11" t="n">
        <v>-3113.39</v>
      </c>
      <c r="Q16" s="11" t="n">
        <v>-39.85</v>
      </c>
      <c r="R16" s="7" t="n">
        <v>14.9</v>
      </c>
      <c r="S16" s="7" t="n">
        <v>30927.98</v>
      </c>
      <c r="T16" s="7" t="n">
        <v>817</v>
      </c>
      <c r="U16" s="7"/>
      <c r="V16" s="11" t="n">
        <v>-201894.68</v>
      </c>
      <c r="W16" s="11" t="n">
        <v>-62391.83</v>
      </c>
      <c r="X16" s="11" t="n">
        <v>-85750.33</v>
      </c>
      <c r="Y16" s="11" t="n">
        <v>-48151.48</v>
      </c>
      <c r="Z16" s="11" t="n">
        <v>-2629.66</v>
      </c>
      <c r="AA16" s="7" t="n">
        <v>-2971.38</v>
      </c>
      <c r="AB16" s="7" t="n">
        <v>46.83</v>
      </c>
      <c r="AC16" s="11" t="n">
        <v>-136641.49</v>
      </c>
      <c r="AD16" s="7" t="n">
        <v>31.69</v>
      </c>
      <c r="AE16" s="11" t="n">
        <v>-10476.11</v>
      </c>
      <c r="AF16" s="11" t="n">
        <v>-10476.11</v>
      </c>
      <c r="AG16" s="7" t="n">
        <v>-2.43</v>
      </c>
      <c r="AH16" s="7" t="n">
        <v>-7.67</v>
      </c>
      <c r="AI16" s="7" t="n">
        <v>236410</v>
      </c>
      <c r="AJ16" s="7" t="n">
        <v>4.9</v>
      </c>
      <c r="AK16" s="11" t="n">
        <v>121484.61</v>
      </c>
      <c r="AL16" s="7" t="n">
        <v>0</v>
      </c>
    </row>
    <row r="17" customFormat="false" ht="15" hidden="false" customHeight="false" outlineLevel="0" collapsed="false">
      <c r="A17" s="7" t="s">
        <v>5481</v>
      </c>
      <c r="B17" s="7" t="s">
        <v>5475</v>
      </c>
      <c r="C17" s="7" t="n">
        <v>29</v>
      </c>
      <c r="D17" s="11" t="n">
        <v>353665.19</v>
      </c>
      <c r="E17" s="7" t="n">
        <v>10020</v>
      </c>
      <c r="F17" s="7" t="n">
        <v>9881</v>
      </c>
      <c r="G17" s="7" t="n">
        <v>35.3</v>
      </c>
      <c r="H17" s="7" t="n">
        <v>450</v>
      </c>
      <c r="I17" s="7" t="n">
        <v>4.491</v>
      </c>
      <c r="J17" s="7" t="n">
        <v>-11153.75</v>
      </c>
      <c r="K17" s="7" t="n">
        <v>-16360.48</v>
      </c>
      <c r="L17" s="11" t="n">
        <v>-18467.84</v>
      </c>
      <c r="M17" s="11" t="n">
        <v>-34989.33</v>
      </c>
      <c r="N17" s="11" t="n">
        <v>-27280.29</v>
      </c>
      <c r="O17" s="11" t="n">
        <v>-4073.5</v>
      </c>
      <c r="P17" s="11" t="n">
        <v>-3616.7</v>
      </c>
      <c r="Q17" s="11" t="n">
        <v>-18.84</v>
      </c>
      <c r="R17" s="7" t="n">
        <v>9.89</v>
      </c>
      <c r="S17" s="7" t="n">
        <v>20405.43</v>
      </c>
      <c r="T17" s="7" t="n">
        <v>606</v>
      </c>
      <c r="U17" s="7" t="n">
        <v>9.89</v>
      </c>
      <c r="V17" s="11" t="n">
        <v>-147931.85</v>
      </c>
      <c r="W17" s="11" t="n">
        <v>-50264.54</v>
      </c>
      <c r="X17" s="11" t="n">
        <v>-71762.52</v>
      </c>
      <c r="Y17" s="11" t="n">
        <v>-20381.85</v>
      </c>
      <c r="Z17" s="11" t="n">
        <v>-3576.37</v>
      </c>
      <c r="AA17" s="7" t="n">
        <v>-1946.57</v>
      </c>
      <c r="AB17" s="7" t="n">
        <v>41.83</v>
      </c>
      <c r="AC17" s="11" t="n">
        <v>-109196.45</v>
      </c>
      <c r="AD17" s="7" t="n">
        <v>30.88</v>
      </c>
      <c r="AE17" s="11" t="n">
        <v>31925.97</v>
      </c>
      <c r="AF17" s="11" t="n">
        <v>31925.97</v>
      </c>
      <c r="AG17" s="7" t="n">
        <v>9.03</v>
      </c>
      <c r="AH17" s="7" t="n">
        <v>29.24</v>
      </c>
      <c r="AI17" s="7" t="n">
        <v>165726</v>
      </c>
      <c r="AJ17" s="7" t="n">
        <v>6.0461</v>
      </c>
      <c r="AK17" s="11" t="n">
        <v>138685.71</v>
      </c>
      <c r="AL17" s="7" t="n">
        <v>0</v>
      </c>
    </row>
    <row r="18" customFormat="false" ht="15" hidden="false" customHeight="false" outlineLevel="0" collapsed="false">
      <c r="A18" s="7" t="s">
        <v>5481</v>
      </c>
      <c r="B18" s="7" t="s">
        <v>5476</v>
      </c>
      <c r="C18" s="7" t="n">
        <v>29</v>
      </c>
      <c r="D18" s="11" t="n">
        <v>62729.39</v>
      </c>
      <c r="E18" s="7" t="n">
        <v>1333</v>
      </c>
      <c r="F18" s="7" t="n">
        <v>1302</v>
      </c>
      <c r="G18" s="7" t="n">
        <v>47.06</v>
      </c>
      <c r="H18" s="7" t="n">
        <v>85</v>
      </c>
      <c r="I18" s="7" t="n">
        <v>6.3766</v>
      </c>
      <c r="J18" s="7" t="n">
        <v>-2982.17</v>
      </c>
      <c r="K18" s="7" t="n">
        <v>-3886.19</v>
      </c>
      <c r="L18" s="11" t="n">
        <v>-359.05</v>
      </c>
      <c r="M18" s="11" t="n">
        <v>-8095.92</v>
      </c>
      <c r="N18" s="11" t="n">
        <v>-7207.09</v>
      </c>
      <c r="O18" s="11" t="n">
        <v>-345.25</v>
      </c>
      <c r="P18" s="11" t="n">
        <v>-518.21</v>
      </c>
      <c r="Q18" s="11" t="n">
        <v>-25.37</v>
      </c>
      <c r="R18" s="7" t="n">
        <v>12.91</v>
      </c>
      <c r="S18" s="7" t="n">
        <v>3560.79</v>
      </c>
      <c r="T18" s="7" t="n">
        <v>65</v>
      </c>
      <c r="U18" s="7" t="n">
        <v>12.91</v>
      </c>
      <c r="V18" s="11" t="n">
        <v>-20391.43</v>
      </c>
      <c r="W18" s="11" t="n">
        <v>-9356.71</v>
      </c>
      <c r="X18" s="11" t="n">
        <v>-11034.72</v>
      </c>
      <c r="Y18" s="11" t="n">
        <v>0</v>
      </c>
      <c r="Z18" s="11" t="n">
        <v>0</v>
      </c>
      <c r="AA18" s="7" t="n">
        <v>0</v>
      </c>
      <c r="AB18" s="7" t="n">
        <v>32.51</v>
      </c>
      <c r="AC18" s="11" t="n">
        <v>-22954.62</v>
      </c>
      <c r="AD18" s="7" t="n">
        <v>36.59</v>
      </c>
      <c r="AE18" s="11" t="n">
        <v>7946.2</v>
      </c>
      <c r="AF18" s="11" t="n">
        <v>7946.2</v>
      </c>
      <c r="AG18" s="7" t="n">
        <v>12.67</v>
      </c>
      <c r="AH18" s="7" t="n">
        <v>34.62</v>
      </c>
      <c r="AI18" s="7" t="n">
        <v>31414</v>
      </c>
      <c r="AJ18" s="7" t="n">
        <v>4.2433</v>
      </c>
      <c r="AK18" s="11" t="n">
        <v>30475.62</v>
      </c>
      <c r="AL18" s="7" t="n">
        <v>0</v>
      </c>
    </row>
    <row r="19" customFormat="false" ht="15" hidden="false" customHeight="false" outlineLevel="0" collapsed="false">
      <c r="A19" s="7" t="s">
        <v>5481</v>
      </c>
      <c r="B19" s="7" t="s">
        <v>5477</v>
      </c>
      <c r="C19" s="7" t="n">
        <v>29</v>
      </c>
      <c r="D19" s="11" t="n">
        <v>416394.58</v>
      </c>
      <c r="E19" s="7" t="n">
        <v>11353</v>
      </c>
      <c r="F19" s="7" t="n">
        <v>11183</v>
      </c>
      <c r="G19" s="7" t="n">
        <v>36.68</v>
      </c>
      <c r="H19" s="7" t="n">
        <v>535</v>
      </c>
      <c r="I19" s="7" t="n">
        <v>4.7124</v>
      </c>
      <c r="J19" s="7" t="n">
        <v>-14135.92</v>
      </c>
      <c r="K19" s="7" t="n">
        <v>-20246.67</v>
      </c>
      <c r="L19" s="11" t="n">
        <v>-18826.89</v>
      </c>
      <c r="M19" s="11" t="n">
        <v>-43085.25</v>
      </c>
      <c r="N19" s="11" t="n">
        <v>-34487.38</v>
      </c>
      <c r="O19" s="11" t="n">
        <v>-4418.75</v>
      </c>
      <c r="P19" s="11" t="n">
        <v>-4134.91</v>
      </c>
      <c r="Q19" s="11" t="n">
        <v>-44.21</v>
      </c>
      <c r="R19" s="7" t="n">
        <v>10.35</v>
      </c>
      <c r="S19" s="7" t="n">
        <v>23966.22</v>
      </c>
      <c r="T19" s="7" t="n">
        <v>671</v>
      </c>
      <c r="U19" s="7"/>
      <c r="V19" s="11" t="n">
        <v>-168323.28</v>
      </c>
      <c r="W19" s="11" t="n">
        <v>-59621.25</v>
      </c>
      <c r="X19" s="11" t="n">
        <v>-82797.24</v>
      </c>
      <c r="Y19" s="11" t="n">
        <v>-20381.85</v>
      </c>
      <c r="Z19" s="11" t="n">
        <v>-3576.37</v>
      </c>
      <c r="AA19" s="7" t="n">
        <v>-1946.57</v>
      </c>
      <c r="AB19" s="7" t="n">
        <v>40.42</v>
      </c>
      <c r="AC19" s="11" t="n">
        <v>-132151.07</v>
      </c>
      <c r="AD19" s="7" t="n">
        <v>31.74</v>
      </c>
      <c r="AE19" s="11" t="n">
        <v>39872.17</v>
      </c>
      <c r="AF19" s="11" t="n">
        <v>39872.17</v>
      </c>
      <c r="AG19" s="7" t="n">
        <v>9.58</v>
      </c>
      <c r="AH19" s="7" t="n">
        <v>30.17</v>
      </c>
      <c r="AI19" s="7" t="n">
        <v>197140</v>
      </c>
      <c r="AJ19" s="7" t="n">
        <v>5.7589</v>
      </c>
      <c r="AK19" s="11" t="n">
        <v>169161.33</v>
      </c>
      <c r="AL19" s="7" t="n">
        <v>0</v>
      </c>
    </row>
    <row r="20" customFormat="false" ht="15" hidden="false" customHeight="false" outlineLevel="0" collapsed="false">
      <c r="A20" s="7" t="s">
        <v>5482</v>
      </c>
      <c r="B20" s="7" t="s">
        <v>5475</v>
      </c>
      <c r="C20" s="7" t="n">
        <v>31</v>
      </c>
      <c r="D20" s="11" t="n">
        <v>661200.93</v>
      </c>
      <c r="E20" s="7" t="n">
        <v>19260</v>
      </c>
      <c r="F20" s="7" t="n">
        <v>19022</v>
      </c>
      <c r="G20" s="7" t="n">
        <v>34.33</v>
      </c>
      <c r="H20" s="7" t="n">
        <v>595</v>
      </c>
      <c r="I20" s="7" t="n">
        <v>3.0893</v>
      </c>
      <c r="J20" s="7" t="n">
        <v>-15630.03</v>
      </c>
      <c r="K20" s="7" t="n">
        <v>-21953.61</v>
      </c>
      <c r="L20" s="11" t="n">
        <v>-39027.25</v>
      </c>
      <c r="M20" s="11" t="n">
        <v>-65731.73</v>
      </c>
      <c r="N20" s="11" t="n">
        <v>-55086.68</v>
      </c>
      <c r="O20" s="11" t="n">
        <v>-5158.26</v>
      </c>
      <c r="P20" s="11" t="n">
        <v>-5330.67</v>
      </c>
      <c r="Q20" s="11" t="n">
        <v>-156.12</v>
      </c>
      <c r="R20" s="7" t="n">
        <v>9.94</v>
      </c>
      <c r="S20" s="7" t="n">
        <v>42434.26</v>
      </c>
      <c r="T20" s="7" t="n">
        <v>1355</v>
      </c>
      <c r="U20" s="7" t="n">
        <v>9.94</v>
      </c>
      <c r="V20" s="11" t="n">
        <v>-253843.5</v>
      </c>
      <c r="W20" s="11" t="n">
        <v>-93314.71</v>
      </c>
      <c r="X20" s="11" t="n">
        <v>-137738.84</v>
      </c>
      <c r="Y20" s="11" t="n">
        <v>-20632.87</v>
      </c>
      <c r="Z20" s="11" t="n">
        <v>-3510.27</v>
      </c>
      <c r="AA20" s="7" t="n">
        <v>1353.19</v>
      </c>
      <c r="AB20" s="7" t="n">
        <v>38.39</v>
      </c>
      <c r="AC20" s="11" t="n">
        <v>-221587.7</v>
      </c>
      <c r="AD20" s="7" t="n">
        <v>33.51</v>
      </c>
      <c r="AE20" s="11" t="n">
        <v>65380.72</v>
      </c>
      <c r="AF20" s="11" t="n">
        <v>65380.72</v>
      </c>
      <c r="AG20" s="7" t="n">
        <v>9.89</v>
      </c>
      <c r="AH20" s="7" t="n">
        <v>29.51</v>
      </c>
      <c r="AI20" s="7" t="n">
        <v>318354</v>
      </c>
      <c r="AJ20" s="7" t="n">
        <v>6.0499</v>
      </c>
      <c r="AK20" s="11" t="n">
        <v>284769.02</v>
      </c>
      <c r="AL20" s="7" t="n">
        <v>0</v>
      </c>
    </row>
    <row r="21" customFormat="false" ht="15" hidden="false" customHeight="false" outlineLevel="0" collapsed="false">
      <c r="A21" s="7" t="s">
        <v>5482</v>
      </c>
      <c r="B21" s="7" t="s">
        <v>5476</v>
      </c>
      <c r="C21" s="7" t="n">
        <v>31</v>
      </c>
      <c r="D21" s="11" t="n">
        <v>92444.49</v>
      </c>
      <c r="E21" s="7" t="n">
        <v>2033</v>
      </c>
      <c r="F21" s="7" t="n">
        <v>1992</v>
      </c>
      <c r="G21" s="7" t="n">
        <v>45.47</v>
      </c>
      <c r="H21" s="7" t="n">
        <v>99</v>
      </c>
      <c r="I21" s="7" t="n">
        <v>4.8697</v>
      </c>
      <c r="J21" s="7" t="n">
        <v>-3407.13</v>
      </c>
      <c r="K21" s="7" t="n">
        <v>-4728.94</v>
      </c>
      <c r="L21" s="11" t="n">
        <v>-2175.56</v>
      </c>
      <c r="M21" s="11" t="n">
        <v>-9859.88</v>
      </c>
      <c r="N21" s="11" t="n">
        <v>-8847.7</v>
      </c>
      <c r="O21" s="11" t="n">
        <v>-358.34</v>
      </c>
      <c r="P21" s="11" t="n">
        <v>-638.05</v>
      </c>
      <c r="Q21" s="11" t="n">
        <v>-15.79</v>
      </c>
      <c r="R21" s="7" t="n">
        <v>10.67</v>
      </c>
      <c r="S21" s="7" t="n">
        <v>4955.51</v>
      </c>
      <c r="T21" s="7" t="n">
        <v>94</v>
      </c>
      <c r="U21" s="7" t="n">
        <v>10.67</v>
      </c>
      <c r="V21" s="11" t="n">
        <v>-30537.03</v>
      </c>
      <c r="W21" s="11" t="n">
        <v>-13540.71</v>
      </c>
      <c r="X21" s="11" t="n">
        <v>-16996.32</v>
      </c>
      <c r="Y21" s="11" t="n">
        <v>0</v>
      </c>
      <c r="Z21" s="11" t="n">
        <v>0</v>
      </c>
      <c r="AA21" s="7" t="n">
        <v>0</v>
      </c>
      <c r="AB21" s="7" t="n">
        <v>33.03</v>
      </c>
      <c r="AC21" s="11" t="n">
        <v>-38940.79</v>
      </c>
      <c r="AD21" s="7" t="n">
        <v>42.12</v>
      </c>
      <c r="AE21" s="11" t="n">
        <v>7524.1</v>
      </c>
      <c r="AF21" s="11" t="n">
        <v>7524.1</v>
      </c>
      <c r="AG21" s="7" t="n">
        <v>8.14</v>
      </c>
      <c r="AH21" s="7" t="n">
        <v>19.32</v>
      </c>
      <c r="AI21" s="7" t="n">
        <v>44473</v>
      </c>
      <c r="AJ21" s="7" t="n">
        <v>4.5713</v>
      </c>
      <c r="AK21" s="11" t="n">
        <v>45774.92</v>
      </c>
      <c r="AL21" s="7" t="n">
        <v>0</v>
      </c>
    </row>
    <row r="22" customFormat="false" ht="15" hidden="false" customHeight="false" outlineLevel="0" collapsed="false">
      <c r="A22" s="7" t="s">
        <v>5482</v>
      </c>
      <c r="B22" s="7" t="s">
        <v>5477</v>
      </c>
      <c r="C22" s="7" t="n">
        <v>31</v>
      </c>
      <c r="D22" s="11" t="n">
        <v>753645.42</v>
      </c>
      <c r="E22" s="7" t="n">
        <v>21293</v>
      </c>
      <c r="F22" s="7" t="n">
        <v>21014</v>
      </c>
      <c r="G22" s="7" t="n">
        <v>35.39</v>
      </c>
      <c r="H22" s="7" t="n">
        <v>694</v>
      </c>
      <c r="I22" s="7" t="n">
        <v>3.2593</v>
      </c>
      <c r="J22" s="7" t="n">
        <v>-19037.16</v>
      </c>
      <c r="K22" s="7" t="n">
        <v>-26682.55</v>
      </c>
      <c r="L22" s="11" t="n">
        <v>-41202.81</v>
      </c>
      <c r="M22" s="11" t="n">
        <v>-75591.61</v>
      </c>
      <c r="N22" s="11" t="n">
        <v>-63934.38</v>
      </c>
      <c r="O22" s="11" t="n">
        <v>-5516.6</v>
      </c>
      <c r="P22" s="11" t="n">
        <v>-5968.72</v>
      </c>
      <c r="Q22" s="11" t="n">
        <v>-171.91</v>
      </c>
      <c r="R22" s="7" t="n">
        <v>10.03</v>
      </c>
      <c r="S22" s="7" t="n">
        <v>47389.77</v>
      </c>
      <c r="T22" s="7" t="n">
        <v>1449</v>
      </c>
      <c r="U22" s="7"/>
      <c r="V22" s="11" t="n">
        <v>-284380.53</v>
      </c>
      <c r="W22" s="11" t="n">
        <v>-106855.42</v>
      </c>
      <c r="X22" s="11" t="n">
        <v>-154735.16</v>
      </c>
      <c r="Y22" s="11" t="n">
        <v>-20632.87</v>
      </c>
      <c r="Z22" s="11" t="n">
        <v>-3510.27</v>
      </c>
      <c r="AA22" s="7" t="n">
        <v>1353.19</v>
      </c>
      <c r="AB22" s="7" t="n">
        <v>37.73</v>
      </c>
      <c r="AC22" s="11" t="n">
        <v>-260528.49</v>
      </c>
      <c r="AD22" s="7" t="n">
        <v>34.57</v>
      </c>
      <c r="AE22" s="11" t="n">
        <v>72904.82</v>
      </c>
      <c r="AF22" s="11" t="n">
        <v>72904.82</v>
      </c>
      <c r="AG22" s="7" t="n">
        <v>9.67</v>
      </c>
      <c r="AH22" s="7" t="n">
        <v>27.98</v>
      </c>
      <c r="AI22" s="7" t="n">
        <v>362827</v>
      </c>
      <c r="AJ22" s="7" t="n">
        <v>5.8686</v>
      </c>
      <c r="AK22" s="11" t="n">
        <v>330543.94</v>
      </c>
      <c r="AL22" s="7" t="n">
        <v>0</v>
      </c>
    </row>
    <row r="23" customFormat="false" ht="15" hidden="false" customHeight="false" outlineLevel="0" collapsed="false">
      <c r="A23" s="7" t="s">
        <v>5483</v>
      </c>
      <c r="B23" s="7" t="s">
        <v>5475</v>
      </c>
      <c r="C23" s="7" t="n">
        <v>30</v>
      </c>
      <c r="D23" s="11" t="n">
        <v>839056.35</v>
      </c>
      <c r="E23" s="7" t="n">
        <v>21647</v>
      </c>
      <c r="F23" s="7" t="n">
        <v>21286</v>
      </c>
      <c r="G23" s="7" t="n">
        <v>38.76</v>
      </c>
      <c r="H23" s="7" t="n">
        <v>1125</v>
      </c>
      <c r="I23" s="7" t="n">
        <v>5.197</v>
      </c>
      <c r="J23" s="7" t="n">
        <v>-31922.56</v>
      </c>
      <c r="K23" s="7" t="n">
        <v>-44675.23</v>
      </c>
      <c r="L23" s="11" t="n">
        <v>-43843.71</v>
      </c>
      <c r="M23" s="11" t="n">
        <v>-82644.48</v>
      </c>
      <c r="N23" s="11" t="n">
        <v>-70518.54</v>
      </c>
      <c r="O23" s="11" t="n">
        <v>-5502.63</v>
      </c>
      <c r="P23" s="11" t="n">
        <v>-6272.57</v>
      </c>
      <c r="Q23" s="11" t="n">
        <v>-350.74</v>
      </c>
      <c r="R23" s="7" t="n">
        <v>9.85</v>
      </c>
      <c r="S23" s="7" t="n">
        <v>47095.23</v>
      </c>
      <c r="T23" s="7" t="n">
        <v>1367</v>
      </c>
      <c r="U23" s="7" t="n">
        <v>9.85</v>
      </c>
      <c r="V23" s="11" t="n">
        <v>-305666.1</v>
      </c>
      <c r="W23" s="11" t="n">
        <v>-119288.89</v>
      </c>
      <c r="X23" s="11" t="n">
        <v>-155164.54</v>
      </c>
      <c r="Y23" s="11" t="n">
        <v>-23024.6</v>
      </c>
      <c r="Z23" s="11" t="n">
        <v>-3110.32</v>
      </c>
      <c r="AA23" s="7" t="n">
        <v>-5077.75</v>
      </c>
      <c r="AB23" s="7" t="n">
        <v>36.43</v>
      </c>
      <c r="AC23" s="11" t="n">
        <v>-296194.06</v>
      </c>
      <c r="AD23" s="7" t="n">
        <v>35.3</v>
      </c>
      <c r="AE23" s="11" t="n">
        <v>78785.44</v>
      </c>
      <c r="AF23" s="11" t="n">
        <v>78785.44</v>
      </c>
      <c r="AG23" s="7" t="n">
        <v>9.39</v>
      </c>
      <c r="AH23" s="7" t="n">
        <v>26.6</v>
      </c>
      <c r="AI23" s="7" t="n">
        <v>378203</v>
      </c>
      <c r="AJ23" s="7" t="n">
        <v>5.7236</v>
      </c>
      <c r="AK23" s="11" t="n">
        <v>370506.49</v>
      </c>
      <c r="AL23" s="7" t="n">
        <v>0</v>
      </c>
    </row>
    <row r="24" customFormat="false" ht="15" hidden="false" customHeight="false" outlineLevel="0" collapsed="false">
      <c r="A24" s="7" t="s">
        <v>5483</v>
      </c>
      <c r="B24" s="7" t="s">
        <v>5476</v>
      </c>
      <c r="C24" s="7" t="n">
        <v>30</v>
      </c>
      <c r="D24" s="11" t="n">
        <v>137783.66</v>
      </c>
      <c r="E24" s="7" t="n">
        <v>3103</v>
      </c>
      <c r="F24" s="7" t="n">
        <v>3023</v>
      </c>
      <c r="G24" s="7" t="n">
        <v>44.4</v>
      </c>
      <c r="H24" s="7" t="n">
        <v>173</v>
      </c>
      <c r="I24" s="7" t="n">
        <v>5.5752</v>
      </c>
      <c r="J24" s="7" t="n">
        <v>-5822.64</v>
      </c>
      <c r="K24" s="7" t="n">
        <v>-7627.41</v>
      </c>
      <c r="L24" s="11" t="n">
        <v>-4021.65</v>
      </c>
      <c r="M24" s="11" t="n">
        <v>-13521.96</v>
      </c>
      <c r="N24" s="11" t="n">
        <v>-12634.07</v>
      </c>
      <c r="O24" s="11" t="n">
        <v>-423.34</v>
      </c>
      <c r="P24" s="11" t="n">
        <v>-417.59</v>
      </c>
      <c r="Q24" s="11" t="n">
        <v>-46.96</v>
      </c>
      <c r="R24" s="7" t="n">
        <v>9.81</v>
      </c>
      <c r="S24" s="7" t="n">
        <v>7354</v>
      </c>
      <c r="T24" s="7" t="n">
        <v>161</v>
      </c>
      <c r="U24" s="7" t="n">
        <v>9.81</v>
      </c>
      <c r="V24" s="11" t="n">
        <v>-45352.35</v>
      </c>
      <c r="W24" s="11" t="n">
        <v>-20063.39</v>
      </c>
      <c r="X24" s="11" t="n">
        <v>-25288.96</v>
      </c>
      <c r="Y24" s="11" t="n">
        <v>0</v>
      </c>
      <c r="Z24" s="11" t="n">
        <v>0</v>
      </c>
      <c r="AA24" s="7" t="n">
        <v>0</v>
      </c>
      <c r="AB24" s="7" t="n">
        <v>32.92</v>
      </c>
      <c r="AC24" s="11" t="n">
        <v>-58483.04</v>
      </c>
      <c r="AD24" s="7" t="n">
        <v>42.45</v>
      </c>
      <c r="AE24" s="11" t="n">
        <v>10582.02</v>
      </c>
      <c r="AF24" s="11" t="n">
        <v>10582.02</v>
      </c>
      <c r="AG24" s="7" t="n">
        <v>7.68</v>
      </c>
      <c r="AH24" s="7" t="n">
        <v>18.09</v>
      </c>
      <c r="AI24" s="7" t="n">
        <v>68418</v>
      </c>
      <c r="AJ24" s="7" t="n">
        <v>4.5354</v>
      </c>
      <c r="AK24" s="11" t="n">
        <v>68368.96</v>
      </c>
      <c r="AL24" s="7" t="n">
        <v>0</v>
      </c>
    </row>
    <row r="25" customFormat="false" ht="15" hidden="false" customHeight="false" outlineLevel="0" collapsed="false">
      <c r="A25" s="7" t="s">
        <v>5483</v>
      </c>
      <c r="B25" s="7" t="s">
        <v>5477</v>
      </c>
      <c r="C25" s="7" t="n">
        <v>30</v>
      </c>
      <c r="D25" s="11" t="n">
        <v>976840.01</v>
      </c>
      <c r="E25" s="7" t="n">
        <v>24750</v>
      </c>
      <c r="F25" s="7" t="n">
        <v>24309</v>
      </c>
      <c r="G25" s="7" t="n">
        <v>39.47</v>
      </c>
      <c r="H25" s="7" t="n">
        <v>1298</v>
      </c>
      <c r="I25" s="7" t="n">
        <v>5.2444</v>
      </c>
      <c r="J25" s="7" t="n">
        <v>-37745.2</v>
      </c>
      <c r="K25" s="7" t="n">
        <v>-52302.64</v>
      </c>
      <c r="L25" s="11" t="n">
        <v>-47865.36</v>
      </c>
      <c r="M25" s="11" t="n">
        <v>-96166.44</v>
      </c>
      <c r="N25" s="11" t="n">
        <v>-83152.61</v>
      </c>
      <c r="O25" s="11" t="n">
        <v>-5925.97</v>
      </c>
      <c r="P25" s="11" t="n">
        <v>-6690.16</v>
      </c>
      <c r="Q25" s="11" t="n">
        <v>-397.7</v>
      </c>
      <c r="R25" s="7" t="n">
        <v>9.84</v>
      </c>
      <c r="S25" s="7" t="n">
        <v>54449.23</v>
      </c>
      <c r="T25" s="7" t="n">
        <v>1528</v>
      </c>
      <c r="U25" s="7"/>
      <c r="V25" s="11" t="n">
        <v>-351018.45</v>
      </c>
      <c r="W25" s="11" t="n">
        <v>-139352.28</v>
      </c>
      <c r="X25" s="11" t="n">
        <v>-180453.5</v>
      </c>
      <c r="Y25" s="11" t="n">
        <v>-23024.6</v>
      </c>
      <c r="Z25" s="11" t="n">
        <v>-3110.32</v>
      </c>
      <c r="AA25" s="7" t="n">
        <v>-5077.75</v>
      </c>
      <c r="AB25" s="7" t="n">
        <v>35.93</v>
      </c>
      <c r="AC25" s="11" t="n">
        <v>-354677.1</v>
      </c>
      <c r="AD25" s="7" t="n">
        <v>36.31</v>
      </c>
      <c r="AE25" s="11" t="n">
        <v>89367.46</v>
      </c>
      <c r="AF25" s="11" t="n">
        <v>89367.46</v>
      </c>
      <c r="AG25" s="7" t="n">
        <v>9.15</v>
      </c>
      <c r="AH25" s="7" t="n">
        <v>25.2</v>
      </c>
      <c r="AI25" s="7" t="n">
        <v>446621</v>
      </c>
      <c r="AJ25" s="7" t="n">
        <v>5.5416</v>
      </c>
      <c r="AK25" s="11" t="n">
        <v>438875.45</v>
      </c>
      <c r="AL25" s="7" t="n">
        <v>0</v>
      </c>
    </row>
    <row r="26" customFormat="false" ht="15" hidden="false" customHeight="false" outlineLevel="0" collapsed="false">
      <c r="A26" s="7" t="s">
        <v>5484</v>
      </c>
      <c r="B26" s="7" t="s">
        <v>5475</v>
      </c>
      <c r="C26" s="7" t="n">
        <v>31</v>
      </c>
      <c r="D26" s="11" t="n">
        <v>736006.58</v>
      </c>
      <c r="E26" s="7" t="n">
        <v>17930</v>
      </c>
      <c r="F26" s="7" t="n">
        <v>17586</v>
      </c>
      <c r="G26" s="7" t="n">
        <v>41.05</v>
      </c>
      <c r="H26" s="7" t="n">
        <v>998</v>
      </c>
      <c r="I26" s="7" t="n">
        <v>5.5661</v>
      </c>
      <c r="J26" s="7" t="n">
        <v>-28160.24</v>
      </c>
      <c r="K26" s="7" t="n">
        <v>-40175.29</v>
      </c>
      <c r="L26" s="11" t="n">
        <v>-17494.54</v>
      </c>
      <c r="M26" s="11" t="n">
        <v>-78028.11</v>
      </c>
      <c r="N26" s="11" t="n">
        <v>-66135.26</v>
      </c>
      <c r="O26" s="11" t="n">
        <v>-4710.4</v>
      </c>
      <c r="P26" s="11" t="n">
        <v>-6650.14</v>
      </c>
      <c r="Q26" s="11" t="n">
        <v>-532.31</v>
      </c>
      <c r="R26" s="7" t="n">
        <v>10.6</v>
      </c>
      <c r="S26" s="7" t="n">
        <v>40530.43</v>
      </c>
      <c r="T26" s="7" t="n">
        <v>1094</v>
      </c>
      <c r="U26" s="7" t="n">
        <v>10.6</v>
      </c>
      <c r="V26" s="11" t="n">
        <v>-259318.02</v>
      </c>
      <c r="W26" s="11" t="n">
        <v>-107765.86</v>
      </c>
      <c r="X26" s="11" t="n">
        <v>-127108.46</v>
      </c>
      <c r="Y26" s="11" t="n">
        <v>-19011.51</v>
      </c>
      <c r="Z26" s="11" t="n">
        <v>-4200.86</v>
      </c>
      <c r="AA26" s="7" t="n">
        <v>-1231.33</v>
      </c>
      <c r="AB26" s="7" t="n">
        <v>35.23</v>
      </c>
      <c r="AC26" s="11" t="n">
        <v>-260026.58</v>
      </c>
      <c r="AD26" s="7" t="n">
        <v>35.33</v>
      </c>
      <c r="AE26" s="11" t="n">
        <v>92979.09</v>
      </c>
      <c r="AF26" s="11" t="n">
        <v>92979.09</v>
      </c>
      <c r="AG26" s="7" t="n">
        <v>12.63</v>
      </c>
      <c r="AH26" s="7" t="n">
        <v>35.76</v>
      </c>
      <c r="AI26" s="7" t="n">
        <v>346835</v>
      </c>
      <c r="AJ26" s="7" t="n">
        <v>5.1696</v>
      </c>
      <c r="AK26" s="11" t="n">
        <v>347371.24</v>
      </c>
      <c r="AL26" s="7" t="n">
        <v>0</v>
      </c>
    </row>
    <row r="27" customFormat="false" ht="15" hidden="false" customHeight="false" outlineLevel="0" collapsed="false">
      <c r="A27" s="7" t="s">
        <v>5484</v>
      </c>
      <c r="B27" s="7" t="s">
        <v>5476</v>
      </c>
      <c r="C27" s="7" t="n">
        <v>31</v>
      </c>
      <c r="D27" s="11" t="n">
        <v>153169.1</v>
      </c>
      <c r="E27" s="7" t="n">
        <v>3476</v>
      </c>
      <c r="F27" s="7" t="n">
        <v>3402</v>
      </c>
      <c r="G27" s="7" t="n">
        <v>44.06</v>
      </c>
      <c r="H27" s="7" t="n">
        <v>196</v>
      </c>
      <c r="I27" s="7" t="n">
        <v>5.6387</v>
      </c>
      <c r="J27" s="7" t="n">
        <v>-6130.97</v>
      </c>
      <c r="K27" s="7" t="n">
        <v>-8528.92</v>
      </c>
      <c r="L27" s="11" t="n">
        <v>-2785.2</v>
      </c>
      <c r="M27" s="11" t="n">
        <v>-17794.68</v>
      </c>
      <c r="N27" s="11" t="n">
        <v>-16692.8</v>
      </c>
      <c r="O27" s="11" t="n">
        <v>-508.63</v>
      </c>
      <c r="P27" s="11" t="n">
        <v>-566.16</v>
      </c>
      <c r="Q27" s="11" t="n">
        <v>-27.09</v>
      </c>
      <c r="R27" s="7" t="n">
        <v>11.62</v>
      </c>
      <c r="S27" s="7" t="n">
        <v>9044.88</v>
      </c>
      <c r="T27" s="7" t="n">
        <v>206</v>
      </c>
      <c r="U27" s="7" t="n">
        <v>11.62</v>
      </c>
      <c r="V27" s="11" t="n">
        <v>-50631.09</v>
      </c>
      <c r="W27" s="11" t="n">
        <v>-22553.27</v>
      </c>
      <c r="X27" s="11" t="n">
        <v>-28077.82</v>
      </c>
      <c r="Y27" s="11" t="n">
        <v>0</v>
      </c>
      <c r="Z27" s="11" t="n">
        <v>0</v>
      </c>
      <c r="AA27" s="7" t="n">
        <v>0</v>
      </c>
      <c r="AB27" s="7" t="n">
        <v>33.06</v>
      </c>
      <c r="AC27" s="11" t="n">
        <v>-62563.02</v>
      </c>
      <c r="AD27" s="7" t="n">
        <v>40.85</v>
      </c>
      <c r="AE27" s="11" t="n">
        <v>13264.14</v>
      </c>
      <c r="AF27" s="11" t="n">
        <v>13264.14</v>
      </c>
      <c r="AG27" s="7" t="n">
        <v>8.66</v>
      </c>
      <c r="AH27" s="7" t="n">
        <v>21.2</v>
      </c>
      <c r="AI27" s="7" t="n">
        <v>83093</v>
      </c>
      <c r="AJ27" s="7" t="n">
        <v>4.1833</v>
      </c>
      <c r="AK27" s="11" t="n">
        <v>74565.84</v>
      </c>
      <c r="AL27" s="7" t="n">
        <v>0</v>
      </c>
    </row>
    <row r="28" customFormat="false" ht="15" hidden="false" customHeight="false" outlineLevel="0" collapsed="false">
      <c r="A28" s="7" t="s">
        <v>5484</v>
      </c>
      <c r="B28" s="7" t="s">
        <v>5477</v>
      </c>
      <c r="C28" s="7" t="n">
        <v>31</v>
      </c>
      <c r="D28" s="11" t="n">
        <v>889175.68</v>
      </c>
      <c r="E28" s="7" t="n">
        <v>21406</v>
      </c>
      <c r="F28" s="7" t="n">
        <v>20988</v>
      </c>
      <c r="G28" s="7" t="n">
        <v>41.54</v>
      </c>
      <c r="H28" s="7" t="n">
        <v>1194</v>
      </c>
      <c r="I28" s="7" t="n">
        <v>5.5779</v>
      </c>
      <c r="J28" s="7" t="n">
        <v>-34291.21</v>
      </c>
      <c r="K28" s="7" t="n">
        <v>-48704.21</v>
      </c>
      <c r="L28" s="11" t="n">
        <v>-20279.74</v>
      </c>
      <c r="M28" s="11" t="n">
        <v>-95822.79</v>
      </c>
      <c r="N28" s="11" t="n">
        <v>-82828.06</v>
      </c>
      <c r="O28" s="11" t="n">
        <v>-5219.03</v>
      </c>
      <c r="P28" s="11" t="n">
        <v>-7216.3</v>
      </c>
      <c r="Q28" s="11" t="n">
        <v>-559.4</v>
      </c>
      <c r="R28" s="7" t="n">
        <v>10.78</v>
      </c>
      <c r="S28" s="7" t="n">
        <v>49575.31</v>
      </c>
      <c r="T28" s="7" t="n">
        <v>1300</v>
      </c>
      <c r="U28" s="7"/>
      <c r="V28" s="11" t="n">
        <v>-309949.11</v>
      </c>
      <c r="W28" s="11" t="n">
        <v>-130319.13</v>
      </c>
      <c r="X28" s="11" t="n">
        <v>-155186.28</v>
      </c>
      <c r="Y28" s="11" t="n">
        <v>-19011.51</v>
      </c>
      <c r="Z28" s="11" t="n">
        <v>-4200.86</v>
      </c>
      <c r="AA28" s="7" t="n">
        <v>-1231.33</v>
      </c>
      <c r="AB28" s="7" t="n">
        <v>34.86</v>
      </c>
      <c r="AC28" s="11" t="n">
        <v>-322589.6</v>
      </c>
      <c r="AD28" s="7" t="n">
        <v>36.28</v>
      </c>
      <c r="AE28" s="11" t="n">
        <v>106243.23</v>
      </c>
      <c r="AF28" s="11" t="n">
        <v>106243.23</v>
      </c>
      <c r="AG28" s="7" t="n">
        <v>11.95</v>
      </c>
      <c r="AH28" s="7" t="n">
        <v>32.93</v>
      </c>
      <c r="AI28" s="7" t="n">
        <v>429928</v>
      </c>
      <c r="AJ28" s="7" t="n">
        <v>4.979</v>
      </c>
      <c r="AK28" s="11" t="n">
        <v>421937.08</v>
      </c>
      <c r="AL28" s="7" t="n">
        <v>0</v>
      </c>
    </row>
    <row r="29" customFormat="false" ht="15" hidden="false" customHeight="false" outlineLevel="0" collapsed="false">
      <c r="A29" s="7" t="s">
        <v>5485</v>
      </c>
      <c r="B29" s="7" t="s">
        <v>5475</v>
      </c>
      <c r="C29" s="7" t="n">
        <v>30</v>
      </c>
      <c r="D29" s="11" t="n">
        <v>674139.51</v>
      </c>
      <c r="E29" s="7" t="n">
        <v>16464</v>
      </c>
      <c r="F29" s="7" t="n">
        <v>16156</v>
      </c>
      <c r="G29" s="7" t="n">
        <v>40.95</v>
      </c>
      <c r="H29" s="7" t="n">
        <v>803</v>
      </c>
      <c r="I29" s="7" t="n">
        <v>4.8773</v>
      </c>
      <c r="J29" s="7" t="n">
        <v>-25790.84</v>
      </c>
      <c r="K29" s="7" t="n">
        <v>-34551.97</v>
      </c>
      <c r="L29" s="11" t="n">
        <v>-9460.17</v>
      </c>
      <c r="M29" s="11" t="n">
        <v>-65344.65</v>
      </c>
      <c r="N29" s="11" t="n">
        <v>-47979.9</v>
      </c>
      <c r="O29" s="11" t="n">
        <v>-6432.13</v>
      </c>
      <c r="P29" s="11" t="n">
        <v>-10473.56</v>
      </c>
      <c r="Q29" s="11" t="n">
        <v>-459.06</v>
      </c>
      <c r="R29" s="7" t="n">
        <v>9.69</v>
      </c>
      <c r="S29" s="7" t="n">
        <v>25490.6</v>
      </c>
      <c r="T29" s="7" t="n">
        <v>673</v>
      </c>
      <c r="U29" s="7" t="n">
        <v>9.69</v>
      </c>
      <c r="V29" s="11" t="n">
        <v>-232529.39</v>
      </c>
      <c r="W29" s="11" t="n">
        <v>-99918.68</v>
      </c>
      <c r="X29" s="11" t="n">
        <v>-117171.09</v>
      </c>
      <c r="Y29" s="11" t="n">
        <v>-10592.54</v>
      </c>
      <c r="Z29" s="11" t="n">
        <v>-4591.44</v>
      </c>
      <c r="AA29" s="7" t="n">
        <v>-255.64</v>
      </c>
      <c r="AB29" s="7" t="n">
        <v>34.49</v>
      </c>
      <c r="AC29" s="11" t="n">
        <v>-261919.1</v>
      </c>
      <c r="AD29" s="7" t="n">
        <v>38.85</v>
      </c>
      <c r="AE29" s="11" t="n">
        <v>79095.36</v>
      </c>
      <c r="AF29" s="11" t="n">
        <v>79095.36</v>
      </c>
      <c r="AG29" s="7" t="n">
        <v>11.73</v>
      </c>
      <c r="AH29" s="7" t="n">
        <v>30.2</v>
      </c>
      <c r="AI29" s="7" t="n">
        <v>300222</v>
      </c>
      <c r="AJ29" s="7" t="n">
        <v>5.4839</v>
      </c>
      <c r="AK29" s="11" t="n">
        <v>336950.4</v>
      </c>
      <c r="AL29" s="7" t="n">
        <v>0</v>
      </c>
    </row>
    <row r="30" customFormat="false" ht="15" hidden="false" customHeight="false" outlineLevel="0" collapsed="false">
      <c r="A30" s="7" t="s">
        <v>5485</v>
      </c>
      <c r="B30" s="7" t="s">
        <v>5476</v>
      </c>
      <c r="C30" s="7" t="n">
        <v>30</v>
      </c>
      <c r="D30" s="11" t="n">
        <v>128543.31</v>
      </c>
      <c r="E30" s="7" t="n">
        <v>3040</v>
      </c>
      <c r="F30" s="7" t="n">
        <v>2984</v>
      </c>
      <c r="G30" s="7" t="n">
        <v>42.28</v>
      </c>
      <c r="H30" s="7" t="n">
        <v>171</v>
      </c>
      <c r="I30" s="7" t="n">
        <v>5.625</v>
      </c>
      <c r="J30" s="7" t="n">
        <v>-5459.53</v>
      </c>
      <c r="K30" s="7" t="n">
        <v>-7111.96</v>
      </c>
      <c r="L30" s="11" t="n">
        <v>-1668.78</v>
      </c>
      <c r="M30" s="11" t="n">
        <v>-14062.86</v>
      </c>
      <c r="N30" s="11" t="n">
        <v>-12927.21</v>
      </c>
      <c r="O30" s="11" t="n">
        <v>-500.53</v>
      </c>
      <c r="P30" s="11" t="n">
        <v>-626.55</v>
      </c>
      <c r="Q30" s="11" t="n">
        <v>-8.57</v>
      </c>
      <c r="R30" s="7" t="n">
        <v>10.94</v>
      </c>
      <c r="S30" s="7" t="n">
        <v>7202.27</v>
      </c>
      <c r="T30" s="7" t="n">
        <v>170</v>
      </c>
      <c r="U30" s="7" t="n">
        <v>10.94</v>
      </c>
      <c r="V30" s="11" t="n">
        <v>-52785.82</v>
      </c>
      <c r="W30" s="11" t="n">
        <v>-19030.79</v>
      </c>
      <c r="X30" s="11" t="n">
        <v>-25700.34</v>
      </c>
      <c r="Y30" s="11" t="n">
        <v>-8054.69</v>
      </c>
      <c r="Z30" s="11" t="n">
        <v>0</v>
      </c>
      <c r="AA30" s="7" t="n">
        <v>0</v>
      </c>
      <c r="AB30" s="7" t="n">
        <v>41.06</v>
      </c>
      <c r="AC30" s="11" t="n">
        <v>-51815.93</v>
      </c>
      <c r="AD30" s="7" t="n">
        <v>40.31</v>
      </c>
      <c r="AE30" s="11" t="n">
        <v>2750.39</v>
      </c>
      <c r="AF30" s="11" t="n">
        <v>2750.39</v>
      </c>
      <c r="AG30" s="7" t="n">
        <v>2.14</v>
      </c>
      <c r="AH30" s="7" t="n">
        <v>5.31</v>
      </c>
      <c r="AI30" s="7" t="n">
        <v>71540</v>
      </c>
      <c r="AJ30" s="7" t="n">
        <v>4.2494</v>
      </c>
      <c r="AK30" s="11" t="n">
        <v>53783.23</v>
      </c>
      <c r="AL30" s="7" t="n">
        <v>0</v>
      </c>
    </row>
    <row r="31" customFormat="false" ht="15" hidden="false" customHeight="false" outlineLevel="0" collapsed="false">
      <c r="A31" s="7" t="s">
        <v>5485</v>
      </c>
      <c r="B31" s="7" t="s">
        <v>5477</v>
      </c>
      <c r="C31" s="7" t="n">
        <v>30</v>
      </c>
      <c r="D31" s="11" t="n">
        <v>802682.82</v>
      </c>
      <c r="E31" s="7" t="n">
        <v>19504</v>
      </c>
      <c r="F31" s="7" t="n">
        <v>19140</v>
      </c>
      <c r="G31" s="7" t="n">
        <v>41.15</v>
      </c>
      <c r="H31" s="7" t="n">
        <v>974</v>
      </c>
      <c r="I31" s="7" t="n">
        <v>4.9938</v>
      </c>
      <c r="J31" s="7" t="n">
        <v>-31250.37</v>
      </c>
      <c r="K31" s="7" t="n">
        <v>-41663.93</v>
      </c>
      <c r="L31" s="11" t="n">
        <v>-11128.95</v>
      </c>
      <c r="M31" s="11" t="n">
        <v>-79407.51</v>
      </c>
      <c r="N31" s="11" t="n">
        <v>-60907.11</v>
      </c>
      <c r="O31" s="11" t="n">
        <v>-6932.66</v>
      </c>
      <c r="P31" s="11" t="n">
        <v>-11100.11</v>
      </c>
      <c r="Q31" s="11" t="n">
        <v>-467.63</v>
      </c>
      <c r="R31" s="7" t="n">
        <v>9.89</v>
      </c>
      <c r="S31" s="7" t="n">
        <v>32692.87</v>
      </c>
      <c r="T31" s="7" t="n">
        <v>843</v>
      </c>
      <c r="U31" s="7"/>
      <c r="V31" s="11" t="n">
        <v>-285315.21</v>
      </c>
      <c r="W31" s="11" t="n">
        <v>-118949.47</v>
      </c>
      <c r="X31" s="11" t="n">
        <v>-142871.43</v>
      </c>
      <c r="Y31" s="11" t="n">
        <v>-18647.23</v>
      </c>
      <c r="Z31" s="11" t="n">
        <v>-4591.44</v>
      </c>
      <c r="AA31" s="7" t="n">
        <v>-255.64</v>
      </c>
      <c r="AB31" s="7" t="n">
        <v>35.55</v>
      </c>
      <c r="AC31" s="11" t="n">
        <v>-313735.03</v>
      </c>
      <c r="AD31" s="7" t="n">
        <v>39.09</v>
      </c>
      <c r="AE31" s="11" t="n">
        <v>81845.75</v>
      </c>
      <c r="AF31" s="11" t="n">
        <v>81845.75</v>
      </c>
      <c r="AG31" s="7" t="n">
        <v>10.2</v>
      </c>
      <c r="AH31" s="7" t="n">
        <v>26.09</v>
      </c>
      <c r="AI31" s="7" t="n">
        <v>371762</v>
      </c>
      <c r="AJ31" s="7" t="n">
        <v>5.2464</v>
      </c>
      <c r="AK31" s="11" t="n">
        <v>390733.63</v>
      </c>
      <c r="AL31" s="7" t="n">
        <v>0</v>
      </c>
    </row>
    <row r="32" customFormat="false" ht="15" hidden="false" customHeight="false" outlineLevel="0" collapsed="false">
      <c r="A32" s="7" t="s">
        <v>5486</v>
      </c>
      <c r="B32" s="7" t="s">
        <v>5475</v>
      </c>
      <c r="C32" s="7" t="n">
        <v>31</v>
      </c>
      <c r="D32" s="11" t="n">
        <v>983037.01</v>
      </c>
      <c r="E32" s="7" t="n">
        <v>23018</v>
      </c>
      <c r="F32" s="7" t="n">
        <v>22504</v>
      </c>
      <c r="G32" s="7" t="n">
        <v>42.71</v>
      </c>
      <c r="H32" s="7" t="n">
        <v>1059</v>
      </c>
      <c r="I32" s="7" t="n">
        <v>4.6007</v>
      </c>
      <c r="J32" s="7" t="n">
        <v>-35030.69</v>
      </c>
      <c r="K32" s="7" t="n">
        <v>-47626.78</v>
      </c>
      <c r="L32" s="11" t="n">
        <v>-11571.29</v>
      </c>
      <c r="M32" s="11" t="n">
        <v>-88462.03</v>
      </c>
      <c r="N32" s="11" t="n">
        <v>-63549.53</v>
      </c>
      <c r="O32" s="11" t="n">
        <v>-9460.96</v>
      </c>
      <c r="P32" s="11" t="n">
        <v>-15118.42</v>
      </c>
      <c r="Q32" s="11" t="n">
        <v>-333.12</v>
      </c>
      <c r="R32" s="7" t="n">
        <v>9</v>
      </c>
      <c r="S32" s="7" t="n">
        <v>34444.57</v>
      </c>
      <c r="T32" s="7" t="n">
        <v>908</v>
      </c>
      <c r="U32" s="7" t="n">
        <v>9</v>
      </c>
      <c r="V32" s="11" t="n">
        <v>-335828.79</v>
      </c>
      <c r="W32" s="11" t="n">
        <v>-145794.28</v>
      </c>
      <c r="X32" s="11" t="n">
        <v>-165560.65</v>
      </c>
      <c r="Y32" s="11" t="n">
        <v>-11159.8</v>
      </c>
      <c r="Z32" s="11" t="n">
        <v>-5954.27</v>
      </c>
      <c r="AA32" s="7" t="n">
        <v>-7359.79</v>
      </c>
      <c r="AB32" s="7" t="n">
        <v>34.16</v>
      </c>
      <c r="AC32" s="11" t="n">
        <v>-395321.11</v>
      </c>
      <c r="AD32" s="7" t="n">
        <v>40.21</v>
      </c>
      <c r="AE32" s="11" t="n">
        <v>116823.1</v>
      </c>
      <c r="AF32" s="11" t="n">
        <v>116823.1</v>
      </c>
      <c r="AG32" s="7" t="n">
        <v>11.88</v>
      </c>
      <c r="AH32" s="7" t="n">
        <v>29.55</v>
      </c>
      <c r="AI32" s="7" t="n">
        <v>389290</v>
      </c>
      <c r="AJ32" s="7" t="n">
        <v>5.9128</v>
      </c>
      <c r="AK32" s="11" t="n">
        <v>505832.15</v>
      </c>
      <c r="AL32" s="7" t="n">
        <v>0</v>
      </c>
    </row>
    <row r="33" customFormat="false" ht="15" hidden="false" customHeight="false" outlineLevel="0" collapsed="false">
      <c r="A33" s="7" t="s">
        <v>5486</v>
      </c>
      <c r="B33" s="7" t="s">
        <v>5476</v>
      </c>
      <c r="C33" s="7" t="n">
        <v>31</v>
      </c>
      <c r="D33" s="11" t="n">
        <v>144084.4</v>
      </c>
      <c r="E33" s="7" t="n">
        <v>3454</v>
      </c>
      <c r="F33" s="7" t="n">
        <v>3390</v>
      </c>
      <c r="G33" s="7" t="n">
        <v>41.72</v>
      </c>
      <c r="H33" s="7" t="n">
        <v>179</v>
      </c>
      <c r="I33" s="7" t="n">
        <v>5.1824</v>
      </c>
      <c r="J33" s="7" t="n">
        <v>-5394.86</v>
      </c>
      <c r="K33" s="7" t="n">
        <v>-7244.95</v>
      </c>
      <c r="L33" s="11" t="n">
        <v>-1303.09</v>
      </c>
      <c r="M33" s="11" t="n">
        <v>-14628.76</v>
      </c>
      <c r="N33" s="11" t="n">
        <v>-13064.43</v>
      </c>
      <c r="O33" s="11" t="n">
        <v>-1041.53</v>
      </c>
      <c r="P33" s="11" t="n">
        <v>-508.13</v>
      </c>
      <c r="Q33" s="11" t="n">
        <v>-14.67</v>
      </c>
      <c r="R33" s="7" t="n">
        <v>10.15</v>
      </c>
      <c r="S33" s="7" t="n">
        <v>4763.89</v>
      </c>
      <c r="T33" s="7" t="n">
        <v>125</v>
      </c>
      <c r="U33" s="7" t="n">
        <v>10.15</v>
      </c>
      <c r="V33" s="11" t="n">
        <v>-55377.09</v>
      </c>
      <c r="W33" s="11" t="n">
        <v>-21405.59</v>
      </c>
      <c r="X33" s="11" t="n">
        <v>-28351.91</v>
      </c>
      <c r="Y33" s="11" t="n">
        <v>-5619.59</v>
      </c>
      <c r="Z33" s="11" t="n">
        <v>0</v>
      </c>
      <c r="AA33" s="7" t="n">
        <v>0</v>
      </c>
      <c r="AB33" s="7" t="n">
        <v>38.43</v>
      </c>
      <c r="AC33" s="11" t="n">
        <v>-52063.96</v>
      </c>
      <c r="AD33" s="7" t="n">
        <v>36.13</v>
      </c>
      <c r="AE33" s="11" t="n">
        <v>15316.64</v>
      </c>
      <c r="AF33" s="11" t="n">
        <v>15316.64</v>
      </c>
      <c r="AG33" s="7" t="n">
        <v>10.63</v>
      </c>
      <c r="AH33" s="7" t="n">
        <v>29.42</v>
      </c>
      <c r="AI33" s="7" t="n">
        <v>90150</v>
      </c>
      <c r="AJ33" s="7" t="n">
        <v>3.8314</v>
      </c>
      <c r="AK33" s="11" t="n">
        <v>66484.57</v>
      </c>
      <c r="AL33" s="7" t="n">
        <v>0</v>
      </c>
    </row>
    <row r="34" customFormat="false" ht="15" hidden="false" customHeight="false" outlineLevel="0" collapsed="false">
      <c r="A34" s="7" t="s">
        <v>5486</v>
      </c>
      <c r="B34" s="7" t="s">
        <v>5477</v>
      </c>
      <c r="C34" s="7" t="n">
        <v>31</v>
      </c>
      <c r="D34" s="11" t="n">
        <v>1127121.41</v>
      </c>
      <c r="E34" s="7" t="n">
        <v>26472</v>
      </c>
      <c r="F34" s="7" t="n">
        <v>25894</v>
      </c>
      <c r="G34" s="7" t="n">
        <v>42.58</v>
      </c>
      <c r="H34" s="7" t="n">
        <v>1238</v>
      </c>
      <c r="I34" s="7" t="n">
        <v>4.6766</v>
      </c>
      <c r="J34" s="7" t="n">
        <v>-40425.55</v>
      </c>
      <c r="K34" s="7" t="n">
        <v>-54871.73</v>
      </c>
      <c r="L34" s="11" t="n">
        <v>-12874.38</v>
      </c>
      <c r="M34" s="11" t="n">
        <v>-103090.79</v>
      </c>
      <c r="N34" s="11" t="n">
        <v>-76613.96</v>
      </c>
      <c r="O34" s="11" t="n">
        <v>-10502.49</v>
      </c>
      <c r="P34" s="11" t="n">
        <v>-15626.55</v>
      </c>
      <c r="Q34" s="11" t="n">
        <v>-347.79</v>
      </c>
      <c r="R34" s="7" t="n">
        <v>9.15</v>
      </c>
      <c r="S34" s="7" t="n">
        <v>39208.46</v>
      </c>
      <c r="T34" s="7" t="n">
        <v>1033</v>
      </c>
      <c r="U34" s="7"/>
      <c r="V34" s="11" t="n">
        <v>-391205.88</v>
      </c>
      <c r="W34" s="11" t="n">
        <v>-167199.87</v>
      </c>
      <c r="X34" s="11" t="n">
        <v>-193912.56</v>
      </c>
      <c r="Y34" s="11" t="n">
        <v>-16779.39</v>
      </c>
      <c r="Z34" s="11" t="n">
        <v>-5954.27</v>
      </c>
      <c r="AA34" s="7" t="n">
        <v>-7359.79</v>
      </c>
      <c r="AB34" s="7" t="n">
        <v>34.71</v>
      </c>
      <c r="AC34" s="11" t="n">
        <v>-447385.07</v>
      </c>
      <c r="AD34" s="7" t="n">
        <v>39.69</v>
      </c>
      <c r="AE34" s="11" t="n">
        <v>132139.74</v>
      </c>
      <c r="AF34" s="11" t="n">
        <v>132139.74</v>
      </c>
      <c r="AG34" s="7" t="n">
        <v>11.72</v>
      </c>
      <c r="AH34" s="7" t="n">
        <v>29.54</v>
      </c>
      <c r="AI34" s="7" t="n">
        <v>479440</v>
      </c>
      <c r="AJ34" s="7" t="n">
        <v>5.5214</v>
      </c>
      <c r="AK34" s="11" t="n">
        <v>572316.72</v>
      </c>
      <c r="AL34" s="7" t="n">
        <v>0</v>
      </c>
    </row>
    <row r="35" customFormat="false" ht="15" hidden="false" customHeight="false" outlineLevel="0" collapsed="false">
      <c r="A35" s="7" t="s">
        <v>5487</v>
      </c>
      <c r="B35" s="7" t="s">
        <v>5475</v>
      </c>
      <c r="C35" s="7" t="n">
        <v>31</v>
      </c>
      <c r="D35" s="11" t="n">
        <v>1056347.34</v>
      </c>
      <c r="E35" s="7" t="n">
        <v>23448</v>
      </c>
      <c r="F35" s="7" t="n">
        <v>22939</v>
      </c>
      <c r="G35" s="7" t="n">
        <v>45.05</v>
      </c>
      <c r="H35" s="7" t="n">
        <v>1338</v>
      </c>
      <c r="I35" s="7" t="n">
        <v>5.7062</v>
      </c>
      <c r="J35" s="7" t="n">
        <v>-40616.79</v>
      </c>
      <c r="K35" s="7" t="n">
        <v>-60951.91</v>
      </c>
      <c r="L35" s="11" t="n">
        <v>-22708.03</v>
      </c>
      <c r="M35" s="11" t="n">
        <v>-104399.5</v>
      </c>
      <c r="N35" s="11" t="n">
        <v>-83221.69</v>
      </c>
      <c r="O35" s="11" t="n">
        <v>-6399.57</v>
      </c>
      <c r="P35" s="11" t="n">
        <v>-14276.43</v>
      </c>
      <c r="Q35" s="11" t="n">
        <v>-501.81</v>
      </c>
      <c r="R35" s="7" t="n">
        <v>9.88</v>
      </c>
      <c r="S35" s="7" t="n">
        <v>52888.87</v>
      </c>
      <c r="T35" s="7" t="n">
        <v>1294</v>
      </c>
      <c r="U35" s="7" t="n">
        <v>9.88</v>
      </c>
      <c r="V35" s="11" t="n">
        <v>-346042.56</v>
      </c>
      <c r="W35" s="11" t="n">
        <v>-155079.05</v>
      </c>
      <c r="X35" s="11" t="n">
        <v>-174130.95</v>
      </c>
      <c r="Y35" s="11" t="n">
        <v>-12192.99</v>
      </c>
      <c r="Z35" s="11" t="n">
        <v>-7192.67</v>
      </c>
      <c r="AA35" s="7" t="n">
        <v>2553.1</v>
      </c>
      <c r="AB35" s="7" t="n">
        <v>32.76</v>
      </c>
      <c r="AC35" s="11" t="n">
        <v>-424185.06</v>
      </c>
      <c r="AD35" s="7" t="n">
        <v>40.16</v>
      </c>
      <c r="AE35" s="11" t="n">
        <v>118395.4</v>
      </c>
      <c r="AF35" s="11" t="n">
        <v>118395.4</v>
      </c>
      <c r="AG35" s="7" t="n">
        <v>11.21</v>
      </c>
      <c r="AH35" s="7" t="n">
        <v>27.91</v>
      </c>
      <c r="AI35" s="7" t="n">
        <v>406659</v>
      </c>
      <c r="AJ35" s="7" t="n">
        <v>5.766</v>
      </c>
      <c r="AK35" s="11" t="n">
        <v>530526.66</v>
      </c>
      <c r="AL35" s="7" t="n">
        <v>0</v>
      </c>
    </row>
    <row r="36" customFormat="false" ht="15" hidden="false" customHeight="false" outlineLevel="0" collapsed="false">
      <c r="A36" s="7" t="s">
        <v>5487</v>
      </c>
      <c r="B36" s="7" t="s">
        <v>5476</v>
      </c>
      <c r="C36" s="7" t="n">
        <v>31</v>
      </c>
      <c r="D36" s="11" t="n">
        <v>223410.08</v>
      </c>
      <c r="E36" s="7" t="n">
        <v>5913</v>
      </c>
      <c r="F36" s="7" t="n">
        <v>5849</v>
      </c>
      <c r="G36" s="7" t="n">
        <v>37.78</v>
      </c>
      <c r="H36" s="7" t="n">
        <v>256</v>
      </c>
      <c r="I36" s="7" t="n">
        <v>4.3294</v>
      </c>
      <c r="J36" s="7" t="n">
        <v>-5762.41</v>
      </c>
      <c r="K36" s="7" t="n">
        <v>-9292.3</v>
      </c>
      <c r="L36" s="11" t="n">
        <v>-43548.55</v>
      </c>
      <c r="M36" s="11" t="n">
        <v>-11851.55</v>
      </c>
      <c r="N36" s="11" t="n">
        <v>-11383.17</v>
      </c>
      <c r="O36" s="11" t="n">
        <v>-431.21</v>
      </c>
      <c r="P36" s="11" t="n">
        <v>-16.09</v>
      </c>
      <c r="Q36" s="11" t="n">
        <v>-21.08</v>
      </c>
      <c r="R36" s="7" t="n">
        <v>5.3</v>
      </c>
      <c r="S36" s="7" t="n">
        <v>6820.74</v>
      </c>
      <c r="T36" s="7" t="n">
        <v>187</v>
      </c>
      <c r="U36" s="7" t="n">
        <v>5.3</v>
      </c>
      <c r="V36" s="11" t="n">
        <v>-77235.55</v>
      </c>
      <c r="W36" s="11" t="n">
        <v>-26994.48</v>
      </c>
      <c r="X36" s="11" t="n">
        <v>-46320.33</v>
      </c>
      <c r="Y36" s="11" t="n">
        <v>-3920.74</v>
      </c>
      <c r="Z36" s="11" t="n">
        <v>0</v>
      </c>
      <c r="AA36" s="7" t="n">
        <v>0</v>
      </c>
      <c r="AB36" s="7" t="n">
        <v>34.57</v>
      </c>
      <c r="AC36" s="11" t="n">
        <v>-77001.38</v>
      </c>
      <c r="AD36" s="7" t="n">
        <v>34.47</v>
      </c>
      <c r="AE36" s="11" t="n">
        <v>8010.64</v>
      </c>
      <c r="AF36" s="11" t="n">
        <v>8010.64</v>
      </c>
      <c r="AG36" s="7" t="n">
        <v>3.59</v>
      </c>
      <c r="AH36" s="7" t="n">
        <v>10.4</v>
      </c>
      <c r="AI36" s="7" t="n">
        <v>159711</v>
      </c>
      <c r="AJ36" s="7" t="n">
        <v>3.7023</v>
      </c>
      <c r="AK36" s="11" t="n">
        <v>83826.32</v>
      </c>
      <c r="AL36" s="7" t="n">
        <v>0</v>
      </c>
    </row>
    <row r="37" customFormat="false" ht="15" hidden="false" customHeight="false" outlineLevel="0" collapsed="false">
      <c r="A37" s="7" t="s">
        <v>5487</v>
      </c>
      <c r="B37" s="7" t="s">
        <v>5477</v>
      </c>
      <c r="C37" s="7" t="n">
        <v>31</v>
      </c>
      <c r="D37" s="11" t="n">
        <v>1279757.42</v>
      </c>
      <c r="E37" s="7" t="n">
        <v>29361</v>
      </c>
      <c r="F37" s="7" t="n">
        <v>28788</v>
      </c>
      <c r="G37" s="7" t="n">
        <v>43.59</v>
      </c>
      <c r="H37" s="7" t="n">
        <v>1594</v>
      </c>
      <c r="I37" s="7" t="n">
        <v>5.429</v>
      </c>
      <c r="J37" s="7" t="n">
        <v>-46379.2</v>
      </c>
      <c r="K37" s="7" t="n">
        <v>-70244.21</v>
      </c>
      <c r="L37" s="11" t="n">
        <v>-66256.58</v>
      </c>
      <c r="M37" s="11" t="n">
        <v>-116251.05</v>
      </c>
      <c r="N37" s="11" t="n">
        <v>-94604.86</v>
      </c>
      <c r="O37" s="11" t="n">
        <v>-6830.78</v>
      </c>
      <c r="P37" s="11" t="n">
        <v>-14292.52</v>
      </c>
      <c r="Q37" s="11" t="n">
        <v>-522.89</v>
      </c>
      <c r="R37" s="7" t="n">
        <v>9.08</v>
      </c>
      <c r="S37" s="7" t="n">
        <v>59709.61</v>
      </c>
      <c r="T37" s="7" t="n">
        <v>1481</v>
      </c>
      <c r="U37" s="7"/>
      <c r="V37" s="11" t="n">
        <v>-423278.11</v>
      </c>
      <c r="W37" s="11" t="n">
        <v>-182073.53</v>
      </c>
      <c r="X37" s="11" t="n">
        <v>-220451.28</v>
      </c>
      <c r="Y37" s="11" t="n">
        <v>-16113.73</v>
      </c>
      <c r="Z37" s="11" t="n">
        <v>-7192.67</v>
      </c>
      <c r="AA37" s="7" t="n">
        <v>2553.1</v>
      </c>
      <c r="AB37" s="7" t="n">
        <v>33.07</v>
      </c>
      <c r="AC37" s="11" t="n">
        <v>-501186.44</v>
      </c>
      <c r="AD37" s="7" t="n">
        <v>39.16</v>
      </c>
      <c r="AE37" s="11" t="n">
        <v>126406.04</v>
      </c>
      <c r="AF37" s="11" t="n">
        <v>126406.04</v>
      </c>
      <c r="AG37" s="7" t="n">
        <v>9.88</v>
      </c>
      <c r="AH37" s="7" t="n">
        <v>25.22</v>
      </c>
      <c r="AI37" s="7" t="n">
        <v>566370</v>
      </c>
      <c r="AJ37" s="7" t="n">
        <v>5.1841</v>
      </c>
      <c r="AK37" s="11" t="n">
        <v>614352.98</v>
      </c>
      <c r="AL37" s="7" t="n">
        <v>0</v>
      </c>
    </row>
    <row r="38" customFormat="false" ht="15" hidden="false" customHeight="false" outlineLevel="0" collapsed="false">
      <c r="A38" s="7" t="s">
        <v>5488</v>
      </c>
      <c r="B38" s="7" t="s">
        <v>5475</v>
      </c>
      <c r="C38" s="7" t="n">
        <v>30</v>
      </c>
      <c r="D38" s="11" t="n">
        <v>955272.28</v>
      </c>
      <c r="E38" s="7" t="n">
        <v>19431</v>
      </c>
      <c r="F38" s="7" t="n">
        <v>19073</v>
      </c>
      <c r="G38" s="7" t="n">
        <v>49.16</v>
      </c>
      <c r="H38" s="7" t="n">
        <v>1218</v>
      </c>
      <c r="I38" s="7" t="n">
        <v>6.2683</v>
      </c>
      <c r="J38" s="7" t="n">
        <v>-39659.7</v>
      </c>
      <c r="K38" s="7" t="n">
        <v>-60751.74</v>
      </c>
      <c r="L38" s="11" t="n">
        <v>-48897.05</v>
      </c>
      <c r="M38" s="11" t="n">
        <v>-91506.54</v>
      </c>
      <c r="N38" s="11" t="n">
        <v>-74300.56</v>
      </c>
      <c r="O38" s="11" t="n">
        <v>-4501.02</v>
      </c>
      <c r="P38" s="11" t="n">
        <v>-12269.29</v>
      </c>
      <c r="Q38" s="11" t="n">
        <v>-435.67</v>
      </c>
      <c r="R38" s="7" t="n">
        <v>9.58</v>
      </c>
      <c r="S38" s="7" t="n">
        <v>38875.99</v>
      </c>
      <c r="T38" s="7" t="n">
        <v>888</v>
      </c>
      <c r="U38" s="7" t="n">
        <v>9.58</v>
      </c>
      <c r="V38" s="11" t="n">
        <v>-293095.39</v>
      </c>
      <c r="W38" s="11" t="n">
        <v>-135993.37</v>
      </c>
      <c r="X38" s="11" t="n">
        <v>-142887.08</v>
      </c>
      <c r="Y38" s="11" t="n">
        <v>-11753.33</v>
      </c>
      <c r="Z38" s="11" t="n">
        <v>-5274.18</v>
      </c>
      <c r="AA38" s="7" t="n">
        <v>2812.57</v>
      </c>
      <c r="AB38" s="7" t="n">
        <v>30.68</v>
      </c>
      <c r="AC38" s="11" t="n">
        <v>-348046.21</v>
      </c>
      <c r="AD38" s="7" t="n">
        <v>36.43</v>
      </c>
      <c r="AE38" s="11" t="n">
        <v>134067.39</v>
      </c>
      <c r="AF38" s="11" t="n">
        <v>134067.39</v>
      </c>
      <c r="AG38" s="7" t="n">
        <v>14.03</v>
      </c>
      <c r="AH38" s="7" t="n">
        <v>38.52</v>
      </c>
      <c r="AI38" s="7" t="n">
        <v>363595</v>
      </c>
      <c r="AJ38" s="7" t="n">
        <v>5.3441</v>
      </c>
      <c r="AK38" s="11" t="n">
        <v>470704.58</v>
      </c>
      <c r="AL38" s="7" t="n">
        <v>0</v>
      </c>
    </row>
    <row r="39" customFormat="false" ht="15" hidden="false" customHeight="false" outlineLevel="0" collapsed="false">
      <c r="A39" s="7" t="s">
        <v>5488</v>
      </c>
      <c r="B39" s="7" t="s">
        <v>5476</v>
      </c>
      <c r="C39" s="7" t="n">
        <v>30</v>
      </c>
      <c r="D39" s="11" t="n">
        <v>156580.45</v>
      </c>
      <c r="E39" s="7" t="n">
        <v>4243</v>
      </c>
      <c r="F39" s="7" t="n">
        <v>4204</v>
      </c>
      <c r="G39" s="7" t="n">
        <v>36.9</v>
      </c>
      <c r="H39" s="7" t="n">
        <v>359</v>
      </c>
      <c r="I39" s="7" t="n">
        <v>8.461</v>
      </c>
      <c r="J39" s="7" t="n">
        <v>-6955.88</v>
      </c>
      <c r="K39" s="7" t="n">
        <v>-13200.91</v>
      </c>
      <c r="L39" s="11" t="n">
        <v>-34424.93</v>
      </c>
      <c r="M39" s="11" t="n">
        <v>-9657.27</v>
      </c>
      <c r="N39" s="11" t="n">
        <v>-9292.24</v>
      </c>
      <c r="O39" s="11" t="n">
        <v>-334.75</v>
      </c>
      <c r="P39" s="11" t="n">
        <v>-17.37</v>
      </c>
      <c r="Q39" s="11" t="n">
        <v>-12.91</v>
      </c>
      <c r="R39" s="7" t="n">
        <v>6.17</v>
      </c>
      <c r="S39" s="7" t="n">
        <v>5427.98</v>
      </c>
      <c r="T39" s="7" t="n">
        <v>152</v>
      </c>
      <c r="U39" s="7" t="n">
        <v>6.17</v>
      </c>
      <c r="V39" s="11" t="n">
        <v>-53658.33</v>
      </c>
      <c r="W39" s="11" t="n">
        <v>-18330.07</v>
      </c>
      <c r="X39" s="11" t="n">
        <v>-33347.58</v>
      </c>
      <c r="Y39" s="11" t="n">
        <v>-1978.95</v>
      </c>
      <c r="Z39" s="11" t="n">
        <v>0</v>
      </c>
      <c r="AA39" s="7" t="n">
        <v>-1.73</v>
      </c>
      <c r="AB39" s="7" t="n">
        <v>34.27</v>
      </c>
      <c r="AC39" s="11" t="n">
        <v>-55340.68</v>
      </c>
      <c r="AD39" s="7" t="n">
        <v>35.34</v>
      </c>
      <c r="AE39" s="11" t="n">
        <v>-3456.64</v>
      </c>
      <c r="AF39" s="11" t="n">
        <v>-3456.64</v>
      </c>
      <c r="AG39" s="7" t="n">
        <v>-2.21</v>
      </c>
      <c r="AH39" s="7" t="n">
        <v>-6.25</v>
      </c>
      <c r="AI39" s="7" t="n">
        <v>112462</v>
      </c>
      <c r="AJ39" s="7" t="n">
        <v>3.7728</v>
      </c>
      <c r="AK39" s="11" t="n">
        <v>50234.85</v>
      </c>
      <c r="AL39" s="7" t="n">
        <v>0</v>
      </c>
    </row>
    <row r="40" customFormat="false" ht="15" hidden="false" customHeight="false" outlineLevel="0" collapsed="false">
      <c r="A40" s="7" t="s">
        <v>5488</v>
      </c>
      <c r="B40" s="7" t="s">
        <v>5477</v>
      </c>
      <c r="C40" s="7" t="n">
        <v>30</v>
      </c>
      <c r="D40" s="11" t="n">
        <v>1111852.73</v>
      </c>
      <c r="E40" s="7" t="n">
        <v>23674</v>
      </c>
      <c r="F40" s="7" t="n">
        <v>23277</v>
      </c>
      <c r="G40" s="7" t="n">
        <v>46.97</v>
      </c>
      <c r="H40" s="7" t="n">
        <v>1577</v>
      </c>
      <c r="I40" s="7" t="n">
        <v>6.6613</v>
      </c>
      <c r="J40" s="7" t="n">
        <v>-46615.58</v>
      </c>
      <c r="K40" s="7" t="n">
        <v>-73952.65</v>
      </c>
      <c r="L40" s="11" t="n">
        <v>-83321.98</v>
      </c>
      <c r="M40" s="11" t="n">
        <v>-101163.81</v>
      </c>
      <c r="N40" s="11" t="n">
        <v>-83592.8</v>
      </c>
      <c r="O40" s="11" t="n">
        <v>-4835.77</v>
      </c>
      <c r="P40" s="11" t="n">
        <v>-12286.66</v>
      </c>
      <c r="Q40" s="11" t="n">
        <v>-448.58</v>
      </c>
      <c r="R40" s="7" t="n">
        <v>9.1</v>
      </c>
      <c r="S40" s="7" t="n">
        <v>44303.97</v>
      </c>
      <c r="T40" s="7" t="n">
        <v>1040</v>
      </c>
      <c r="U40" s="7"/>
      <c r="V40" s="11" t="n">
        <v>-346753.72</v>
      </c>
      <c r="W40" s="11" t="n">
        <v>-154323.44</v>
      </c>
      <c r="X40" s="11" t="n">
        <v>-176234.66</v>
      </c>
      <c r="Y40" s="11" t="n">
        <v>-13732.28</v>
      </c>
      <c r="Z40" s="11" t="n">
        <v>-5274.18</v>
      </c>
      <c r="AA40" s="7" t="n">
        <v>2810.84</v>
      </c>
      <c r="AB40" s="7" t="n">
        <v>31.19</v>
      </c>
      <c r="AC40" s="11" t="n">
        <v>-403386.89</v>
      </c>
      <c r="AD40" s="7" t="n">
        <v>36.28</v>
      </c>
      <c r="AE40" s="11" t="n">
        <v>130610.75</v>
      </c>
      <c r="AF40" s="11" t="n">
        <v>130610.75</v>
      </c>
      <c r="AG40" s="7" t="n">
        <v>11.75</v>
      </c>
      <c r="AH40" s="7" t="n">
        <v>32.38</v>
      </c>
      <c r="AI40" s="7" t="n">
        <v>476057</v>
      </c>
      <c r="AJ40" s="7" t="n">
        <v>4.9729</v>
      </c>
      <c r="AK40" s="11" t="n">
        <v>520939.43</v>
      </c>
      <c r="AL40" s="7" t="n">
        <v>0</v>
      </c>
    </row>
    <row r="41" customFormat="false" ht="15" hidden="false" customHeight="false" outlineLevel="0" collapsed="false">
      <c r="A41" s="7" t="s">
        <v>5489</v>
      </c>
      <c r="B41" s="7" t="s">
        <v>5475</v>
      </c>
      <c r="C41" s="7" t="n">
        <v>31</v>
      </c>
      <c r="D41" s="11" t="n">
        <v>927545.75</v>
      </c>
      <c r="E41" s="7" t="n">
        <v>18739</v>
      </c>
      <c r="F41" s="7" t="n">
        <v>18359</v>
      </c>
      <c r="G41" s="7" t="n">
        <v>49.5</v>
      </c>
      <c r="H41" s="7" t="n">
        <v>1041</v>
      </c>
      <c r="I41" s="7" t="n">
        <v>5.5553</v>
      </c>
      <c r="J41" s="7" t="n">
        <v>-33628.07</v>
      </c>
      <c r="K41" s="7" t="n">
        <v>-54081.47</v>
      </c>
      <c r="L41" s="11" t="n">
        <v>-100508.17</v>
      </c>
      <c r="M41" s="11" t="n">
        <v>-85629.46</v>
      </c>
      <c r="N41" s="11" t="n">
        <v>-69567.97</v>
      </c>
      <c r="O41" s="11" t="n">
        <v>-744.65</v>
      </c>
      <c r="P41" s="11" t="n">
        <v>-14813.59</v>
      </c>
      <c r="Q41" s="11" t="n">
        <v>-503.25</v>
      </c>
      <c r="R41" s="7" t="n">
        <v>9.23</v>
      </c>
      <c r="S41" s="7" t="n">
        <v>37724.48</v>
      </c>
      <c r="T41" s="7" t="n">
        <v>776</v>
      </c>
      <c r="U41" s="7" t="n">
        <v>9.23</v>
      </c>
      <c r="V41" s="11" t="n">
        <v>-282591.67</v>
      </c>
      <c r="W41" s="11" t="n">
        <v>-124225</v>
      </c>
      <c r="X41" s="11" t="n">
        <v>-141363.08</v>
      </c>
      <c r="Y41" s="11" t="n">
        <v>-10908.16</v>
      </c>
      <c r="Z41" s="11" t="n">
        <v>-3891.5</v>
      </c>
      <c r="AA41" s="7" t="n">
        <v>-2203.93</v>
      </c>
      <c r="AB41" s="7" t="n">
        <v>30.47</v>
      </c>
      <c r="AC41" s="11" t="n">
        <v>-351726.32</v>
      </c>
      <c r="AD41" s="7" t="n">
        <v>37.92</v>
      </c>
      <c r="AE41" s="11" t="n">
        <v>73462.06</v>
      </c>
      <c r="AF41" s="11" t="n">
        <v>73462.06</v>
      </c>
      <c r="AG41" s="7" t="n">
        <v>7.92</v>
      </c>
      <c r="AH41" s="7" t="n">
        <v>20.89</v>
      </c>
      <c r="AI41" s="7" t="n">
        <v>365352</v>
      </c>
      <c r="AJ41" s="7" t="n">
        <v>5.129</v>
      </c>
      <c r="AK41" s="11" t="n">
        <v>414999.22</v>
      </c>
      <c r="AL41" s="7" t="n">
        <v>0</v>
      </c>
    </row>
    <row r="42" customFormat="false" ht="15" hidden="false" customHeight="false" outlineLevel="0" collapsed="false">
      <c r="A42" s="7" t="s">
        <v>5489</v>
      </c>
      <c r="B42" s="7" t="s">
        <v>5476</v>
      </c>
      <c r="C42" s="7" t="n">
        <v>31</v>
      </c>
      <c r="D42" s="11" t="n">
        <v>120084.7</v>
      </c>
      <c r="E42" s="7" t="n">
        <v>2833</v>
      </c>
      <c r="F42" s="7" t="n">
        <v>2788</v>
      </c>
      <c r="G42" s="7" t="n">
        <v>42.39</v>
      </c>
      <c r="H42" s="7" t="n">
        <v>232</v>
      </c>
      <c r="I42" s="7" t="n">
        <v>8.1892</v>
      </c>
      <c r="J42" s="7" t="n">
        <v>-4892.8</v>
      </c>
      <c r="K42" s="7" t="n">
        <v>-8687.74</v>
      </c>
      <c r="L42" s="11" t="n">
        <v>-16145.32</v>
      </c>
      <c r="M42" s="11" t="n">
        <v>-9410.12</v>
      </c>
      <c r="N42" s="11" t="n">
        <v>-9121.12</v>
      </c>
      <c r="O42" s="11" t="n">
        <v>-7.87</v>
      </c>
      <c r="P42" s="11" t="n">
        <v>-264.05</v>
      </c>
      <c r="Q42" s="11" t="n">
        <v>-17.08</v>
      </c>
      <c r="R42" s="7" t="n">
        <v>7.84</v>
      </c>
      <c r="S42" s="7" t="n">
        <v>5565.02</v>
      </c>
      <c r="T42" s="7" t="n">
        <v>135</v>
      </c>
      <c r="U42" s="7" t="n">
        <v>7.84</v>
      </c>
      <c r="V42" s="11" t="n">
        <v>-39664.51</v>
      </c>
      <c r="W42" s="11" t="n">
        <v>-15577.95</v>
      </c>
      <c r="X42" s="11" t="n">
        <v>-22494.24</v>
      </c>
      <c r="Y42" s="11" t="n">
        <v>-1281.27</v>
      </c>
      <c r="Z42" s="11" t="n">
        <v>0</v>
      </c>
      <c r="AA42" s="7" t="n">
        <v>-311.05</v>
      </c>
      <c r="AB42" s="7" t="n">
        <v>33.03</v>
      </c>
      <c r="AC42" s="11" t="n">
        <v>-42714.29</v>
      </c>
      <c r="AD42" s="7" t="n">
        <v>35.57</v>
      </c>
      <c r="AE42" s="11" t="n">
        <v>7257.66</v>
      </c>
      <c r="AF42" s="11" t="n">
        <v>7257.66</v>
      </c>
      <c r="AG42" s="7" t="n">
        <v>6.04</v>
      </c>
      <c r="AH42" s="7" t="n">
        <v>16.99</v>
      </c>
      <c r="AI42" s="7" t="n">
        <v>93400</v>
      </c>
      <c r="AJ42" s="7" t="n">
        <v>3.0332</v>
      </c>
      <c r="AK42" s="11" t="n">
        <v>48689.86</v>
      </c>
      <c r="AL42" s="7" t="n">
        <v>0</v>
      </c>
    </row>
    <row r="43" customFormat="false" ht="15" hidden="false" customHeight="false" outlineLevel="0" collapsed="false">
      <c r="A43" s="7" t="s">
        <v>5489</v>
      </c>
      <c r="B43" s="7" t="s">
        <v>5477</v>
      </c>
      <c r="C43" s="7" t="n">
        <v>31</v>
      </c>
      <c r="D43" s="11" t="n">
        <v>1047630.45</v>
      </c>
      <c r="E43" s="7" t="n">
        <v>21572</v>
      </c>
      <c r="F43" s="7" t="n">
        <v>21147</v>
      </c>
      <c r="G43" s="7" t="n">
        <v>48.56</v>
      </c>
      <c r="H43" s="7" t="n">
        <v>1273</v>
      </c>
      <c r="I43" s="7" t="n">
        <v>5.9012</v>
      </c>
      <c r="J43" s="7" t="n">
        <v>-38520.87</v>
      </c>
      <c r="K43" s="7" t="n">
        <v>-62769.21</v>
      </c>
      <c r="L43" s="11" t="n">
        <v>-116653.49</v>
      </c>
      <c r="M43" s="11" t="n">
        <v>-95039.58</v>
      </c>
      <c r="N43" s="11" t="n">
        <v>-78689.09</v>
      </c>
      <c r="O43" s="11" t="n">
        <v>-752.52</v>
      </c>
      <c r="P43" s="11" t="n">
        <v>-15077.64</v>
      </c>
      <c r="Q43" s="11" t="n">
        <v>-520.33</v>
      </c>
      <c r="R43" s="7" t="n">
        <v>9.07</v>
      </c>
      <c r="S43" s="7" t="n">
        <v>43289.5</v>
      </c>
      <c r="T43" s="7" t="n">
        <v>911</v>
      </c>
      <c r="U43" s="7"/>
      <c r="V43" s="11" t="n">
        <v>-322256.18</v>
      </c>
      <c r="W43" s="11" t="n">
        <v>-139802.95</v>
      </c>
      <c r="X43" s="11" t="n">
        <v>-163857.32</v>
      </c>
      <c r="Y43" s="11" t="n">
        <v>-12189.43</v>
      </c>
      <c r="Z43" s="11" t="n">
        <v>-3891.5</v>
      </c>
      <c r="AA43" s="7" t="n">
        <v>-2514.98</v>
      </c>
      <c r="AB43" s="7" t="n">
        <v>30.76</v>
      </c>
      <c r="AC43" s="11" t="n">
        <v>-394440.61</v>
      </c>
      <c r="AD43" s="7" t="n">
        <v>37.65</v>
      </c>
      <c r="AE43" s="11" t="n">
        <v>80719.72</v>
      </c>
      <c r="AF43" s="11" t="n">
        <v>80719.72</v>
      </c>
      <c r="AG43" s="7" t="n">
        <v>7.7</v>
      </c>
      <c r="AH43" s="7" t="n">
        <v>20.46</v>
      </c>
      <c r="AI43" s="7" t="n">
        <v>458752</v>
      </c>
      <c r="AJ43" s="7" t="n">
        <v>4.7023</v>
      </c>
      <c r="AK43" s="11" t="n">
        <v>463689.08</v>
      </c>
      <c r="AL43" s="7" t="n">
        <v>0</v>
      </c>
    </row>
    <row r="44" customFormat="false" ht="15" hidden="false" customHeight="false" outlineLevel="0" collapsed="false">
      <c r="A44" s="7" t="s">
        <v>5490</v>
      </c>
      <c r="B44" s="7" t="s">
        <v>5475</v>
      </c>
      <c r="C44" s="7" t="n">
        <v>30</v>
      </c>
      <c r="D44" s="11" t="n">
        <v>930733.79</v>
      </c>
      <c r="E44" s="7" t="n">
        <v>19545</v>
      </c>
      <c r="F44" s="7" t="n">
        <v>19053</v>
      </c>
      <c r="G44" s="7" t="n">
        <v>47.62</v>
      </c>
      <c r="H44" s="7" t="n">
        <v>825</v>
      </c>
      <c r="I44" s="7" t="n">
        <v>4.221</v>
      </c>
      <c r="J44" s="7" t="n">
        <v>-25770.21</v>
      </c>
      <c r="K44" s="7" t="n">
        <v>-46305.45</v>
      </c>
      <c r="L44" s="11" t="n">
        <v>-52521.57</v>
      </c>
      <c r="M44" s="11" t="n">
        <v>-83479.76</v>
      </c>
      <c r="N44" s="11" t="n">
        <v>-63494.1</v>
      </c>
      <c r="O44" s="11" t="n">
        <v>-7968.96</v>
      </c>
      <c r="P44" s="11" t="n">
        <v>-11622.49</v>
      </c>
      <c r="Q44" s="11" t="n">
        <v>-394.21</v>
      </c>
      <c r="R44" s="7" t="n">
        <v>8.97</v>
      </c>
      <c r="S44" s="7" t="n">
        <v>29218.56</v>
      </c>
      <c r="T44" s="7" t="n">
        <v>629</v>
      </c>
      <c r="U44" s="7" t="n">
        <v>8.97</v>
      </c>
      <c r="V44" s="11" t="n">
        <v>-331791.95</v>
      </c>
      <c r="W44" s="11" t="n">
        <v>-131923.95</v>
      </c>
      <c r="X44" s="11" t="n">
        <v>-151666.56</v>
      </c>
      <c r="Y44" s="11" t="n">
        <v>-40235.12</v>
      </c>
      <c r="Z44" s="11" t="n">
        <v>-3236.54</v>
      </c>
      <c r="AA44" s="7" t="n">
        <v>-4729.78</v>
      </c>
      <c r="AB44" s="7" t="n">
        <v>35.65</v>
      </c>
      <c r="AC44" s="11" t="n">
        <v>-367483.05</v>
      </c>
      <c r="AD44" s="7" t="n">
        <v>39.48</v>
      </c>
      <c r="AE44" s="11" t="n">
        <v>69687.25</v>
      </c>
      <c r="AF44" s="11" t="n">
        <v>69687.25</v>
      </c>
      <c r="AG44" s="7" t="n">
        <v>7.49</v>
      </c>
      <c r="AH44" s="7" t="n">
        <v>18.96</v>
      </c>
      <c r="AI44" s="7" t="n">
        <v>318664</v>
      </c>
      <c r="AJ44" s="7" t="n">
        <v>6.1334</v>
      </c>
      <c r="AK44" s="11" t="n">
        <v>426391.1</v>
      </c>
      <c r="AL44" s="7" t="n">
        <v>0</v>
      </c>
    </row>
    <row r="45" customFormat="false" ht="15" hidden="false" customHeight="false" outlineLevel="0" collapsed="false">
      <c r="A45" s="7" t="s">
        <v>5490</v>
      </c>
      <c r="B45" s="7" t="s">
        <v>5476</v>
      </c>
      <c r="C45" s="7" t="n">
        <v>30</v>
      </c>
      <c r="D45" s="11" t="n">
        <v>136997.64</v>
      </c>
      <c r="E45" s="7" t="n">
        <v>3190</v>
      </c>
      <c r="F45" s="7" t="n">
        <v>3085</v>
      </c>
      <c r="G45" s="7" t="n">
        <v>42.95</v>
      </c>
      <c r="H45" s="7" t="n">
        <v>145</v>
      </c>
      <c r="I45" s="7" t="n">
        <v>4.5455</v>
      </c>
      <c r="J45" s="7" t="n">
        <v>-4608.73</v>
      </c>
      <c r="K45" s="7" t="n">
        <v>-6665.4</v>
      </c>
      <c r="L45" s="11" t="n">
        <v>-4089.17</v>
      </c>
      <c r="M45" s="11" t="n">
        <v>-9493.41</v>
      </c>
      <c r="N45" s="11" t="n">
        <v>-9009.17</v>
      </c>
      <c r="O45" s="11" t="n">
        <v>-410.99</v>
      </c>
      <c r="P45" s="11" t="n">
        <v>-56.72</v>
      </c>
      <c r="Q45" s="11" t="n">
        <v>-16.53</v>
      </c>
      <c r="R45" s="7" t="n">
        <v>6.93</v>
      </c>
      <c r="S45" s="7" t="n">
        <v>5123.91</v>
      </c>
      <c r="T45" s="7" t="n">
        <v>106</v>
      </c>
      <c r="U45" s="7" t="n">
        <v>6.93</v>
      </c>
      <c r="V45" s="11" t="n">
        <v>-49306.64</v>
      </c>
      <c r="W45" s="11" t="n">
        <v>-19820.29</v>
      </c>
      <c r="X45" s="11" t="n">
        <v>-27090.56</v>
      </c>
      <c r="Y45" s="11" t="n">
        <v>-2001.19</v>
      </c>
      <c r="Z45" s="11" t="n">
        <v>0</v>
      </c>
      <c r="AA45" s="7" t="n">
        <v>-394.6</v>
      </c>
      <c r="AB45" s="7" t="n">
        <v>35.99</v>
      </c>
      <c r="AC45" s="11" t="n">
        <v>-57191.82</v>
      </c>
      <c r="AD45" s="7" t="n">
        <v>41.75</v>
      </c>
      <c r="AE45" s="11" t="n">
        <v>12307.87</v>
      </c>
      <c r="AF45" s="11" t="n">
        <v>12307.87</v>
      </c>
      <c r="AG45" s="7" t="n">
        <v>8.98</v>
      </c>
      <c r="AH45" s="7" t="n">
        <v>21.52</v>
      </c>
      <c r="AI45" s="7" t="n">
        <v>87560</v>
      </c>
      <c r="AJ45" s="7" t="n">
        <v>3.6432</v>
      </c>
      <c r="AK45" s="11" t="n">
        <v>68571.15</v>
      </c>
      <c r="AL45" s="7" t="n">
        <v>0</v>
      </c>
    </row>
    <row r="46" customFormat="false" ht="15" hidden="false" customHeight="false" outlineLevel="0" collapsed="false">
      <c r="A46" s="7" t="s">
        <v>5490</v>
      </c>
      <c r="B46" s="7" t="s">
        <v>5477</v>
      </c>
      <c r="C46" s="7" t="n">
        <v>30</v>
      </c>
      <c r="D46" s="11" t="n">
        <v>1067731.43</v>
      </c>
      <c r="E46" s="7" t="n">
        <v>22735</v>
      </c>
      <c r="F46" s="7" t="n">
        <v>22138</v>
      </c>
      <c r="G46" s="7" t="n">
        <v>46.96</v>
      </c>
      <c r="H46" s="7" t="n">
        <v>970</v>
      </c>
      <c r="I46" s="7" t="n">
        <v>4.2665</v>
      </c>
      <c r="J46" s="7" t="n">
        <v>-30378.94</v>
      </c>
      <c r="K46" s="7" t="n">
        <v>-52970.85</v>
      </c>
      <c r="L46" s="11" t="n">
        <v>-56610.74</v>
      </c>
      <c r="M46" s="11" t="n">
        <v>-92973.17</v>
      </c>
      <c r="N46" s="11" t="n">
        <v>-72503.27</v>
      </c>
      <c r="O46" s="11" t="n">
        <v>-8379.95</v>
      </c>
      <c r="P46" s="11" t="n">
        <v>-11679.21</v>
      </c>
      <c r="Q46" s="11" t="n">
        <v>-410.74</v>
      </c>
      <c r="R46" s="7" t="n">
        <v>8.71</v>
      </c>
      <c r="S46" s="7" t="n">
        <v>34342.47</v>
      </c>
      <c r="T46" s="7" t="n">
        <v>735</v>
      </c>
      <c r="U46" s="7"/>
      <c r="V46" s="11" t="n">
        <v>-381098.59</v>
      </c>
      <c r="W46" s="11" t="n">
        <v>-151744.24</v>
      </c>
      <c r="X46" s="11" t="n">
        <v>-178757.12</v>
      </c>
      <c r="Y46" s="11" t="n">
        <v>-42236.31</v>
      </c>
      <c r="Z46" s="11" t="n">
        <v>-3236.54</v>
      </c>
      <c r="AA46" s="7" t="n">
        <v>-5124.38</v>
      </c>
      <c r="AB46" s="7" t="n">
        <v>35.69</v>
      </c>
      <c r="AC46" s="11" t="n">
        <v>-424674.87</v>
      </c>
      <c r="AD46" s="7" t="n">
        <v>39.77</v>
      </c>
      <c r="AE46" s="11" t="n">
        <v>81995.12</v>
      </c>
      <c r="AF46" s="11" t="n">
        <v>81995.12</v>
      </c>
      <c r="AG46" s="7" t="n">
        <v>7.68</v>
      </c>
      <c r="AH46" s="7" t="n">
        <v>19.31</v>
      </c>
      <c r="AI46" s="7" t="n">
        <v>406224</v>
      </c>
      <c r="AJ46" s="7" t="n">
        <v>5.5967</v>
      </c>
      <c r="AK46" s="11" t="n">
        <v>494962.25</v>
      </c>
      <c r="AL46" s="7" t="n">
        <v>0</v>
      </c>
    </row>
    <row r="47" customFormat="false" ht="15" hidden="false" customHeight="false" outlineLevel="0" collapsed="false">
      <c r="A47" s="7" t="s">
        <v>5491</v>
      </c>
      <c r="B47" s="7" t="s">
        <v>5475</v>
      </c>
      <c r="C47" s="7" t="n">
        <v>31</v>
      </c>
      <c r="D47" s="11" t="n">
        <v>1111224.87</v>
      </c>
      <c r="E47" s="7" t="n">
        <v>23651</v>
      </c>
      <c r="F47" s="7" t="n">
        <v>23127</v>
      </c>
      <c r="G47" s="7" t="n">
        <v>46.98</v>
      </c>
      <c r="H47" s="7" t="n">
        <v>1185</v>
      </c>
      <c r="I47" s="7" t="n">
        <v>5.0104</v>
      </c>
      <c r="J47" s="7" t="n">
        <v>-37722.44</v>
      </c>
      <c r="K47" s="7" t="n">
        <v>-59485.23</v>
      </c>
      <c r="L47" s="11" t="n">
        <v>-76807.63</v>
      </c>
      <c r="M47" s="11" t="n">
        <v>-84465.15</v>
      </c>
      <c r="N47" s="11" t="n">
        <v>-63573.8</v>
      </c>
      <c r="O47" s="11" t="n">
        <v>-10551.38</v>
      </c>
      <c r="P47" s="11" t="n">
        <v>-9982.98</v>
      </c>
      <c r="Q47" s="11" t="n">
        <v>-356.99</v>
      </c>
      <c r="R47" s="7" t="n">
        <v>7.6</v>
      </c>
      <c r="S47" s="7" t="n">
        <v>46510.81</v>
      </c>
      <c r="T47" s="7" t="n">
        <v>975</v>
      </c>
      <c r="U47" s="7" t="n">
        <v>7.6</v>
      </c>
      <c r="V47" s="11" t="n">
        <v>-396624.88</v>
      </c>
      <c r="W47" s="11" t="n">
        <v>-155183.74</v>
      </c>
      <c r="X47" s="11" t="n">
        <v>-184456.24</v>
      </c>
      <c r="Y47" s="11" t="n">
        <v>-52498.44</v>
      </c>
      <c r="Z47" s="11" t="n">
        <v>-2984.23</v>
      </c>
      <c r="AA47" s="7" t="n">
        <v>-1502.23</v>
      </c>
      <c r="AB47" s="7" t="n">
        <v>35.69</v>
      </c>
      <c r="AC47" s="11" t="n">
        <v>-426301.25</v>
      </c>
      <c r="AD47" s="7" t="n">
        <v>38.36</v>
      </c>
      <c r="AE47" s="11" t="n">
        <v>89303.52</v>
      </c>
      <c r="AF47" s="11" t="n">
        <v>89303.52</v>
      </c>
      <c r="AG47" s="7" t="n">
        <v>8.04</v>
      </c>
      <c r="AH47" s="7" t="n">
        <v>20.95</v>
      </c>
      <c r="AI47" s="7" t="n">
        <v>330425</v>
      </c>
      <c r="AJ47" s="7" t="n">
        <v>7.1578</v>
      </c>
      <c r="AK47" s="11" t="n">
        <v>504246.33</v>
      </c>
      <c r="AL47" s="7" t="n">
        <v>0</v>
      </c>
    </row>
    <row r="48" customFormat="false" ht="15" hidden="false" customHeight="false" outlineLevel="0" collapsed="false">
      <c r="A48" s="7" t="s">
        <v>5491</v>
      </c>
      <c r="B48" s="7" t="s">
        <v>5476</v>
      </c>
      <c r="C48" s="7" t="n">
        <v>31</v>
      </c>
      <c r="D48" s="11" t="n">
        <v>141359</v>
      </c>
      <c r="E48" s="7" t="n">
        <v>3338</v>
      </c>
      <c r="F48" s="7" t="n">
        <v>3258</v>
      </c>
      <c r="G48" s="7" t="n">
        <v>42.35</v>
      </c>
      <c r="H48" s="7" t="n">
        <v>219</v>
      </c>
      <c r="I48" s="7" t="n">
        <v>6.5608</v>
      </c>
      <c r="J48" s="7" t="n">
        <v>-6538.67</v>
      </c>
      <c r="K48" s="7" t="n">
        <v>-9185.37</v>
      </c>
      <c r="L48" s="11" t="n">
        <v>-4893.26</v>
      </c>
      <c r="M48" s="11" t="n">
        <v>-8419.01</v>
      </c>
      <c r="N48" s="11" t="n">
        <v>-7796.69</v>
      </c>
      <c r="O48" s="11" t="n">
        <v>-445.5</v>
      </c>
      <c r="P48" s="11" t="n">
        <v>-166.69</v>
      </c>
      <c r="Q48" s="11" t="n">
        <v>-10.13</v>
      </c>
      <c r="R48" s="7" t="n">
        <v>5.96</v>
      </c>
      <c r="S48" s="7" t="n">
        <v>7685.83</v>
      </c>
      <c r="T48" s="7" t="n">
        <v>180</v>
      </c>
      <c r="U48" s="7" t="n">
        <v>5.96</v>
      </c>
      <c r="V48" s="11" t="n">
        <v>-50401.89</v>
      </c>
      <c r="W48" s="11" t="n">
        <v>-20302.9</v>
      </c>
      <c r="X48" s="11" t="n">
        <v>-27031.77</v>
      </c>
      <c r="Y48" s="11" t="n">
        <v>-2658.95</v>
      </c>
      <c r="Z48" s="11" t="n">
        <v>0</v>
      </c>
      <c r="AA48" s="7" t="n">
        <v>-408.27</v>
      </c>
      <c r="AB48" s="7" t="n">
        <v>35.66</v>
      </c>
      <c r="AC48" s="11" t="n">
        <v>-55243.72</v>
      </c>
      <c r="AD48" s="7" t="n">
        <v>39.08</v>
      </c>
      <c r="AE48" s="11" t="n">
        <v>15862.45</v>
      </c>
      <c r="AF48" s="11" t="n">
        <v>15862.45</v>
      </c>
      <c r="AG48" s="7" t="n">
        <v>11.22</v>
      </c>
      <c r="AH48" s="7" t="n">
        <v>28.71</v>
      </c>
      <c r="AI48" s="7" t="n">
        <v>69075</v>
      </c>
      <c r="AJ48" s="7" t="n">
        <v>4.8324</v>
      </c>
      <c r="AK48" s="11" t="n">
        <v>69991.81</v>
      </c>
      <c r="AL48" s="7" t="n">
        <v>0</v>
      </c>
    </row>
    <row r="49" customFormat="false" ht="15" hidden="false" customHeight="false" outlineLevel="0" collapsed="false">
      <c r="A49" s="7" t="s">
        <v>5491</v>
      </c>
      <c r="B49" s="7" t="s">
        <v>5477</v>
      </c>
      <c r="C49" s="7" t="n">
        <v>31</v>
      </c>
      <c r="D49" s="11" t="n">
        <v>1252583.87</v>
      </c>
      <c r="E49" s="7" t="n">
        <v>26989</v>
      </c>
      <c r="F49" s="7" t="n">
        <v>26385</v>
      </c>
      <c r="G49" s="7" t="n">
        <v>46.41</v>
      </c>
      <c r="H49" s="7" t="n">
        <v>1404</v>
      </c>
      <c r="I49" s="7" t="n">
        <v>5.2021</v>
      </c>
      <c r="J49" s="7" t="n">
        <v>-44261.11</v>
      </c>
      <c r="K49" s="7" t="n">
        <v>-68670.6</v>
      </c>
      <c r="L49" s="11" t="n">
        <v>-81700.89</v>
      </c>
      <c r="M49" s="11" t="n">
        <v>-92884.16</v>
      </c>
      <c r="N49" s="11" t="n">
        <v>-71370.49</v>
      </c>
      <c r="O49" s="11" t="n">
        <v>-10996.88</v>
      </c>
      <c r="P49" s="11" t="n">
        <v>-10149.67</v>
      </c>
      <c r="Q49" s="11" t="n">
        <v>-367.12</v>
      </c>
      <c r="R49" s="7" t="n">
        <v>7.42</v>
      </c>
      <c r="S49" s="7" t="n">
        <v>54196.64</v>
      </c>
      <c r="T49" s="7" t="n">
        <v>1155</v>
      </c>
      <c r="U49" s="7"/>
      <c r="V49" s="11" t="n">
        <v>-447026.77</v>
      </c>
      <c r="W49" s="11" t="n">
        <v>-175486.64</v>
      </c>
      <c r="X49" s="11" t="n">
        <v>-211488.01</v>
      </c>
      <c r="Y49" s="11" t="n">
        <v>-55157.39</v>
      </c>
      <c r="Z49" s="11" t="n">
        <v>-2984.23</v>
      </c>
      <c r="AA49" s="7" t="n">
        <v>-1910.5</v>
      </c>
      <c r="AB49" s="7" t="n">
        <v>35.69</v>
      </c>
      <c r="AC49" s="11" t="n">
        <v>-481544.97</v>
      </c>
      <c r="AD49" s="7" t="n">
        <v>38.44</v>
      </c>
      <c r="AE49" s="11" t="n">
        <v>105165.97</v>
      </c>
      <c r="AF49" s="11" t="n">
        <v>105165.97</v>
      </c>
      <c r="AG49" s="7" t="n">
        <v>8.4</v>
      </c>
      <c r="AH49" s="7" t="n">
        <v>21.84</v>
      </c>
      <c r="AI49" s="7" t="n">
        <v>399500</v>
      </c>
      <c r="AJ49" s="7" t="n">
        <v>6.7557</v>
      </c>
      <c r="AK49" s="11" t="n">
        <v>574238.14</v>
      </c>
      <c r="AL49" s="7" t="n">
        <v>0</v>
      </c>
    </row>
    <row r="50" customFormat="false" ht="15" hidden="false" customHeight="false" outlineLevel="0" collapsed="false">
      <c r="A50" s="7" t="s">
        <v>5005</v>
      </c>
      <c r="B50" s="7" t="s">
        <v>5475</v>
      </c>
      <c r="C50" s="7" t="n">
        <v>31</v>
      </c>
      <c r="D50" s="11" t="n">
        <v>725719.32</v>
      </c>
      <c r="E50" s="7" t="n">
        <v>13908</v>
      </c>
      <c r="F50" s="7" t="n">
        <v>13534</v>
      </c>
      <c r="G50" s="7" t="n">
        <v>52.18</v>
      </c>
      <c r="H50" s="7" t="n">
        <v>1194</v>
      </c>
      <c r="I50" s="7" t="n">
        <v>8.585</v>
      </c>
      <c r="J50" s="7" t="n">
        <v>-38264.38</v>
      </c>
      <c r="K50" s="7" t="n">
        <v>-63661.34</v>
      </c>
      <c r="L50" s="11" t="n">
        <v>-46477.74</v>
      </c>
      <c r="M50" s="11" t="n">
        <v>-76498.99</v>
      </c>
      <c r="N50" s="11" t="n">
        <v>-59951.29</v>
      </c>
      <c r="O50" s="11" t="n">
        <v>-7461.85</v>
      </c>
      <c r="P50" s="11" t="n">
        <v>-8688.92</v>
      </c>
      <c r="Q50" s="11" t="n">
        <v>-396.93</v>
      </c>
      <c r="R50" s="7" t="n">
        <v>10.54</v>
      </c>
      <c r="S50" s="7" t="n">
        <v>35679.71</v>
      </c>
      <c r="T50" s="7" t="n">
        <v>689</v>
      </c>
      <c r="U50" s="7" t="n">
        <v>10.54</v>
      </c>
      <c r="V50" s="11" t="n">
        <v>-267461.75</v>
      </c>
      <c r="W50" s="11" t="n">
        <v>-101814.44</v>
      </c>
      <c r="X50" s="11" t="n">
        <v>-105071.64</v>
      </c>
      <c r="Y50" s="11" t="n">
        <v>-48451.21</v>
      </c>
      <c r="Z50" s="11" t="n">
        <v>-3258.82</v>
      </c>
      <c r="AA50" s="7" t="n">
        <v>-8865.64</v>
      </c>
      <c r="AB50" s="7" t="n">
        <v>36.85</v>
      </c>
      <c r="AC50" s="11" t="n">
        <v>-286395.69</v>
      </c>
      <c r="AD50" s="7" t="n">
        <v>39.46</v>
      </c>
      <c r="AE50" s="11" t="n">
        <v>10620.77</v>
      </c>
      <c r="AF50" s="11" t="n">
        <v>10620.77</v>
      </c>
      <c r="AG50" s="7" t="n">
        <v>1.46</v>
      </c>
      <c r="AH50" s="7" t="n">
        <v>3.71</v>
      </c>
      <c r="AI50" s="7" t="n">
        <v>247518</v>
      </c>
      <c r="AJ50" s="7" t="n">
        <v>5.619</v>
      </c>
      <c r="AK50" s="11" t="n">
        <v>283166.01</v>
      </c>
      <c r="AL50" s="7" t="n">
        <v>0</v>
      </c>
    </row>
    <row r="51" customFormat="false" ht="15" hidden="false" customHeight="false" outlineLevel="0" collapsed="false">
      <c r="A51" s="7" t="s">
        <v>5005</v>
      </c>
      <c r="B51" s="7" t="s">
        <v>5476</v>
      </c>
      <c r="C51" s="7" t="n">
        <v>31</v>
      </c>
      <c r="D51" s="11" t="n">
        <v>85161</v>
      </c>
      <c r="E51" s="7" t="n">
        <v>1790</v>
      </c>
      <c r="F51" s="7" t="n">
        <v>1756</v>
      </c>
      <c r="G51" s="7" t="n">
        <v>47.58</v>
      </c>
      <c r="H51" s="7" t="n">
        <v>206</v>
      </c>
      <c r="I51" s="7" t="n">
        <v>11.5084</v>
      </c>
      <c r="J51" s="7" t="n">
        <v>-5833.99</v>
      </c>
      <c r="K51" s="7" t="n">
        <v>-8848.46</v>
      </c>
      <c r="L51" s="11" t="n">
        <v>-4538.71</v>
      </c>
      <c r="M51" s="11" t="n">
        <v>-8023.43</v>
      </c>
      <c r="N51" s="11" t="n">
        <v>-7472.15</v>
      </c>
      <c r="O51" s="11" t="n">
        <v>-331.66</v>
      </c>
      <c r="P51" s="11" t="n">
        <v>-215.08</v>
      </c>
      <c r="Q51" s="11" t="n">
        <v>-4.54</v>
      </c>
      <c r="R51" s="7" t="n">
        <v>9.42</v>
      </c>
      <c r="S51" s="7" t="n">
        <v>2879.38</v>
      </c>
      <c r="T51" s="7" t="n">
        <v>66</v>
      </c>
      <c r="U51" s="7" t="n">
        <v>9.42</v>
      </c>
      <c r="V51" s="11" t="n">
        <v>-29940.59</v>
      </c>
      <c r="W51" s="11" t="n">
        <v>-12095.27</v>
      </c>
      <c r="X51" s="11" t="n">
        <v>-14719.77</v>
      </c>
      <c r="Y51" s="11" t="n">
        <v>-2881.63</v>
      </c>
      <c r="Z51" s="11" t="n">
        <v>0</v>
      </c>
      <c r="AA51" s="7" t="n">
        <v>-243.92</v>
      </c>
      <c r="AB51" s="7" t="n">
        <v>35.16</v>
      </c>
      <c r="AC51" s="11" t="n">
        <v>-30642.35</v>
      </c>
      <c r="AD51" s="7" t="n">
        <v>35.98</v>
      </c>
      <c r="AE51" s="11" t="n">
        <v>6181.93</v>
      </c>
      <c r="AF51" s="11" t="n">
        <v>6181.93</v>
      </c>
      <c r="AG51" s="7" t="n">
        <v>7.26</v>
      </c>
      <c r="AH51" s="7" t="n">
        <v>20.17</v>
      </c>
      <c r="AI51" s="7" t="n">
        <v>49525</v>
      </c>
      <c r="AJ51" s="7" t="n">
        <v>3.6143</v>
      </c>
      <c r="AK51" s="11" t="n">
        <v>35107.05</v>
      </c>
      <c r="AL51" s="7" t="n">
        <v>0</v>
      </c>
    </row>
    <row r="52" customFormat="false" ht="15" hidden="false" customHeight="false" outlineLevel="0" collapsed="false">
      <c r="A52" s="7" t="s">
        <v>5005</v>
      </c>
      <c r="B52" s="7" t="s">
        <v>5477</v>
      </c>
      <c r="C52" s="7" t="n">
        <v>31</v>
      </c>
      <c r="D52" s="11" t="n">
        <v>810880.32</v>
      </c>
      <c r="E52" s="7" t="n">
        <v>15698</v>
      </c>
      <c r="F52" s="7" t="n">
        <v>15290</v>
      </c>
      <c r="G52" s="7" t="n">
        <v>51.66</v>
      </c>
      <c r="H52" s="7" t="n">
        <v>1400</v>
      </c>
      <c r="I52" s="7" t="n">
        <v>8.9183</v>
      </c>
      <c r="J52" s="7" t="n">
        <v>-44098.37</v>
      </c>
      <c r="K52" s="7" t="n">
        <v>-72509.8</v>
      </c>
      <c r="L52" s="11" t="n">
        <v>-51016.45</v>
      </c>
      <c r="M52" s="11" t="n">
        <v>-84522.42</v>
      </c>
      <c r="N52" s="11" t="n">
        <v>-67423.44</v>
      </c>
      <c r="O52" s="11" t="n">
        <v>-7793.51</v>
      </c>
      <c r="P52" s="11" t="n">
        <v>-8904</v>
      </c>
      <c r="Q52" s="11" t="n">
        <v>-401.47</v>
      </c>
      <c r="R52" s="7" t="n">
        <v>10.42</v>
      </c>
      <c r="S52" s="7" t="n">
        <v>38559.09</v>
      </c>
      <c r="T52" s="7" t="n">
        <v>755</v>
      </c>
      <c r="U52" s="7"/>
      <c r="V52" s="11" t="n">
        <v>-297402.34</v>
      </c>
      <c r="W52" s="11" t="n">
        <v>-113909.71</v>
      </c>
      <c r="X52" s="11" t="n">
        <v>-119791.41</v>
      </c>
      <c r="Y52" s="11" t="n">
        <v>-51332.84</v>
      </c>
      <c r="Z52" s="11" t="n">
        <v>-3258.82</v>
      </c>
      <c r="AA52" s="7" t="n">
        <v>-9109.56</v>
      </c>
      <c r="AB52" s="7" t="n">
        <v>36.68</v>
      </c>
      <c r="AC52" s="11" t="n">
        <v>-317038.04</v>
      </c>
      <c r="AD52" s="7" t="n">
        <v>39.1</v>
      </c>
      <c r="AE52" s="11" t="n">
        <v>16802.7</v>
      </c>
      <c r="AF52" s="11" t="n">
        <v>16802.7</v>
      </c>
      <c r="AG52" s="7" t="n">
        <v>2.07</v>
      </c>
      <c r="AH52" s="7" t="n">
        <v>5.3</v>
      </c>
      <c r="AI52" s="7" t="n">
        <v>297043</v>
      </c>
      <c r="AJ52" s="7" t="n">
        <v>5.2848</v>
      </c>
      <c r="AK52" s="11" t="n">
        <v>318273.06</v>
      </c>
      <c r="AL52" s="7" t="n">
        <v>0</v>
      </c>
    </row>
    <row r="53" customFormat="false" ht="15" hidden="false" customHeight="false" outlineLevel="0" collapsed="false">
      <c r="A53" s="7" t="s">
        <v>5006</v>
      </c>
      <c r="B53" s="7" t="s">
        <v>5475</v>
      </c>
      <c r="C53" s="7" t="n">
        <v>28</v>
      </c>
      <c r="D53" s="11" t="n">
        <v>778738.01</v>
      </c>
      <c r="E53" s="7" t="n">
        <v>15171</v>
      </c>
      <c r="F53" s="7" t="n">
        <v>14611</v>
      </c>
      <c r="G53" s="7" t="n">
        <v>51.33</v>
      </c>
      <c r="H53" s="7" t="n">
        <v>788</v>
      </c>
      <c r="I53" s="7" t="n">
        <v>5.1941</v>
      </c>
      <c r="J53" s="7" t="n">
        <v>-24823.97</v>
      </c>
      <c r="K53" s="7" t="n">
        <v>-42873.73</v>
      </c>
      <c r="L53" s="11" t="n">
        <v>-59375.48</v>
      </c>
      <c r="M53" s="11" t="n">
        <v>-81883.86</v>
      </c>
      <c r="N53" s="11" t="n">
        <v>-68884.48</v>
      </c>
      <c r="O53" s="11" t="n">
        <v>-6054.05</v>
      </c>
      <c r="P53" s="11" t="n">
        <v>-6662.58</v>
      </c>
      <c r="Q53" s="11" t="n">
        <v>-282.75</v>
      </c>
      <c r="R53" s="7" t="n">
        <v>10.51</v>
      </c>
      <c r="S53" s="7" t="n">
        <v>47923.34</v>
      </c>
      <c r="T53" s="7" t="n">
        <v>1006</v>
      </c>
      <c r="U53" s="7" t="n">
        <v>10.51</v>
      </c>
      <c r="V53" s="11" t="n">
        <v>-242795.82</v>
      </c>
      <c r="W53" s="11" t="n">
        <v>-107853.09</v>
      </c>
      <c r="X53" s="11" t="n">
        <v>-111962.97</v>
      </c>
      <c r="Y53" s="11" t="n">
        <v>-20401.93</v>
      </c>
      <c r="Z53" s="11" t="n">
        <v>-5220.06</v>
      </c>
      <c r="AA53" s="7" t="n">
        <v>2642.23</v>
      </c>
      <c r="AB53" s="7" t="n">
        <v>31.18</v>
      </c>
      <c r="AC53" s="11" t="n">
        <v>-321808.28</v>
      </c>
      <c r="AD53" s="7" t="n">
        <v>41.32</v>
      </c>
      <c r="AE53" s="11" t="n">
        <v>48050.6</v>
      </c>
      <c r="AF53" s="11" t="n">
        <v>48050.6</v>
      </c>
      <c r="AG53" s="7" t="n">
        <v>6.17</v>
      </c>
      <c r="AH53" s="7" t="n">
        <v>14.93</v>
      </c>
      <c r="AI53" s="7" t="n">
        <v>238729</v>
      </c>
      <c r="AJ53" s="7" t="n">
        <v>6.3549</v>
      </c>
      <c r="AK53" s="11" t="n">
        <v>359507.76</v>
      </c>
      <c r="AL53" s="7" t="n">
        <v>0</v>
      </c>
    </row>
    <row r="54" customFormat="false" ht="15" hidden="false" customHeight="false" outlineLevel="0" collapsed="false">
      <c r="A54" s="7" t="s">
        <v>5006</v>
      </c>
      <c r="B54" s="7" t="s">
        <v>5476</v>
      </c>
      <c r="C54" s="7" t="n">
        <v>28</v>
      </c>
      <c r="D54" s="11" t="n">
        <v>86469.87</v>
      </c>
      <c r="E54" s="7" t="n">
        <v>1873</v>
      </c>
      <c r="F54" s="7" t="n">
        <v>1841</v>
      </c>
      <c r="G54" s="7" t="n">
        <v>46.17</v>
      </c>
      <c r="H54" s="7" t="n">
        <v>120</v>
      </c>
      <c r="I54" s="7" t="n">
        <v>6.4068</v>
      </c>
      <c r="J54" s="7" t="n">
        <v>-3528.46</v>
      </c>
      <c r="K54" s="7" t="n">
        <v>-5398.59</v>
      </c>
      <c r="L54" s="11" t="n">
        <v>-6824.64</v>
      </c>
      <c r="M54" s="11" t="n">
        <v>-8386.53</v>
      </c>
      <c r="N54" s="11" t="n">
        <v>-7921.75</v>
      </c>
      <c r="O54" s="11" t="n">
        <v>-314.39</v>
      </c>
      <c r="P54" s="11" t="n">
        <v>-147.57</v>
      </c>
      <c r="Q54" s="11" t="n">
        <v>-2.82</v>
      </c>
      <c r="R54" s="7" t="n">
        <v>9.7</v>
      </c>
      <c r="S54" s="7" t="n">
        <v>3455.58</v>
      </c>
      <c r="T54" s="7" t="n">
        <v>84</v>
      </c>
      <c r="U54" s="7" t="n">
        <v>9.7</v>
      </c>
      <c r="V54" s="11" t="n">
        <v>-30146.56</v>
      </c>
      <c r="W54" s="11" t="n">
        <v>-11955.25</v>
      </c>
      <c r="X54" s="11" t="n">
        <v>-14897.35</v>
      </c>
      <c r="Y54" s="11" t="n">
        <v>-3053.05</v>
      </c>
      <c r="Z54" s="11" t="n">
        <v>0</v>
      </c>
      <c r="AA54" s="7" t="n">
        <v>-240.91</v>
      </c>
      <c r="AB54" s="7" t="n">
        <v>34.86</v>
      </c>
      <c r="AC54" s="11" t="n">
        <v>-35332.53</v>
      </c>
      <c r="AD54" s="7" t="n">
        <v>40.86</v>
      </c>
      <c r="AE54" s="11" t="n">
        <v>2251.15</v>
      </c>
      <c r="AF54" s="11" t="n">
        <v>2251.15</v>
      </c>
      <c r="AG54" s="7" t="n">
        <v>2.6</v>
      </c>
      <c r="AH54" s="7" t="n">
        <v>6.37</v>
      </c>
      <c r="AI54" s="7" t="n">
        <v>44352</v>
      </c>
      <c r="AJ54" s="7" t="n">
        <v>4.223</v>
      </c>
      <c r="AK54" s="11" t="n">
        <v>36721.09</v>
      </c>
      <c r="AL54" s="7" t="n">
        <v>0</v>
      </c>
    </row>
    <row r="55" customFormat="false" ht="15" hidden="false" customHeight="false" outlineLevel="0" collapsed="false">
      <c r="A55" s="7" t="s">
        <v>5006</v>
      </c>
      <c r="B55" s="7" t="s">
        <v>5477</v>
      </c>
      <c r="C55" s="7" t="n">
        <v>28</v>
      </c>
      <c r="D55" s="11" t="n">
        <v>865207.88</v>
      </c>
      <c r="E55" s="7" t="n">
        <v>17044</v>
      </c>
      <c r="F55" s="7" t="n">
        <v>16452</v>
      </c>
      <c r="G55" s="7" t="n">
        <v>50.76</v>
      </c>
      <c r="H55" s="7" t="n">
        <v>908</v>
      </c>
      <c r="I55" s="7" t="n">
        <v>5.3274</v>
      </c>
      <c r="J55" s="7" t="n">
        <v>-28352.43</v>
      </c>
      <c r="K55" s="7" t="n">
        <v>-48272.32</v>
      </c>
      <c r="L55" s="11" t="n">
        <v>-66200.12</v>
      </c>
      <c r="M55" s="11" t="n">
        <v>-90270.39</v>
      </c>
      <c r="N55" s="11" t="n">
        <v>-76806.23</v>
      </c>
      <c r="O55" s="11" t="n">
        <v>-6368.44</v>
      </c>
      <c r="P55" s="11" t="n">
        <v>-6810.15</v>
      </c>
      <c r="Q55" s="11" t="n">
        <v>-285.57</v>
      </c>
      <c r="R55" s="7" t="n">
        <v>10.43</v>
      </c>
      <c r="S55" s="7" t="n">
        <v>51378.92</v>
      </c>
      <c r="T55" s="7" t="n">
        <v>1090</v>
      </c>
      <c r="U55" s="7"/>
      <c r="V55" s="11" t="n">
        <v>-272942.38</v>
      </c>
      <c r="W55" s="11" t="n">
        <v>-119808.34</v>
      </c>
      <c r="X55" s="11" t="n">
        <v>-126860.32</v>
      </c>
      <c r="Y55" s="11" t="n">
        <v>-23454.98</v>
      </c>
      <c r="Z55" s="11" t="n">
        <v>-5220.06</v>
      </c>
      <c r="AA55" s="7" t="n">
        <v>2401.32</v>
      </c>
      <c r="AB55" s="7" t="n">
        <v>31.55</v>
      </c>
      <c r="AC55" s="11" t="n">
        <v>-357140.81</v>
      </c>
      <c r="AD55" s="7" t="n">
        <v>41.28</v>
      </c>
      <c r="AE55" s="11" t="n">
        <v>50301.75</v>
      </c>
      <c r="AF55" s="11" t="n">
        <v>50301.75</v>
      </c>
      <c r="AG55" s="7" t="n">
        <v>5.81</v>
      </c>
      <c r="AH55" s="7" t="n">
        <v>14.08</v>
      </c>
      <c r="AI55" s="7" t="n">
        <v>283081</v>
      </c>
      <c r="AJ55" s="7" t="n">
        <v>6.0209</v>
      </c>
      <c r="AK55" s="11" t="n">
        <v>396228.85</v>
      </c>
      <c r="AL55" s="7" t="n">
        <v>0</v>
      </c>
    </row>
    <row r="56" customFormat="false" ht="15" hidden="false" customHeight="false" outlineLevel="0" collapsed="false">
      <c r="A56" s="7" t="s">
        <v>5007</v>
      </c>
      <c r="B56" s="7" t="s">
        <v>5475</v>
      </c>
      <c r="C56" s="7" t="n">
        <v>31</v>
      </c>
      <c r="D56" s="11" t="n">
        <v>1158407.36</v>
      </c>
      <c r="E56" s="7" t="n">
        <v>24620</v>
      </c>
      <c r="F56" s="7" t="n">
        <v>23948</v>
      </c>
      <c r="G56" s="7" t="n">
        <v>47.05</v>
      </c>
      <c r="H56" s="7" t="n">
        <v>1041</v>
      </c>
      <c r="I56" s="7" t="n">
        <v>4.2283</v>
      </c>
      <c r="J56" s="7" t="n">
        <v>-33861.85</v>
      </c>
      <c r="K56" s="7" t="n">
        <v>-54473.91</v>
      </c>
      <c r="L56" s="11" t="n">
        <v>-85554.56</v>
      </c>
      <c r="M56" s="11" t="n">
        <v>-98625.71</v>
      </c>
      <c r="N56" s="11" t="n">
        <v>-83001.91</v>
      </c>
      <c r="O56" s="11" t="n">
        <v>-7424.72</v>
      </c>
      <c r="P56" s="11" t="n">
        <v>-7764.6</v>
      </c>
      <c r="Q56" s="11" t="n">
        <v>-434.48</v>
      </c>
      <c r="R56" s="7" t="n">
        <v>8.51</v>
      </c>
      <c r="S56" s="7" t="n">
        <v>60048.87</v>
      </c>
      <c r="T56" s="7" t="n">
        <v>1456</v>
      </c>
      <c r="U56" s="7" t="n">
        <v>8.51</v>
      </c>
      <c r="V56" s="11" t="n">
        <v>-378788.86</v>
      </c>
      <c r="W56" s="11" t="n">
        <v>-161112.52</v>
      </c>
      <c r="X56" s="11" t="n">
        <v>-180525.33</v>
      </c>
      <c r="Y56" s="11" t="n">
        <v>-25088.15</v>
      </c>
      <c r="Z56" s="11" t="n">
        <v>-8851.84</v>
      </c>
      <c r="AA56" s="7" t="n">
        <v>-3211.02</v>
      </c>
      <c r="AB56" s="7" t="n">
        <v>32.7</v>
      </c>
      <c r="AC56" s="11" t="n">
        <v>-484869.22</v>
      </c>
      <c r="AD56" s="7" t="n">
        <v>41.86</v>
      </c>
      <c r="AE56" s="11" t="n">
        <v>76707.16</v>
      </c>
      <c r="AF56" s="11" t="n">
        <v>76707.16</v>
      </c>
      <c r="AG56" s="7" t="n">
        <v>6.62</v>
      </c>
      <c r="AH56" s="7" t="n">
        <v>15.82</v>
      </c>
      <c r="AI56" s="7" t="n">
        <v>362490</v>
      </c>
      <c r="AJ56" s="7" t="n">
        <v>6.7919</v>
      </c>
      <c r="AK56" s="11" t="n">
        <v>551106.87</v>
      </c>
      <c r="AL56" s="7" t="n">
        <v>0</v>
      </c>
    </row>
    <row r="57" customFormat="false" ht="15" hidden="false" customHeight="false" outlineLevel="0" collapsed="false">
      <c r="A57" s="7" t="s">
        <v>5007</v>
      </c>
      <c r="B57" s="7" t="s">
        <v>5476</v>
      </c>
      <c r="C57" s="7" t="n">
        <v>31</v>
      </c>
      <c r="D57" s="11" t="n">
        <v>118162.17</v>
      </c>
      <c r="E57" s="7" t="n">
        <v>3065</v>
      </c>
      <c r="F57" s="7" t="n">
        <v>2998</v>
      </c>
      <c r="G57" s="7" t="n">
        <v>38.55</v>
      </c>
      <c r="H57" s="7" t="n">
        <v>189</v>
      </c>
      <c r="I57" s="7" t="n">
        <v>6.1664</v>
      </c>
      <c r="J57" s="7" t="n">
        <v>-5325.04</v>
      </c>
      <c r="K57" s="7" t="n">
        <v>-8115.25</v>
      </c>
      <c r="L57" s="11" t="n">
        <v>-6845.36</v>
      </c>
      <c r="M57" s="11" t="n">
        <v>-10799.69</v>
      </c>
      <c r="N57" s="11" t="n">
        <v>-10233.92</v>
      </c>
      <c r="O57" s="11" t="n">
        <v>-392.62</v>
      </c>
      <c r="P57" s="11" t="n">
        <v>-169.29</v>
      </c>
      <c r="Q57" s="11" t="n">
        <v>-3.86</v>
      </c>
      <c r="R57" s="7" t="n">
        <v>9.14</v>
      </c>
      <c r="S57" s="7" t="n">
        <v>6793.46</v>
      </c>
      <c r="T57" s="7" t="n">
        <v>178</v>
      </c>
      <c r="U57" s="7" t="n">
        <v>9.14</v>
      </c>
      <c r="V57" s="11" t="n">
        <v>-46280.57</v>
      </c>
      <c r="W57" s="11" t="n">
        <v>-16790.96</v>
      </c>
      <c r="X57" s="11" t="n">
        <v>-23052.21</v>
      </c>
      <c r="Y57" s="11" t="n">
        <v>-6098.34</v>
      </c>
      <c r="Z57" s="11" t="n">
        <v>0</v>
      </c>
      <c r="AA57" s="7" t="n">
        <v>-339.06</v>
      </c>
      <c r="AB57" s="7" t="n">
        <v>39.17</v>
      </c>
      <c r="AC57" s="11" t="n">
        <v>-53912.42</v>
      </c>
      <c r="AD57" s="7" t="n">
        <v>45.63</v>
      </c>
      <c r="AE57" s="11" t="n">
        <v>-5000.91</v>
      </c>
      <c r="AF57" s="11" t="n">
        <v>-5000.91</v>
      </c>
      <c r="AG57" s="7" t="n">
        <v>-4.23</v>
      </c>
      <c r="AH57" s="7" t="n">
        <v>-9.28</v>
      </c>
      <c r="AI57" s="7" t="n">
        <v>68163</v>
      </c>
      <c r="AJ57" s="7" t="n">
        <v>4.4966</v>
      </c>
      <c r="AK57" s="11" t="n">
        <v>47657.65</v>
      </c>
      <c r="AL57" s="7" t="n">
        <v>0</v>
      </c>
    </row>
    <row r="58" customFormat="false" ht="15" hidden="false" customHeight="false" outlineLevel="0" collapsed="false">
      <c r="A58" s="7" t="s">
        <v>5007</v>
      </c>
      <c r="B58" s="7" t="s">
        <v>5477</v>
      </c>
      <c r="C58" s="7" t="n">
        <v>31</v>
      </c>
      <c r="D58" s="11" t="n">
        <v>1276569.53</v>
      </c>
      <c r="E58" s="7" t="n">
        <v>27685</v>
      </c>
      <c r="F58" s="7" t="n">
        <v>26946</v>
      </c>
      <c r="G58" s="7" t="n">
        <v>46.11</v>
      </c>
      <c r="H58" s="7" t="n">
        <v>1230</v>
      </c>
      <c r="I58" s="7" t="n">
        <v>4.4428</v>
      </c>
      <c r="J58" s="7" t="n">
        <v>-39186.89</v>
      </c>
      <c r="K58" s="7" t="n">
        <v>-62589.16</v>
      </c>
      <c r="L58" s="11" t="n">
        <v>-92399.92</v>
      </c>
      <c r="M58" s="11" t="n">
        <v>-109425.4</v>
      </c>
      <c r="N58" s="11" t="n">
        <v>-93235.83</v>
      </c>
      <c r="O58" s="11" t="n">
        <v>-7817.34</v>
      </c>
      <c r="P58" s="11" t="n">
        <v>-7933.89</v>
      </c>
      <c r="Q58" s="11" t="n">
        <v>-438.34</v>
      </c>
      <c r="R58" s="7" t="n">
        <v>8.57</v>
      </c>
      <c r="S58" s="7" t="n">
        <v>66842.33</v>
      </c>
      <c r="T58" s="7" t="n">
        <v>1634</v>
      </c>
      <c r="U58" s="7"/>
      <c r="V58" s="11" t="n">
        <v>-425069.43</v>
      </c>
      <c r="W58" s="11" t="n">
        <v>-177903.48</v>
      </c>
      <c r="X58" s="11" t="n">
        <v>-203577.54</v>
      </c>
      <c r="Y58" s="11" t="n">
        <v>-31186.49</v>
      </c>
      <c r="Z58" s="11" t="n">
        <v>-8851.84</v>
      </c>
      <c r="AA58" s="7" t="n">
        <v>-3550.08</v>
      </c>
      <c r="AB58" s="7" t="n">
        <v>33.3</v>
      </c>
      <c r="AC58" s="11" t="n">
        <v>-538781.64</v>
      </c>
      <c r="AD58" s="7" t="n">
        <v>42.21</v>
      </c>
      <c r="AE58" s="11" t="n">
        <v>71706.25</v>
      </c>
      <c r="AF58" s="11" t="n">
        <v>71706.25</v>
      </c>
      <c r="AG58" s="7" t="n">
        <v>5.62</v>
      </c>
      <c r="AH58" s="7" t="n">
        <v>13.31</v>
      </c>
      <c r="AI58" s="7" t="n">
        <v>430653</v>
      </c>
      <c r="AJ58" s="7" t="n">
        <v>6.4286</v>
      </c>
      <c r="AK58" s="11" t="n">
        <v>598764.52</v>
      </c>
      <c r="AL58" s="7" t="n">
        <v>0</v>
      </c>
    </row>
    <row r="59" customFormat="false" ht="15" hidden="false" customHeight="false" outlineLevel="0" collapsed="false">
      <c r="A59" s="7" t="s">
        <v>5008</v>
      </c>
      <c r="B59" s="7" t="s">
        <v>5475</v>
      </c>
      <c r="C59" s="7" t="n">
        <v>30</v>
      </c>
      <c r="D59" s="11" t="n">
        <v>1227104.42</v>
      </c>
      <c r="E59" s="7" t="n">
        <v>28197</v>
      </c>
      <c r="F59" s="7" t="n">
        <v>27405</v>
      </c>
      <c r="G59" s="7" t="n">
        <v>43.52</v>
      </c>
      <c r="H59" s="7" t="n">
        <v>1408</v>
      </c>
      <c r="I59" s="7" t="n">
        <v>4.9934</v>
      </c>
      <c r="J59" s="7" t="n">
        <v>-43924.93</v>
      </c>
      <c r="K59" s="7" t="n">
        <v>-69645.14</v>
      </c>
      <c r="L59" s="11" t="n">
        <v>-48571.08</v>
      </c>
      <c r="M59" s="11" t="n">
        <v>-110724.15</v>
      </c>
      <c r="N59" s="11" t="n">
        <v>-96153.64</v>
      </c>
      <c r="O59" s="11" t="n">
        <v>-6125.2</v>
      </c>
      <c r="P59" s="11" t="n">
        <v>-8062.95</v>
      </c>
      <c r="Q59" s="11" t="n">
        <v>-382.36</v>
      </c>
      <c r="R59" s="7" t="n">
        <v>9.02</v>
      </c>
      <c r="S59" s="7" t="n">
        <v>63160.53</v>
      </c>
      <c r="T59" s="7" t="n">
        <v>1553</v>
      </c>
      <c r="U59" s="7" t="n">
        <v>9.02</v>
      </c>
      <c r="V59" s="11" t="n">
        <v>-431902.79</v>
      </c>
      <c r="W59" s="11" t="n">
        <v>-176810.83</v>
      </c>
      <c r="X59" s="11" t="n">
        <v>-207529.44</v>
      </c>
      <c r="Y59" s="11" t="n">
        <v>-30946.91</v>
      </c>
      <c r="Z59" s="11" t="n">
        <v>-10440.81</v>
      </c>
      <c r="AA59" s="7" t="n">
        <v>-6174.8</v>
      </c>
      <c r="AB59" s="7" t="n">
        <v>35.2</v>
      </c>
      <c r="AC59" s="11" t="n">
        <v>-525860.21</v>
      </c>
      <c r="AD59" s="7" t="n">
        <v>42.85</v>
      </c>
      <c r="AE59" s="11" t="n">
        <v>66121.26</v>
      </c>
      <c r="AF59" s="11" t="n">
        <v>66121.26</v>
      </c>
      <c r="AG59" s="7" t="n">
        <v>5.39</v>
      </c>
      <c r="AH59" s="7" t="n">
        <v>12.57</v>
      </c>
      <c r="AI59" s="7" t="n">
        <v>439985</v>
      </c>
      <c r="AJ59" s="7" t="n">
        <v>6.4086</v>
      </c>
      <c r="AK59" s="11" t="n">
        <v>577565.5</v>
      </c>
      <c r="AL59" s="7" t="n">
        <v>0</v>
      </c>
    </row>
    <row r="60" customFormat="false" ht="15" hidden="false" customHeight="false" outlineLevel="0" collapsed="false">
      <c r="A60" s="7" t="s">
        <v>5008</v>
      </c>
      <c r="B60" s="7" t="s">
        <v>5476</v>
      </c>
      <c r="C60" s="7" t="n">
        <v>30</v>
      </c>
      <c r="D60" s="11" t="n">
        <v>148394.25</v>
      </c>
      <c r="E60" s="7" t="n">
        <v>3310</v>
      </c>
      <c r="F60" s="7" t="n">
        <v>3248</v>
      </c>
      <c r="G60" s="7" t="n">
        <v>44.83</v>
      </c>
      <c r="H60" s="7" t="n">
        <v>261</v>
      </c>
      <c r="I60" s="7" t="n">
        <v>7.8852</v>
      </c>
      <c r="J60" s="7" t="n">
        <v>-7170.26</v>
      </c>
      <c r="K60" s="7" t="n">
        <v>-10547.23</v>
      </c>
      <c r="L60" s="11" t="n">
        <v>-15859.7</v>
      </c>
      <c r="M60" s="11" t="n">
        <v>-11012.08</v>
      </c>
      <c r="N60" s="11" t="n">
        <v>-10427.79</v>
      </c>
      <c r="O60" s="11" t="n">
        <v>-452.58</v>
      </c>
      <c r="P60" s="11" t="n">
        <v>-128.41</v>
      </c>
      <c r="Q60" s="11" t="n">
        <v>-3.3</v>
      </c>
      <c r="R60" s="7" t="n">
        <v>7.42</v>
      </c>
      <c r="S60" s="7" t="n">
        <v>6918.25</v>
      </c>
      <c r="T60" s="7" t="n">
        <v>170</v>
      </c>
      <c r="U60" s="7" t="n">
        <v>7.42</v>
      </c>
      <c r="V60" s="11" t="n">
        <v>-57020.77</v>
      </c>
      <c r="W60" s="11" t="n">
        <v>-20031.98</v>
      </c>
      <c r="X60" s="11" t="n">
        <v>-25557.85</v>
      </c>
      <c r="Y60" s="11" t="n">
        <v>-11030.11</v>
      </c>
      <c r="Z60" s="11" t="n">
        <v>0</v>
      </c>
      <c r="AA60" s="7" t="n">
        <v>-400.83</v>
      </c>
      <c r="AB60" s="7" t="n">
        <v>38.43</v>
      </c>
      <c r="AC60" s="11" t="n">
        <v>-63843.59</v>
      </c>
      <c r="AD60" s="7" t="n">
        <v>43.02</v>
      </c>
      <c r="AE60" s="11" t="n">
        <v>-6512.15</v>
      </c>
      <c r="AF60" s="11" t="n">
        <v>-6512.15</v>
      </c>
      <c r="AG60" s="7" t="n">
        <v>-4.39</v>
      </c>
      <c r="AH60" s="7" t="n">
        <v>-10.2</v>
      </c>
      <c r="AI60" s="7" t="n">
        <v>75553</v>
      </c>
      <c r="AJ60" s="7" t="n">
        <v>4.381</v>
      </c>
      <c r="AK60" s="11" t="n">
        <v>55861.57</v>
      </c>
      <c r="AL60" s="7" t="n">
        <v>0</v>
      </c>
    </row>
    <row r="61" customFormat="false" ht="15" hidden="false" customHeight="false" outlineLevel="0" collapsed="false">
      <c r="A61" s="7" t="s">
        <v>5008</v>
      </c>
      <c r="B61" s="7" t="s">
        <v>5477</v>
      </c>
      <c r="C61" s="7" t="n">
        <v>30</v>
      </c>
      <c r="D61" s="11" t="n">
        <v>1375498.67</v>
      </c>
      <c r="E61" s="7" t="n">
        <v>31507</v>
      </c>
      <c r="F61" s="7" t="n">
        <v>30653</v>
      </c>
      <c r="G61" s="7" t="n">
        <v>43.66</v>
      </c>
      <c r="H61" s="7" t="n">
        <v>1669</v>
      </c>
      <c r="I61" s="7" t="n">
        <v>5.2972</v>
      </c>
      <c r="J61" s="7" t="n">
        <v>-51095.19</v>
      </c>
      <c r="K61" s="7" t="n">
        <v>-80192.37</v>
      </c>
      <c r="L61" s="11" t="n">
        <v>-64430.78</v>
      </c>
      <c r="M61" s="11" t="n">
        <v>-121736.23</v>
      </c>
      <c r="N61" s="11" t="n">
        <v>-106581.43</v>
      </c>
      <c r="O61" s="11" t="n">
        <v>-6577.78</v>
      </c>
      <c r="P61" s="11" t="n">
        <v>-8191.36</v>
      </c>
      <c r="Q61" s="11" t="n">
        <v>-385.66</v>
      </c>
      <c r="R61" s="7" t="n">
        <v>8.85</v>
      </c>
      <c r="S61" s="7" t="n">
        <v>70078.78</v>
      </c>
      <c r="T61" s="7" t="n">
        <v>1723</v>
      </c>
      <c r="U61" s="7"/>
      <c r="V61" s="11" t="n">
        <v>-488923.56</v>
      </c>
      <c r="W61" s="11" t="n">
        <v>-196842.81</v>
      </c>
      <c r="X61" s="11" t="n">
        <v>-233087.29</v>
      </c>
      <c r="Y61" s="11" t="n">
        <v>-41977.02</v>
      </c>
      <c r="Z61" s="11" t="n">
        <v>-10440.81</v>
      </c>
      <c r="AA61" s="7" t="n">
        <v>-6575.63</v>
      </c>
      <c r="AB61" s="7" t="n">
        <v>35.55</v>
      </c>
      <c r="AC61" s="11" t="n">
        <v>-589703.8</v>
      </c>
      <c r="AD61" s="7" t="n">
        <v>42.87</v>
      </c>
      <c r="AE61" s="11" t="n">
        <v>59609.11</v>
      </c>
      <c r="AF61" s="11" t="n">
        <v>59609.11</v>
      </c>
      <c r="AG61" s="7" t="n">
        <v>4.33</v>
      </c>
      <c r="AH61" s="7" t="n">
        <v>10.11</v>
      </c>
      <c r="AI61" s="7" t="n">
        <v>515538</v>
      </c>
      <c r="AJ61" s="7" t="n">
        <v>6.1115</v>
      </c>
      <c r="AK61" s="11" t="n">
        <v>633427.07</v>
      </c>
      <c r="AL61" s="7" t="n">
        <v>0</v>
      </c>
    </row>
    <row r="62" customFormat="false" ht="15" hidden="false" customHeight="false" outlineLevel="0" collapsed="false">
      <c r="A62" s="7" t="s">
        <v>5009</v>
      </c>
      <c r="B62" s="7" t="s">
        <v>5475</v>
      </c>
      <c r="C62" s="7" t="n">
        <v>31</v>
      </c>
      <c r="D62" s="11" t="n">
        <v>1386128.12</v>
      </c>
      <c r="E62" s="7" t="n">
        <v>29550</v>
      </c>
      <c r="F62" s="7" t="n">
        <v>28542</v>
      </c>
      <c r="G62" s="7" t="n">
        <v>46.91</v>
      </c>
      <c r="H62" s="7" t="n">
        <v>1577</v>
      </c>
      <c r="I62" s="7" t="n">
        <v>5.3367</v>
      </c>
      <c r="J62" s="7" t="n">
        <v>-46656.04</v>
      </c>
      <c r="K62" s="7" t="n">
        <v>-71223.18</v>
      </c>
      <c r="L62" s="11" t="n">
        <v>-37918.29</v>
      </c>
      <c r="M62" s="11" t="n">
        <v>-128471.68</v>
      </c>
      <c r="N62" s="11" t="n">
        <v>-112756.62</v>
      </c>
      <c r="O62" s="11" t="n">
        <v>-6712.98</v>
      </c>
      <c r="P62" s="11" t="n">
        <v>-8644.85</v>
      </c>
      <c r="Q62" s="11" t="n">
        <v>-357.23</v>
      </c>
      <c r="R62" s="7" t="n">
        <v>9.27</v>
      </c>
      <c r="S62" s="7" t="n">
        <v>71796.67</v>
      </c>
      <c r="T62" s="7" t="n">
        <v>1845</v>
      </c>
      <c r="U62" s="7" t="n">
        <v>9.27</v>
      </c>
      <c r="V62" s="11" t="n">
        <v>-463720.58</v>
      </c>
      <c r="W62" s="11" t="n">
        <v>-202182.89</v>
      </c>
      <c r="X62" s="11" t="n">
        <v>-218502.65</v>
      </c>
      <c r="Y62" s="11" t="n">
        <v>-33969.64</v>
      </c>
      <c r="Z62" s="11" t="n">
        <v>-13577.97</v>
      </c>
      <c r="AA62" s="7" t="n">
        <v>4512.57</v>
      </c>
      <c r="AB62" s="7" t="n">
        <v>33.45</v>
      </c>
      <c r="AC62" s="11" t="n">
        <v>-620620.47</v>
      </c>
      <c r="AD62" s="7" t="n">
        <v>44.77</v>
      </c>
      <c r="AE62" s="11" t="n">
        <v>88741.06</v>
      </c>
      <c r="AF62" s="11" t="n">
        <v>88741.06</v>
      </c>
      <c r="AG62" s="7" t="n">
        <v>6.4</v>
      </c>
      <c r="AH62" s="7" t="n">
        <v>14.3</v>
      </c>
      <c r="AI62" s="7" t="n">
        <v>459792</v>
      </c>
      <c r="AJ62" s="7" t="n">
        <v>6.4268</v>
      </c>
      <c r="AK62" s="11" t="n">
        <v>695408.45</v>
      </c>
      <c r="AL62" s="7" t="n">
        <v>0</v>
      </c>
    </row>
    <row r="63" customFormat="false" ht="15" hidden="false" customHeight="false" outlineLevel="0" collapsed="false">
      <c r="A63" s="7" t="s">
        <v>5009</v>
      </c>
      <c r="B63" s="7" t="s">
        <v>5476</v>
      </c>
      <c r="C63" s="7" t="n">
        <v>31</v>
      </c>
      <c r="D63" s="11" t="n">
        <v>184811.61</v>
      </c>
      <c r="E63" s="7" t="n">
        <v>4241</v>
      </c>
      <c r="F63" s="7" t="n">
        <v>4149</v>
      </c>
      <c r="G63" s="7" t="n">
        <v>43.58</v>
      </c>
      <c r="H63" s="7" t="n">
        <v>254</v>
      </c>
      <c r="I63" s="7" t="n">
        <v>5.9892</v>
      </c>
      <c r="J63" s="7" t="n">
        <v>-7694.6</v>
      </c>
      <c r="K63" s="7" t="n">
        <v>-11976.91</v>
      </c>
      <c r="L63" s="11" t="n">
        <v>-7322.92</v>
      </c>
      <c r="M63" s="11" t="n">
        <v>-14944.83</v>
      </c>
      <c r="N63" s="11" t="n">
        <v>-14423.67</v>
      </c>
      <c r="O63" s="11" t="n">
        <v>-441.55</v>
      </c>
      <c r="P63" s="11" t="n">
        <v>-74.2</v>
      </c>
      <c r="Q63" s="11" t="n">
        <v>-5.41</v>
      </c>
      <c r="R63" s="7" t="n">
        <v>8.09</v>
      </c>
      <c r="S63" s="7" t="n">
        <v>9921.29</v>
      </c>
      <c r="T63" s="7" t="n">
        <v>252</v>
      </c>
      <c r="U63" s="7" t="n">
        <v>8.09</v>
      </c>
      <c r="V63" s="11" t="n">
        <v>-73170.29</v>
      </c>
      <c r="W63" s="11" t="n">
        <v>-26703.64</v>
      </c>
      <c r="X63" s="11" t="n">
        <v>-33451.49</v>
      </c>
      <c r="Y63" s="11" t="n">
        <v>-11305.79</v>
      </c>
      <c r="Z63" s="11" t="n">
        <v>-1172.33</v>
      </c>
      <c r="AA63" s="7" t="n">
        <v>-537.04</v>
      </c>
      <c r="AB63" s="7" t="n">
        <v>39.59</v>
      </c>
      <c r="AC63" s="11" t="n">
        <v>-92255.21</v>
      </c>
      <c r="AD63" s="7" t="n">
        <v>49.92</v>
      </c>
      <c r="AE63" s="11" t="n">
        <v>-10576.24</v>
      </c>
      <c r="AF63" s="11" t="n">
        <v>-10576.24</v>
      </c>
      <c r="AG63" s="7" t="n">
        <v>-5.72</v>
      </c>
      <c r="AH63" s="7" t="n">
        <v>-11.46</v>
      </c>
      <c r="AI63" s="7" t="n">
        <v>95425</v>
      </c>
      <c r="AJ63" s="7" t="n">
        <v>4.4443</v>
      </c>
      <c r="AK63" s="11" t="n">
        <v>79559</v>
      </c>
      <c r="AL63" s="7" t="n">
        <v>0</v>
      </c>
    </row>
    <row r="64" customFormat="false" ht="15" hidden="false" customHeight="false" outlineLevel="0" collapsed="false">
      <c r="A64" s="7" t="s">
        <v>5009</v>
      </c>
      <c r="B64" s="7" t="s">
        <v>5477</v>
      </c>
      <c r="C64" s="7" t="n">
        <v>31</v>
      </c>
      <c r="D64" s="11" t="n">
        <v>1570939.73</v>
      </c>
      <c r="E64" s="7" t="n">
        <v>33791</v>
      </c>
      <c r="F64" s="7" t="n">
        <v>32691</v>
      </c>
      <c r="G64" s="7" t="n">
        <v>46.49</v>
      </c>
      <c r="H64" s="7" t="n">
        <v>1831</v>
      </c>
      <c r="I64" s="7" t="n">
        <v>5.4186</v>
      </c>
      <c r="J64" s="7" t="n">
        <v>-54350.64</v>
      </c>
      <c r="K64" s="7" t="n">
        <v>-83200.09</v>
      </c>
      <c r="L64" s="11" t="n">
        <v>-45241.21</v>
      </c>
      <c r="M64" s="11" t="n">
        <v>-143416.51</v>
      </c>
      <c r="N64" s="11" t="n">
        <v>-127180.29</v>
      </c>
      <c r="O64" s="11" t="n">
        <v>-7154.53</v>
      </c>
      <c r="P64" s="11" t="n">
        <v>-8719.05</v>
      </c>
      <c r="Q64" s="11" t="n">
        <v>-362.64</v>
      </c>
      <c r="R64" s="7" t="n">
        <v>9.13</v>
      </c>
      <c r="S64" s="7" t="n">
        <v>81717.96</v>
      </c>
      <c r="T64" s="7" t="n">
        <v>2097</v>
      </c>
      <c r="U64" s="7"/>
      <c r="V64" s="11" t="n">
        <v>-536890.87</v>
      </c>
      <c r="W64" s="11" t="n">
        <v>-228886.53</v>
      </c>
      <c r="X64" s="11" t="n">
        <v>-251954.14</v>
      </c>
      <c r="Y64" s="11" t="n">
        <v>-45275.43</v>
      </c>
      <c r="Z64" s="11" t="n">
        <v>-14750.3</v>
      </c>
      <c r="AA64" s="7" t="n">
        <v>3975.53</v>
      </c>
      <c r="AB64" s="7" t="n">
        <v>34.18</v>
      </c>
      <c r="AC64" s="11" t="n">
        <v>-712875.68</v>
      </c>
      <c r="AD64" s="7" t="n">
        <v>45.38</v>
      </c>
      <c r="AE64" s="11" t="n">
        <v>78164.82</v>
      </c>
      <c r="AF64" s="11" t="n">
        <v>78164.82</v>
      </c>
      <c r="AG64" s="7" t="n">
        <v>4.98</v>
      </c>
      <c r="AH64" s="7" t="n">
        <v>10.96</v>
      </c>
      <c r="AI64" s="7" t="n">
        <v>555217</v>
      </c>
      <c r="AJ64" s="7" t="n">
        <v>6.0861</v>
      </c>
      <c r="AK64" s="11" t="n">
        <v>774967.45</v>
      </c>
      <c r="AL64" s="7" t="n">
        <v>0</v>
      </c>
    </row>
    <row r="65" customFormat="false" ht="15" hidden="false" customHeight="false" outlineLevel="0" collapsed="false">
      <c r="A65" s="7" t="s">
        <v>5010</v>
      </c>
      <c r="B65" s="7" t="s">
        <v>5475</v>
      </c>
      <c r="C65" s="7" t="n">
        <v>30</v>
      </c>
      <c r="D65" s="11" t="n">
        <v>1642091.76</v>
      </c>
      <c r="E65" s="7" t="n">
        <v>33283</v>
      </c>
      <c r="F65" s="7" t="n">
        <v>32296</v>
      </c>
      <c r="G65" s="7" t="n">
        <v>49.34</v>
      </c>
      <c r="H65" s="7" t="n">
        <v>1776</v>
      </c>
      <c r="I65" s="7" t="n">
        <v>5.3361</v>
      </c>
      <c r="J65" s="7" t="n">
        <v>-60388.49</v>
      </c>
      <c r="K65" s="7" t="n">
        <v>-93229</v>
      </c>
      <c r="L65" s="11" t="n">
        <v>-65210.41</v>
      </c>
      <c r="M65" s="11" t="n">
        <v>-152031.76</v>
      </c>
      <c r="N65" s="11" t="n">
        <v>-133435.04</v>
      </c>
      <c r="O65" s="11" t="n">
        <v>-7423.66</v>
      </c>
      <c r="P65" s="11" t="n">
        <v>-10710.89</v>
      </c>
      <c r="Q65" s="11" t="n">
        <v>-462.17</v>
      </c>
      <c r="R65" s="7" t="n">
        <v>9.26</v>
      </c>
      <c r="S65" s="7" t="n">
        <v>87145.73</v>
      </c>
      <c r="T65" s="7" t="n">
        <v>2087</v>
      </c>
      <c r="U65" s="7" t="n">
        <v>9.26</v>
      </c>
      <c r="V65" s="11" t="n">
        <v>-525423.76</v>
      </c>
      <c r="W65" s="11" t="n">
        <v>-236285.4</v>
      </c>
      <c r="X65" s="11" t="n">
        <v>-244462.85</v>
      </c>
      <c r="Y65" s="11" t="n">
        <v>-33466.81</v>
      </c>
      <c r="Z65" s="11" t="n">
        <v>-12711.28</v>
      </c>
      <c r="AA65" s="7" t="n">
        <v>1502.58</v>
      </c>
      <c r="AB65" s="7" t="n">
        <v>32</v>
      </c>
      <c r="AC65" s="11" t="n">
        <v>-718937.26</v>
      </c>
      <c r="AD65" s="7" t="n">
        <v>43.78</v>
      </c>
      <c r="AE65" s="11" t="n">
        <v>120100.08</v>
      </c>
      <c r="AF65" s="11" t="n">
        <v>120100.08</v>
      </c>
      <c r="AG65" s="7" t="n">
        <v>7.31</v>
      </c>
      <c r="AH65" s="7" t="n">
        <v>16.71</v>
      </c>
      <c r="AI65" s="7" t="n">
        <v>542757</v>
      </c>
      <c r="AJ65" s="7" t="n">
        <v>6.1322</v>
      </c>
      <c r="AK65" s="11" t="n">
        <v>820139.8</v>
      </c>
      <c r="AL65" s="7" t="n">
        <v>0</v>
      </c>
    </row>
    <row r="66" customFormat="false" ht="15" hidden="false" customHeight="false" outlineLevel="0" collapsed="false">
      <c r="A66" s="7" t="s">
        <v>5010</v>
      </c>
      <c r="B66" s="7" t="s">
        <v>5476</v>
      </c>
      <c r="C66" s="7" t="n">
        <v>30</v>
      </c>
      <c r="D66" s="11" t="n">
        <v>163171.16</v>
      </c>
      <c r="E66" s="7" t="n">
        <v>3396</v>
      </c>
      <c r="F66" s="7" t="n">
        <v>3311</v>
      </c>
      <c r="G66" s="7" t="n">
        <v>48.05</v>
      </c>
      <c r="H66" s="7" t="n">
        <v>233</v>
      </c>
      <c r="I66" s="7" t="n">
        <v>6.861</v>
      </c>
      <c r="J66" s="7" t="n">
        <v>-7391.18</v>
      </c>
      <c r="K66" s="7" t="n">
        <v>-11163.96</v>
      </c>
      <c r="L66" s="11" t="n">
        <v>-9554.78</v>
      </c>
      <c r="M66" s="11" t="n">
        <v>-14514.02</v>
      </c>
      <c r="N66" s="11" t="n">
        <v>-14062.45</v>
      </c>
      <c r="O66" s="11" t="n">
        <v>-328.63</v>
      </c>
      <c r="P66" s="11" t="n">
        <v>-110.28</v>
      </c>
      <c r="Q66" s="11" t="n">
        <v>-12.66</v>
      </c>
      <c r="R66" s="7" t="n">
        <v>8.89</v>
      </c>
      <c r="S66" s="7" t="n">
        <v>8800.25</v>
      </c>
      <c r="T66" s="7" t="n">
        <v>186</v>
      </c>
      <c r="U66" s="7" t="n">
        <v>8.89</v>
      </c>
      <c r="V66" s="11" t="n">
        <v>-63898.08</v>
      </c>
      <c r="W66" s="11" t="n">
        <v>-23080.76</v>
      </c>
      <c r="X66" s="11" t="n">
        <v>-28249.49</v>
      </c>
      <c r="Y66" s="11" t="n">
        <v>-10320.8</v>
      </c>
      <c r="Z66" s="11" t="n">
        <v>-1783.33</v>
      </c>
      <c r="AA66" s="7" t="n">
        <v>-463.7</v>
      </c>
      <c r="AB66" s="7" t="n">
        <v>39.16</v>
      </c>
      <c r="AC66" s="11" t="n">
        <v>-71076.59</v>
      </c>
      <c r="AD66" s="7" t="n">
        <v>43.56</v>
      </c>
      <c r="AE66" s="11" t="n">
        <v>-3263.49</v>
      </c>
      <c r="AF66" s="11" t="n">
        <v>-3263.49</v>
      </c>
      <c r="AG66" s="7" t="n">
        <v>-2</v>
      </c>
      <c r="AH66" s="7" t="n">
        <v>-4.59</v>
      </c>
      <c r="AI66" s="7" t="n">
        <v>76699</v>
      </c>
      <c r="AJ66" s="7" t="n">
        <v>4.4277</v>
      </c>
      <c r="AK66" s="11" t="n">
        <v>65769.86</v>
      </c>
      <c r="AL66" s="7" t="n">
        <v>0</v>
      </c>
    </row>
    <row r="67" customFormat="false" ht="15" hidden="false" customHeight="false" outlineLevel="0" collapsed="false">
      <c r="A67" s="7" t="s">
        <v>5010</v>
      </c>
      <c r="B67" s="7" t="s">
        <v>5477</v>
      </c>
      <c r="C67" s="7" t="n">
        <v>30</v>
      </c>
      <c r="D67" s="11" t="n">
        <v>1805262.92</v>
      </c>
      <c r="E67" s="7" t="n">
        <v>36679</v>
      </c>
      <c r="F67" s="7" t="n">
        <v>35607</v>
      </c>
      <c r="G67" s="7" t="n">
        <v>49.22</v>
      </c>
      <c r="H67" s="7" t="n">
        <v>2009</v>
      </c>
      <c r="I67" s="7" t="n">
        <v>5.4772</v>
      </c>
      <c r="J67" s="7" t="n">
        <v>-67779.67</v>
      </c>
      <c r="K67" s="7" t="n">
        <v>-104392.96</v>
      </c>
      <c r="L67" s="11" t="n">
        <v>-74765.19</v>
      </c>
      <c r="M67" s="11" t="n">
        <v>-166545.78</v>
      </c>
      <c r="N67" s="11" t="n">
        <v>-147497.49</v>
      </c>
      <c r="O67" s="11" t="n">
        <v>-7752.29</v>
      </c>
      <c r="P67" s="11" t="n">
        <v>-10821.17</v>
      </c>
      <c r="Q67" s="11" t="n">
        <v>-474.83</v>
      </c>
      <c r="R67" s="7" t="n">
        <v>9.23</v>
      </c>
      <c r="S67" s="7" t="n">
        <v>95945.98</v>
      </c>
      <c r="T67" s="7" t="n">
        <v>2273</v>
      </c>
      <c r="U67" s="7"/>
      <c r="V67" s="11" t="n">
        <v>-589321.84</v>
      </c>
      <c r="W67" s="11" t="n">
        <v>-259366.16</v>
      </c>
      <c r="X67" s="11" t="n">
        <v>-272712.34</v>
      </c>
      <c r="Y67" s="11" t="n">
        <v>-43787.61</v>
      </c>
      <c r="Z67" s="11" t="n">
        <v>-14494.61</v>
      </c>
      <c r="AA67" s="7" t="n">
        <v>1038.88</v>
      </c>
      <c r="AB67" s="7" t="n">
        <v>32.64</v>
      </c>
      <c r="AC67" s="11" t="n">
        <v>-790013.85</v>
      </c>
      <c r="AD67" s="7" t="n">
        <v>43.76</v>
      </c>
      <c r="AE67" s="11" t="n">
        <v>116836.59</v>
      </c>
      <c r="AF67" s="11" t="n">
        <v>116836.59</v>
      </c>
      <c r="AG67" s="7" t="n">
        <v>6.47</v>
      </c>
      <c r="AH67" s="7" t="n">
        <v>14.79</v>
      </c>
      <c r="AI67" s="7" t="n">
        <v>619456</v>
      </c>
      <c r="AJ67" s="7" t="n">
        <v>5.9212</v>
      </c>
      <c r="AK67" s="11" t="n">
        <v>885909.66</v>
      </c>
      <c r="AL67" s="7" t="n">
        <v>0</v>
      </c>
    </row>
    <row r="68" customFormat="false" ht="15" hidden="false" customHeight="false" outlineLevel="0" collapsed="false">
      <c r="A68" s="7" t="s">
        <v>1197</v>
      </c>
      <c r="B68" s="7" t="s">
        <v>5475</v>
      </c>
      <c r="C68" s="7" t="n">
        <v>31</v>
      </c>
      <c r="D68" s="11" t="n">
        <v>1930789.4</v>
      </c>
      <c r="E68" s="7" t="n">
        <v>41492</v>
      </c>
      <c r="F68" s="7" t="n">
        <v>39846</v>
      </c>
      <c r="G68" s="7" t="n">
        <v>46.53</v>
      </c>
      <c r="H68" s="7" t="n">
        <v>2257</v>
      </c>
      <c r="I68" s="7" t="n">
        <v>5.4396</v>
      </c>
      <c r="J68" s="7" t="n">
        <v>-71756.45</v>
      </c>
      <c r="K68" s="7" t="n">
        <v>-112212.35</v>
      </c>
      <c r="L68" s="11" t="n">
        <v>-59813.25</v>
      </c>
      <c r="M68" s="11" t="n">
        <v>-175607.99</v>
      </c>
      <c r="N68" s="11" t="n">
        <v>-155143.82</v>
      </c>
      <c r="O68" s="11" t="n">
        <v>-8449.84</v>
      </c>
      <c r="P68" s="11" t="n">
        <v>-11414.89</v>
      </c>
      <c r="Q68" s="11" t="n">
        <v>-599.44</v>
      </c>
      <c r="R68" s="7" t="n">
        <v>9.1</v>
      </c>
      <c r="S68" s="7" t="n">
        <v>107502.99</v>
      </c>
      <c r="T68" s="7" t="n">
        <v>2733</v>
      </c>
      <c r="U68" s="7" t="n">
        <v>9.1</v>
      </c>
      <c r="V68" s="11" t="n">
        <v>-627105.34</v>
      </c>
      <c r="W68" s="11" t="n">
        <v>-280685.75</v>
      </c>
      <c r="X68" s="11" t="n">
        <v>-302503.85</v>
      </c>
      <c r="Y68" s="11" t="n">
        <v>-32097.06</v>
      </c>
      <c r="Z68" s="11" t="n">
        <v>-12155.31</v>
      </c>
      <c r="AA68" s="7" t="n">
        <v>336.63</v>
      </c>
      <c r="AB68" s="7" t="n">
        <v>32.48</v>
      </c>
      <c r="AC68" s="11" t="n">
        <v>-844003.35</v>
      </c>
      <c r="AD68" s="7" t="n">
        <v>43.71</v>
      </c>
      <c r="AE68" s="11" t="n">
        <v>152503.02</v>
      </c>
      <c r="AF68" s="11" t="n">
        <v>152503.02</v>
      </c>
      <c r="AG68" s="7" t="n">
        <v>7.9</v>
      </c>
      <c r="AH68" s="7" t="n">
        <v>18.07</v>
      </c>
      <c r="AI68" s="7" t="n">
        <v>627605</v>
      </c>
      <c r="AJ68" s="7" t="n">
        <v>6.6112</v>
      </c>
      <c r="AK68" s="11" t="n">
        <v>972650.62</v>
      </c>
      <c r="AL68" s="7" t="n">
        <v>0</v>
      </c>
    </row>
    <row r="69" customFormat="false" ht="15" hidden="false" customHeight="false" outlineLevel="0" collapsed="false">
      <c r="A69" s="7" t="s">
        <v>1197</v>
      </c>
      <c r="B69" s="7" t="s">
        <v>5476</v>
      </c>
      <c r="C69" s="7" t="n">
        <v>31</v>
      </c>
      <c r="D69" s="11" t="n">
        <v>311108.93</v>
      </c>
      <c r="E69" s="7" t="n">
        <v>7044</v>
      </c>
      <c r="F69" s="7" t="n">
        <v>6896</v>
      </c>
      <c r="G69" s="7" t="n">
        <v>44.17</v>
      </c>
      <c r="H69" s="7" t="n">
        <v>263</v>
      </c>
      <c r="I69" s="7" t="n">
        <v>3.7337</v>
      </c>
      <c r="J69" s="7" t="n">
        <v>-8733.58</v>
      </c>
      <c r="K69" s="7" t="n">
        <v>-12600.01</v>
      </c>
      <c r="L69" s="11" t="n">
        <v>-82990.45</v>
      </c>
      <c r="M69" s="11" t="n">
        <v>-20317.73</v>
      </c>
      <c r="N69" s="11" t="n">
        <v>-19692.6</v>
      </c>
      <c r="O69" s="11" t="n">
        <v>-487.55</v>
      </c>
      <c r="P69" s="11" t="n">
        <v>-135.17</v>
      </c>
      <c r="Q69" s="11" t="n">
        <v>-2.41</v>
      </c>
      <c r="R69" s="7" t="n">
        <v>6.53</v>
      </c>
      <c r="S69" s="7" t="n">
        <v>13706.3</v>
      </c>
      <c r="T69" s="7" t="n">
        <v>330</v>
      </c>
      <c r="U69" s="7" t="n">
        <v>6.53</v>
      </c>
      <c r="V69" s="11" t="n">
        <v>-110163.13</v>
      </c>
      <c r="W69" s="11" t="n">
        <v>-34686.76</v>
      </c>
      <c r="X69" s="11" t="n">
        <v>-62296.92</v>
      </c>
      <c r="Y69" s="11" t="n">
        <v>-9859.79</v>
      </c>
      <c r="Z69" s="11" t="n">
        <v>-2618.28</v>
      </c>
      <c r="AA69" s="7" t="n">
        <v>-701.38</v>
      </c>
      <c r="AB69" s="7" t="n">
        <v>35.41</v>
      </c>
      <c r="AC69" s="11" t="n">
        <v>-149054.27</v>
      </c>
      <c r="AD69" s="7" t="n">
        <v>47.91</v>
      </c>
      <c r="AE69" s="11" t="n">
        <v>-60150.23</v>
      </c>
      <c r="AF69" s="11" t="n">
        <v>-60150.23</v>
      </c>
      <c r="AG69" s="7" t="n">
        <v>-19.33</v>
      </c>
      <c r="AH69" s="7" t="n">
        <v>-40.35</v>
      </c>
      <c r="AI69" s="7" t="n">
        <v>124014</v>
      </c>
      <c r="AJ69" s="7" t="n">
        <v>5.68</v>
      </c>
      <c r="AK69" s="11" t="n">
        <v>86991.01</v>
      </c>
      <c r="AL69" s="7" t="n">
        <v>0</v>
      </c>
    </row>
    <row r="70" customFormat="false" ht="15" hidden="false" customHeight="false" outlineLevel="0" collapsed="false">
      <c r="A70" s="7" t="s">
        <v>1197</v>
      </c>
      <c r="B70" s="7" t="s">
        <v>5477</v>
      </c>
      <c r="C70" s="7" t="n">
        <v>31</v>
      </c>
      <c r="D70" s="11" t="n">
        <v>2241898.33</v>
      </c>
      <c r="E70" s="7" t="n">
        <v>48536</v>
      </c>
      <c r="F70" s="7" t="n">
        <v>46742</v>
      </c>
      <c r="G70" s="7" t="n">
        <v>46.19</v>
      </c>
      <c r="H70" s="7" t="n">
        <v>2520</v>
      </c>
      <c r="I70" s="7" t="n">
        <v>5.192</v>
      </c>
      <c r="J70" s="7" t="n">
        <v>-80490.03</v>
      </c>
      <c r="K70" s="7" t="n">
        <v>-124812.36</v>
      </c>
      <c r="L70" s="11" t="n">
        <v>-142803.7</v>
      </c>
      <c r="M70" s="11" t="n">
        <v>-195925.72</v>
      </c>
      <c r="N70" s="11" t="n">
        <v>-174836.42</v>
      </c>
      <c r="O70" s="11" t="n">
        <v>-8937.39</v>
      </c>
      <c r="P70" s="11" t="n">
        <v>-11550.06</v>
      </c>
      <c r="Q70" s="11" t="n">
        <v>-601.85</v>
      </c>
      <c r="R70" s="7" t="n">
        <v>8.74</v>
      </c>
      <c r="S70" s="7" t="n">
        <v>121209.29</v>
      </c>
      <c r="T70" s="7" t="n">
        <v>3063</v>
      </c>
      <c r="U70" s="7"/>
      <c r="V70" s="11" t="n">
        <v>-737268.47</v>
      </c>
      <c r="W70" s="11" t="n">
        <v>-315372.51</v>
      </c>
      <c r="X70" s="11" t="n">
        <v>-364800.77</v>
      </c>
      <c r="Y70" s="11" t="n">
        <v>-41956.85</v>
      </c>
      <c r="Z70" s="11" t="n">
        <v>-14773.59</v>
      </c>
      <c r="AA70" s="7" t="n">
        <v>-364.75</v>
      </c>
      <c r="AB70" s="7" t="n">
        <v>32.89</v>
      </c>
      <c r="AC70" s="11" t="n">
        <v>-993057.62</v>
      </c>
      <c r="AD70" s="7" t="n">
        <v>44.3</v>
      </c>
      <c r="AE70" s="11" t="n">
        <v>92352.79</v>
      </c>
      <c r="AF70" s="11" t="n">
        <v>92352.79</v>
      </c>
      <c r="AG70" s="7" t="n">
        <v>4.12</v>
      </c>
      <c r="AH70" s="7" t="n">
        <v>9.3</v>
      </c>
      <c r="AI70" s="7" t="n">
        <v>751619</v>
      </c>
      <c r="AJ70" s="7" t="n">
        <v>6.4575</v>
      </c>
      <c r="AK70" s="11" t="n">
        <v>1059641.63</v>
      </c>
      <c r="AL70" s="7" t="n">
        <v>0</v>
      </c>
    </row>
    <row r="71" customFormat="false" ht="15" hidden="false" customHeight="false" outlineLevel="0" collapsed="false">
      <c r="A71" s="7" t="s">
        <v>1199</v>
      </c>
      <c r="B71" s="7" t="s">
        <v>5475</v>
      </c>
      <c r="C71" s="7" t="n">
        <v>31</v>
      </c>
      <c r="D71" s="11" t="n">
        <v>1311528.58</v>
      </c>
      <c r="E71" s="7" t="n">
        <v>27842</v>
      </c>
      <c r="F71" s="7" t="n">
        <v>26857</v>
      </c>
      <c r="G71" s="7" t="n">
        <v>47.11</v>
      </c>
      <c r="H71" s="7" t="n">
        <v>1880</v>
      </c>
      <c r="I71" s="7" t="n">
        <v>6.7524</v>
      </c>
      <c r="J71" s="7" t="n">
        <v>-56429.24</v>
      </c>
      <c r="K71" s="7" t="n">
        <v>-92893.29</v>
      </c>
      <c r="L71" s="11" t="n">
        <v>-41002.15</v>
      </c>
      <c r="M71" s="11" t="n">
        <v>-146112.06</v>
      </c>
      <c r="N71" s="11" t="n">
        <v>-131138.55</v>
      </c>
      <c r="O71" s="11" t="n">
        <v>-6017</v>
      </c>
      <c r="P71" s="11" t="n">
        <v>-8636.26</v>
      </c>
      <c r="Q71" s="11" t="n">
        <v>-320.25</v>
      </c>
      <c r="R71" s="7" t="n">
        <v>11.14</v>
      </c>
      <c r="S71" s="7" t="n">
        <v>94677.31</v>
      </c>
      <c r="T71" s="7" t="n">
        <v>2343</v>
      </c>
      <c r="U71" s="7" t="n">
        <v>11.14</v>
      </c>
      <c r="V71" s="11" t="n">
        <v>-445453.77</v>
      </c>
      <c r="W71" s="11" t="n">
        <v>-190569.89</v>
      </c>
      <c r="X71" s="11" t="n">
        <v>-201886.56</v>
      </c>
      <c r="Y71" s="11" t="n">
        <v>-31967.96</v>
      </c>
      <c r="Z71" s="11" t="n">
        <v>-7650.96</v>
      </c>
      <c r="AA71" s="7" t="n">
        <v>-13378.4</v>
      </c>
      <c r="AB71" s="7" t="n">
        <v>33.96</v>
      </c>
      <c r="AC71" s="11" t="n">
        <v>-535742.52</v>
      </c>
      <c r="AD71" s="7" t="n">
        <v>40.85</v>
      </c>
      <c r="AE71" s="11" t="n">
        <v>86788.84</v>
      </c>
      <c r="AF71" s="11" t="n">
        <v>86788.84</v>
      </c>
      <c r="AG71" s="7" t="n">
        <v>6.62</v>
      </c>
      <c r="AH71" s="7" t="n">
        <v>16.2</v>
      </c>
      <c r="AI71" s="7" t="n">
        <v>428362</v>
      </c>
      <c r="AJ71" s="7" t="n">
        <v>6.4996</v>
      </c>
      <c r="AK71" s="11" t="n">
        <v>600121.82</v>
      </c>
      <c r="AL71" s="7" t="n">
        <v>0</v>
      </c>
    </row>
    <row r="72" customFormat="false" ht="15" hidden="false" customHeight="false" outlineLevel="0" collapsed="false">
      <c r="A72" s="7" t="s">
        <v>1199</v>
      </c>
      <c r="B72" s="7" t="s">
        <v>5476</v>
      </c>
      <c r="C72" s="7" t="n">
        <v>31</v>
      </c>
      <c r="D72" s="11" t="n">
        <v>208507.66</v>
      </c>
      <c r="E72" s="7" t="n">
        <v>4558</v>
      </c>
      <c r="F72" s="7" t="n">
        <v>4448</v>
      </c>
      <c r="G72" s="7" t="n">
        <v>45.75</v>
      </c>
      <c r="H72" s="7" t="n">
        <v>291</v>
      </c>
      <c r="I72" s="7" t="n">
        <v>6.3844</v>
      </c>
      <c r="J72" s="7" t="n">
        <v>-9396.86</v>
      </c>
      <c r="K72" s="7" t="n">
        <v>-13916.94</v>
      </c>
      <c r="L72" s="11" t="n">
        <v>-15103.76</v>
      </c>
      <c r="M72" s="11" t="n">
        <v>-15949.54</v>
      </c>
      <c r="N72" s="11" t="n">
        <v>-15509.23</v>
      </c>
      <c r="O72" s="11" t="n">
        <v>-346.78</v>
      </c>
      <c r="P72" s="11" t="n">
        <v>-88.86</v>
      </c>
      <c r="Q72" s="11" t="n">
        <v>-4.67</v>
      </c>
      <c r="R72" s="7" t="n">
        <v>7.65</v>
      </c>
      <c r="S72" s="7" t="n">
        <v>10980.23</v>
      </c>
      <c r="T72" s="7" t="n">
        <v>258</v>
      </c>
      <c r="U72" s="7" t="n">
        <v>7.65</v>
      </c>
      <c r="V72" s="11" t="n">
        <v>-77531.23</v>
      </c>
      <c r="W72" s="11" t="n">
        <v>-29026.29</v>
      </c>
      <c r="X72" s="11" t="n">
        <v>-36567</v>
      </c>
      <c r="Y72" s="11" t="n">
        <v>-7795.71</v>
      </c>
      <c r="Z72" s="11" t="n">
        <v>-3830.35</v>
      </c>
      <c r="AA72" s="7" t="n">
        <v>-311.88</v>
      </c>
      <c r="AB72" s="7" t="n">
        <v>37.18</v>
      </c>
      <c r="AC72" s="11" t="n">
        <v>-98441.92</v>
      </c>
      <c r="AD72" s="7" t="n">
        <v>47.21</v>
      </c>
      <c r="AE72" s="11" t="n">
        <v>-7915.65</v>
      </c>
      <c r="AF72" s="11" t="n">
        <v>-7915.65</v>
      </c>
      <c r="AG72" s="7" t="n">
        <v>-3.8</v>
      </c>
      <c r="AH72" s="7" t="n">
        <v>-8.04</v>
      </c>
      <c r="AI72" s="7" t="n">
        <v>95286</v>
      </c>
      <c r="AJ72" s="7" t="n">
        <v>4.7835</v>
      </c>
      <c r="AK72" s="11" t="n">
        <v>88026.21</v>
      </c>
      <c r="AL72" s="7" t="n">
        <v>0</v>
      </c>
    </row>
    <row r="73" customFormat="false" ht="15" hidden="false" customHeight="false" outlineLevel="0" collapsed="false">
      <c r="A73" s="7" t="s">
        <v>1199</v>
      </c>
      <c r="B73" s="7" t="s">
        <v>5477</v>
      </c>
      <c r="C73" s="7" t="n">
        <v>31</v>
      </c>
      <c r="D73" s="11" t="n">
        <v>1520036.24</v>
      </c>
      <c r="E73" s="7" t="n">
        <v>32400</v>
      </c>
      <c r="F73" s="7" t="n">
        <v>31305</v>
      </c>
      <c r="G73" s="7" t="n">
        <v>46.91</v>
      </c>
      <c r="H73" s="7" t="n">
        <v>2171</v>
      </c>
      <c r="I73" s="7" t="n">
        <v>6.7006</v>
      </c>
      <c r="J73" s="7" t="n">
        <v>-65826.1</v>
      </c>
      <c r="K73" s="7" t="n">
        <v>-106810.23</v>
      </c>
      <c r="L73" s="11" t="n">
        <v>-56105.91</v>
      </c>
      <c r="M73" s="11" t="n">
        <v>-162061.6</v>
      </c>
      <c r="N73" s="11" t="n">
        <v>-146647.78</v>
      </c>
      <c r="O73" s="11" t="n">
        <v>-6363.78</v>
      </c>
      <c r="P73" s="11" t="n">
        <v>-8725.12</v>
      </c>
      <c r="Q73" s="11" t="n">
        <v>-324.92</v>
      </c>
      <c r="R73" s="7" t="n">
        <v>10.66</v>
      </c>
      <c r="S73" s="7" t="n">
        <v>105657.54</v>
      </c>
      <c r="T73" s="7" t="n">
        <v>2601</v>
      </c>
      <c r="U73" s="7"/>
      <c r="V73" s="11" t="n">
        <v>-522985</v>
      </c>
      <c r="W73" s="11" t="n">
        <v>-219596.18</v>
      </c>
      <c r="X73" s="11" t="n">
        <v>-238453.56</v>
      </c>
      <c r="Y73" s="11" t="n">
        <v>-39763.67</v>
      </c>
      <c r="Z73" s="11" t="n">
        <v>-11481.31</v>
      </c>
      <c r="AA73" s="7" t="n">
        <v>-13690.28</v>
      </c>
      <c r="AB73" s="7" t="n">
        <v>34.41</v>
      </c>
      <c r="AC73" s="11" t="n">
        <v>-634184.44</v>
      </c>
      <c r="AD73" s="7" t="n">
        <v>41.72</v>
      </c>
      <c r="AE73" s="11" t="n">
        <v>78873.19</v>
      </c>
      <c r="AF73" s="11" t="n">
        <v>78873.19</v>
      </c>
      <c r="AG73" s="7" t="n">
        <v>5.19</v>
      </c>
      <c r="AH73" s="7" t="n">
        <v>12.44</v>
      </c>
      <c r="AI73" s="7" t="n">
        <v>523648</v>
      </c>
      <c r="AJ73" s="7" t="n">
        <v>6.1874</v>
      </c>
      <c r="AK73" s="11" t="n">
        <v>688148.03</v>
      </c>
      <c r="AL73" s="7" t="n">
        <v>0</v>
      </c>
    </row>
    <row r="74" customFormat="false" ht="15" hidden="false" customHeight="false" outlineLevel="0" collapsed="false">
      <c r="A74" s="7" t="s">
        <v>1200</v>
      </c>
      <c r="B74" s="7" t="s">
        <v>5475</v>
      </c>
      <c r="C74" s="7" t="n">
        <v>30</v>
      </c>
      <c r="D74" s="11" t="n">
        <v>855297.47</v>
      </c>
      <c r="E74" s="7" t="n">
        <v>17100</v>
      </c>
      <c r="F74" s="7" t="n">
        <v>16490</v>
      </c>
      <c r="G74" s="7" t="n">
        <v>50.02</v>
      </c>
      <c r="H74" s="7" t="n">
        <v>1199</v>
      </c>
      <c r="I74" s="7" t="n">
        <v>7.0117</v>
      </c>
      <c r="J74" s="7" t="n">
        <v>-38712.52</v>
      </c>
      <c r="K74" s="7" t="n">
        <v>-60535.67</v>
      </c>
      <c r="L74" s="11" t="n">
        <v>-1996.94</v>
      </c>
      <c r="M74" s="11" t="n">
        <v>-88038.69</v>
      </c>
      <c r="N74" s="11" t="n">
        <v>-75381.43</v>
      </c>
      <c r="O74" s="11" t="n">
        <v>-5174.57</v>
      </c>
      <c r="P74" s="11" t="n">
        <v>-7255.56</v>
      </c>
      <c r="Q74" s="11" t="n">
        <v>-227.13</v>
      </c>
      <c r="R74" s="7" t="n">
        <v>10.29</v>
      </c>
      <c r="S74" s="7" t="n">
        <v>50203.66</v>
      </c>
      <c r="T74" s="7" t="n">
        <v>1105</v>
      </c>
      <c r="U74" s="7" t="n">
        <v>10.29</v>
      </c>
      <c r="V74" s="11" t="n">
        <v>-291914.12</v>
      </c>
      <c r="W74" s="11" t="n">
        <v>-127985.74</v>
      </c>
      <c r="X74" s="11" t="n">
        <v>-123511.07</v>
      </c>
      <c r="Y74" s="11" t="n">
        <v>-31778.09</v>
      </c>
      <c r="Z74" s="11" t="n">
        <v>-7849.45</v>
      </c>
      <c r="AA74" s="7" t="n">
        <v>-789.77</v>
      </c>
      <c r="AB74" s="7" t="n">
        <v>34.13</v>
      </c>
      <c r="AC74" s="11" t="n">
        <v>-328970.13</v>
      </c>
      <c r="AD74" s="7" t="n">
        <v>38.46</v>
      </c>
      <c r="AE74" s="11" t="n">
        <v>105665.07</v>
      </c>
      <c r="AF74" s="11" t="n">
        <v>105665.07</v>
      </c>
      <c r="AG74" s="7" t="n">
        <v>12.35</v>
      </c>
      <c r="AH74" s="7" t="n">
        <v>32.12</v>
      </c>
      <c r="AI74" s="7" t="n">
        <v>260476</v>
      </c>
      <c r="AJ74" s="7" t="n">
        <v>6.5649</v>
      </c>
      <c r="AK74" s="11" t="n">
        <v>421248.31</v>
      </c>
      <c r="AL74" s="7" t="n">
        <v>0</v>
      </c>
    </row>
    <row r="75" customFormat="false" ht="15" hidden="false" customHeight="false" outlineLevel="0" collapsed="false">
      <c r="A75" s="7" t="s">
        <v>1200</v>
      </c>
      <c r="B75" s="7" t="s">
        <v>5476</v>
      </c>
      <c r="C75" s="7" t="n">
        <v>30</v>
      </c>
      <c r="D75" s="11" t="n">
        <v>111938.16</v>
      </c>
      <c r="E75" s="7" t="n">
        <v>2223</v>
      </c>
      <c r="F75" s="7" t="n">
        <v>2163</v>
      </c>
      <c r="G75" s="7" t="n">
        <v>50.35</v>
      </c>
      <c r="H75" s="7" t="n">
        <v>204</v>
      </c>
      <c r="I75" s="7" t="n">
        <v>9.1768</v>
      </c>
      <c r="J75" s="7" t="n">
        <v>-6578.45</v>
      </c>
      <c r="K75" s="7" t="n">
        <v>-9606.55</v>
      </c>
      <c r="L75" s="11" t="n">
        <v>-676.63</v>
      </c>
      <c r="M75" s="11" t="n">
        <v>-10224.19</v>
      </c>
      <c r="N75" s="11" t="n">
        <v>-9928.18</v>
      </c>
      <c r="O75" s="11" t="n">
        <v>-269.57</v>
      </c>
      <c r="P75" s="11" t="n">
        <v>-20.71</v>
      </c>
      <c r="Q75" s="11" t="n">
        <v>-5.73</v>
      </c>
      <c r="R75" s="7" t="n">
        <v>9.13</v>
      </c>
      <c r="S75" s="7" t="n">
        <v>6617.15</v>
      </c>
      <c r="T75" s="7" t="n">
        <v>129</v>
      </c>
      <c r="U75" s="7" t="n">
        <v>9.13</v>
      </c>
      <c r="V75" s="11" t="n">
        <v>-47524.56</v>
      </c>
      <c r="W75" s="11" t="n">
        <v>-16639.26</v>
      </c>
      <c r="X75" s="11" t="n">
        <v>-17128.25</v>
      </c>
      <c r="Y75" s="11" t="n">
        <v>-7840.91</v>
      </c>
      <c r="Z75" s="11" t="n">
        <v>-6076.93</v>
      </c>
      <c r="AA75" s="7" t="n">
        <v>160.79</v>
      </c>
      <c r="AB75" s="7" t="n">
        <v>42.46</v>
      </c>
      <c r="AC75" s="11" t="n">
        <v>-43980.34</v>
      </c>
      <c r="AD75" s="7" t="n">
        <v>39.29</v>
      </c>
      <c r="AE75" s="11" t="n">
        <v>2953.99</v>
      </c>
      <c r="AF75" s="11" t="n">
        <v>2953.99</v>
      </c>
      <c r="AG75" s="7" t="n">
        <v>2.64</v>
      </c>
      <c r="AH75" s="7" t="n">
        <v>6.72</v>
      </c>
      <c r="AI75" s="7" t="n">
        <v>47829</v>
      </c>
      <c r="AJ75" s="7" t="n">
        <v>4.6478</v>
      </c>
      <c r="AK75" s="11" t="n">
        <v>45254.6</v>
      </c>
      <c r="AL75" s="7" t="n">
        <v>0</v>
      </c>
    </row>
    <row r="76" customFormat="false" ht="15" hidden="false" customHeight="false" outlineLevel="0" collapsed="false">
      <c r="A76" s="7" t="s">
        <v>1200</v>
      </c>
      <c r="B76" s="7" t="s">
        <v>5477</v>
      </c>
      <c r="C76" s="7" t="n">
        <v>30</v>
      </c>
      <c r="D76" s="11" t="n">
        <v>967235.63</v>
      </c>
      <c r="E76" s="7" t="n">
        <v>19323</v>
      </c>
      <c r="F76" s="7" t="n">
        <v>18653</v>
      </c>
      <c r="G76" s="7" t="n">
        <v>50.06</v>
      </c>
      <c r="H76" s="7" t="n">
        <v>1403</v>
      </c>
      <c r="I76" s="7" t="n">
        <v>7.2608</v>
      </c>
      <c r="J76" s="7" t="n">
        <v>-45290.97</v>
      </c>
      <c r="K76" s="7" t="n">
        <v>-70142.22</v>
      </c>
      <c r="L76" s="11" t="n">
        <v>-2673.57</v>
      </c>
      <c r="M76" s="11" t="n">
        <v>-98262.88</v>
      </c>
      <c r="N76" s="11" t="n">
        <v>-85309.61</v>
      </c>
      <c r="O76" s="11" t="n">
        <v>-5444.14</v>
      </c>
      <c r="P76" s="11" t="n">
        <v>-7276.27</v>
      </c>
      <c r="Q76" s="11" t="n">
        <v>-232.86</v>
      </c>
      <c r="R76" s="7" t="n">
        <v>10.16</v>
      </c>
      <c r="S76" s="7" t="n">
        <v>56820.81</v>
      </c>
      <c r="T76" s="7" t="n">
        <v>1234</v>
      </c>
      <c r="U76" s="7"/>
      <c r="V76" s="11" t="n">
        <v>-339438.68</v>
      </c>
      <c r="W76" s="11" t="n">
        <v>-144625</v>
      </c>
      <c r="X76" s="11" t="n">
        <v>-140639.32</v>
      </c>
      <c r="Y76" s="11" t="n">
        <v>-39619</v>
      </c>
      <c r="Z76" s="11" t="n">
        <v>-13926.38</v>
      </c>
      <c r="AA76" s="7" t="n">
        <v>-628.98</v>
      </c>
      <c r="AB76" s="7" t="n">
        <v>35.09</v>
      </c>
      <c r="AC76" s="11" t="n">
        <v>-372950.47</v>
      </c>
      <c r="AD76" s="7" t="n">
        <v>38.56</v>
      </c>
      <c r="AE76" s="11" t="n">
        <v>108619.06</v>
      </c>
      <c r="AF76" s="11" t="n">
        <v>108619.06</v>
      </c>
      <c r="AG76" s="7" t="n">
        <v>11.23</v>
      </c>
      <c r="AH76" s="7" t="n">
        <v>29.12</v>
      </c>
      <c r="AI76" s="7" t="n">
        <v>308305</v>
      </c>
      <c r="AJ76" s="7" t="n">
        <v>6.2675</v>
      </c>
      <c r="AK76" s="11" t="n">
        <v>466502.91</v>
      </c>
      <c r="AL76" s="7" t="n">
        <v>0</v>
      </c>
    </row>
    <row r="77" customFormat="false" ht="15" hidden="false" customHeight="false" outlineLevel="0" collapsed="false">
      <c r="A77" s="7" t="s">
        <v>1201</v>
      </c>
      <c r="B77" s="7" t="s">
        <v>5475</v>
      </c>
      <c r="C77" s="7" t="n">
        <v>31</v>
      </c>
      <c r="D77" s="11" t="n">
        <v>1091277.33</v>
      </c>
      <c r="E77" s="7" t="n">
        <v>21820</v>
      </c>
      <c r="F77" s="7" t="n">
        <v>21092</v>
      </c>
      <c r="G77" s="7" t="n">
        <v>50.01</v>
      </c>
      <c r="H77" s="7" t="n">
        <v>1190</v>
      </c>
      <c r="I77" s="7" t="n">
        <v>5.4537</v>
      </c>
      <c r="J77" s="7" t="n">
        <v>-44386.88</v>
      </c>
      <c r="K77" s="7" t="n">
        <v>-61189.77</v>
      </c>
      <c r="L77" s="11" t="n">
        <v>-10206.25</v>
      </c>
      <c r="M77" s="11" t="n">
        <v>-137014.54</v>
      </c>
      <c r="N77" s="11" t="n">
        <v>-125099.15</v>
      </c>
      <c r="O77" s="11" t="n">
        <v>-5048.12</v>
      </c>
      <c r="P77" s="11" t="n">
        <v>-6634.79</v>
      </c>
      <c r="Q77" s="11" t="n">
        <v>-232.48</v>
      </c>
      <c r="R77" s="7" t="n">
        <v>12.56</v>
      </c>
      <c r="S77" s="7" t="n">
        <v>75907.34</v>
      </c>
      <c r="T77" s="7" t="n">
        <v>1698</v>
      </c>
      <c r="U77" s="7" t="n">
        <v>12.56</v>
      </c>
      <c r="V77" s="11" t="n">
        <v>-385131.95</v>
      </c>
      <c r="W77" s="11" t="n">
        <v>-162166.23</v>
      </c>
      <c r="X77" s="11" t="n">
        <v>-164048.47</v>
      </c>
      <c r="Y77" s="11" t="n">
        <v>-38996.96</v>
      </c>
      <c r="Z77" s="11" t="n">
        <v>-10508.34</v>
      </c>
      <c r="AA77" s="7" t="n">
        <v>-9411.95</v>
      </c>
      <c r="AB77" s="7" t="n">
        <v>35.29</v>
      </c>
      <c r="AC77" s="11" t="n">
        <v>-428863.1</v>
      </c>
      <c r="AD77" s="7" t="n">
        <v>39.3</v>
      </c>
      <c r="AE77" s="11" t="n">
        <v>85674.61</v>
      </c>
      <c r="AF77" s="11" t="n">
        <v>85674.61</v>
      </c>
      <c r="AG77" s="7" t="n">
        <v>7.85</v>
      </c>
      <c r="AH77" s="7" t="n">
        <v>19.98</v>
      </c>
      <c r="AI77" s="7" t="n">
        <v>333701</v>
      </c>
      <c r="AJ77" s="7" t="n">
        <v>6.5388</v>
      </c>
      <c r="AK77" s="11" t="n">
        <v>505756.35</v>
      </c>
      <c r="AL77" s="7" t="n">
        <v>0</v>
      </c>
    </row>
    <row r="78" customFormat="false" ht="15" hidden="false" customHeight="false" outlineLevel="0" collapsed="false">
      <c r="A78" s="7" t="s">
        <v>1201</v>
      </c>
      <c r="B78" s="7" t="s">
        <v>5476</v>
      </c>
      <c r="C78" s="7" t="n">
        <v>31</v>
      </c>
      <c r="D78" s="11" t="n">
        <v>202294.67</v>
      </c>
      <c r="E78" s="7" t="n">
        <v>5325</v>
      </c>
      <c r="F78" s="7" t="n">
        <v>5190</v>
      </c>
      <c r="G78" s="7" t="n">
        <v>37.99</v>
      </c>
      <c r="H78" s="7" t="n">
        <v>254</v>
      </c>
      <c r="I78" s="7" t="n">
        <v>4.77</v>
      </c>
      <c r="J78" s="7" t="n">
        <v>-8664.14</v>
      </c>
      <c r="K78" s="7" t="n">
        <v>-11799.93</v>
      </c>
      <c r="L78" s="11" t="n">
        <v>-9920.53</v>
      </c>
      <c r="M78" s="11" t="n">
        <v>-22240.88</v>
      </c>
      <c r="N78" s="11" t="n">
        <v>-21833.13</v>
      </c>
      <c r="O78" s="11" t="n">
        <v>-326.24</v>
      </c>
      <c r="P78" s="11" t="n">
        <v>-79.66</v>
      </c>
      <c r="Q78" s="11" t="n">
        <v>-1.85</v>
      </c>
      <c r="R78" s="7" t="n">
        <v>10.99</v>
      </c>
      <c r="S78" s="7" t="n">
        <v>16258.5</v>
      </c>
      <c r="T78" s="7" t="n">
        <v>438</v>
      </c>
      <c r="U78" s="7" t="n">
        <v>10.99</v>
      </c>
      <c r="V78" s="11" t="n">
        <v>-88172.51</v>
      </c>
      <c r="W78" s="11" t="n">
        <v>-28890.59</v>
      </c>
      <c r="X78" s="11" t="n">
        <v>-42561.31</v>
      </c>
      <c r="Y78" s="11" t="n">
        <v>-9149.73</v>
      </c>
      <c r="Z78" s="11" t="n">
        <v>-8296.77</v>
      </c>
      <c r="AA78" s="7" t="n">
        <v>725.89</v>
      </c>
      <c r="AB78" s="7" t="n">
        <v>43.59</v>
      </c>
      <c r="AC78" s="11" t="n">
        <v>-93182.6</v>
      </c>
      <c r="AD78" s="7" t="n">
        <v>46.06</v>
      </c>
      <c r="AE78" s="11" t="n">
        <v>-19885.99</v>
      </c>
      <c r="AF78" s="11" t="n">
        <v>-19885.99</v>
      </c>
      <c r="AG78" s="7" t="n">
        <v>-9.83</v>
      </c>
      <c r="AH78" s="7" t="n">
        <v>-21.34</v>
      </c>
      <c r="AI78" s="7" t="n">
        <v>104659</v>
      </c>
      <c r="AJ78" s="7" t="n">
        <v>5.088</v>
      </c>
      <c r="AK78" s="11" t="n">
        <v>71698.71</v>
      </c>
      <c r="AL78" s="7" t="n">
        <v>0</v>
      </c>
    </row>
    <row r="79" customFormat="false" ht="15" hidden="false" customHeight="false" outlineLevel="0" collapsed="false">
      <c r="A79" s="7" t="s">
        <v>1201</v>
      </c>
      <c r="B79" s="7" t="s">
        <v>5477</v>
      </c>
      <c r="C79" s="7" t="n">
        <v>31</v>
      </c>
      <c r="D79" s="11" t="n">
        <v>1293572</v>
      </c>
      <c r="E79" s="7" t="n">
        <v>27145</v>
      </c>
      <c r="F79" s="7" t="n">
        <v>26282</v>
      </c>
      <c r="G79" s="7" t="n">
        <v>47.65</v>
      </c>
      <c r="H79" s="7" t="n">
        <v>1444</v>
      </c>
      <c r="I79" s="7" t="n">
        <v>5.3196</v>
      </c>
      <c r="J79" s="7" t="n">
        <v>-53051.02</v>
      </c>
      <c r="K79" s="7" t="n">
        <v>-72989.7</v>
      </c>
      <c r="L79" s="11" t="n">
        <v>-20126.78</v>
      </c>
      <c r="M79" s="11" t="n">
        <v>-159255.42</v>
      </c>
      <c r="N79" s="11" t="n">
        <v>-146932.28</v>
      </c>
      <c r="O79" s="11" t="n">
        <v>-5374.36</v>
      </c>
      <c r="P79" s="11" t="n">
        <v>-6714.45</v>
      </c>
      <c r="Q79" s="11" t="n">
        <v>-234.33</v>
      </c>
      <c r="R79" s="7" t="n">
        <v>12.31</v>
      </c>
      <c r="S79" s="7" t="n">
        <v>92165.84</v>
      </c>
      <c r="T79" s="7" t="n">
        <v>2136</v>
      </c>
      <c r="U79" s="7"/>
      <c r="V79" s="11" t="n">
        <v>-473304.46</v>
      </c>
      <c r="W79" s="11" t="n">
        <v>-191056.82</v>
      </c>
      <c r="X79" s="11" t="n">
        <v>-206609.78</v>
      </c>
      <c r="Y79" s="11" t="n">
        <v>-48146.69</v>
      </c>
      <c r="Z79" s="11" t="n">
        <v>-18805.11</v>
      </c>
      <c r="AA79" s="7" t="n">
        <v>-8686.06</v>
      </c>
      <c r="AB79" s="7" t="n">
        <v>36.59</v>
      </c>
      <c r="AC79" s="11" t="n">
        <v>-522045.7</v>
      </c>
      <c r="AD79" s="7" t="n">
        <v>40.36</v>
      </c>
      <c r="AE79" s="11" t="n">
        <v>65788.62</v>
      </c>
      <c r="AF79" s="11" t="n">
        <v>65788.62</v>
      </c>
      <c r="AG79" s="7" t="n">
        <v>5.09</v>
      </c>
      <c r="AH79" s="7" t="n">
        <v>12.6</v>
      </c>
      <c r="AI79" s="7" t="n">
        <v>438360</v>
      </c>
      <c r="AJ79" s="7" t="n">
        <v>6.1924</v>
      </c>
      <c r="AK79" s="11" t="n">
        <v>577455.06</v>
      </c>
      <c r="AL79" s="7" t="n">
        <v>0</v>
      </c>
    </row>
    <row r="80" customFormat="false" ht="15" hidden="false" customHeight="false" outlineLevel="0" collapsed="false">
      <c r="A80" s="7" t="s">
        <v>1202</v>
      </c>
      <c r="B80" s="7" t="s">
        <v>5475</v>
      </c>
      <c r="C80" s="7" t="n">
        <v>30</v>
      </c>
      <c r="D80" s="11" t="n">
        <v>1337790</v>
      </c>
      <c r="E80" s="7" t="n">
        <v>27822</v>
      </c>
      <c r="F80" s="7" t="n">
        <v>26810</v>
      </c>
      <c r="G80" s="7" t="n">
        <v>48.08</v>
      </c>
      <c r="H80" s="7" t="n">
        <v>1030</v>
      </c>
      <c r="I80" s="7" t="n">
        <v>3.7021</v>
      </c>
      <c r="J80" s="7" t="n">
        <v>-38728.45</v>
      </c>
      <c r="K80" s="7" t="n">
        <v>-52754.67</v>
      </c>
      <c r="L80" s="11" t="n">
        <v>-1647.6</v>
      </c>
      <c r="M80" s="11" t="n">
        <v>-146550.25</v>
      </c>
      <c r="N80" s="11" t="n">
        <v>-133171.25</v>
      </c>
      <c r="O80" s="11" t="n">
        <v>-7032.79</v>
      </c>
      <c r="P80" s="11" t="n">
        <v>-5923.34</v>
      </c>
      <c r="Q80" s="11" t="n">
        <v>-422.87</v>
      </c>
      <c r="R80" s="7" t="n">
        <v>10.95</v>
      </c>
      <c r="S80" s="7" t="n">
        <v>84690.71</v>
      </c>
      <c r="T80" s="7" t="n">
        <v>1900</v>
      </c>
      <c r="U80" s="7" t="n">
        <v>10.95</v>
      </c>
      <c r="V80" s="11" t="n">
        <v>-566944.17</v>
      </c>
      <c r="W80" s="11" t="n">
        <v>-200436.98</v>
      </c>
      <c r="X80" s="11" t="n">
        <v>-215558.65</v>
      </c>
      <c r="Y80" s="11" t="n">
        <v>-132112.98</v>
      </c>
      <c r="Z80" s="11" t="n">
        <v>-12004.18</v>
      </c>
      <c r="AA80" s="7" t="n">
        <v>-6831.38</v>
      </c>
      <c r="AB80" s="7" t="n">
        <v>42.38</v>
      </c>
      <c r="AC80" s="11" t="n">
        <v>-518507.3</v>
      </c>
      <c r="AD80" s="7" t="n">
        <v>38.76</v>
      </c>
      <c r="AE80" s="11" t="n">
        <v>65412.23</v>
      </c>
      <c r="AF80" s="11" t="n">
        <v>65412.23</v>
      </c>
      <c r="AG80" s="7" t="n">
        <v>4.89</v>
      </c>
      <c r="AH80" s="7" t="n">
        <v>12.62</v>
      </c>
      <c r="AI80" s="7" t="n">
        <v>438132</v>
      </c>
      <c r="AJ80" s="7" t="n">
        <v>6.3501</v>
      </c>
      <c r="AK80" s="11" t="n">
        <v>576449.83</v>
      </c>
      <c r="AL80" s="7" t="n">
        <v>0</v>
      </c>
    </row>
    <row r="81" customFormat="false" ht="15" hidden="false" customHeight="false" outlineLevel="0" collapsed="false">
      <c r="A81" s="7" t="s">
        <v>1202</v>
      </c>
      <c r="B81" s="7" t="s">
        <v>5476</v>
      </c>
      <c r="C81" s="7" t="n">
        <v>30</v>
      </c>
      <c r="D81" s="11" t="n">
        <v>346286.92</v>
      </c>
      <c r="E81" s="7" t="n">
        <v>9660</v>
      </c>
      <c r="F81" s="7" t="n">
        <v>9437</v>
      </c>
      <c r="G81" s="7" t="n">
        <v>35.85</v>
      </c>
      <c r="H81" s="7" t="n">
        <v>360</v>
      </c>
      <c r="I81" s="7" t="n">
        <v>3.7267</v>
      </c>
      <c r="J81" s="7" t="n">
        <v>-10453.22</v>
      </c>
      <c r="K81" s="7" t="n">
        <v>-14104.89</v>
      </c>
      <c r="L81" s="11" t="n">
        <v>-14689.2</v>
      </c>
      <c r="M81" s="11" t="n">
        <v>-36954.47</v>
      </c>
      <c r="N81" s="11" t="n">
        <v>-35987.62</v>
      </c>
      <c r="O81" s="11" t="n">
        <v>-870.51</v>
      </c>
      <c r="P81" s="11" t="n">
        <v>-94.27</v>
      </c>
      <c r="Q81" s="11" t="n">
        <v>-2.07</v>
      </c>
      <c r="R81" s="7" t="n">
        <v>10.67</v>
      </c>
      <c r="S81" s="7" t="n">
        <v>23490.27</v>
      </c>
      <c r="T81" s="7" t="n">
        <v>690</v>
      </c>
      <c r="U81" s="7" t="n">
        <v>10.67</v>
      </c>
      <c r="V81" s="11" t="n">
        <v>-160362.72</v>
      </c>
      <c r="W81" s="11" t="n">
        <v>-50224.78</v>
      </c>
      <c r="X81" s="11" t="n">
        <v>-82625.06</v>
      </c>
      <c r="Y81" s="11" t="n">
        <v>-19108.8</v>
      </c>
      <c r="Z81" s="11" t="n">
        <v>-9403.9</v>
      </c>
      <c r="AA81" s="7" t="n">
        <v>999.82</v>
      </c>
      <c r="AB81" s="7" t="n">
        <v>46.31</v>
      </c>
      <c r="AC81" s="11" t="n">
        <v>-174217.64</v>
      </c>
      <c r="AD81" s="7" t="n">
        <v>50.31</v>
      </c>
      <c r="AE81" s="11" t="n">
        <v>-50390.33</v>
      </c>
      <c r="AF81" s="11" t="n">
        <v>-50390.33</v>
      </c>
      <c r="AG81" s="7" t="n">
        <v>-14.55</v>
      </c>
      <c r="AH81" s="7" t="n">
        <v>-28.92</v>
      </c>
      <c r="AI81" s="7" t="n">
        <v>168994</v>
      </c>
      <c r="AJ81" s="7" t="n">
        <v>5.7162</v>
      </c>
      <c r="AK81" s="11" t="n">
        <v>122095.16</v>
      </c>
      <c r="AL81" s="7" t="n">
        <v>0</v>
      </c>
    </row>
    <row r="82" customFormat="false" ht="15" hidden="false" customHeight="false" outlineLevel="0" collapsed="false">
      <c r="A82" s="7" t="s">
        <v>1202</v>
      </c>
      <c r="B82" s="7" t="s">
        <v>5477</v>
      </c>
      <c r="C82" s="7" t="n">
        <v>30</v>
      </c>
      <c r="D82" s="11" t="n">
        <v>1684076.92</v>
      </c>
      <c r="E82" s="7" t="n">
        <v>37482</v>
      </c>
      <c r="F82" s="7" t="n">
        <v>36247</v>
      </c>
      <c r="G82" s="7" t="n">
        <v>44.93</v>
      </c>
      <c r="H82" s="7" t="n">
        <v>1390</v>
      </c>
      <c r="I82" s="7" t="n">
        <v>3.7084</v>
      </c>
      <c r="J82" s="7" t="n">
        <v>-49181.67</v>
      </c>
      <c r="K82" s="7" t="n">
        <v>-66859.56</v>
      </c>
      <c r="L82" s="11" t="n">
        <v>-16336.8</v>
      </c>
      <c r="M82" s="11" t="n">
        <v>-183504.72</v>
      </c>
      <c r="N82" s="11" t="n">
        <v>-169158.87</v>
      </c>
      <c r="O82" s="11" t="n">
        <v>-7903.3</v>
      </c>
      <c r="P82" s="11" t="n">
        <v>-6017.61</v>
      </c>
      <c r="Q82" s="11" t="n">
        <v>-424.94</v>
      </c>
      <c r="R82" s="7" t="n">
        <v>10.9</v>
      </c>
      <c r="S82" s="7" t="n">
        <v>108180.98</v>
      </c>
      <c r="T82" s="7" t="n">
        <v>2590</v>
      </c>
      <c r="U82" s="7"/>
      <c r="V82" s="11" t="n">
        <v>-727306.89</v>
      </c>
      <c r="W82" s="11" t="n">
        <v>-250661.76</v>
      </c>
      <c r="X82" s="11" t="n">
        <v>-298183.71</v>
      </c>
      <c r="Y82" s="11" t="n">
        <v>-151221.78</v>
      </c>
      <c r="Z82" s="11" t="n">
        <v>-21408.08</v>
      </c>
      <c r="AA82" s="7" t="n">
        <v>-5831.56</v>
      </c>
      <c r="AB82" s="7" t="n">
        <v>43.19</v>
      </c>
      <c r="AC82" s="11" t="n">
        <v>-692724.94</v>
      </c>
      <c r="AD82" s="7" t="n">
        <v>41.13</v>
      </c>
      <c r="AE82" s="11" t="n">
        <v>15021.9</v>
      </c>
      <c r="AF82" s="11" t="n">
        <v>15021.9</v>
      </c>
      <c r="AG82" s="7" t="n">
        <v>0.89</v>
      </c>
      <c r="AH82" s="7" t="n">
        <v>2.17</v>
      </c>
      <c r="AI82" s="7" t="n">
        <v>607126</v>
      </c>
      <c r="AJ82" s="7" t="n">
        <v>6.1737</v>
      </c>
      <c r="AK82" s="11" t="n">
        <v>698544.99</v>
      </c>
      <c r="AL82" s="7" t="n">
        <v>0</v>
      </c>
    </row>
    <row r="83" customFormat="false" ht="15" hidden="false" customHeight="false" outlineLevel="0" collapsed="false">
      <c r="A83" s="7" t="s">
        <v>1203</v>
      </c>
      <c r="B83" s="7" t="s">
        <v>5475</v>
      </c>
      <c r="C83" s="7" t="n">
        <v>31</v>
      </c>
      <c r="D83" s="11" t="n">
        <v>1693586.37</v>
      </c>
      <c r="E83" s="7" t="n">
        <v>36497</v>
      </c>
      <c r="F83" s="7" t="n">
        <v>35414</v>
      </c>
      <c r="G83" s="7" t="n">
        <v>46.4</v>
      </c>
      <c r="H83" s="7" t="n">
        <v>1823</v>
      </c>
      <c r="I83" s="7" t="n">
        <v>4.9949</v>
      </c>
      <c r="J83" s="7" t="n">
        <v>-67892.27</v>
      </c>
      <c r="K83" s="7" t="n">
        <v>-90043.19</v>
      </c>
      <c r="L83" s="11" t="n">
        <v>-19174.15</v>
      </c>
      <c r="M83" s="11" t="n">
        <v>-186974.93</v>
      </c>
      <c r="N83" s="11" t="n">
        <v>-175813.57</v>
      </c>
      <c r="O83" s="11" t="n">
        <v>-6618.54</v>
      </c>
      <c r="P83" s="11" t="n">
        <v>-3946.68</v>
      </c>
      <c r="Q83" s="11" t="n">
        <v>-596.14</v>
      </c>
      <c r="R83" s="7" t="n">
        <v>11.04</v>
      </c>
      <c r="S83" s="7" t="n">
        <v>128102.55</v>
      </c>
      <c r="T83" s="7" t="n">
        <v>2845</v>
      </c>
      <c r="U83" s="7" t="n">
        <v>11.04</v>
      </c>
      <c r="V83" s="11" t="n">
        <v>-689435.01</v>
      </c>
      <c r="W83" s="11" t="n">
        <v>-251169.53</v>
      </c>
      <c r="X83" s="11" t="n">
        <v>-279299.77</v>
      </c>
      <c r="Y83" s="11" t="n">
        <v>-138816.84</v>
      </c>
      <c r="Z83" s="11" t="n">
        <v>-14908.89</v>
      </c>
      <c r="AA83" s="7" t="n">
        <v>-5239.98</v>
      </c>
      <c r="AB83" s="7" t="n">
        <v>40.71</v>
      </c>
      <c r="AC83" s="11" t="n">
        <v>-622448.29</v>
      </c>
      <c r="AD83" s="7" t="n">
        <v>36.75</v>
      </c>
      <c r="AE83" s="11" t="n">
        <v>107661.72</v>
      </c>
      <c r="AF83" s="11" t="n">
        <v>107661.72</v>
      </c>
      <c r="AG83" s="7" t="n">
        <v>6.36</v>
      </c>
      <c r="AH83" s="7" t="n">
        <v>17.3</v>
      </c>
      <c r="AI83" s="7" t="n">
        <v>626981</v>
      </c>
      <c r="AJ83" s="7" t="n">
        <v>5.8211</v>
      </c>
      <c r="AK83" s="11" t="n">
        <v>719282.46</v>
      </c>
      <c r="AL83" s="7" t="n">
        <v>0</v>
      </c>
    </row>
    <row r="84" customFormat="false" ht="15" hidden="false" customHeight="false" outlineLevel="0" collapsed="false">
      <c r="A84" s="7" t="s">
        <v>1203</v>
      </c>
      <c r="B84" s="7" t="s">
        <v>5476</v>
      </c>
      <c r="C84" s="7" t="n">
        <v>31</v>
      </c>
      <c r="D84" s="11" t="n">
        <v>394209.15</v>
      </c>
      <c r="E84" s="7" t="n">
        <v>10420</v>
      </c>
      <c r="F84" s="7" t="n">
        <v>10203</v>
      </c>
      <c r="G84" s="7" t="n">
        <v>37.83</v>
      </c>
      <c r="H84" s="7" t="n">
        <v>588</v>
      </c>
      <c r="I84" s="7" t="n">
        <v>5.643</v>
      </c>
      <c r="J84" s="7" t="n">
        <v>-17435.9</v>
      </c>
      <c r="K84" s="7" t="n">
        <v>-22476.73</v>
      </c>
      <c r="L84" s="11" t="n">
        <v>-22073.31</v>
      </c>
      <c r="M84" s="11" t="n">
        <v>-42989.18</v>
      </c>
      <c r="N84" s="11" t="n">
        <v>-42238.99</v>
      </c>
      <c r="O84" s="11" t="n">
        <v>-685.54</v>
      </c>
      <c r="P84" s="11" t="n">
        <v>-62.23</v>
      </c>
      <c r="Q84" s="11" t="n">
        <v>-2.42</v>
      </c>
      <c r="R84" s="7" t="n">
        <v>10.91</v>
      </c>
      <c r="S84" s="7" t="n">
        <v>31765.69</v>
      </c>
      <c r="T84" s="7" t="n">
        <v>843</v>
      </c>
      <c r="U84" s="7" t="n">
        <v>10.91</v>
      </c>
      <c r="V84" s="11" t="n">
        <v>-177327.78</v>
      </c>
      <c r="W84" s="11" t="n">
        <v>-56137.02</v>
      </c>
      <c r="X84" s="11" t="n">
        <v>-87758.28</v>
      </c>
      <c r="Y84" s="11" t="n">
        <v>-24444.65</v>
      </c>
      <c r="Z84" s="11" t="n">
        <v>-9570.26</v>
      </c>
      <c r="AA84" s="7" t="n">
        <v>582.43</v>
      </c>
      <c r="AB84" s="7" t="n">
        <v>44.98</v>
      </c>
      <c r="AC84" s="11" t="n">
        <v>-173746.97</v>
      </c>
      <c r="AD84" s="7" t="n">
        <v>44.07</v>
      </c>
      <c r="AE84" s="11" t="n">
        <v>-39363.99</v>
      </c>
      <c r="AF84" s="11" t="n">
        <v>-39363.99</v>
      </c>
      <c r="AG84" s="7" t="n">
        <v>-9.99</v>
      </c>
      <c r="AH84" s="7" t="n">
        <v>-22.66</v>
      </c>
      <c r="AI84" s="7" t="n">
        <v>175943</v>
      </c>
      <c r="AJ84" s="7" t="n">
        <v>5.9224</v>
      </c>
      <c r="AK84" s="11" t="n">
        <v>132085.3</v>
      </c>
      <c r="AL84" s="7" t="n">
        <v>0</v>
      </c>
    </row>
    <row r="85" customFormat="false" ht="15" hidden="false" customHeight="false" outlineLevel="0" collapsed="false">
      <c r="A85" s="7" t="s">
        <v>1203</v>
      </c>
      <c r="B85" s="7" t="s">
        <v>5477</v>
      </c>
      <c r="C85" s="7" t="n">
        <v>31</v>
      </c>
      <c r="D85" s="11" t="n">
        <v>2087795.52</v>
      </c>
      <c r="E85" s="7" t="n">
        <v>46917</v>
      </c>
      <c r="F85" s="7" t="n">
        <v>45617</v>
      </c>
      <c r="G85" s="7" t="n">
        <v>44.5</v>
      </c>
      <c r="H85" s="7" t="n">
        <v>2411</v>
      </c>
      <c r="I85" s="7" t="n">
        <v>5.1389</v>
      </c>
      <c r="J85" s="7" t="n">
        <v>-85328.17</v>
      </c>
      <c r="K85" s="7" t="n">
        <v>-112519.92</v>
      </c>
      <c r="L85" s="11" t="n">
        <v>-41247.46</v>
      </c>
      <c r="M85" s="11" t="n">
        <v>-229964.11</v>
      </c>
      <c r="N85" s="11" t="n">
        <v>-218052.56</v>
      </c>
      <c r="O85" s="11" t="n">
        <v>-7304.08</v>
      </c>
      <c r="P85" s="11" t="n">
        <v>-4008.91</v>
      </c>
      <c r="Q85" s="11" t="n">
        <v>-598.56</v>
      </c>
      <c r="R85" s="7" t="n">
        <v>11.01</v>
      </c>
      <c r="S85" s="7" t="n">
        <v>159868.24</v>
      </c>
      <c r="T85" s="7" t="n">
        <v>3688</v>
      </c>
      <c r="U85" s="7"/>
      <c r="V85" s="11" t="n">
        <v>-866762.79</v>
      </c>
      <c r="W85" s="11" t="n">
        <v>-307306.55</v>
      </c>
      <c r="X85" s="11" t="n">
        <v>-367058.05</v>
      </c>
      <c r="Y85" s="11" t="n">
        <v>-163261.49</v>
      </c>
      <c r="Z85" s="11" t="n">
        <v>-24479.15</v>
      </c>
      <c r="AA85" s="7" t="n">
        <v>-4657.55</v>
      </c>
      <c r="AB85" s="7" t="n">
        <v>41.52</v>
      </c>
      <c r="AC85" s="11" t="n">
        <v>-796195.26</v>
      </c>
      <c r="AD85" s="7" t="n">
        <v>38.14</v>
      </c>
      <c r="AE85" s="11" t="n">
        <v>68297.73</v>
      </c>
      <c r="AF85" s="11" t="n">
        <v>68297.73</v>
      </c>
      <c r="AG85" s="7" t="n">
        <v>3.27</v>
      </c>
      <c r="AH85" s="7" t="n">
        <v>8.58</v>
      </c>
      <c r="AI85" s="7" t="n">
        <v>802924</v>
      </c>
      <c r="AJ85" s="7" t="n">
        <v>5.8433</v>
      </c>
      <c r="AK85" s="11" t="n">
        <v>851367.76</v>
      </c>
      <c r="AL85" s="7" t="n">
        <v>0</v>
      </c>
    </row>
    <row r="86" customFormat="false" ht="15" hidden="false" customHeight="false" outlineLevel="0" collapsed="false">
      <c r="A86" s="7" t="s">
        <v>1204</v>
      </c>
      <c r="B86" s="7" t="s">
        <v>5475</v>
      </c>
      <c r="C86" s="7" t="n">
        <v>31</v>
      </c>
      <c r="D86" s="11" t="n">
        <v>1008531.78</v>
      </c>
      <c r="E86" s="7" t="n">
        <v>21372</v>
      </c>
      <c r="F86" s="7" t="n">
        <v>20677</v>
      </c>
      <c r="G86" s="7" t="n">
        <v>47.19</v>
      </c>
      <c r="H86" s="7" t="n">
        <v>2052</v>
      </c>
      <c r="I86" s="7" t="n">
        <v>9.6013</v>
      </c>
      <c r="J86" s="7" t="n">
        <v>-66287.62</v>
      </c>
      <c r="K86" s="7" t="n">
        <v>-99637.46</v>
      </c>
      <c r="L86" s="11" t="n">
        <v>-7124.42</v>
      </c>
      <c r="M86" s="11" t="n">
        <v>-128649.55</v>
      </c>
      <c r="N86" s="11" t="n">
        <v>-119928.89</v>
      </c>
      <c r="O86" s="11" t="n">
        <v>-5982.38</v>
      </c>
      <c r="P86" s="11" t="n">
        <v>-2357.99</v>
      </c>
      <c r="Q86" s="11" t="n">
        <v>-380.29</v>
      </c>
      <c r="R86" s="7" t="n">
        <v>12.76</v>
      </c>
      <c r="S86" s="7" t="n">
        <v>70388.67</v>
      </c>
      <c r="T86" s="7" t="n">
        <v>1655</v>
      </c>
      <c r="U86" s="7" t="n">
        <v>12.76</v>
      </c>
      <c r="V86" s="11" t="n">
        <v>-439845.44</v>
      </c>
      <c r="W86" s="11" t="n">
        <v>-150201.69</v>
      </c>
      <c r="X86" s="11" t="n">
        <v>-158671.06</v>
      </c>
      <c r="Y86" s="11" t="n">
        <v>-110374.83</v>
      </c>
      <c r="Z86" s="11" t="n">
        <v>-17617.98</v>
      </c>
      <c r="AA86" s="7" t="n">
        <v>-2979.88</v>
      </c>
      <c r="AB86" s="7" t="n">
        <v>43.61</v>
      </c>
      <c r="AC86" s="11" t="n">
        <v>-370943.17</v>
      </c>
      <c r="AD86" s="7" t="n">
        <v>36.78</v>
      </c>
      <c r="AE86" s="11" t="n">
        <v>-4318.42</v>
      </c>
      <c r="AF86" s="11" t="n">
        <v>-4318.42</v>
      </c>
      <c r="AG86" s="7" t="n">
        <v>-0.43</v>
      </c>
      <c r="AH86" s="7" t="n">
        <v>-1.16</v>
      </c>
      <c r="AI86" s="7" t="n">
        <v>400432</v>
      </c>
      <c r="AJ86" s="7" t="n">
        <v>5.3372</v>
      </c>
      <c r="AK86" s="11" t="n">
        <v>346138.91</v>
      </c>
      <c r="AL86" s="7" t="n">
        <v>0</v>
      </c>
    </row>
    <row r="87" customFormat="false" ht="15" hidden="false" customHeight="false" outlineLevel="0" collapsed="false">
      <c r="A87" s="7" t="s">
        <v>1204</v>
      </c>
      <c r="B87" s="7" t="s">
        <v>5476</v>
      </c>
      <c r="C87" s="7" t="n">
        <v>31</v>
      </c>
      <c r="D87" s="11" t="n">
        <v>233072.44</v>
      </c>
      <c r="E87" s="7" t="n">
        <v>5806</v>
      </c>
      <c r="F87" s="7" t="n">
        <v>5694</v>
      </c>
      <c r="G87" s="7" t="n">
        <v>40.14</v>
      </c>
      <c r="H87" s="7" t="n">
        <v>661</v>
      </c>
      <c r="I87" s="7" t="n">
        <v>11.3848</v>
      </c>
      <c r="J87" s="7" t="n">
        <v>-18128.85</v>
      </c>
      <c r="K87" s="7" t="n">
        <v>-26055.72</v>
      </c>
      <c r="L87" s="11" t="n">
        <v>-508</v>
      </c>
      <c r="M87" s="11" t="n">
        <v>-35862.92</v>
      </c>
      <c r="N87" s="11" t="n">
        <v>-35194.79</v>
      </c>
      <c r="O87" s="11" t="n">
        <v>-595.41</v>
      </c>
      <c r="P87" s="11" t="n">
        <v>-69.43</v>
      </c>
      <c r="Q87" s="11" t="n">
        <v>-3.29</v>
      </c>
      <c r="R87" s="7" t="n">
        <v>15.39</v>
      </c>
      <c r="S87" s="7" t="n">
        <v>19305.06</v>
      </c>
      <c r="T87" s="7" t="n">
        <v>507</v>
      </c>
      <c r="U87" s="7" t="n">
        <v>15.39</v>
      </c>
      <c r="V87" s="11" t="n">
        <v>-102300.03</v>
      </c>
      <c r="W87" s="11" t="n">
        <v>-34946.03</v>
      </c>
      <c r="X87" s="11" t="n">
        <v>-47189.15</v>
      </c>
      <c r="Y87" s="11" t="n">
        <v>-13153.87</v>
      </c>
      <c r="Z87" s="11" t="n">
        <v>-8987.06</v>
      </c>
      <c r="AA87" s="7" t="n">
        <v>1976.08</v>
      </c>
      <c r="AB87" s="7" t="n">
        <v>43.89</v>
      </c>
      <c r="AC87" s="11" t="n">
        <v>-102022.3</v>
      </c>
      <c r="AD87" s="7" t="n">
        <v>43.77</v>
      </c>
      <c r="AE87" s="11" t="n">
        <v>-25749.66</v>
      </c>
      <c r="AF87" s="11" t="n">
        <v>-25749.66</v>
      </c>
      <c r="AG87" s="7" t="n">
        <v>-11.05</v>
      </c>
      <c r="AH87" s="7" t="n">
        <v>-25.24</v>
      </c>
      <c r="AI87" s="7" t="n">
        <v>143639</v>
      </c>
      <c r="AJ87" s="7" t="n">
        <v>4.0421</v>
      </c>
      <c r="AK87" s="11" t="n">
        <v>71580.21</v>
      </c>
      <c r="AL87" s="7" t="n">
        <v>0</v>
      </c>
    </row>
    <row r="88" customFormat="false" ht="15" hidden="false" customHeight="false" outlineLevel="0" collapsed="false">
      <c r="A88" s="7" t="s">
        <v>1204</v>
      </c>
      <c r="B88" s="7" t="s">
        <v>5477</v>
      </c>
      <c r="C88" s="7" t="n">
        <v>31</v>
      </c>
      <c r="D88" s="11" t="n">
        <v>1241604.22</v>
      </c>
      <c r="E88" s="7" t="n">
        <v>27178</v>
      </c>
      <c r="F88" s="7" t="n">
        <v>26371</v>
      </c>
      <c r="G88" s="7" t="n">
        <v>45.68</v>
      </c>
      <c r="H88" s="7" t="n">
        <v>2713</v>
      </c>
      <c r="I88" s="7" t="n">
        <v>9.9823</v>
      </c>
      <c r="J88" s="7" t="n">
        <v>-84416.47</v>
      </c>
      <c r="K88" s="7" t="n">
        <v>-125693.18</v>
      </c>
      <c r="L88" s="11" t="n">
        <v>-7632.42</v>
      </c>
      <c r="M88" s="11" t="n">
        <v>-164512.47</v>
      </c>
      <c r="N88" s="11" t="n">
        <v>-155123.68</v>
      </c>
      <c r="O88" s="11" t="n">
        <v>-6577.79</v>
      </c>
      <c r="P88" s="11" t="n">
        <v>-2427.42</v>
      </c>
      <c r="Q88" s="11" t="n">
        <v>-383.58</v>
      </c>
      <c r="R88" s="7" t="n">
        <v>13.25</v>
      </c>
      <c r="S88" s="7" t="n">
        <v>89693.73</v>
      </c>
      <c r="T88" s="7" t="n">
        <v>2162</v>
      </c>
      <c r="U88" s="7"/>
      <c r="V88" s="11" t="n">
        <v>-542145.47</v>
      </c>
      <c r="W88" s="11" t="n">
        <v>-185147.72</v>
      </c>
      <c r="X88" s="11" t="n">
        <v>-205860.21</v>
      </c>
      <c r="Y88" s="11" t="n">
        <v>-123528.7</v>
      </c>
      <c r="Z88" s="11" t="n">
        <v>-26605.04</v>
      </c>
      <c r="AA88" s="7" t="n">
        <v>-1003.8</v>
      </c>
      <c r="AB88" s="7" t="n">
        <v>43.66</v>
      </c>
      <c r="AC88" s="11" t="n">
        <v>-472965.47</v>
      </c>
      <c r="AD88" s="7" t="n">
        <v>38.09</v>
      </c>
      <c r="AE88" s="11" t="n">
        <v>-30068.08</v>
      </c>
      <c r="AF88" s="11" t="n">
        <v>-30068.08</v>
      </c>
      <c r="AG88" s="7" t="n">
        <v>-2.42</v>
      </c>
      <c r="AH88" s="7" t="n">
        <v>-6.36</v>
      </c>
      <c r="AI88" s="7" t="n">
        <v>544071</v>
      </c>
      <c r="AJ88" s="7" t="n">
        <v>4.9953</v>
      </c>
      <c r="AK88" s="11" t="n">
        <v>417719.12</v>
      </c>
      <c r="AL88" s="7" t="n">
        <v>0</v>
      </c>
    </row>
    <row r="89" customFormat="false" ht="15" hidden="false" customHeight="false" outlineLevel="0" collapsed="false">
      <c r="A89" s="7" t="s">
        <v>1205</v>
      </c>
      <c r="B89" s="7" t="s">
        <v>5475</v>
      </c>
      <c r="C89" s="7" t="n">
        <v>28</v>
      </c>
      <c r="D89" s="11" t="n">
        <v>1034473.33</v>
      </c>
      <c r="E89" s="7" t="n">
        <v>21016</v>
      </c>
      <c r="F89" s="7" t="n">
        <v>20400</v>
      </c>
      <c r="G89" s="7" t="n">
        <v>49.22</v>
      </c>
      <c r="H89" s="7" t="n">
        <v>1181</v>
      </c>
      <c r="I89" s="7" t="n">
        <v>5.6195</v>
      </c>
      <c r="J89" s="7" t="n">
        <v>-36478.68</v>
      </c>
      <c r="K89" s="7" t="n">
        <v>-56417.37</v>
      </c>
      <c r="L89" s="11" t="n">
        <v>-3954.83</v>
      </c>
      <c r="M89" s="11" t="n">
        <v>-150239.35</v>
      </c>
      <c r="N89" s="11" t="n">
        <v>-142600.36</v>
      </c>
      <c r="O89" s="11" t="n">
        <v>-4548.18</v>
      </c>
      <c r="P89" s="11" t="n">
        <v>-2808.94</v>
      </c>
      <c r="Q89" s="11" t="n">
        <v>-281.87</v>
      </c>
      <c r="R89" s="7" t="n">
        <v>14.52</v>
      </c>
      <c r="S89" s="7" t="n">
        <v>78137.67</v>
      </c>
      <c r="T89" s="7" t="n">
        <v>1606</v>
      </c>
      <c r="U89" s="7" t="n">
        <v>14.52</v>
      </c>
      <c r="V89" s="11" t="n">
        <v>-346585</v>
      </c>
      <c r="W89" s="11" t="n">
        <v>-154575.48</v>
      </c>
      <c r="X89" s="11" t="n">
        <v>-154579.76</v>
      </c>
      <c r="Y89" s="11" t="n">
        <v>-31696.54</v>
      </c>
      <c r="Z89" s="11" t="n">
        <v>-21641.3</v>
      </c>
      <c r="AA89" s="7" t="n">
        <v>15908.08</v>
      </c>
      <c r="AB89" s="7" t="n">
        <v>33.5</v>
      </c>
      <c r="AC89" s="11" t="n">
        <v>-403374.01</v>
      </c>
      <c r="AD89" s="7" t="n">
        <v>38.99</v>
      </c>
      <c r="AE89" s="11" t="n">
        <v>93841.46</v>
      </c>
      <c r="AF89" s="11" t="n">
        <v>93841.46</v>
      </c>
      <c r="AG89" s="7" t="n">
        <v>9.07</v>
      </c>
      <c r="AH89" s="7" t="n">
        <v>23.26</v>
      </c>
      <c r="AI89" s="7" t="n">
        <v>321862</v>
      </c>
      <c r="AJ89" s="7" t="n">
        <v>6.5295</v>
      </c>
      <c r="AK89" s="11" t="n">
        <v>484488.04</v>
      </c>
      <c r="AL89" s="7" t="n">
        <v>0</v>
      </c>
    </row>
    <row r="90" customFormat="false" ht="15" hidden="false" customHeight="false" outlineLevel="0" collapsed="false">
      <c r="A90" s="7" t="s">
        <v>1205</v>
      </c>
      <c r="B90" s="7" t="s">
        <v>5476</v>
      </c>
      <c r="C90" s="7" t="n">
        <v>28</v>
      </c>
      <c r="D90" s="11" t="n">
        <v>194144.61</v>
      </c>
      <c r="E90" s="7" t="n">
        <v>4867</v>
      </c>
      <c r="F90" s="7" t="n">
        <v>4768</v>
      </c>
      <c r="G90" s="7" t="n">
        <v>39.89</v>
      </c>
      <c r="H90" s="7" t="n">
        <v>431</v>
      </c>
      <c r="I90" s="7" t="n">
        <v>8.8556</v>
      </c>
      <c r="J90" s="7" t="n">
        <v>-12152.08</v>
      </c>
      <c r="K90" s="7" t="n">
        <v>-17150.58</v>
      </c>
      <c r="L90" s="11" t="n">
        <v>0</v>
      </c>
      <c r="M90" s="11" t="n">
        <v>-31410.97</v>
      </c>
      <c r="N90" s="11" t="n">
        <v>-30800.39</v>
      </c>
      <c r="O90" s="11" t="n">
        <v>-518.74</v>
      </c>
      <c r="P90" s="11" t="n">
        <v>-90.8</v>
      </c>
      <c r="Q90" s="11" t="n">
        <v>-1.04</v>
      </c>
      <c r="R90" s="7" t="n">
        <v>16.18</v>
      </c>
      <c r="S90" s="7" t="n">
        <v>16560.51</v>
      </c>
      <c r="T90" s="7" t="n">
        <v>440</v>
      </c>
      <c r="U90" s="7" t="n">
        <v>16.18</v>
      </c>
      <c r="V90" s="11" t="n">
        <v>-81464.79</v>
      </c>
      <c r="W90" s="11" t="n">
        <v>-29119.34</v>
      </c>
      <c r="X90" s="11" t="n">
        <v>-38584.42</v>
      </c>
      <c r="Y90" s="11" t="n">
        <v>-7479.25</v>
      </c>
      <c r="Z90" s="11" t="n">
        <v>-8523.05</v>
      </c>
      <c r="AA90" s="7" t="n">
        <v>2241.27</v>
      </c>
      <c r="AB90" s="7" t="n">
        <v>41.96</v>
      </c>
      <c r="AC90" s="11" t="n">
        <v>-85899.18</v>
      </c>
      <c r="AD90" s="7" t="n">
        <v>44.24</v>
      </c>
      <c r="AE90" s="11" t="n">
        <v>-16782.41</v>
      </c>
      <c r="AF90" s="11" t="n">
        <v>-16782.41</v>
      </c>
      <c r="AG90" s="7" t="n">
        <v>-8.64</v>
      </c>
      <c r="AH90" s="7" t="n">
        <v>-19.54</v>
      </c>
      <c r="AI90" s="7" t="n">
        <v>108202</v>
      </c>
      <c r="AJ90" s="7" t="n">
        <v>4.4981</v>
      </c>
      <c r="AK90" s="11" t="n">
        <v>66194.3</v>
      </c>
      <c r="AL90" s="7" t="n">
        <v>0</v>
      </c>
    </row>
    <row r="91" customFormat="false" ht="15" hidden="false" customHeight="false" outlineLevel="0" collapsed="false">
      <c r="A91" s="7" t="s">
        <v>1205</v>
      </c>
      <c r="B91" s="7" t="s">
        <v>5477</v>
      </c>
      <c r="C91" s="7" t="n">
        <v>28</v>
      </c>
      <c r="D91" s="11" t="n">
        <v>1228617.94</v>
      </c>
      <c r="E91" s="7" t="n">
        <v>25883</v>
      </c>
      <c r="F91" s="7" t="n">
        <v>25168</v>
      </c>
      <c r="G91" s="7" t="n">
        <v>47.47</v>
      </c>
      <c r="H91" s="7" t="n">
        <v>1612</v>
      </c>
      <c r="I91" s="7" t="n">
        <v>6.228</v>
      </c>
      <c r="J91" s="7" t="n">
        <v>-48630.76</v>
      </c>
      <c r="K91" s="7" t="n">
        <v>-73567.95</v>
      </c>
      <c r="L91" s="11" t="n">
        <v>-3954.83</v>
      </c>
      <c r="M91" s="11" t="n">
        <v>-181650.32</v>
      </c>
      <c r="N91" s="11" t="n">
        <v>-173400.75</v>
      </c>
      <c r="O91" s="11" t="n">
        <v>-5066.92</v>
      </c>
      <c r="P91" s="11" t="n">
        <v>-2899.74</v>
      </c>
      <c r="Q91" s="11" t="n">
        <v>-282.91</v>
      </c>
      <c r="R91" s="7" t="n">
        <v>14.78</v>
      </c>
      <c r="S91" s="7" t="n">
        <v>94698.18</v>
      </c>
      <c r="T91" s="7" t="n">
        <v>2046</v>
      </c>
      <c r="U91" s="7"/>
      <c r="V91" s="11" t="n">
        <v>-428049.79</v>
      </c>
      <c r="W91" s="11" t="n">
        <v>-183694.82</v>
      </c>
      <c r="X91" s="11" t="n">
        <v>-193164.18</v>
      </c>
      <c r="Y91" s="11" t="n">
        <v>-39175.79</v>
      </c>
      <c r="Z91" s="11" t="n">
        <v>-30164.35</v>
      </c>
      <c r="AA91" s="7" t="n">
        <v>18149.35</v>
      </c>
      <c r="AB91" s="7" t="n">
        <v>34.84</v>
      </c>
      <c r="AC91" s="11" t="n">
        <v>-489273.19</v>
      </c>
      <c r="AD91" s="7" t="n">
        <v>39.82</v>
      </c>
      <c r="AE91" s="11" t="n">
        <v>77059.05</v>
      </c>
      <c r="AF91" s="11" t="n">
        <v>77059.05</v>
      </c>
      <c r="AG91" s="7" t="n">
        <v>6.27</v>
      </c>
      <c r="AH91" s="7" t="n">
        <v>15.75</v>
      </c>
      <c r="AI91" s="7" t="n">
        <v>430064</v>
      </c>
      <c r="AJ91" s="7" t="n">
        <v>6.0184</v>
      </c>
      <c r="AK91" s="11" t="n">
        <v>550682.34</v>
      </c>
      <c r="AL91" s="7" t="n">
        <v>0</v>
      </c>
    </row>
    <row r="92" customFormat="false" ht="15" hidden="false" customHeight="false" outlineLevel="0" collapsed="false">
      <c r="A92" s="7" t="s">
        <v>1206</v>
      </c>
      <c r="B92" s="7" t="s">
        <v>5475</v>
      </c>
      <c r="C92" s="7" t="n">
        <v>31</v>
      </c>
      <c r="D92" s="11" t="n">
        <v>1182297.08</v>
      </c>
      <c r="E92" s="7" t="n">
        <v>24351</v>
      </c>
      <c r="F92" s="7" t="n">
        <v>23495</v>
      </c>
      <c r="G92" s="7" t="n">
        <v>48.55</v>
      </c>
      <c r="H92" s="7" t="n">
        <v>1388</v>
      </c>
      <c r="I92" s="7" t="n">
        <v>5.7</v>
      </c>
      <c r="J92" s="7" t="n">
        <v>-48655.59</v>
      </c>
      <c r="K92" s="7" t="n">
        <v>-70149.77</v>
      </c>
      <c r="L92" s="11" t="n">
        <v>-7863.49</v>
      </c>
      <c r="M92" s="11" t="n">
        <v>-163721.54</v>
      </c>
      <c r="N92" s="11" t="n">
        <v>-156115.13</v>
      </c>
      <c r="O92" s="11" t="n">
        <v>-4498.28</v>
      </c>
      <c r="P92" s="11" t="n">
        <v>-2857.7</v>
      </c>
      <c r="Q92" s="11" t="n">
        <v>-250.43</v>
      </c>
      <c r="R92" s="7" t="n">
        <v>13.85</v>
      </c>
      <c r="S92" s="7" t="n">
        <v>93351.53</v>
      </c>
      <c r="T92" s="7" t="n">
        <v>1915</v>
      </c>
      <c r="U92" s="7" t="n">
        <v>13.85</v>
      </c>
      <c r="V92" s="11" t="n">
        <v>-405940.08</v>
      </c>
      <c r="W92" s="11" t="n">
        <v>-176145.11</v>
      </c>
      <c r="X92" s="11" t="n">
        <v>-178862.46</v>
      </c>
      <c r="Y92" s="11" t="n">
        <v>-32959.17</v>
      </c>
      <c r="Z92" s="11" t="n">
        <v>-20808.63</v>
      </c>
      <c r="AA92" s="7" t="n">
        <v>2835.29</v>
      </c>
      <c r="AB92" s="7" t="n">
        <v>34.33</v>
      </c>
      <c r="AC92" s="11" t="n">
        <v>-440014.96</v>
      </c>
      <c r="AD92" s="7" t="n">
        <v>37.22</v>
      </c>
      <c r="AE92" s="11" t="n">
        <v>116101.42</v>
      </c>
      <c r="AF92" s="11" t="n">
        <v>116101.42</v>
      </c>
      <c r="AG92" s="7" t="n">
        <v>9.82</v>
      </c>
      <c r="AH92" s="7" t="n">
        <v>26.39</v>
      </c>
      <c r="AI92" s="7" t="n">
        <v>731979</v>
      </c>
      <c r="AJ92" s="7" t="n">
        <v>3.3267</v>
      </c>
      <c r="AK92" s="11" t="n">
        <v>543519.35</v>
      </c>
      <c r="AL92" s="7" t="n">
        <v>0</v>
      </c>
    </row>
    <row r="93" customFormat="false" ht="15" hidden="false" customHeight="false" outlineLevel="0" collapsed="false">
      <c r="A93" s="7" t="s">
        <v>1206</v>
      </c>
      <c r="B93" s="7" t="s">
        <v>5476</v>
      </c>
      <c r="C93" s="7" t="n">
        <v>31</v>
      </c>
      <c r="D93" s="11" t="n">
        <v>240570.31</v>
      </c>
      <c r="E93" s="7" t="n">
        <v>5552</v>
      </c>
      <c r="F93" s="7" t="n">
        <v>5396</v>
      </c>
      <c r="G93" s="7" t="n">
        <v>43.33</v>
      </c>
      <c r="H93" s="7" t="n">
        <v>398</v>
      </c>
      <c r="I93" s="7" t="n">
        <v>7.1686</v>
      </c>
      <c r="J93" s="7" t="n">
        <v>-13040.22</v>
      </c>
      <c r="K93" s="7" t="n">
        <v>-17413.73</v>
      </c>
      <c r="L93" s="11" t="n">
        <v>-2130.2</v>
      </c>
      <c r="M93" s="11" t="n">
        <v>-38149.82</v>
      </c>
      <c r="N93" s="11" t="n">
        <v>-37263.35</v>
      </c>
      <c r="O93" s="11" t="n">
        <v>-626.74</v>
      </c>
      <c r="P93" s="11" t="n">
        <v>-256.96</v>
      </c>
      <c r="Q93" s="11" t="n">
        <v>-2.77</v>
      </c>
      <c r="R93" s="7" t="n">
        <v>15.86</v>
      </c>
      <c r="S93" s="7" t="n">
        <v>18518.78</v>
      </c>
      <c r="T93" s="7" t="n">
        <v>429</v>
      </c>
      <c r="U93" s="7" t="n">
        <v>15.86</v>
      </c>
      <c r="V93" s="11" t="n">
        <v>-93501.21</v>
      </c>
      <c r="W93" s="11" t="n">
        <v>-35568.37</v>
      </c>
      <c r="X93" s="11" t="n">
        <v>-43794.24</v>
      </c>
      <c r="Y93" s="11" t="n">
        <v>-6786.88</v>
      </c>
      <c r="Z93" s="11" t="n">
        <v>-8952.81</v>
      </c>
      <c r="AA93" s="7" t="n">
        <v>1601.09</v>
      </c>
      <c r="AB93" s="7" t="n">
        <v>38.87</v>
      </c>
      <c r="AC93" s="11" t="n">
        <v>-106239.09</v>
      </c>
      <c r="AD93" s="7" t="n">
        <v>44.16</v>
      </c>
      <c r="AE93" s="11" t="n">
        <v>-12490.23</v>
      </c>
      <c r="AF93" s="11" t="n">
        <v>-12490.23</v>
      </c>
      <c r="AG93" s="7" t="n">
        <v>-5.19</v>
      </c>
      <c r="AH93" s="7" t="n">
        <v>-11.76</v>
      </c>
      <c r="AI93" s="7" t="n">
        <v>128631</v>
      </c>
      <c r="AJ93" s="7" t="n">
        <v>4.3162</v>
      </c>
      <c r="AK93" s="11" t="n">
        <v>91505.91</v>
      </c>
      <c r="AL93" s="7" t="n">
        <v>0</v>
      </c>
    </row>
    <row r="94" customFormat="false" ht="15" hidden="false" customHeight="false" outlineLevel="0" collapsed="false">
      <c r="A94" s="7" t="s">
        <v>1206</v>
      </c>
      <c r="B94" s="7" t="s">
        <v>5477</v>
      </c>
      <c r="C94" s="7" t="n">
        <v>31</v>
      </c>
      <c r="D94" s="11" t="n">
        <v>1422867.39</v>
      </c>
      <c r="E94" s="7" t="n">
        <v>29903</v>
      </c>
      <c r="F94" s="7" t="n">
        <v>28891</v>
      </c>
      <c r="G94" s="7" t="n">
        <v>47.58</v>
      </c>
      <c r="H94" s="7" t="n">
        <v>1786</v>
      </c>
      <c r="I94" s="7" t="n">
        <v>5.9726</v>
      </c>
      <c r="J94" s="7" t="n">
        <v>-61695.81</v>
      </c>
      <c r="K94" s="7" t="n">
        <v>-87563.5</v>
      </c>
      <c r="L94" s="11" t="n">
        <v>-9993.69</v>
      </c>
      <c r="M94" s="11" t="n">
        <v>-201871.36</v>
      </c>
      <c r="N94" s="11" t="n">
        <v>-193378.48</v>
      </c>
      <c r="O94" s="11" t="n">
        <v>-5125.02</v>
      </c>
      <c r="P94" s="11" t="n">
        <v>-3114.66</v>
      </c>
      <c r="Q94" s="11" t="n">
        <v>-253.2</v>
      </c>
      <c r="R94" s="7" t="n">
        <v>14.19</v>
      </c>
      <c r="S94" s="7" t="n">
        <v>111870.31</v>
      </c>
      <c r="T94" s="7" t="n">
        <v>2344</v>
      </c>
      <c r="U94" s="7"/>
      <c r="V94" s="11" t="n">
        <v>-499441.29</v>
      </c>
      <c r="W94" s="11" t="n">
        <v>-211713.48</v>
      </c>
      <c r="X94" s="11" t="n">
        <v>-222656.7</v>
      </c>
      <c r="Y94" s="11" t="n">
        <v>-39746.05</v>
      </c>
      <c r="Z94" s="11" t="n">
        <v>-29761.44</v>
      </c>
      <c r="AA94" s="7" t="n">
        <v>4436.38</v>
      </c>
      <c r="AB94" s="7" t="n">
        <v>35.1</v>
      </c>
      <c r="AC94" s="11" t="n">
        <v>-546254.05</v>
      </c>
      <c r="AD94" s="7" t="n">
        <v>38.39</v>
      </c>
      <c r="AE94" s="11" t="n">
        <v>103611.19</v>
      </c>
      <c r="AF94" s="11" t="n">
        <v>103611.19</v>
      </c>
      <c r="AG94" s="7" t="n">
        <v>7.28</v>
      </c>
      <c r="AH94" s="7" t="n">
        <v>18.97</v>
      </c>
      <c r="AI94" s="7" t="n">
        <v>860610</v>
      </c>
      <c r="AJ94" s="7" t="n">
        <v>3.4746</v>
      </c>
      <c r="AK94" s="11" t="n">
        <v>635025.26</v>
      </c>
      <c r="AL94" s="7" t="n">
        <v>0</v>
      </c>
    </row>
    <row r="95" customFormat="false" ht="15" hidden="false" customHeight="false" outlineLevel="0" collapsed="false">
      <c r="A95" s="7" t="s">
        <v>1207</v>
      </c>
      <c r="B95" s="7" t="s">
        <v>5475</v>
      </c>
      <c r="C95" s="7" t="n">
        <v>30</v>
      </c>
      <c r="D95" s="11" t="n">
        <v>1008113.08</v>
      </c>
      <c r="E95" s="7" t="n">
        <v>22139</v>
      </c>
      <c r="F95" s="7" t="n">
        <v>21353</v>
      </c>
      <c r="G95" s="7" t="n">
        <v>45.54</v>
      </c>
      <c r="H95" s="7" t="n">
        <v>1327</v>
      </c>
      <c r="I95" s="7" t="n">
        <v>5.9939</v>
      </c>
      <c r="J95" s="7" t="n">
        <v>-45486.23</v>
      </c>
      <c r="K95" s="7" t="n">
        <v>-63829.53</v>
      </c>
      <c r="L95" s="11" t="n">
        <v>-1451.89</v>
      </c>
      <c r="M95" s="11" t="n">
        <v>-136732.54</v>
      </c>
      <c r="N95" s="11" t="n">
        <v>-130446.02</v>
      </c>
      <c r="O95" s="11" t="n">
        <v>-3490.29</v>
      </c>
      <c r="P95" s="11" t="n">
        <v>-2628.81</v>
      </c>
      <c r="Q95" s="11" t="n">
        <v>-167.42</v>
      </c>
      <c r="R95" s="7" t="n">
        <v>13.56</v>
      </c>
      <c r="S95" s="7" t="n">
        <v>70618.36</v>
      </c>
      <c r="T95" s="7" t="n">
        <v>1633</v>
      </c>
      <c r="U95" s="7" t="n">
        <v>13.56</v>
      </c>
      <c r="V95" s="11" t="n">
        <v>-371743.88</v>
      </c>
      <c r="W95" s="11" t="n">
        <v>-150999.37</v>
      </c>
      <c r="X95" s="11" t="n">
        <v>-162710.55</v>
      </c>
      <c r="Y95" s="11" t="n">
        <v>-31055.5</v>
      </c>
      <c r="Z95" s="11" t="n">
        <v>-27474.59</v>
      </c>
      <c r="AA95" s="7" t="n">
        <v>496.13</v>
      </c>
      <c r="AB95" s="7" t="n">
        <v>36.88</v>
      </c>
      <c r="AC95" s="11" t="n">
        <v>-372936.87</v>
      </c>
      <c r="AD95" s="7" t="n">
        <v>36.99</v>
      </c>
      <c r="AE95" s="11" t="n">
        <v>79761.67</v>
      </c>
      <c r="AF95" s="11" t="n">
        <v>79761.67</v>
      </c>
      <c r="AG95" s="7" t="n">
        <v>7.91</v>
      </c>
      <c r="AH95" s="7" t="n">
        <v>21.39</v>
      </c>
      <c r="AI95" s="7" t="n">
        <v>406038</v>
      </c>
      <c r="AJ95" s="7" t="n">
        <v>5.4524</v>
      </c>
      <c r="AK95" s="11" t="n">
        <v>442256.03</v>
      </c>
      <c r="AL95" s="7" t="n">
        <v>0</v>
      </c>
    </row>
    <row r="96" customFormat="false" ht="15" hidden="false" customHeight="false" outlineLevel="0" collapsed="false">
      <c r="A96" s="7" t="s">
        <v>1207</v>
      </c>
      <c r="B96" s="7" t="s">
        <v>5476</v>
      </c>
      <c r="C96" s="7" t="n">
        <v>30</v>
      </c>
      <c r="D96" s="11" t="n">
        <v>172854.94</v>
      </c>
      <c r="E96" s="7" t="n">
        <v>4003</v>
      </c>
      <c r="F96" s="7" t="n">
        <v>3927</v>
      </c>
      <c r="G96" s="7" t="n">
        <v>43.18</v>
      </c>
      <c r="H96" s="7" t="n">
        <v>259</v>
      </c>
      <c r="I96" s="7" t="n">
        <v>6.4701</v>
      </c>
      <c r="J96" s="7" t="n">
        <v>-8388.19</v>
      </c>
      <c r="K96" s="7" t="n">
        <v>-11513.31</v>
      </c>
      <c r="L96" s="11" t="n">
        <v>-230.9</v>
      </c>
      <c r="M96" s="11" t="n">
        <v>-32377.91</v>
      </c>
      <c r="N96" s="11" t="n">
        <v>-31792.87</v>
      </c>
      <c r="O96" s="11" t="n">
        <v>-380.16</v>
      </c>
      <c r="P96" s="11" t="n">
        <v>-200.81</v>
      </c>
      <c r="Q96" s="11" t="n">
        <v>-4.07</v>
      </c>
      <c r="R96" s="7" t="n">
        <v>18.73</v>
      </c>
      <c r="S96" s="7" t="n">
        <v>16812.49</v>
      </c>
      <c r="T96" s="7" t="n">
        <v>342</v>
      </c>
      <c r="U96" s="7" t="n">
        <v>18.73</v>
      </c>
      <c r="V96" s="11" t="n">
        <v>-75472.1</v>
      </c>
      <c r="W96" s="11" t="n">
        <v>-26053.7</v>
      </c>
      <c r="X96" s="11" t="n">
        <v>-32074.27</v>
      </c>
      <c r="Y96" s="11" t="n">
        <v>-8172.85</v>
      </c>
      <c r="Z96" s="11" t="n">
        <v>-10255.14</v>
      </c>
      <c r="AA96" s="7" t="n">
        <v>1083.86</v>
      </c>
      <c r="AB96" s="7" t="n">
        <v>43.66</v>
      </c>
      <c r="AC96" s="11" t="n">
        <v>-67598.87</v>
      </c>
      <c r="AD96" s="7" t="n">
        <v>39.11</v>
      </c>
      <c r="AE96" s="11" t="n">
        <v>-11213.03</v>
      </c>
      <c r="AF96" s="11" t="n">
        <v>-11213.03</v>
      </c>
      <c r="AG96" s="7" t="n">
        <v>-6.49</v>
      </c>
      <c r="AH96" s="7" t="n">
        <v>-16.59</v>
      </c>
      <c r="AI96" s="7" t="n">
        <v>94194</v>
      </c>
      <c r="AJ96" s="7" t="n">
        <v>4.2497</v>
      </c>
      <c r="AK96" s="11" t="n">
        <v>54772.2</v>
      </c>
      <c r="AL96" s="7" t="n">
        <v>0</v>
      </c>
    </row>
    <row r="97" customFormat="false" ht="15" hidden="false" customHeight="false" outlineLevel="0" collapsed="false">
      <c r="A97" s="7" t="s">
        <v>1207</v>
      </c>
      <c r="B97" s="7" t="s">
        <v>5477</v>
      </c>
      <c r="C97" s="7" t="n">
        <v>30</v>
      </c>
      <c r="D97" s="11" t="n">
        <v>1180968.02</v>
      </c>
      <c r="E97" s="7" t="n">
        <v>26142</v>
      </c>
      <c r="F97" s="7" t="n">
        <v>25280</v>
      </c>
      <c r="G97" s="7" t="n">
        <v>45.18</v>
      </c>
      <c r="H97" s="7" t="n">
        <v>1586</v>
      </c>
      <c r="I97" s="7" t="n">
        <v>6.0669</v>
      </c>
      <c r="J97" s="7" t="n">
        <v>-53874.42</v>
      </c>
      <c r="K97" s="7" t="n">
        <v>-75342.84</v>
      </c>
      <c r="L97" s="11" t="n">
        <v>-1682.79</v>
      </c>
      <c r="M97" s="11" t="n">
        <v>-169110.45</v>
      </c>
      <c r="N97" s="11" t="n">
        <v>-162238.89</v>
      </c>
      <c r="O97" s="11" t="n">
        <v>-3870.45</v>
      </c>
      <c r="P97" s="11" t="n">
        <v>-2829.62</v>
      </c>
      <c r="Q97" s="11" t="n">
        <v>-171.49</v>
      </c>
      <c r="R97" s="7" t="n">
        <v>14.32</v>
      </c>
      <c r="S97" s="7" t="n">
        <v>87430.85</v>
      </c>
      <c r="T97" s="7" t="n">
        <v>1975</v>
      </c>
      <c r="U97" s="7"/>
      <c r="V97" s="11" t="n">
        <v>-447215.98</v>
      </c>
      <c r="W97" s="11" t="n">
        <v>-177053.07</v>
      </c>
      <c r="X97" s="11" t="n">
        <v>-194784.82</v>
      </c>
      <c r="Y97" s="11" t="n">
        <v>-39228.35</v>
      </c>
      <c r="Z97" s="11" t="n">
        <v>-37729.73</v>
      </c>
      <c r="AA97" s="7" t="n">
        <v>1579.99</v>
      </c>
      <c r="AB97" s="7" t="n">
        <v>37.87</v>
      </c>
      <c r="AC97" s="11" t="n">
        <v>-440535.74</v>
      </c>
      <c r="AD97" s="7" t="n">
        <v>37.3</v>
      </c>
      <c r="AE97" s="11" t="n">
        <v>68548.64</v>
      </c>
      <c r="AF97" s="11" t="n">
        <v>68548.64</v>
      </c>
      <c r="AG97" s="7" t="n">
        <v>5.8</v>
      </c>
      <c r="AH97" s="7" t="n">
        <v>15.56</v>
      </c>
      <c r="AI97" s="7" t="n">
        <v>500232</v>
      </c>
      <c r="AJ97" s="7" t="n">
        <v>5.226</v>
      </c>
      <c r="AK97" s="11" t="n">
        <v>497028.23</v>
      </c>
      <c r="AL97" s="7" t="n">
        <v>0</v>
      </c>
    </row>
    <row r="98" customFormat="false" ht="15" hidden="false" customHeight="false" outlineLevel="0" collapsed="false">
      <c r="A98" s="7" t="s">
        <v>1208</v>
      </c>
      <c r="B98" s="7" t="s">
        <v>5475</v>
      </c>
      <c r="C98" s="7" t="n">
        <v>31</v>
      </c>
      <c r="D98" s="11" t="n">
        <v>813623.09</v>
      </c>
      <c r="E98" s="7" t="n">
        <v>17987</v>
      </c>
      <c r="F98" s="7" t="n">
        <v>17299</v>
      </c>
      <c r="G98" s="7" t="n">
        <v>45.23</v>
      </c>
      <c r="H98" s="7" t="n">
        <v>1102</v>
      </c>
      <c r="I98" s="7" t="n">
        <v>6.1266</v>
      </c>
      <c r="J98" s="7" t="n">
        <v>-37712.97</v>
      </c>
      <c r="K98" s="7" t="n">
        <v>-51283.38</v>
      </c>
      <c r="L98" s="11" t="n">
        <v>-775.31</v>
      </c>
      <c r="M98" s="11" t="n">
        <v>-131406.29</v>
      </c>
      <c r="N98" s="11" t="n">
        <v>-125033.56</v>
      </c>
      <c r="O98" s="11" t="n">
        <v>-5409.28</v>
      </c>
      <c r="P98" s="11" t="n">
        <v>-760.33</v>
      </c>
      <c r="Q98" s="11" t="n">
        <v>-203.12</v>
      </c>
      <c r="R98" s="7" t="n">
        <v>16.15</v>
      </c>
      <c r="S98" s="7" t="n">
        <v>67210.45</v>
      </c>
      <c r="T98" s="7" t="n">
        <v>1638</v>
      </c>
      <c r="U98" s="7" t="n">
        <v>16.15</v>
      </c>
      <c r="V98" s="11" t="n">
        <v>-307987.68</v>
      </c>
      <c r="W98" s="11" t="n">
        <v>-121919.57</v>
      </c>
      <c r="X98" s="11" t="n">
        <v>-133061.72</v>
      </c>
      <c r="Y98" s="11" t="n">
        <v>-27250.53</v>
      </c>
      <c r="Z98" s="11" t="n">
        <v>-33254.96</v>
      </c>
      <c r="AA98" s="7" t="n">
        <v>7499.1</v>
      </c>
      <c r="AB98" s="7" t="n">
        <v>37.85</v>
      </c>
      <c r="AC98" s="11" t="n">
        <v>-287083.6</v>
      </c>
      <c r="AD98" s="7" t="n">
        <v>35.28</v>
      </c>
      <c r="AE98" s="11" t="n">
        <v>48657.24</v>
      </c>
      <c r="AF98" s="11" t="n">
        <v>48657.24</v>
      </c>
      <c r="AG98" s="7" t="n">
        <v>5.98</v>
      </c>
      <c r="AH98" s="7" t="n">
        <v>16.95</v>
      </c>
      <c r="AI98" s="7" t="n">
        <v>340541</v>
      </c>
      <c r="AJ98" s="7" t="n">
        <v>5.2819</v>
      </c>
      <c r="AK98" s="11" t="n">
        <v>328541.73</v>
      </c>
      <c r="AL98" s="7" t="n">
        <v>0</v>
      </c>
    </row>
    <row r="99" customFormat="false" ht="15" hidden="false" customHeight="false" outlineLevel="0" collapsed="false">
      <c r="A99" s="7" t="s">
        <v>1208</v>
      </c>
      <c r="B99" s="7" t="s">
        <v>5476</v>
      </c>
      <c r="C99" s="7" t="n">
        <v>31</v>
      </c>
      <c r="D99" s="11" t="n">
        <v>212180.85</v>
      </c>
      <c r="E99" s="7" t="n">
        <v>4755</v>
      </c>
      <c r="F99" s="7" t="n">
        <v>4602</v>
      </c>
      <c r="G99" s="7" t="n">
        <v>44.62</v>
      </c>
      <c r="H99" s="7" t="n">
        <v>320</v>
      </c>
      <c r="I99" s="7" t="n">
        <v>6.7298</v>
      </c>
      <c r="J99" s="7" t="n">
        <v>-10938.88</v>
      </c>
      <c r="K99" s="7" t="n">
        <v>-14184.42</v>
      </c>
      <c r="L99" s="11" t="n">
        <v>-397.99</v>
      </c>
      <c r="M99" s="11" t="n">
        <v>-31900.55</v>
      </c>
      <c r="N99" s="11" t="n">
        <v>-31331.48</v>
      </c>
      <c r="O99" s="11" t="n">
        <v>-394.66</v>
      </c>
      <c r="P99" s="11" t="n">
        <v>-172.16</v>
      </c>
      <c r="Q99" s="11" t="n">
        <v>-2.25</v>
      </c>
      <c r="R99" s="7" t="n">
        <v>15.03</v>
      </c>
      <c r="S99" s="7" t="n">
        <v>21485.98</v>
      </c>
      <c r="T99" s="7" t="n">
        <v>447</v>
      </c>
      <c r="U99" s="7" t="n">
        <v>15.03</v>
      </c>
      <c r="V99" s="11" t="n">
        <v>-86940.66</v>
      </c>
      <c r="W99" s="11" t="n">
        <v>-31575.41</v>
      </c>
      <c r="X99" s="11" t="n">
        <v>-38836.38</v>
      </c>
      <c r="Y99" s="11" t="n">
        <v>-6956.32</v>
      </c>
      <c r="Z99" s="11" t="n">
        <v>-10401.49</v>
      </c>
      <c r="AA99" s="7" t="n">
        <v>828.94</v>
      </c>
      <c r="AB99" s="7" t="n">
        <v>40.97</v>
      </c>
      <c r="AC99" s="11" t="n">
        <v>-87153.13</v>
      </c>
      <c r="AD99" s="7" t="n">
        <v>41.07</v>
      </c>
      <c r="AE99" s="11" t="n">
        <v>-5150.36</v>
      </c>
      <c r="AF99" s="11" t="n">
        <v>-5150.36</v>
      </c>
      <c r="AG99" s="7" t="n">
        <v>-2.43</v>
      </c>
      <c r="AH99" s="7" t="n">
        <v>-5.91</v>
      </c>
      <c r="AI99" s="7" t="n">
        <v>102323</v>
      </c>
      <c r="AJ99" s="7" t="n">
        <v>4.647</v>
      </c>
      <c r="AK99" s="11" t="n">
        <v>80460.41</v>
      </c>
      <c r="AL99" s="7" t="n">
        <v>0</v>
      </c>
    </row>
    <row r="100" customFormat="false" ht="15" hidden="false" customHeight="false" outlineLevel="0" collapsed="false">
      <c r="A100" s="7" t="s">
        <v>1208</v>
      </c>
      <c r="B100" s="7" t="s">
        <v>5477</v>
      </c>
      <c r="C100" s="7" t="n">
        <v>31</v>
      </c>
      <c r="D100" s="11" t="n">
        <v>1025803.94</v>
      </c>
      <c r="E100" s="7" t="n">
        <v>22742</v>
      </c>
      <c r="F100" s="7" t="n">
        <v>21901</v>
      </c>
      <c r="G100" s="7" t="n">
        <v>45.11</v>
      </c>
      <c r="H100" s="7" t="n">
        <v>1422</v>
      </c>
      <c r="I100" s="7" t="n">
        <v>6.2527</v>
      </c>
      <c r="J100" s="7" t="n">
        <v>-48651.85</v>
      </c>
      <c r="K100" s="7" t="n">
        <v>-65467.8</v>
      </c>
      <c r="L100" s="11" t="n">
        <v>-1173.3</v>
      </c>
      <c r="M100" s="11" t="n">
        <v>-163306.84</v>
      </c>
      <c r="N100" s="11" t="n">
        <v>-156365.04</v>
      </c>
      <c r="O100" s="11" t="n">
        <v>-5803.94</v>
      </c>
      <c r="P100" s="11" t="n">
        <v>-932.49</v>
      </c>
      <c r="Q100" s="11" t="n">
        <v>-205.37</v>
      </c>
      <c r="R100" s="7" t="n">
        <v>15.92</v>
      </c>
      <c r="S100" s="7" t="n">
        <v>88696.43</v>
      </c>
      <c r="T100" s="7" t="n">
        <v>2085</v>
      </c>
      <c r="U100" s="7"/>
      <c r="V100" s="11" t="n">
        <v>-394928.34</v>
      </c>
      <c r="W100" s="11" t="n">
        <v>-153494.98</v>
      </c>
      <c r="X100" s="11" t="n">
        <v>-171898.1</v>
      </c>
      <c r="Y100" s="11" t="n">
        <v>-34206.85</v>
      </c>
      <c r="Z100" s="11" t="n">
        <v>-43656.45</v>
      </c>
      <c r="AA100" s="7" t="n">
        <v>8328.04</v>
      </c>
      <c r="AB100" s="7" t="n">
        <v>38.5</v>
      </c>
      <c r="AC100" s="11" t="n">
        <v>-374236.73</v>
      </c>
      <c r="AD100" s="7" t="n">
        <v>36.48</v>
      </c>
      <c r="AE100" s="11" t="n">
        <v>43506.88</v>
      </c>
      <c r="AF100" s="11" t="n">
        <v>43506.88</v>
      </c>
      <c r="AG100" s="7" t="n">
        <v>4.24</v>
      </c>
      <c r="AH100" s="7" t="n">
        <v>11.63</v>
      </c>
      <c r="AI100" s="7" t="n">
        <v>442864</v>
      </c>
      <c r="AJ100" s="7" t="n">
        <v>5.1352</v>
      </c>
      <c r="AK100" s="11" t="n">
        <v>409002.14</v>
      </c>
      <c r="AL100" s="7" t="n">
        <v>0</v>
      </c>
    </row>
    <row r="101" customFormat="false" ht="15" hidden="false" customHeight="false" outlineLevel="0" collapsed="false">
      <c r="A101" s="7" t="s">
        <v>1209</v>
      </c>
      <c r="B101" s="7" t="s">
        <v>5475</v>
      </c>
      <c r="C101" s="7" t="n">
        <v>30</v>
      </c>
      <c r="D101" s="11" t="n">
        <v>1037441.47</v>
      </c>
      <c r="E101" s="7" t="n">
        <v>22933</v>
      </c>
      <c r="F101" s="7" t="n">
        <v>22057</v>
      </c>
      <c r="G101" s="7" t="n">
        <v>45.24</v>
      </c>
      <c r="H101" s="7" t="n">
        <v>908</v>
      </c>
      <c r="I101" s="7" t="n">
        <v>3.9594</v>
      </c>
      <c r="J101" s="7" t="n">
        <v>-32654.74</v>
      </c>
      <c r="K101" s="7" t="n">
        <v>-43938.02</v>
      </c>
      <c r="L101" s="11" t="n">
        <v>-8211.16</v>
      </c>
      <c r="M101" s="11" t="n">
        <v>-168391.96</v>
      </c>
      <c r="N101" s="11" t="n">
        <v>-161870.56</v>
      </c>
      <c r="O101" s="11" t="n">
        <v>-5331.07</v>
      </c>
      <c r="P101" s="11" t="n">
        <v>-1093.79</v>
      </c>
      <c r="Q101" s="11" t="n">
        <v>-96.54</v>
      </c>
      <c r="R101" s="7" t="n">
        <v>16.23</v>
      </c>
      <c r="S101" s="7" t="n">
        <v>91429.97</v>
      </c>
      <c r="T101" s="7" t="n">
        <v>2327</v>
      </c>
      <c r="U101" s="7" t="n">
        <v>16.23</v>
      </c>
      <c r="V101" s="11" t="n">
        <v>-408926.3</v>
      </c>
      <c r="W101" s="11" t="n">
        <v>-154381.21</v>
      </c>
      <c r="X101" s="11" t="n">
        <v>-172254.13</v>
      </c>
      <c r="Y101" s="11" t="n">
        <v>-24476.15</v>
      </c>
      <c r="Z101" s="11" t="n">
        <v>-35522.48</v>
      </c>
      <c r="AA101" s="7" t="n">
        <v>-22292.33</v>
      </c>
      <c r="AB101" s="7" t="n">
        <v>39.42</v>
      </c>
      <c r="AC101" s="11" t="n">
        <v>-381077.14</v>
      </c>
      <c r="AD101" s="7" t="n">
        <v>36.73</v>
      </c>
      <c r="AE101" s="11" t="n">
        <v>38180.17</v>
      </c>
      <c r="AF101" s="11" t="n">
        <v>38180.17</v>
      </c>
      <c r="AG101" s="7" t="n">
        <v>3.68</v>
      </c>
      <c r="AH101" s="7" t="n">
        <v>10.02</v>
      </c>
      <c r="AI101" s="7" t="n">
        <v>406559</v>
      </c>
      <c r="AJ101" s="7" t="n">
        <v>5.6408</v>
      </c>
      <c r="AK101" s="11" t="n">
        <v>413572.37</v>
      </c>
      <c r="AL101" s="7" t="n">
        <v>0</v>
      </c>
    </row>
    <row r="102" customFormat="false" ht="15" hidden="false" customHeight="false" outlineLevel="0" collapsed="false">
      <c r="A102" s="7" t="s">
        <v>1209</v>
      </c>
      <c r="B102" s="7" t="s">
        <v>5476</v>
      </c>
      <c r="C102" s="7" t="n">
        <v>30</v>
      </c>
      <c r="D102" s="11" t="n">
        <v>269814.9</v>
      </c>
      <c r="E102" s="7" t="n">
        <v>5988</v>
      </c>
      <c r="F102" s="7" t="n">
        <v>5877</v>
      </c>
      <c r="G102" s="7" t="n">
        <v>45.06</v>
      </c>
      <c r="H102" s="7" t="n">
        <v>278</v>
      </c>
      <c r="I102" s="7" t="n">
        <v>4.6426</v>
      </c>
      <c r="J102" s="7" t="n">
        <v>-9220.98</v>
      </c>
      <c r="K102" s="7" t="n">
        <v>-12493.79</v>
      </c>
      <c r="L102" s="11" t="n">
        <v>-25725.36</v>
      </c>
      <c r="M102" s="11" t="n">
        <v>-39408.89</v>
      </c>
      <c r="N102" s="11" t="n">
        <v>-38963.57</v>
      </c>
      <c r="O102" s="11" t="n">
        <v>-335.44</v>
      </c>
      <c r="P102" s="11" t="n">
        <v>-109.88</v>
      </c>
      <c r="Q102" s="11" t="n">
        <v>0</v>
      </c>
      <c r="R102" s="7" t="n">
        <v>14.61</v>
      </c>
      <c r="S102" s="7" t="n">
        <v>22097.39</v>
      </c>
      <c r="T102" s="7" t="n">
        <v>475</v>
      </c>
      <c r="U102" s="7" t="n">
        <v>14.61</v>
      </c>
      <c r="V102" s="11" t="n">
        <v>-96787.68</v>
      </c>
      <c r="W102" s="11" t="n">
        <v>-36579.67</v>
      </c>
      <c r="X102" s="11" t="n">
        <v>-50831.25</v>
      </c>
      <c r="Y102" s="11" t="n">
        <v>-7082.2</v>
      </c>
      <c r="Z102" s="11" t="n">
        <v>-2685.42</v>
      </c>
      <c r="AA102" s="7" t="n">
        <v>390.86</v>
      </c>
      <c r="AB102" s="7" t="n">
        <v>35.87</v>
      </c>
      <c r="AC102" s="11" t="n">
        <v>-113743.51</v>
      </c>
      <c r="AD102" s="7" t="n">
        <v>42.16</v>
      </c>
      <c r="AE102" s="11" t="n">
        <v>-15071.52</v>
      </c>
      <c r="AF102" s="11" t="n">
        <v>-15071.52</v>
      </c>
      <c r="AG102" s="7" t="n">
        <v>-5.59</v>
      </c>
      <c r="AH102" s="7" t="n">
        <v>-13.25</v>
      </c>
      <c r="AI102" s="7" t="n">
        <v>137844</v>
      </c>
      <c r="AJ102" s="7" t="n">
        <v>4.344</v>
      </c>
      <c r="AK102" s="11" t="n">
        <v>96928.2</v>
      </c>
      <c r="AL102" s="7" t="n">
        <v>0</v>
      </c>
    </row>
    <row r="103" customFormat="false" ht="15" hidden="false" customHeight="false" outlineLevel="0" collapsed="false">
      <c r="A103" s="7" t="s">
        <v>1209</v>
      </c>
      <c r="B103" s="7" t="s">
        <v>5477</v>
      </c>
      <c r="C103" s="7" t="n">
        <v>30</v>
      </c>
      <c r="D103" s="11" t="n">
        <v>1307256.37</v>
      </c>
      <c r="E103" s="7" t="n">
        <v>28921</v>
      </c>
      <c r="F103" s="7" t="n">
        <v>27934</v>
      </c>
      <c r="G103" s="7" t="n">
        <v>45.2</v>
      </c>
      <c r="H103" s="7" t="n">
        <v>1186</v>
      </c>
      <c r="I103" s="7" t="n">
        <v>4.1008</v>
      </c>
      <c r="J103" s="7" t="n">
        <v>-41875.72</v>
      </c>
      <c r="K103" s="7" t="n">
        <v>-56431.81</v>
      </c>
      <c r="L103" s="11" t="n">
        <v>-33936.52</v>
      </c>
      <c r="M103" s="11" t="n">
        <v>-207800.85</v>
      </c>
      <c r="N103" s="11" t="n">
        <v>-200834.13</v>
      </c>
      <c r="O103" s="11" t="n">
        <v>-5666.51</v>
      </c>
      <c r="P103" s="11" t="n">
        <v>-1203.67</v>
      </c>
      <c r="Q103" s="11" t="n">
        <v>-96.54</v>
      </c>
      <c r="R103" s="7" t="n">
        <v>15.9</v>
      </c>
      <c r="S103" s="7" t="n">
        <v>113527.36</v>
      </c>
      <c r="T103" s="7" t="n">
        <v>2802</v>
      </c>
      <c r="U103" s="7"/>
      <c r="V103" s="11" t="n">
        <v>-505713.98</v>
      </c>
      <c r="W103" s="11" t="n">
        <v>-190960.88</v>
      </c>
      <c r="X103" s="11" t="n">
        <v>-223085.38</v>
      </c>
      <c r="Y103" s="11" t="n">
        <v>-31558.35</v>
      </c>
      <c r="Z103" s="11" t="n">
        <v>-38207.9</v>
      </c>
      <c r="AA103" s="7" t="n">
        <v>-21901.47</v>
      </c>
      <c r="AB103" s="7" t="n">
        <v>38.69</v>
      </c>
      <c r="AC103" s="11" t="n">
        <v>-494820.65</v>
      </c>
      <c r="AD103" s="7" t="n">
        <v>37.85</v>
      </c>
      <c r="AE103" s="11" t="n">
        <v>23108.65</v>
      </c>
      <c r="AF103" s="11" t="n">
        <v>23108.65</v>
      </c>
      <c r="AG103" s="7" t="n">
        <v>1.77</v>
      </c>
      <c r="AH103" s="7" t="n">
        <v>4.67</v>
      </c>
      <c r="AI103" s="7" t="n">
        <v>544403</v>
      </c>
      <c r="AJ103" s="7" t="n">
        <v>5.3124</v>
      </c>
      <c r="AK103" s="11" t="n">
        <v>510500.57</v>
      </c>
      <c r="AL103" s="7" t="n">
        <v>0</v>
      </c>
    </row>
    <row r="104" customFormat="false" ht="15" hidden="false" customHeight="false" outlineLevel="0" collapsed="false">
      <c r="A104" s="7" t="s">
        <v>1210</v>
      </c>
      <c r="B104" s="7" t="s">
        <v>5475</v>
      </c>
      <c r="C104" s="7" t="n">
        <v>31</v>
      </c>
      <c r="D104" s="11" t="n">
        <v>948600.63</v>
      </c>
      <c r="E104" s="7" t="n">
        <v>22490</v>
      </c>
      <c r="F104" s="7" t="n">
        <v>21730</v>
      </c>
      <c r="G104" s="7" t="n">
        <v>42.18</v>
      </c>
      <c r="H104" s="7" t="n">
        <v>1385</v>
      </c>
      <c r="I104" s="7" t="n">
        <v>6.1583</v>
      </c>
      <c r="J104" s="7" t="n">
        <v>-46338.82</v>
      </c>
      <c r="K104" s="7" t="n">
        <v>-64263.98</v>
      </c>
      <c r="L104" s="11" t="n">
        <v>-7591.32</v>
      </c>
      <c r="M104" s="11" t="n">
        <v>-161593.66</v>
      </c>
      <c r="N104" s="11" t="n">
        <v>-155971.23</v>
      </c>
      <c r="O104" s="11" t="n">
        <v>-4741.16</v>
      </c>
      <c r="P104" s="11" t="n">
        <v>-834.57</v>
      </c>
      <c r="Q104" s="11" t="n">
        <v>-46.7</v>
      </c>
      <c r="R104" s="7" t="n">
        <v>17.03</v>
      </c>
      <c r="S104" s="7" t="n">
        <v>97809.52</v>
      </c>
      <c r="T104" s="7" t="n">
        <v>2645</v>
      </c>
      <c r="U104" s="7" t="n">
        <v>17.03</v>
      </c>
      <c r="V104" s="11" t="n">
        <v>-386060.46</v>
      </c>
      <c r="W104" s="11" t="n">
        <v>-141142.37</v>
      </c>
      <c r="X104" s="11" t="n">
        <v>-167174.82</v>
      </c>
      <c r="Y104" s="11" t="n">
        <v>-22799.87</v>
      </c>
      <c r="Z104" s="11" t="n">
        <v>-47961.1</v>
      </c>
      <c r="AA104" s="7" t="n">
        <v>-6982.3</v>
      </c>
      <c r="AB104" s="7" t="n">
        <v>40.7</v>
      </c>
      <c r="AC104" s="11" t="n">
        <v>-343893.32</v>
      </c>
      <c r="AD104" s="7" t="n">
        <v>36.25</v>
      </c>
      <c r="AE104" s="11" t="n">
        <v>3123.05</v>
      </c>
      <c r="AF104" s="11" t="n">
        <v>3123.05</v>
      </c>
      <c r="AG104" s="7" t="n">
        <v>0.33</v>
      </c>
      <c r="AH104" s="7" t="n">
        <v>0.91</v>
      </c>
      <c r="AI104" s="7" t="n">
        <v>371091</v>
      </c>
      <c r="AJ104" s="7" t="n">
        <v>6.0605</v>
      </c>
      <c r="AK104" s="11" t="n">
        <v>337195.26</v>
      </c>
      <c r="AL104" s="7" t="n">
        <v>0</v>
      </c>
    </row>
    <row r="105" customFormat="false" ht="15" hidden="false" customHeight="false" outlineLevel="0" collapsed="false">
      <c r="A105" s="7" t="s">
        <v>1210</v>
      </c>
      <c r="B105" s="7" t="s">
        <v>5476</v>
      </c>
      <c r="C105" s="7" t="n">
        <v>31</v>
      </c>
      <c r="D105" s="11" t="n">
        <v>240405.61</v>
      </c>
      <c r="E105" s="7" t="n">
        <v>5491</v>
      </c>
      <c r="F105" s="7" t="n">
        <v>5373</v>
      </c>
      <c r="G105" s="7" t="n">
        <v>43.78</v>
      </c>
      <c r="H105" s="7" t="n">
        <v>377</v>
      </c>
      <c r="I105" s="7" t="n">
        <v>6.8658</v>
      </c>
      <c r="J105" s="7" t="n">
        <v>-11858.57</v>
      </c>
      <c r="K105" s="7" t="n">
        <v>-16458.22</v>
      </c>
      <c r="L105" s="11" t="n">
        <v>-14796.83</v>
      </c>
      <c r="M105" s="11" t="n">
        <v>-32890.83</v>
      </c>
      <c r="N105" s="11" t="n">
        <v>-32341.65</v>
      </c>
      <c r="O105" s="11" t="n">
        <v>-455.81</v>
      </c>
      <c r="P105" s="11" t="n">
        <v>-91.4</v>
      </c>
      <c r="Q105" s="11" t="n">
        <v>-1.97</v>
      </c>
      <c r="R105" s="7" t="n">
        <v>13.68</v>
      </c>
      <c r="S105" s="7" t="n">
        <v>22895.89</v>
      </c>
      <c r="T105" s="7" t="n">
        <v>500</v>
      </c>
      <c r="U105" s="7" t="n">
        <v>13.68</v>
      </c>
      <c r="V105" s="11" t="n">
        <v>-87285.44</v>
      </c>
      <c r="W105" s="11" t="n">
        <v>-34066.9</v>
      </c>
      <c r="X105" s="11" t="n">
        <v>-46806.52</v>
      </c>
      <c r="Y105" s="11" t="n">
        <v>-4225.18</v>
      </c>
      <c r="Z105" s="11" t="n">
        <v>-2971.66</v>
      </c>
      <c r="AA105" s="7" t="n">
        <v>784.82</v>
      </c>
      <c r="AB105" s="7" t="n">
        <v>36.31</v>
      </c>
      <c r="AC105" s="11" t="n">
        <v>-101831.9</v>
      </c>
      <c r="AD105" s="7" t="n">
        <v>42.36</v>
      </c>
      <c r="AE105" s="11" t="n">
        <v>-8257.96</v>
      </c>
      <c r="AF105" s="11" t="n">
        <v>-8257.96</v>
      </c>
      <c r="AG105" s="7" t="n">
        <v>-3.44</v>
      </c>
      <c r="AH105" s="7" t="n">
        <v>-8.11</v>
      </c>
      <c r="AI105" s="7" t="n">
        <v>112362</v>
      </c>
      <c r="AJ105" s="7" t="n">
        <v>4.8869</v>
      </c>
      <c r="AK105" s="11" t="n">
        <v>91551.41</v>
      </c>
      <c r="AL105" s="7" t="n">
        <v>0</v>
      </c>
    </row>
    <row r="106" customFormat="false" ht="15" hidden="false" customHeight="false" outlineLevel="0" collapsed="false">
      <c r="A106" s="7" t="s">
        <v>1210</v>
      </c>
      <c r="B106" s="7" t="s">
        <v>5477</v>
      </c>
      <c r="C106" s="7" t="n">
        <v>31</v>
      </c>
      <c r="D106" s="11" t="n">
        <v>1189006.24</v>
      </c>
      <c r="E106" s="7" t="n">
        <v>27981</v>
      </c>
      <c r="F106" s="7" t="n">
        <v>27103</v>
      </c>
      <c r="G106" s="7" t="n">
        <v>42.49</v>
      </c>
      <c r="H106" s="7" t="n">
        <v>1762</v>
      </c>
      <c r="I106" s="7" t="n">
        <v>6.2971</v>
      </c>
      <c r="J106" s="7" t="n">
        <v>-58197.39</v>
      </c>
      <c r="K106" s="7" t="n">
        <v>-80722.2</v>
      </c>
      <c r="L106" s="11" t="n">
        <v>-22388.15</v>
      </c>
      <c r="M106" s="11" t="n">
        <v>-194484.49</v>
      </c>
      <c r="N106" s="11" t="n">
        <v>-188312.88</v>
      </c>
      <c r="O106" s="11" t="n">
        <v>-5196.97</v>
      </c>
      <c r="P106" s="11" t="n">
        <v>-925.97</v>
      </c>
      <c r="Q106" s="11" t="n">
        <v>-48.67</v>
      </c>
      <c r="R106" s="7" t="n">
        <v>16.36</v>
      </c>
      <c r="S106" s="7" t="n">
        <v>120705.41</v>
      </c>
      <c r="T106" s="7" t="n">
        <v>3145</v>
      </c>
      <c r="U106" s="7"/>
      <c r="V106" s="11" t="n">
        <v>-473345.9</v>
      </c>
      <c r="W106" s="11" t="n">
        <v>-175209.27</v>
      </c>
      <c r="X106" s="11" t="n">
        <v>-213981.34</v>
      </c>
      <c r="Y106" s="11" t="n">
        <v>-27025.05</v>
      </c>
      <c r="Z106" s="11" t="n">
        <v>-50932.76</v>
      </c>
      <c r="AA106" s="7" t="n">
        <v>-6197.48</v>
      </c>
      <c r="AB106" s="7" t="n">
        <v>39.81</v>
      </c>
      <c r="AC106" s="11" t="n">
        <v>-445725.22</v>
      </c>
      <c r="AD106" s="7" t="n">
        <v>37.49</v>
      </c>
      <c r="AE106" s="11" t="n">
        <v>-5134.91</v>
      </c>
      <c r="AF106" s="11" t="n">
        <v>-5134.91</v>
      </c>
      <c r="AG106" s="7" t="n">
        <v>-0.43</v>
      </c>
      <c r="AH106" s="7" t="n">
        <v>-1.15</v>
      </c>
      <c r="AI106" s="7" t="n">
        <v>483453</v>
      </c>
      <c r="AJ106" s="7" t="n">
        <v>5.7877</v>
      </c>
      <c r="AK106" s="11" t="n">
        <v>428746.67</v>
      </c>
      <c r="AL106" s="7" t="n">
        <v>0</v>
      </c>
    </row>
    <row r="107" customFormat="false" ht="15" hidden="false" customHeight="false" outlineLevel="0" collapsed="false">
      <c r="A107" s="7" t="s">
        <v>1211</v>
      </c>
      <c r="B107" s="7" t="s">
        <v>5475</v>
      </c>
      <c r="C107" s="7" t="n">
        <v>31</v>
      </c>
      <c r="D107" s="11" t="n">
        <v>980340.69</v>
      </c>
      <c r="E107" s="7" t="n">
        <v>21771</v>
      </c>
      <c r="F107" s="7" t="n">
        <v>20782</v>
      </c>
      <c r="G107" s="7" t="n">
        <v>45.03</v>
      </c>
      <c r="H107" s="7" t="n">
        <v>1459</v>
      </c>
      <c r="I107" s="7" t="n">
        <v>6.7016</v>
      </c>
      <c r="J107" s="7" t="n">
        <v>-44760.46</v>
      </c>
      <c r="K107" s="7" t="n">
        <v>-62417.51</v>
      </c>
      <c r="L107" s="11" t="n">
        <v>-15558.5</v>
      </c>
      <c r="M107" s="11" t="n">
        <v>-155395.52</v>
      </c>
      <c r="N107" s="11" t="n">
        <v>-150763.51</v>
      </c>
      <c r="O107" s="11" t="n">
        <v>-3876.52</v>
      </c>
      <c r="P107" s="11" t="n">
        <v>-678.16</v>
      </c>
      <c r="Q107" s="11" t="n">
        <v>-77.33</v>
      </c>
      <c r="R107" s="7" t="n">
        <v>15.85</v>
      </c>
      <c r="S107" s="7" t="n">
        <v>98497.18</v>
      </c>
      <c r="T107" s="7" t="n">
        <v>2528</v>
      </c>
      <c r="U107" s="7" t="n">
        <v>15.85</v>
      </c>
      <c r="V107" s="11" t="n">
        <v>-394765.05</v>
      </c>
      <c r="W107" s="11" t="n">
        <v>-144690.22</v>
      </c>
      <c r="X107" s="11" t="n">
        <v>-165100.1</v>
      </c>
      <c r="Y107" s="11" t="n">
        <v>-23068.67</v>
      </c>
      <c r="Z107" s="11" t="n">
        <v>-34112.11</v>
      </c>
      <c r="AA107" s="7" t="n">
        <v>-27793.95</v>
      </c>
      <c r="AB107" s="7" t="n">
        <v>40.27</v>
      </c>
      <c r="AC107" s="11" t="n">
        <v>-357756.13</v>
      </c>
      <c r="AD107" s="7" t="n">
        <v>36.49</v>
      </c>
      <c r="AE107" s="11" t="n">
        <v>12105.03</v>
      </c>
      <c r="AF107" s="11" t="n">
        <v>12105.03</v>
      </c>
      <c r="AG107" s="7" t="n">
        <v>1.23</v>
      </c>
      <c r="AH107" s="7" t="n">
        <v>3.38</v>
      </c>
      <c r="AI107" s="7" t="n">
        <v>365640</v>
      </c>
      <c r="AJ107" s="7" t="n">
        <v>5.9542</v>
      </c>
      <c r="AK107" s="11" t="n">
        <v>360767.41</v>
      </c>
      <c r="AL107" s="7" t="n">
        <v>0</v>
      </c>
    </row>
    <row r="108" customFormat="false" ht="15" hidden="false" customHeight="false" outlineLevel="0" collapsed="false">
      <c r="A108" s="7" t="s">
        <v>1211</v>
      </c>
      <c r="B108" s="7" t="s">
        <v>5476</v>
      </c>
      <c r="C108" s="7" t="n">
        <v>31</v>
      </c>
      <c r="D108" s="11" t="n">
        <v>239299.21</v>
      </c>
      <c r="E108" s="7" t="n">
        <v>5291</v>
      </c>
      <c r="F108" s="7" t="n">
        <v>5166</v>
      </c>
      <c r="G108" s="7" t="n">
        <v>45.23</v>
      </c>
      <c r="H108" s="7" t="n">
        <v>365</v>
      </c>
      <c r="I108" s="7" t="n">
        <v>6.8985</v>
      </c>
      <c r="J108" s="7" t="n">
        <v>-12293.08</v>
      </c>
      <c r="K108" s="7" t="n">
        <v>-15855.09</v>
      </c>
      <c r="L108" s="11" t="n">
        <v>-2699.63</v>
      </c>
      <c r="M108" s="11" t="n">
        <v>-32777.84</v>
      </c>
      <c r="N108" s="11" t="n">
        <v>-32281.21</v>
      </c>
      <c r="O108" s="11" t="n">
        <v>-430.11</v>
      </c>
      <c r="P108" s="11" t="n">
        <v>-65.58</v>
      </c>
      <c r="Q108" s="11" t="n">
        <v>-0.94</v>
      </c>
      <c r="R108" s="7" t="n">
        <v>13.7</v>
      </c>
      <c r="S108" s="7" t="n">
        <v>23462.19</v>
      </c>
      <c r="T108" s="7" t="n">
        <v>510</v>
      </c>
      <c r="U108" s="7" t="n">
        <v>13.7</v>
      </c>
      <c r="V108" s="11" t="n">
        <v>-86209.74</v>
      </c>
      <c r="W108" s="11" t="n">
        <v>-35600.78</v>
      </c>
      <c r="X108" s="11" t="n">
        <v>-44170.88</v>
      </c>
      <c r="Y108" s="11" t="n">
        <v>-4728.6</v>
      </c>
      <c r="Z108" s="11" t="n">
        <v>-2741.97</v>
      </c>
      <c r="AA108" s="7" t="n">
        <v>1032.49</v>
      </c>
      <c r="AB108" s="7" t="n">
        <v>36.03</v>
      </c>
      <c r="AC108" s="11" t="n">
        <v>-100990.31</v>
      </c>
      <c r="AD108" s="7" t="n">
        <v>42.2</v>
      </c>
      <c r="AE108" s="11" t="n">
        <v>4328.61</v>
      </c>
      <c r="AF108" s="11" t="n">
        <v>4328.61</v>
      </c>
      <c r="AG108" s="7" t="n">
        <v>1.81</v>
      </c>
      <c r="AH108" s="7" t="n">
        <v>4.29</v>
      </c>
      <c r="AI108" s="7" t="n">
        <v>113795</v>
      </c>
      <c r="AJ108" s="7" t="n">
        <v>4.6496</v>
      </c>
      <c r="AK108" s="11" t="n">
        <v>103786.48</v>
      </c>
      <c r="AL108" s="7" t="n">
        <v>0</v>
      </c>
    </row>
    <row r="109" customFormat="false" ht="15" hidden="false" customHeight="false" outlineLevel="0" collapsed="false">
      <c r="A109" s="7" t="s">
        <v>1211</v>
      </c>
      <c r="B109" s="7" t="s">
        <v>5477</v>
      </c>
      <c r="C109" s="7" t="n">
        <v>31</v>
      </c>
      <c r="D109" s="11" t="n">
        <v>1219639.9</v>
      </c>
      <c r="E109" s="7" t="n">
        <v>27062</v>
      </c>
      <c r="F109" s="7" t="n">
        <v>25948</v>
      </c>
      <c r="G109" s="7" t="n">
        <v>45.07</v>
      </c>
      <c r="H109" s="7" t="n">
        <v>1824</v>
      </c>
      <c r="I109" s="7" t="n">
        <v>6.7401</v>
      </c>
      <c r="J109" s="7" t="n">
        <v>-57053.54</v>
      </c>
      <c r="K109" s="7" t="n">
        <v>-78272.6</v>
      </c>
      <c r="L109" s="11" t="n">
        <v>-18258.13</v>
      </c>
      <c r="M109" s="11" t="n">
        <v>-188173.36</v>
      </c>
      <c r="N109" s="11" t="n">
        <v>-183044.72</v>
      </c>
      <c r="O109" s="11" t="n">
        <v>-4306.63</v>
      </c>
      <c r="P109" s="11" t="n">
        <v>-743.74</v>
      </c>
      <c r="Q109" s="11" t="n">
        <v>-78.27</v>
      </c>
      <c r="R109" s="7" t="n">
        <v>15.43</v>
      </c>
      <c r="S109" s="7" t="n">
        <v>121959.37</v>
      </c>
      <c r="T109" s="7" t="n">
        <v>3038</v>
      </c>
      <c r="U109" s="7"/>
      <c r="V109" s="11" t="n">
        <v>-480974.79</v>
      </c>
      <c r="W109" s="11" t="n">
        <v>-180291</v>
      </c>
      <c r="X109" s="11" t="n">
        <v>-209270.98</v>
      </c>
      <c r="Y109" s="11" t="n">
        <v>-27797.27</v>
      </c>
      <c r="Z109" s="11" t="n">
        <v>-36854.08</v>
      </c>
      <c r="AA109" s="7" t="n">
        <v>-26761.46</v>
      </c>
      <c r="AB109" s="7" t="n">
        <v>39.44</v>
      </c>
      <c r="AC109" s="11" t="n">
        <v>-458746.44</v>
      </c>
      <c r="AD109" s="7" t="n">
        <v>37.61</v>
      </c>
      <c r="AE109" s="11" t="n">
        <v>16433.64</v>
      </c>
      <c r="AF109" s="11" t="n">
        <v>16433.64</v>
      </c>
      <c r="AG109" s="7" t="n">
        <v>1.35</v>
      </c>
      <c r="AH109" s="7" t="n">
        <v>3.58</v>
      </c>
      <c r="AI109" s="7" t="n">
        <v>479435</v>
      </c>
      <c r="AJ109" s="7" t="n">
        <v>5.6446</v>
      </c>
      <c r="AK109" s="11" t="n">
        <v>464553.89</v>
      </c>
      <c r="AL109" s="7" t="n">
        <v>0</v>
      </c>
    </row>
    <row r="110" customFormat="false" ht="15" hidden="false" customHeight="false" outlineLevel="0" collapsed="false">
      <c r="A110" s="7" t="s">
        <v>1212</v>
      </c>
      <c r="B110" s="7" t="s">
        <v>5475</v>
      </c>
      <c r="C110" s="7" t="n">
        <v>30</v>
      </c>
      <c r="D110" s="11" t="n">
        <v>691828.32</v>
      </c>
      <c r="E110" s="7" t="n">
        <v>14471</v>
      </c>
      <c r="F110" s="7" t="n">
        <v>13798</v>
      </c>
      <c r="G110" s="7" t="n">
        <v>47.81</v>
      </c>
      <c r="H110" s="7" t="n">
        <v>1118</v>
      </c>
      <c r="I110" s="7" t="n">
        <v>7.7258</v>
      </c>
      <c r="J110" s="7" t="n">
        <v>-36630.39</v>
      </c>
      <c r="K110" s="7" t="n">
        <v>-52230.37</v>
      </c>
      <c r="L110" s="11" t="n">
        <v>-3760.33</v>
      </c>
      <c r="M110" s="11" t="n">
        <v>-113595.68</v>
      </c>
      <c r="N110" s="11" t="n">
        <v>-110106.62</v>
      </c>
      <c r="O110" s="11" t="n">
        <v>-2940.98</v>
      </c>
      <c r="P110" s="11" t="n">
        <v>-458.62</v>
      </c>
      <c r="Q110" s="11" t="n">
        <v>-89.46</v>
      </c>
      <c r="R110" s="7" t="n">
        <v>16.42</v>
      </c>
      <c r="S110" s="7" t="n">
        <v>62156.51</v>
      </c>
      <c r="T110" s="7" t="n">
        <v>1569</v>
      </c>
      <c r="U110" s="7" t="n">
        <v>16.42</v>
      </c>
      <c r="V110" s="11" t="n">
        <v>-275688.55</v>
      </c>
      <c r="W110" s="11" t="n">
        <v>-103143.93</v>
      </c>
      <c r="X110" s="11" t="n">
        <v>-110737.51</v>
      </c>
      <c r="Y110" s="11" t="n">
        <v>-19501.83</v>
      </c>
      <c r="Z110" s="11" t="n">
        <v>-12235.11</v>
      </c>
      <c r="AA110" s="7" t="n">
        <v>-30070.17</v>
      </c>
      <c r="AB110" s="7" t="n">
        <v>39.85</v>
      </c>
      <c r="AC110" s="11" t="n">
        <v>-246731.39</v>
      </c>
      <c r="AD110" s="7" t="n">
        <v>35.66</v>
      </c>
      <c r="AE110" s="11" t="n">
        <v>15421.98</v>
      </c>
      <c r="AF110" s="11" t="n">
        <v>15421.98</v>
      </c>
      <c r="AG110" s="7" t="n">
        <v>2.23</v>
      </c>
      <c r="AH110" s="7" t="n">
        <v>6.25</v>
      </c>
      <c r="AI110" s="7" t="n">
        <v>243258</v>
      </c>
      <c r="AJ110" s="7" t="n">
        <v>5.9488</v>
      </c>
      <c r="AK110" s="11" t="n">
        <v>253224.3</v>
      </c>
      <c r="AL110" s="7" t="n">
        <v>0</v>
      </c>
    </row>
    <row r="111" customFormat="false" ht="15" hidden="false" customHeight="false" outlineLevel="0" collapsed="false">
      <c r="A111" s="7" t="s">
        <v>1212</v>
      </c>
      <c r="B111" s="7" t="s">
        <v>5476</v>
      </c>
      <c r="C111" s="7" t="n">
        <v>30</v>
      </c>
      <c r="D111" s="11" t="n">
        <v>191923.46</v>
      </c>
      <c r="E111" s="7" t="n">
        <v>3838</v>
      </c>
      <c r="F111" s="7" t="n">
        <v>3761</v>
      </c>
      <c r="G111" s="7" t="n">
        <v>50.01</v>
      </c>
      <c r="H111" s="7" t="n">
        <v>323</v>
      </c>
      <c r="I111" s="7" t="n">
        <v>8.4158</v>
      </c>
      <c r="J111" s="7" t="n">
        <v>-10973.84</v>
      </c>
      <c r="K111" s="7" t="n">
        <v>-14759.28</v>
      </c>
      <c r="L111" s="11" t="n">
        <v>-40055.47</v>
      </c>
      <c r="M111" s="11" t="n">
        <v>-22037.89</v>
      </c>
      <c r="N111" s="11" t="n">
        <v>-21827.08</v>
      </c>
      <c r="O111" s="11" t="n">
        <v>-210.2</v>
      </c>
      <c r="P111" s="11" t="n">
        <v>0</v>
      </c>
      <c r="Q111" s="11" t="n">
        <v>-0.61</v>
      </c>
      <c r="R111" s="7" t="n">
        <v>11.48</v>
      </c>
      <c r="S111" s="7" t="n">
        <v>12555.51</v>
      </c>
      <c r="T111" s="7" t="n">
        <v>268</v>
      </c>
      <c r="U111" s="7" t="n">
        <v>11.48</v>
      </c>
      <c r="V111" s="11" t="n">
        <v>-58852.58</v>
      </c>
      <c r="W111" s="11" t="n">
        <v>-22784.3</v>
      </c>
      <c r="X111" s="11" t="n">
        <v>-33216.08</v>
      </c>
      <c r="Y111" s="11" t="n">
        <v>-3491.15</v>
      </c>
      <c r="Z111" s="11" t="n">
        <v>-475.21</v>
      </c>
      <c r="AA111" s="7" t="n">
        <v>1114.16</v>
      </c>
      <c r="AB111" s="7" t="n">
        <v>30.66</v>
      </c>
      <c r="AC111" s="11" t="n">
        <v>-71365.43</v>
      </c>
      <c r="AD111" s="7" t="n">
        <v>37.18</v>
      </c>
      <c r="AE111" s="11" t="n">
        <v>-11361.75</v>
      </c>
      <c r="AF111" s="11" t="n">
        <v>-11361.75</v>
      </c>
      <c r="AG111" s="7" t="n">
        <v>-5.92</v>
      </c>
      <c r="AH111" s="7" t="n">
        <v>-15.92</v>
      </c>
      <c r="AI111" s="7" t="n">
        <v>68674</v>
      </c>
      <c r="AJ111" s="7" t="n">
        <v>5.5887</v>
      </c>
      <c r="AK111" s="11" t="n">
        <v>58053.14</v>
      </c>
      <c r="AL111" s="7" t="n">
        <v>0</v>
      </c>
    </row>
    <row r="112" customFormat="false" ht="15" hidden="false" customHeight="false" outlineLevel="0" collapsed="false">
      <c r="A112" s="7" t="s">
        <v>1212</v>
      </c>
      <c r="B112" s="7" t="s">
        <v>5477</v>
      </c>
      <c r="C112" s="7" t="n">
        <v>30</v>
      </c>
      <c r="D112" s="11" t="n">
        <v>883751.78</v>
      </c>
      <c r="E112" s="7" t="n">
        <v>18309</v>
      </c>
      <c r="F112" s="7" t="n">
        <v>17559</v>
      </c>
      <c r="G112" s="7" t="n">
        <v>48.27</v>
      </c>
      <c r="H112" s="7" t="n">
        <v>1441</v>
      </c>
      <c r="I112" s="7" t="n">
        <v>7.8704</v>
      </c>
      <c r="J112" s="7" t="n">
        <v>-47604.23</v>
      </c>
      <c r="K112" s="7" t="n">
        <v>-66989.65</v>
      </c>
      <c r="L112" s="11" t="n">
        <v>-43815.8</v>
      </c>
      <c r="M112" s="11" t="n">
        <v>-135633.57</v>
      </c>
      <c r="N112" s="11" t="n">
        <v>-131933.7</v>
      </c>
      <c r="O112" s="11" t="n">
        <v>-3151.18</v>
      </c>
      <c r="P112" s="11" t="n">
        <v>-458.62</v>
      </c>
      <c r="Q112" s="11" t="n">
        <v>-90.07</v>
      </c>
      <c r="R112" s="7" t="n">
        <v>15.35</v>
      </c>
      <c r="S112" s="7" t="n">
        <v>74712.02</v>
      </c>
      <c r="T112" s="7" t="n">
        <v>1837</v>
      </c>
      <c r="U112" s="7"/>
      <c r="V112" s="11" t="n">
        <v>-334541.13</v>
      </c>
      <c r="W112" s="11" t="n">
        <v>-125928.23</v>
      </c>
      <c r="X112" s="11" t="n">
        <v>-143953.59</v>
      </c>
      <c r="Y112" s="11" t="n">
        <v>-22992.98</v>
      </c>
      <c r="Z112" s="11" t="n">
        <v>-12710.32</v>
      </c>
      <c r="AA112" s="7" t="n">
        <v>-28956.01</v>
      </c>
      <c r="AB112" s="7" t="n">
        <v>37.85</v>
      </c>
      <c r="AC112" s="11" t="n">
        <v>-318096.82</v>
      </c>
      <c r="AD112" s="7" t="n">
        <v>35.99</v>
      </c>
      <c r="AE112" s="11" t="n">
        <v>4060.23</v>
      </c>
      <c r="AF112" s="11" t="n">
        <v>4060.23</v>
      </c>
      <c r="AG112" s="7" t="n">
        <v>0.46</v>
      </c>
      <c r="AH112" s="7" t="n">
        <v>1.28</v>
      </c>
      <c r="AI112" s="7" t="n">
        <v>311932</v>
      </c>
      <c r="AJ112" s="7" t="n">
        <v>5.8695</v>
      </c>
      <c r="AK112" s="11" t="n">
        <v>311277.44</v>
      </c>
      <c r="AL112" s="7" t="n">
        <v>0</v>
      </c>
    </row>
    <row r="113" customFormat="false" ht="15" hidden="false" customHeight="false" outlineLevel="0" collapsed="false">
      <c r="A113" s="7" t="s">
        <v>1213</v>
      </c>
      <c r="B113" s="7" t="s">
        <v>5475</v>
      </c>
      <c r="C113" s="7" t="n">
        <v>25</v>
      </c>
      <c r="D113" s="11" t="n">
        <v>555044.03</v>
      </c>
      <c r="E113" s="7" t="n">
        <v>11640</v>
      </c>
      <c r="F113" s="7" t="n">
        <v>11130</v>
      </c>
      <c r="G113" s="7" t="n">
        <v>47.68</v>
      </c>
      <c r="H113" s="7" t="n">
        <v>780</v>
      </c>
      <c r="I113" s="7" t="n">
        <v>6.701</v>
      </c>
      <c r="J113" s="7" t="n">
        <v>-29194.66</v>
      </c>
      <c r="K113" s="7" t="n">
        <v>-39435.85</v>
      </c>
      <c r="L113" s="11" t="n">
        <v>-2102.42</v>
      </c>
      <c r="M113" s="11" t="n">
        <v>-94579.72</v>
      </c>
      <c r="N113" s="11" t="n">
        <v>-84498.97</v>
      </c>
      <c r="O113" s="11" t="n">
        <v>-4499.08</v>
      </c>
      <c r="P113" s="11" t="n">
        <v>-5237.28</v>
      </c>
      <c r="Q113" s="11" t="n">
        <v>-344.39</v>
      </c>
      <c r="R113" s="7" t="n">
        <v>17.04</v>
      </c>
      <c r="S113" s="7" t="n">
        <v>45704.67</v>
      </c>
      <c r="T113" s="7" t="n">
        <v>1166</v>
      </c>
      <c r="U113" s="7" t="n">
        <v>17.04</v>
      </c>
      <c r="V113" s="11" t="n">
        <v>-212152.08</v>
      </c>
      <c r="W113" s="11" t="n">
        <v>-82831.04</v>
      </c>
      <c r="X113" s="11" t="n">
        <v>-85900.23</v>
      </c>
      <c r="Y113" s="11" t="n">
        <v>-14682.72</v>
      </c>
      <c r="Z113" s="11" t="n">
        <v>-10920.31</v>
      </c>
      <c r="AA113" s="7" t="n">
        <v>-17817.78</v>
      </c>
      <c r="AB113" s="7" t="n">
        <v>38.22</v>
      </c>
      <c r="AC113" s="11" t="n">
        <v>-189653.98</v>
      </c>
      <c r="AD113" s="7" t="n">
        <v>34.17</v>
      </c>
      <c r="AE113" s="11" t="n">
        <v>27361.17</v>
      </c>
      <c r="AF113" s="11" t="n">
        <v>27361.17</v>
      </c>
      <c r="AG113" s="7" t="n">
        <v>4.93</v>
      </c>
      <c r="AH113" s="7" t="n">
        <v>14.43</v>
      </c>
      <c r="AI113" s="7" t="n">
        <v>176895</v>
      </c>
      <c r="AJ113" s="7" t="n">
        <v>6.5802</v>
      </c>
      <c r="AK113" s="11" t="n">
        <v>211629.15</v>
      </c>
      <c r="AL113" s="7" t="n">
        <v>0</v>
      </c>
    </row>
    <row r="114" customFormat="false" ht="15" hidden="false" customHeight="false" outlineLevel="0" collapsed="false">
      <c r="A114" s="7" t="s">
        <v>1213</v>
      </c>
      <c r="B114" s="7" t="s">
        <v>5476</v>
      </c>
      <c r="C114" s="7" t="n">
        <v>25</v>
      </c>
      <c r="D114" s="11" t="n">
        <v>116223.65</v>
      </c>
      <c r="E114" s="7" t="n">
        <v>2466</v>
      </c>
      <c r="F114" s="7" t="n">
        <v>2422</v>
      </c>
      <c r="G114" s="7" t="n">
        <v>47.13</v>
      </c>
      <c r="H114" s="7" t="n">
        <v>191</v>
      </c>
      <c r="I114" s="7" t="n">
        <v>7.7453</v>
      </c>
      <c r="J114" s="7" t="n">
        <v>-6715.39</v>
      </c>
      <c r="K114" s="7" t="n">
        <v>-9114.12</v>
      </c>
      <c r="L114" s="11" t="n">
        <v>-971.35</v>
      </c>
      <c r="M114" s="11" t="n">
        <v>-15688.65</v>
      </c>
      <c r="N114" s="11" t="n">
        <v>-15422.15</v>
      </c>
      <c r="O114" s="11" t="n">
        <v>-260.32</v>
      </c>
      <c r="P114" s="11" t="n">
        <v>-5.26</v>
      </c>
      <c r="Q114" s="11" t="n">
        <v>-0.92</v>
      </c>
      <c r="R114" s="7" t="n">
        <v>13.5</v>
      </c>
      <c r="S114" s="7" t="n">
        <v>9902.04</v>
      </c>
      <c r="T114" s="7" t="n">
        <v>226</v>
      </c>
      <c r="U114" s="7" t="n">
        <v>13.5</v>
      </c>
      <c r="V114" s="11" t="n">
        <v>-41240.33</v>
      </c>
      <c r="W114" s="11" t="n">
        <v>-17375.11</v>
      </c>
      <c r="X114" s="11" t="n">
        <v>-20735.43</v>
      </c>
      <c r="Y114" s="11" t="n">
        <v>-2847.22</v>
      </c>
      <c r="Z114" s="11" t="n">
        <v>-600.34</v>
      </c>
      <c r="AA114" s="7" t="n">
        <v>317.77</v>
      </c>
      <c r="AB114" s="7" t="n">
        <v>35.48</v>
      </c>
      <c r="AC114" s="11" t="n">
        <v>-46751.86</v>
      </c>
      <c r="AD114" s="7" t="n">
        <v>40.23</v>
      </c>
      <c r="AE114" s="11" t="n">
        <v>4856.07</v>
      </c>
      <c r="AF114" s="11" t="n">
        <v>4856.07</v>
      </c>
      <c r="AG114" s="7" t="n">
        <v>4.18</v>
      </c>
      <c r="AH114" s="7" t="n">
        <v>10.39</v>
      </c>
      <c r="AI114" s="7" t="n">
        <v>60741</v>
      </c>
      <c r="AJ114" s="7" t="n">
        <v>4.0599</v>
      </c>
      <c r="AK114" s="11" t="n">
        <v>50441.05</v>
      </c>
      <c r="AL114" s="7" t="n">
        <v>0</v>
      </c>
    </row>
    <row r="115" customFormat="false" ht="15" hidden="false" customHeight="false" outlineLevel="0" collapsed="false">
      <c r="A115" s="7" t="s">
        <v>1213</v>
      </c>
      <c r="B115" s="7" t="s">
        <v>5477</v>
      </c>
      <c r="C115" s="7" t="n">
        <v>25</v>
      </c>
      <c r="D115" s="11" t="n">
        <v>671267.68</v>
      </c>
      <c r="E115" s="7" t="n">
        <v>14106</v>
      </c>
      <c r="F115" s="7" t="n">
        <v>13552</v>
      </c>
      <c r="G115" s="7" t="n">
        <v>47.59</v>
      </c>
      <c r="H115" s="7" t="n">
        <v>971</v>
      </c>
      <c r="I115" s="7" t="n">
        <v>6.8836</v>
      </c>
      <c r="J115" s="7" t="n">
        <v>-35910.05</v>
      </c>
      <c r="K115" s="7" t="n">
        <v>-48549.97</v>
      </c>
      <c r="L115" s="11" t="n">
        <v>-3073.77</v>
      </c>
      <c r="M115" s="11" t="n">
        <v>-110268.37</v>
      </c>
      <c r="N115" s="11" t="n">
        <v>-99921.12</v>
      </c>
      <c r="O115" s="11" t="n">
        <v>-4759.4</v>
      </c>
      <c r="P115" s="11" t="n">
        <v>-5242.54</v>
      </c>
      <c r="Q115" s="11" t="n">
        <v>-345.31</v>
      </c>
      <c r="R115" s="7" t="n">
        <v>16.43</v>
      </c>
      <c r="S115" s="7" t="n">
        <v>55606.71</v>
      </c>
      <c r="T115" s="7" t="n">
        <v>1392</v>
      </c>
      <c r="U115" s="7"/>
      <c r="V115" s="11" t="n">
        <v>-253392.41</v>
      </c>
      <c r="W115" s="11" t="n">
        <v>-100206.15</v>
      </c>
      <c r="X115" s="11" t="n">
        <v>-106635.66</v>
      </c>
      <c r="Y115" s="11" t="n">
        <v>-17529.94</v>
      </c>
      <c r="Z115" s="11" t="n">
        <v>-11520.65</v>
      </c>
      <c r="AA115" s="7" t="n">
        <v>-17500.01</v>
      </c>
      <c r="AB115" s="7" t="n">
        <v>37.75</v>
      </c>
      <c r="AC115" s="11" t="n">
        <v>-236405.84</v>
      </c>
      <c r="AD115" s="7" t="n">
        <v>35.22</v>
      </c>
      <c r="AE115" s="11" t="n">
        <v>32217.24</v>
      </c>
      <c r="AF115" s="11" t="n">
        <v>32217.24</v>
      </c>
      <c r="AG115" s="7" t="n">
        <v>4.8</v>
      </c>
      <c r="AH115" s="7" t="n">
        <v>13.63</v>
      </c>
      <c r="AI115" s="7" t="n">
        <v>237636</v>
      </c>
      <c r="AJ115" s="7" t="n">
        <v>5.936</v>
      </c>
      <c r="AK115" s="11" t="n">
        <v>262070.2</v>
      </c>
      <c r="AL115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5" hidden="false" customHeight="false" outlineLevel="0" collapsed="false">
      <c r="A2" s="4" t="s">
        <v>5493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35.05" hidden="false" customHeight="false" outlineLevel="0" collapsed="false">
      <c r="A4" s="5" t="s">
        <v>153</v>
      </c>
      <c r="B4" s="5" t="s">
        <v>1216</v>
      </c>
      <c r="C4" s="5" t="s">
        <v>1176</v>
      </c>
      <c r="D4" s="5" t="s">
        <v>5494</v>
      </c>
      <c r="E4" s="5" t="s">
        <v>5495</v>
      </c>
      <c r="F4" s="5" t="s">
        <v>1178</v>
      </c>
      <c r="G4" s="5" t="s">
        <v>5439</v>
      </c>
      <c r="H4" s="5" t="s">
        <v>5440</v>
      </c>
      <c r="I4" s="5" t="s">
        <v>5441</v>
      </c>
      <c r="J4" s="5" t="s">
        <v>5443</v>
      </c>
      <c r="K4" s="5" t="s">
        <v>5445</v>
      </c>
      <c r="L4" s="5" t="s">
        <v>5447</v>
      </c>
      <c r="M4" s="5" t="s">
        <v>5448</v>
      </c>
      <c r="N4" s="5" t="s">
        <v>5457</v>
      </c>
      <c r="O4" s="5" t="s">
        <v>5458</v>
      </c>
      <c r="P4" s="5" t="s">
        <v>5459</v>
      </c>
      <c r="Q4" s="5" t="s">
        <v>5460</v>
      </c>
      <c r="R4" s="5" t="s">
        <v>5461</v>
      </c>
      <c r="S4" s="5" t="s">
        <v>5464</v>
      </c>
      <c r="T4" s="5" t="s">
        <v>5467</v>
      </c>
      <c r="U4" s="5" t="s">
        <v>5470</v>
      </c>
      <c r="V4" s="5" t="s">
        <v>5496</v>
      </c>
      <c r="W4" s="5" t="s">
        <v>5444</v>
      </c>
      <c r="X4" s="5" t="s">
        <v>5453</v>
      </c>
      <c r="Y4" s="5" t="s">
        <v>5463</v>
      </c>
      <c r="Z4" s="5" t="s">
        <v>5465</v>
      </c>
      <c r="AA4" s="5" t="s">
        <v>5442</v>
      </c>
      <c r="AB4" s="5" t="s">
        <v>5497</v>
      </c>
      <c r="AC4" s="5" t="s">
        <v>5498</v>
      </c>
      <c r="AD4" s="5" t="s">
        <v>5499</v>
      </c>
      <c r="AE4" s="5" t="s">
        <v>5500</v>
      </c>
      <c r="AF4" s="5" t="s">
        <v>5501</v>
      </c>
      <c r="AG4" s="5" t="s">
        <v>5502</v>
      </c>
      <c r="AH4" s="5" t="s">
        <v>5503</v>
      </c>
      <c r="AI4" s="5" t="s">
        <v>5504</v>
      </c>
      <c r="AJ4" s="5" t="s">
        <v>5505</v>
      </c>
    </row>
    <row r="5" customFormat="false" ht="15" hidden="false" customHeight="false" outlineLevel="0" collapsed="false">
      <c r="A5" s="7" t="s">
        <v>5476</v>
      </c>
      <c r="B5" s="7" t="s">
        <v>5506</v>
      </c>
      <c r="C5" s="7" t="s">
        <v>5507</v>
      </c>
      <c r="D5" s="7" t="s">
        <v>5508</v>
      </c>
      <c r="E5" s="7" t="s">
        <v>169</v>
      </c>
      <c r="F5" s="7" t="n">
        <v>299</v>
      </c>
      <c r="G5" s="7" t="n">
        <v>2111516.58</v>
      </c>
      <c r="H5" s="7" t="n">
        <v>48079</v>
      </c>
      <c r="I5" s="7" t="n">
        <v>47008</v>
      </c>
      <c r="J5" s="7" t="n">
        <v>3606</v>
      </c>
      <c r="K5" s="7" t="n">
        <v>-113889.16</v>
      </c>
      <c r="L5" s="7" t="n">
        <v>-87515.73</v>
      </c>
      <c r="M5" s="7" t="n">
        <v>-312578.68</v>
      </c>
      <c r="N5" s="7" t="n">
        <v>-810371.93</v>
      </c>
      <c r="O5" s="7" t="n">
        <v>-303824.11</v>
      </c>
      <c r="P5" s="7" t="n">
        <v>-396419.23</v>
      </c>
      <c r="Q5" s="7" t="n">
        <v>-64923.52</v>
      </c>
      <c r="R5" s="7" t="n">
        <v>-56594.15</v>
      </c>
      <c r="S5" s="7" t="n">
        <v>-883982.25</v>
      </c>
      <c r="T5" s="7" t="n">
        <v>-96821.17</v>
      </c>
      <c r="U5" s="7" t="n">
        <v>1068697</v>
      </c>
      <c r="V5" s="7" t="n">
        <v>-4.59</v>
      </c>
      <c r="W5" s="7" t="n">
        <v>7.5</v>
      </c>
      <c r="X5" s="7" t="n">
        <v>14.8</v>
      </c>
      <c r="Y5" s="7" t="n">
        <v>38.38</v>
      </c>
      <c r="Z5" s="7" t="n">
        <v>41.86</v>
      </c>
      <c r="AA5" s="7" t="n">
        <v>43.92</v>
      </c>
      <c r="AB5" s="7" t="n">
        <v>33.15</v>
      </c>
      <c r="AC5" s="7" t="n">
        <v>33.84</v>
      </c>
      <c r="AD5" s="7" t="n">
        <v>33.84</v>
      </c>
      <c r="AE5" s="7" t="n">
        <v>62.29</v>
      </c>
      <c r="AF5" s="7" t="n">
        <v>-135.98</v>
      </c>
      <c r="AG5" s="7" t="n">
        <v>-32.45</v>
      </c>
      <c r="AH5" s="7" t="n">
        <v>-23.47</v>
      </c>
      <c r="AI5" s="7" t="n">
        <v>5.31</v>
      </c>
      <c r="AJ5" s="7" t="n">
        <v>1.86</v>
      </c>
    </row>
    <row r="6" customFormat="false" ht="15" hidden="false" customHeight="false" outlineLevel="0" collapsed="false">
      <c r="A6" s="7" t="s">
        <v>5476</v>
      </c>
      <c r="B6" s="7" t="s">
        <v>5506</v>
      </c>
      <c r="C6" s="7" t="s">
        <v>5509</v>
      </c>
      <c r="D6" s="7" t="s">
        <v>5510</v>
      </c>
      <c r="E6" s="7" t="s">
        <v>5511</v>
      </c>
      <c r="F6" s="7" t="n">
        <v>299</v>
      </c>
      <c r="G6" s="7" t="n">
        <v>1585848.89</v>
      </c>
      <c r="H6" s="7" t="n">
        <v>35923</v>
      </c>
      <c r="I6" s="7" t="n">
        <v>35122</v>
      </c>
      <c r="J6" s="7" t="n">
        <v>2222</v>
      </c>
      <c r="K6" s="7" t="n">
        <v>-68544.31</v>
      </c>
      <c r="L6" s="7" t="n">
        <v>-159303.04</v>
      </c>
      <c r="M6" s="7" t="n">
        <v>-132457.48</v>
      </c>
      <c r="N6" s="7" t="n">
        <v>-611820.08</v>
      </c>
      <c r="O6" s="7" t="n">
        <v>-214866.31</v>
      </c>
      <c r="P6" s="7" t="n">
        <v>-291445.54</v>
      </c>
      <c r="Q6" s="7" t="n">
        <v>-79335.86</v>
      </c>
      <c r="R6" s="7" t="n">
        <v>-23777.99</v>
      </c>
      <c r="S6" s="7" t="n">
        <v>-715971.55</v>
      </c>
      <c r="T6" s="7" t="n">
        <v>-102247.57</v>
      </c>
      <c r="U6" s="7" t="n">
        <v>763749</v>
      </c>
      <c r="V6" s="7" t="n">
        <v>-6.45</v>
      </c>
      <c r="W6" s="7" t="n">
        <v>6.19</v>
      </c>
      <c r="X6" s="7" t="n">
        <v>8.35</v>
      </c>
      <c r="Y6" s="7" t="n">
        <v>38.58</v>
      </c>
      <c r="Z6" s="7" t="n">
        <v>45.15</v>
      </c>
      <c r="AA6" s="7" t="n">
        <v>44.15</v>
      </c>
      <c r="AB6" s="7"/>
      <c r="AC6" s="7"/>
      <c r="AD6" s="7"/>
      <c r="AE6" s="7"/>
      <c r="AF6" s="7"/>
      <c r="AG6" s="7"/>
      <c r="AH6" s="7"/>
      <c r="AI6" s="7"/>
      <c r="AJ6" s="7"/>
    </row>
    <row r="7" customFormat="false" ht="15" hidden="false" customHeight="false" outlineLevel="0" collapsed="false">
      <c r="A7" s="7" t="s">
        <v>5475</v>
      </c>
      <c r="B7" s="7" t="s">
        <v>5506</v>
      </c>
      <c r="C7" s="7" t="s">
        <v>5507</v>
      </c>
      <c r="D7" s="7" t="s">
        <v>5508</v>
      </c>
      <c r="E7" s="7" t="s">
        <v>169</v>
      </c>
      <c r="F7" s="7" t="n">
        <v>299</v>
      </c>
      <c r="G7" s="7" t="n">
        <v>9265974.18</v>
      </c>
      <c r="H7" s="7" t="n">
        <v>200282</v>
      </c>
      <c r="I7" s="7" t="n">
        <v>192829</v>
      </c>
      <c r="J7" s="7" t="n">
        <v>12705</v>
      </c>
      <c r="K7" s="7" t="n">
        <v>-424430.93</v>
      </c>
      <c r="L7" s="7" t="n">
        <v>-58393.67</v>
      </c>
      <c r="M7" s="7" t="n">
        <v>-1404865.46</v>
      </c>
      <c r="N7" s="7" t="n">
        <v>-3551396.94</v>
      </c>
      <c r="O7" s="7" t="n">
        <v>-1380882.06</v>
      </c>
      <c r="P7" s="7" t="n">
        <v>-1489912.64</v>
      </c>
      <c r="Q7" s="7" t="n">
        <v>-337865.81</v>
      </c>
      <c r="R7" s="7" t="n">
        <v>-261548.57</v>
      </c>
      <c r="S7" s="7" t="n">
        <v>-3395252.65</v>
      </c>
      <c r="T7" s="7" t="n">
        <v>431634.53</v>
      </c>
      <c r="U7" s="7" t="n">
        <v>3763884</v>
      </c>
      <c r="V7" s="7" t="n">
        <v>4.66</v>
      </c>
      <c r="W7" s="7" t="n">
        <v>6.34</v>
      </c>
      <c r="X7" s="7" t="n">
        <v>15.16</v>
      </c>
      <c r="Y7" s="7" t="n">
        <v>38.33</v>
      </c>
      <c r="Z7" s="7" t="n">
        <v>36.64</v>
      </c>
      <c r="AA7" s="7" t="n">
        <v>46.26</v>
      </c>
      <c r="AB7" s="7" t="n">
        <v>-22.65</v>
      </c>
      <c r="AC7" s="7" t="n">
        <v>-20.02</v>
      </c>
      <c r="AD7" s="7" t="n">
        <v>-20.37</v>
      </c>
      <c r="AE7" s="7" t="n">
        <v>-10.04</v>
      </c>
      <c r="AF7" s="7" t="n">
        <v>-19.34</v>
      </c>
      <c r="AG7" s="7" t="n">
        <v>11.55</v>
      </c>
      <c r="AH7" s="7" t="n">
        <v>32.75</v>
      </c>
      <c r="AI7" s="7" t="n">
        <v>-47.95</v>
      </c>
      <c r="AJ7" s="7" t="n">
        <v>-2.26</v>
      </c>
    </row>
    <row r="8" customFormat="false" ht="15" hidden="false" customHeight="false" outlineLevel="0" collapsed="false">
      <c r="A8" s="7" t="s">
        <v>5475</v>
      </c>
      <c r="B8" s="7" t="s">
        <v>5506</v>
      </c>
      <c r="C8" s="7" t="s">
        <v>5509</v>
      </c>
      <c r="D8" s="7" t="s">
        <v>5510</v>
      </c>
      <c r="E8" s="7" t="s">
        <v>5511</v>
      </c>
      <c r="F8" s="7" t="n">
        <v>299</v>
      </c>
      <c r="G8" s="7" t="n">
        <v>11979108.09</v>
      </c>
      <c r="H8" s="7" t="n">
        <v>250428</v>
      </c>
      <c r="I8" s="7" t="n">
        <v>242163</v>
      </c>
      <c r="J8" s="7" t="n">
        <v>14123</v>
      </c>
      <c r="K8" s="7" t="n">
        <v>-452670.29</v>
      </c>
      <c r="L8" s="7" t="n">
        <v>-456126.15</v>
      </c>
      <c r="M8" s="7" t="n">
        <v>-1177243.28</v>
      </c>
      <c r="N8" s="7" t="n">
        <v>-4014953.4</v>
      </c>
      <c r="O8" s="7" t="n">
        <v>-1728271.8</v>
      </c>
      <c r="P8" s="7" t="n">
        <v>-1840285.73</v>
      </c>
      <c r="Q8" s="7" t="n">
        <v>-327164.72</v>
      </c>
      <c r="R8" s="7" t="n">
        <v>-92224.84</v>
      </c>
      <c r="S8" s="7" t="n">
        <v>-5048855.22</v>
      </c>
      <c r="T8" s="7" t="n">
        <v>829259.75</v>
      </c>
      <c r="U8" s="7" t="n">
        <v>3904146</v>
      </c>
      <c r="V8" s="7" t="n">
        <v>6.92</v>
      </c>
      <c r="W8" s="7" t="n">
        <v>5.64</v>
      </c>
      <c r="X8" s="7" t="n">
        <v>9.83</v>
      </c>
      <c r="Y8" s="7" t="n">
        <v>33.52</v>
      </c>
      <c r="Z8" s="7" t="n">
        <v>42.15</v>
      </c>
      <c r="AA8" s="7" t="n">
        <v>47.83</v>
      </c>
      <c r="AB8" s="7"/>
      <c r="AC8" s="7"/>
      <c r="AD8" s="7"/>
      <c r="AE8" s="7"/>
      <c r="AF8" s="7"/>
      <c r="AG8" s="7"/>
      <c r="AH8" s="7"/>
      <c r="AI8" s="7"/>
      <c r="AJ8" s="7"/>
    </row>
    <row r="9" customFormat="false" ht="15" hidden="false" customHeight="false" outlineLevel="0" collapsed="false">
      <c r="A9" s="7" t="s">
        <v>5477</v>
      </c>
      <c r="B9" s="7" t="s">
        <v>5506</v>
      </c>
      <c r="C9" s="7" t="s">
        <v>5507</v>
      </c>
      <c r="D9" s="7" t="s">
        <v>5508</v>
      </c>
      <c r="E9" s="7" t="s">
        <v>169</v>
      </c>
      <c r="F9" s="7" t="n">
        <v>299</v>
      </c>
      <c r="G9" s="7" t="n">
        <v>11377490.76</v>
      </c>
      <c r="H9" s="7" t="n">
        <v>248361</v>
      </c>
      <c r="I9" s="7" t="n">
        <v>239837</v>
      </c>
      <c r="J9" s="7" t="n">
        <v>16311</v>
      </c>
      <c r="K9" s="7" t="n">
        <v>-538320.09</v>
      </c>
      <c r="L9" s="7" t="n">
        <v>-145909.4</v>
      </c>
      <c r="M9" s="7" t="n">
        <v>-1717444.14</v>
      </c>
      <c r="N9" s="7" t="n">
        <v>-4361768.87</v>
      </c>
      <c r="O9" s="7" t="n">
        <v>-1684706.17</v>
      </c>
      <c r="P9" s="7" t="n">
        <v>-1886331.87</v>
      </c>
      <c r="Q9" s="7" t="n">
        <v>-402789.33</v>
      </c>
      <c r="R9" s="7" t="n">
        <v>-318142.72</v>
      </c>
      <c r="S9" s="7" t="n">
        <v>-4279234.9</v>
      </c>
      <c r="T9" s="7" t="n">
        <v>334813.36</v>
      </c>
      <c r="U9" s="7" t="n">
        <v>4832581</v>
      </c>
      <c r="V9" s="7" t="n">
        <v>2.94</v>
      </c>
      <c r="W9" s="7" t="n">
        <v>6.57</v>
      </c>
      <c r="X9" s="7" t="n">
        <v>15.1</v>
      </c>
      <c r="Y9" s="7" t="n">
        <v>38.34</v>
      </c>
      <c r="Z9" s="7" t="n">
        <v>37.61</v>
      </c>
      <c r="AA9" s="7" t="n">
        <v>45.81</v>
      </c>
      <c r="AB9" s="7" t="n">
        <v>-16.13</v>
      </c>
      <c r="AC9" s="7" t="n">
        <v>-13.27</v>
      </c>
      <c r="AD9" s="7" t="n">
        <v>-13.51</v>
      </c>
      <c r="AE9" s="7" t="n">
        <v>-0.21</v>
      </c>
      <c r="AF9" s="7" t="n">
        <v>-31.13</v>
      </c>
      <c r="AG9" s="7" t="n">
        <v>5.73</v>
      </c>
      <c r="AH9" s="7" t="n">
        <v>25.77</v>
      </c>
      <c r="AI9" s="7" t="n">
        <v>-53.95</v>
      </c>
      <c r="AJ9" s="7" t="n">
        <v>-2.42</v>
      </c>
    </row>
    <row r="10" customFormat="false" ht="15" hidden="false" customHeight="false" outlineLevel="0" collapsed="false">
      <c r="A10" s="7" t="s">
        <v>5477</v>
      </c>
      <c r="B10" s="7" t="s">
        <v>5506</v>
      </c>
      <c r="C10" s="7" t="s">
        <v>5509</v>
      </c>
      <c r="D10" s="7" t="s">
        <v>5510</v>
      </c>
      <c r="E10" s="7" t="s">
        <v>5511</v>
      </c>
      <c r="F10" s="7" t="n">
        <v>299</v>
      </c>
      <c r="G10" s="7" t="n">
        <v>13564956.98</v>
      </c>
      <c r="H10" s="7" t="n">
        <v>286351</v>
      </c>
      <c r="I10" s="7" t="n">
        <v>277285</v>
      </c>
      <c r="J10" s="7" t="n">
        <v>16345</v>
      </c>
      <c r="K10" s="7" t="n">
        <v>-521214.6</v>
      </c>
      <c r="L10" s="7" t="n">
        <v>-615429.19</v>
      </c>
      <c r="M10" s="7" t="n">
        <v>-1309700.76</v>
      </c>
      <c r="N10" s="7" t="n">
        <v>-4626773.48</v>
      </c>
      <c r="O10" s="7" t="n">
        <v>-1943138.11</v>
      </c>
      <c r="P10" s="7" t="n">
        <v>-2131731.27</v>
      </c>
      <c r="Q10" s="7" t="n">
        <v>-406500.58</v>
      </c>
      <c r="R10" s="7" t="n">
        <v>-116002.83</v>
      </c>
      <c r="S10" s="7" t="n">
        <v>-5764826.77</v>
      </c>
      <c r="T10" s="7" t="n">
        <v>727012.18</v>
      </c>
      <c r="U10" s="7" t="n">
        <v>4667895</v>
      </c>
      <c r="V10" s="7" t="n">
        <v>5.36</v>
      </c>
      <c r="W10" s="7" t="n">
        <v>5.71</v>
      </c>
      <c r="X10" s="7" t="n">
        <v>9.66</v>
      </c>
      <c r="Y10" s="7" t="n">
        <v>34.11</v>
      </c>
      <c r="Z10" s="7" t="n">
        <v>42.5</v>
      </c>
      <c r="AA10" s="7" t="n">
        <v>47.37</v>
      </c>
      <c r="AB10" s="7"/>
      <c r="AC10" s="7"/>
      <c r="AD10" s="7"/>
      <c r="AE10" s="7"/>
      <c r="AF10" s="7"/>
      <c r="AG10" s="7"/>
      <c r="AH10" s="7"/>
      <c r="AI10" s="7"/>
      <c r="AJ10" s="7"/>
    </row>
    <row r="11" customFormat="false" ht="15" hidden="false" customHeight="false" outlineLevel="0" collapsed="false">
      <c r="A11" s="7" t="s">
        <v>5475</v>
      </c>
      <c r="B11" s="7" t="s">
        <v>5512</v>
      </c>
      <c r="C11" s="7" t="s">
        <v>5507</v>
      </c>
      <c r="D11" s="7" t="s">
        <v>5513</v>
      </c>
      <c r="E11" s="7" t="s">
        <v>452</v>
      </c>
      <c r="F11" s="7" t="n">
        <v>30</v>
      </c>
      <c r="G11" s="7" t="n">
        <v>671558.16</v>
      </c>
      <c r="H11" s="7" t="n">
        <v>14022</v>
      </c>
      <c r="I11" s="7" t="n">
        <v>13417</v>
      </c>
      <c r="J11" s="7" t="n">
        <v>921</v>
      </c>
      <c r="K11" s="7" t="n">
        <v>-34027.58</v>
      </c>
      <c r="L11" s="7" t="n">
        <v>-4266.94</v>
      </c>
      <c r="M11" s="7" t="n">
        <v>-114553.67</v>
      </c>
      <c r="N11" s="7" t="n">
        <v>-248872.52</v>
      </c>
      <c r="O11" s="7" t="n">
        <v>-99944.75</v>
      </c>
      <c r="P11" s="7" t="n">
        <v>-103564.13</v>
      </c>
      <c r="Q11" s="7" t="n">
        <v>-14682.72</v>
      </c>
      <c r="R11" s="7" t="n">
        <v>-10920.31</v>
      </c>
      <c r="S11" s="7" t="n">
        <v>-232714.01</v>
      </c>
      <c r="T11" s="7" t="n">
        <v>37123.44</v>
      </c>
      <c r="U11" s="7" t="n">
        <v>217232</v>
      </c>
      <c r="V11" s="7" t="n">
        <v>5.53</v>
      </c>
      <c r="W11" s="7" t="n">
        <v>6.57</v>
      </c>
      <c r="X11" s="7" t="n">
        <v>17.06</v>
      </c>
      <c r="Y11" s="7" t="n">
        <v>37.06</v>
      </c>
      <c r="Z11" s="7" t="n">
        <v>34.65</v>
      </c>
      <c r="AA11" s="7" t="n">
        <v>47.89</v>
      </c>
      <c r="AB11" s="7" t="n">
        <v>-36.72</v>
      </c>
      <c r="AC11" s="7" t="n">
        <v>-33.9</v>
      </c>
      <c r="AD11" s="7" t="n">
        <v>-34.59</v>
      </c>
      <c r="AE11" s="7" t="n">
        <v>-18.28</v>
      </c>
      <c r="AF11" s="7" t="n">
        <v>11.05</v>
      </c>
      <c r="AG11" s="7" t="n">
        <v>32.49</v>
      </c>
      <c r="AH11" s="7" t="n">
        <v>44.29</v>
      </c>
      <c r="AI11" s="7" t="n">
        <v>-60.47</v>
      </c>
      <c r="AJ11" s="7" t="n">
        <v>-3.32</v>
      </c>
    </row>
    <row r="12" customFormat="false" ht="15" hidden="false" customHeight="false" outlineLevel="0" collapsed="false">
      <c r="A12" s="7" t="s">
        <v>5475</v>
      </c>
      <c r="B12" s="7" t="s">
        <v>5512</v>
      </c>
      <c r="C12" s="7" t="s">
        <v>5509</v>
      </c>
      <c r="D12" s="7" t="s">
        <v>5514</v>
      </c>
      <c r="E12" s="7" t="s">
        <v>5515</v>
      </c>
      <c r="F12" s="7" t="n">
        <v>30</v>
      </c>
      <c r="G12" s="7" t="n">
        <v>1061309.76</v>
      </c>
      <c r="H12" s="7" t="n">
        <v>21212</v>
      </c>
      <c r="I12" s="7" t="n">
        <v>20513</v>
      </c>
      <c r="J12" s="7" t="n">
        <v>1127</v>
      </c>
      <c r="K12" s="7" t="n">
        <v>-42048.5</v>
      </c>
      <c r="L12" s="7" t="n">
        <v>-10206.25</v>
      </c>
      <c r="M12" s="7" t="n">
        <v>-128785.44</v>
      </c>
      <c r="N12" s="7" t="n">
        <v>-368644.54</v>
      </c>
      <c r="O12" s="7" t="n">
        <v>-157670.71</v>
      </c>
      <c r="P12" s="7" t="n">
        <v>-158055.15</v>
      </c>
      <c r="Q12" s="7" t="n">
        <v>-38996.96</v>
      </c>
      <c r="R12" s="7" t="n">
        <v>-10508.34</v>
      </c>
      <c r="S12" s="7" t="n">
        <v>-417711.21</v>
      </c>
      <c r="T12" s="7" t="n">
        <v>93913.82</v>
      </c>
      <c r="U12" s="7" t="n">
        <v>326047</v>
      </c>
      <c r="V12" s="7" t="n">
        <v>8.85</v>
      </c>
      <c r="W12" s="7" t="n">
        <v>5.31</v>
      </c>
      <c r="X12" s="7" t="n">
        <v>12.13</v>
      </c>
      <c r="Y12" s="7" t="n">
        <v>34.73</v>
      </c>
      <c r="Z12" s="7" t="n">
        <v>39.36</v>
      </c>
      <c r="AA12" s="7" t="n">
        <v>50.03</v>
      </c>
      <c r="AB12" s="7"/>
      <c r="AC12" s="7"/>
      <c r="AD12" s="7"/>
      <c r="AE12" s="7"/>
      <c r="AF12" s="7"/>
      <c r="AG12" s="7"/>
      <c r="AH12" s="7"/>
      <c r="AI12" s="7"/>
      <c r="AJ12" s="7"/>
    </row>
    <row r="13" customFormat="false" ht="15" hidden="false" customHeight="false" outlineLevel="0" collapsed="false">
      <c r="A13" s="7" t="s">
        <v>5476</v>
      </c>
      <c r="B13" s="7" t="s">
        <v>5516</v>
      </c>
      <c r="C13" s="7" t="s">
        <v>5507</v>
      </c>
      <c r="D13" s="7" t="s">
        <v>5517</v>
      </c>
      <c r="E13" s="7" t="s">
        <v>452</v>
      </c>
      <c r="F13" s="7" t="n">
        <v>90</v>
      </c>
      <c r="G13" s="7" t="n">
        <v>569072.79</v>
      </c>
      <c r="H13" s="7" t="n">
        <v>12125</v>
      </c>
      <c r="I13" s="7" t="n">
        <v>11864</v>
      </c>
      <c r="J13" s="7" t="n">
        <v>921</v>
      </c>
      <c r="K13" s="7" t="n">
        <v>-31385.31</v>
      </c>
      <c r="L13" s="7" t="n">
        <v>-43829.57</v>
      </c>
      <c r="M13" s="7" t="n">
        <v>-73536.8</v>
      </c>
      <c r="N13" s="7" t="n">
        <v>-193673.58</v>
      </c>
      <c r="O13" s="7" t="n">
        <v>-79010.91</v>
      </c>
      <c r="P13" s="7" t="n">
        <v>-102419.02</v>
      </c>
      <c r="Q13" s="7" t="n">
        <v>-11066.97</v>
      </c>
      <c r="R13" s="7" t="n">
        <v>-3817.52</v>
      </c>
      <c r="S13" s="7" t="n">
        <v>-227368.89</v>
      </c>
      <c r="T13" s="7" t="n">
        <v>-721.36</v>
      </c>
      <c r="U13" s="7" t="n">
        <v>254599</v>
      </c>
      <c r="V13" s="7" t="n">
        <v>-0.13</v>
      </c>
      <c r="W13" s="7" t="n">
        <v>7.6</v>
      </c>
      <c r="X13" s="7" t="n">
        <v>12.92</v>
      </c>
      <c r="Y13" s="7" t="n">
        <v>34.03</v>
      </c>
      <c r="Z13" s="7" t="n">
        <v>39.95</v>
      </c>
      <c r="AA13" s="7" t="n">
        <v>46.93</v>
      </c>
      <c r="AB13" s="7"/>
      <c r="AC13" s="7"/>
      <c r="AD13" s="7"/>
      <c r="AE13" s="7"/>
      <c r="AF13" s="7"/>
      <c r="AG13" s="7"/>
      <c r="AH13" s="7"/>
      <c r="AI13" s="7"/>
      <c r="AJ13" s="7"/>
    </row>
    <row r="14" customFormat="false" ht="15" hidden="false" customHeight="false" outlineLevel="0" collapsed="false">
      <c r="A14" s="7" t="s">
        <v>5475</v>
      </c>
      <c r="B14" s="7" t="s">
        <v>5516</v>
      </c>
      <c r="C14" s="7" t="s">
        <v>5507</v>
      </c>
      <c r="D14" s="7" t="s">
        <v>5517</v>
      </c>
      <c r="E14" s="7" t="s">
        <v>452</v>
      </c>
      <c r="F14" s="7" t="n">
        <v>90</v>
      </c>
      <c r="G14" s="7" t="n">
        <v>2364073.76</v>
      </c>
      <c r="H14" s="7" t="n">
        <v>51416</v>
      </c>
      <c r="I14" s="7" t="n">
        <v>49146</v>
      </c>
      <c r="J14" s="7" t="n">
        <v>3545</v>
      </c>
      <c r="K14" s="7" t="n">
        <v>-117114.08</v>
      </c>
      <c r="L14" s="7" t="n">
        <v>-24717.18</v>
      </c>
      <c r="M14" s="7" t="n">
        <v>-385314.05</v>
      </c>
      <c r="N14" s="7" t="n">
        <v>-928876.03</v>
      </c>
      <c r="O14" s="7" t="n">
        <v>-350693.07</v>
      </c>
      <c r="P14" s="7" t="n">
        <v>-388180.89</v>
      </c>
      <c r="Q14" s="7" t="n">
        <v>-57253.22</v>
      </c>
      <c r="R14" s="7" t="n">
        <v>-57267.53</v>
      </c>
      <c r="S14" s="7" t="n">
        <v>-845045.28</v>
      </c>
      <c r="T14" s="7" t="n">
        <v>63007.14</v>
      </c>
      <c r="U14" s="7" t="n">
        <v>842605</v>
      </c>
      <c r="V14" s="7" t="n">
        <v>2.67</v>
      </c>
      <c r="W14" s="7" t="n">
        <v>6.89</v>
      </c>
      <c r="X14" s="7" t="n">
        <v>16.3</v>
      </c>
      <c r="Y14" s="7" t="n">
        <v>39.29</v>
      </c>
      <c r="Z14" s="7" t="n">
        <v>35.75</v>
      </c>
      <c r="AA14" s="7" t="n">
        <v>45.98</v>
      </c>
      <c r="AB14" s="7" t="n">
        <v>-28.32</v>
      </c>
      <c r="AC14" s="7" t="n">
        <v>-24.24</v>
      </c>
      <c r="AD14" s="7" t="n">
        <v>-24.96</v>
      </c>
      <c r="AE14" s="7" t="n">
        <v>-18.39</v>
      </c>
      <c r="AF14" s="7" t="n">
        <v>-3.71</v>
      </c>
      <c r="AG14" s="7" t="n">
        <v>17.69</v>
      </c>
      <c r="AH14" s="7" t="n">
        <v>35.77</v>
      </c>
      <c r="AI14" s="7" t="n">
        <v>-77</v>
      </c>
      <c r="AJ14" s="7" t="n">
        <v>-5.63</v>
      </c>
    </row>
    <row r="15" customFormat="false" ht="15" hidden="false" customHeight="false" outlineLevel="0" collapsed="false">
      <c r="A15" s="7" t="s">
        <v>5475</v>
      </c>
      <c r="B15" s="7" t="s">
        <v>5516</v>
      </c>
      <c r="C15" s="7" t="s">
        <v>5509</v>
      </c>
      <c r="D15" s="7" t="s">
        <v>5518</v>
      </c>
      <c r="E15" s="7" t="s">
        <v>5515</v>
      </c>
      <c r="F15" s="7" t="n">
        <v>90</v>
      </c>
      <c r="G15" s="7" t="n">
        <v>3298149.2</v>
      </c>
      <c r="H15" s="7" t="n">
        <v>67869</v>
      </c>
      <c r="I15" s="7" t="n">
        <v>65491</v>
      </c>
      <c r="J15" s="7" t="n">
        <v>4344</v>
      </c>
      <c r="K15" s="7" t="n">
        <v>-139724.31</v>
      </c>
      <c r="L15" s="7" t="n">
        <v>-68723.23</v>
      </c>
      <c r="M15" s="7" t="n">
        <v>-371522.9</v>
      </c>
      <c r="N15" s="7" t="n">
        <v>-1128527.83</v>
      </c>
      <c r="O15" s="7" t="n">
        <v>-484432.64</v>
      </c>
      <c r="P15" s="7" t="n">
        <v>-495580.71</v>
      </c>
      <c r="Q15" s="7" t="n">
        <v>-102743.01</v>
      </c>
      <c r="R15" s="7" t="n">
        <v>-26008.75</v>
      </c>
      <c r="S15" s="7" t="n">
        <v>-1315743.05</v>
      </c>
      <c r="T15" s="7" t="n">
        <v>273907.88</v>
      </c>
      <c r="U15" s="7" t="n">
        <v>1040244</v>
      </c>
      <c r="V15" s="7" t="n">
        <v>8.3</v>
      </c>
      <c r="W15" s="7" t="n">
        <v>6.4</v>
      </c>
      <c r="X15" s="7" t="n">
        <v>11.26</v>
      </c>
      <c r="Y15" s="7" t="n">
        <v>34.22</v>
      </c>
      <c r="Z15" s="7" t="n">
        <v>39.89</v>
      </c>
      <c r="AA15" s="7" t="n">
        <v>48.6</v>
      </c>
      <c r="AB15" s="7"/>
      <c r="AC15" s="7"/>
      <c r="AD15" s="7"/>
      <c r="AE15" s="7"/>
      <c r="AF15" s="7"/>
      <c r="AG15" s="7"/>
      <c r="AH15" s="7"/>
      <c r="AI15" s="7"/>
      <c r="AJ15" s="7"/>
    </row>
    <row r="16" customFormat="false" ht="15" hidden="false" customHeight="false" outlineLevel="0" collapsed="false">
      <c r="A16" s="7" t="s">
        <v>5475</v>
      </c>
      <c r="B16" s="7" t="s">
        <v>5519</v>
      </c>
      <c r="C16" s="7" t="s">
        <v>5507</v>
      </c>
      <c r="D16" s="7" t="s">
        <v>5520</v>
      </c>
      <c r="E16" s="7" t="s">
        <v>452</v>
      </c>
      <c r="F16" s="7" t="n">
        <v>180</v>
      </c>
      <c r="G16" s="7" t="n">
        <v>5082474.83</v>
      </c>
      <c r="H16" s="7" t="n">
        <v>112494</v>
      </c>
      <c r="I16" s="7" t="n">
        <v>107981</v>
      </c>
      <c r="J16" s="7" t="n">
        <v>6843</v>
      </c>
      <c r="K16" s="7" t="n">
        <v>-230535.58</v>
      </c>
      <c r="L16" s="7" t="n">
        <v>-38489.82</v>
      </c>
      <c r="M16" s="7" t="n">
        <v>-833020.42</v>
      </c>
      <c r="N16" s="7" t="n">
        <v>-2002385.37</v>
      </c>
      <c r="O16" s="7" t="n">
        <v>-756373.55</v>
      </c>
      <c r="P16" s="7" t="n">
        <v>-843181.92</v>
      </c>
      <c r="Q16" s="7" t="n">
        <v>-131779.77</v>
      </c>
      <c r="R16" s="7" t="n">
        <v>-174006.07</v>
      </c>
      <c r="S16" s="7" t="n">
        <v>-1825740.61</v>
      </c>
      <c r="T16" s="7" t="n">
        <v>152303.03</v>
      </c>
      <c r="U16" s="7" t="n">
        <v>1924492</v>
      </c>
      <c r="V16" s="7" t="n">
        <v>3</v>
      </c>
      <c r="W16" s="7" t="n">
        <v>6.08</v>
      </c>
      <c r="X16" s="7" t="n">
        <v>16.39</v>
      </c>
      <c r="Y16" s="7" t="n">
        <v>39.4</v>
      </c>
      <c r="Z16" s="7" t="n">
        <v>35.92</v>
      </c>
      <c r="AA16" s="7" t="n">
        <v>45.18</v>
      </c>
      <c r="AB16" s="7" t="n">
        <v>-37.48</v>
      </c>
      <c r="AC16" s="7" t="n">
        <v>-33.66</v>
      </c>
      <c r="AD16" s="7" t="n">
        <v>-34.03</v>
      </c>
      <c r="AE16" s="7" t="n">
        <v>-29.91</v>
      </c>
      <c r="AF16" s="7" t="n">
        <v>-2.66</v>
      </c>
      <c r="AG16" s="7" t="n">
        <v>26.01</v>
      </c>
      <c r="AH16" s="7" t="n">
        <v>47.03</v>
      </c>
      <c r="AI16" s="7" t="n">
        <v>-75.79</v>
      </c>
      <c r="AJ16" s="7" t="n">
        <v>-4.74</v>
      </c>
    </row>
    <row r="17" customFormat="false" ht="15" hidden="false" customHeight="false" outlineLevel="0" collapsed="false">
      <c r="A17" s="7" t="s">
        <v>5475</v>
      </c>
      <c r="B17" s="7" t="s">
        <v>5519</v>
      </c>
      <c r="C17" s="7" t="s">
        <v>5509</v>
      </c>
      <c r="D17" s="7" t="s">
        <v>5521</v>
      </c>
      <c r="E17" s="7" t="s">
        <v>5515</v>
      </c>
      <c r="F17" s="7" t="n">
        <v>180</v>
      </c>
      <c r="G17" s="7" t="n">
        <v>8129470.43</v>
      </c>
      <c r="H17" s="7" t="n">
        <v>169575</v>
      </c>
      <c r="I17" s="7" t="n">
        <v>163686</v>
      </c>
      <c r="J17" s="7" t="n">
        <v>9763</v>
      </c>
      <c r="K17" s="7" t="n">
        <v>-314146.11</v>
      </c>
      <c r="L17" s="7" t="n">
        <v>-221627.45</v>
      </c>
      <c r="M17" s="7" t="n">
        <v>-811456.5</v>
      </c>
      <c r="N17" s="7" t="n">
        <v>-2706468.92</v>
      </c>
      <c r="O17" s="7" t="n">
        <v>-1185907.84</v>
      </c>
      <c r="P17" s="7" t="n">
        <v>-1242516.47</v>
      </c>
      <c r="Q17" s="7" t="n">
        <v>-202276.52</v>
      </c>
      <c r="R17" s="7" t="n">
        <v>-64453.31</v>
      </c>
      <c r="S17" s="7" t="n">
        <v>-3446796.28</v>
      </c>
      <c r="T17" s="7" t="n">
        <v>628975.17</v>
      </c>
      <c r="U17" s="7" t="n">
        <v>2631640</v>
      </c>
      <c r="V17" s="7" t="n">
        <v>7.74</v>
      </c>
      <c r="W17" s="7" t="n">
        <v>5.76</v>
      </c>
      <c r="X17" s="7" t="n">
        <v>9.98</v>
      </c>
      <c r="Y17" s="7" t="n">
        <v>33.29</v>
      </c>
      <c r="Z17" s="7" t="n">
        <v>42.4</v>
      </c>
      <c r="AA17" s="7" t="n">
        <v>47.94</v>
      </c>
      <c r="AB17" s="7"/>
      <c r="AC17" s="7"/>
      <c r="AD17" s="7"/>
      <c r="AE17" s="7"/>
      <c r="AF17" s="7"/>
      <c r="AG17" s="7"/>
      <c r="AH17" s="7"/>
      <c r="AI17" s="7"/>
      <c r="AJ17" s="7"/>
    </row>
    <row r="18" customFormat="false" ht="15" hidden="false" customHeight="false" outlineLevel="0" collapsed="false">
      <c r="A18" s="7" t="s">
        <v>5476</v>
      </c>
      <c r="B18" s="7" t="s">
        <v>5522</v>
      </c>
      <c r="C18" s="7" t="s">
        <v>5507</v>
      </c>
      <c r="D18" s="7" t="s">
        <v>5511</v>
      </c>
      <c r="E18" s="7" t="s">
        <v>452</v>
      </c>
      <c r="F18" s="7" t="n">
        <v>365</v>
      </c>
      <c r="G18" s="7" t="n">
        <v>2894109.44</v>
      </c>
      <c r="H18" s="7" t="n">
        <v>69296</v>
      </c>
      <c r="I18" s="7" t="n">
        <v>67754</v>
      </c>
      <c r="J18" s="7" t="n">
        <v>4608</v>
      </c>
      <c r="K18" s="7" t="n">
        <v>-143507.44</v>
      </c>
      <c r="L18" s="7" t="n">
        <v>-124644.14</v>
      </c>
      <c r="M18" s="7" t="n">
        <v>-397579.28</v>
      </c>
      <c r="N18" s="7" t="n">
        <v>-1163114.24</v>
      </c>
      <c r="O18" s="7" t="n">
        <v>-416395.99</v>
      </c>
      <c r="P18" s="7" t="n">
        <v>-575668.9</v>
      </c>
      <c r="Q18" s="7" t="n">
        <v>-108476.97</v>
      </c>
      <c r="R18" s="7" t="n">
        <v>-75568.31</v>
      </c>
      <c r="S18" s="7" t="n">
        <v>-1251741.86</v>
      </c>
      <c r="T18" s="7" t="n">
        <v>-186477.52</v>
      </c>
      <c r="U18" s="7" t="n">
        <v>1436054</v>
      </c>
      <c r="V18" s="7" t="n">
        <v>-6.44</v>
      </c>
      <c r="W18" s="7" t="n">
        <v>6.65</v>
      </c>
      <c r="X18" s="7" t="n">
        <v>13.74</v>
      </c>
      <c r="Y18" s="7" t="n">
        <v>40.19</v>
      </c>
      <c r="Z18" s="7" t="n">
        <v>43.25</v>
      </c>
      <c r="AA18" s="7" t="n">
        <v>41.76</v>
      </c>
      <c r="AB18" s="7"/>
      <c r="AC18" s="7"/>
      <c r="AD18" s="7"/>
      <c r="AE18" s="7"/>
      <c r="AF18" s="7"/>
      <c r="AG18" s="7"/>
      <c r="AH18" s="7"/>
      <c r="AI18" s="7"/>
      <c r="AJ18" s="7"/>
    </row>
    <row r="19" customFormat="false" ht="15" hidden="false" customHeight="false" outlineLevel="0" collapsed="false">
      <c r="A19" s="7" t="s">
        <v>5475</v>
      </c>
      <c r="B19" s="7" t="s">
        <v>5522</v>
      </c>
      <c r="C19" s="7" t="s">
        <v>5507</v>
      </c>
      <c r="D19" s="7" t="s">
        <v>5511</v>
      </c>
      <c r="E19" s="7" t="s">
        <v>452</v>
      </c>
      <c r="F19" s="7" t="n">
        <v>365</v>
      </c>
      <c r="G19" s="7" t="n">
        <v>12449241.25</v>
      </c>
      <c r="H19" s="7" t="n">
        <v>267631</v>
      </c>
      <c r="I19" s="7" t="n">
        <v>257971</v>
      </c>
      <c r="J19" s="7" t="n">
        <v>15768</v>
      </c>
      <c r="K19" s="7" t="n">
        <v>-538197.92</v>
      </c>
      <c r="L19" s="7" t="n">
        <v>-79215.42</v>
      </c>
      <c r="M19" s="7" t="n">
        <v>-1760321.24</v>
      </c>
      <c r="N19" s="7" t="n">
        <v>-4859661.79</v>
      </c>
      <c r="O19" s="7" t="n">
        <v>-1855270.98</v>
      </c>
      <c r="P19" s="7" t="n">
        <v>-2008186.8</v>
      </c>
      <c r="Q19" s="7" t="n">
        <v>-608795.63</v>
      </c>
      <c r="R19" s="7" t="n">
        <v>-288461.64</v>
      </c>
      <c r="S19" s="7" t="n">
        <v>-4592652.98</v>
      </c>
      <c r="T19" s="7" t="n">
        <v>619191.9</v>
      </c>
      <c r="U19" s="7" t="n">
        <v>4876246</v>
      </c>
      <c r="V19" s="7" t="n">
        <v>4.97</v>
      </c>
      <c r="W19" s="7" t="n">
        <v>5.89</v>
      </c>
      <c r="X19" s="7" t="n">
        <v>14.14</v>
      </c>
      <c r="Y19" s="7" t="n">
        <v>39.04</v>
      </c>
      <c r="Z19" s="7" t="n">
        <v>36.89</v>
      </c>
      <c r="AA19" s="7" t="n">
        <v>46.52</v>
      </c>
      <c r="AB19" s="7" t="n">
        <v>-12.02</v>
      </c>
      <c r="AC19" s="7" t="n">
        <v>-9.65</v>
      </c>
      <c r="AD19" s="7" t="n">
        <v>-10.08</v>
      </c>
      <c r="AE19" s="7" t="n">
        <v>-3.31</v>
      </c>
      <c r="AF19" s="7" t="n">
        <v>-29.83</v>
      </c>
      <c r="AG19" s="7" t="n">
        <v>-1.67</v>
      </c>
      <c r="AH19" s="7" t="n">
        <v>22.01</v>
      </c>
      <c r="AI19" s="7" t="n">
        <v>-37.5</v>
      </c>
      <c r="AJ19" s="7" t="n">
        <v>-2.03</v>
      </c>
    </row>
    <row r="20" customFormat="false" ht="15" hidden="false" customHeight="false" outlineLevel="0" collapsed="false">
      <c r="A20" s="7" t="s">
        <v>5475</v>
      </c>
      <c r="B20" s="7" t="s">
        <v>5522</v>
      </c>
      <c r="C20" s="7" t="s">
        <v>5509</v>
      </c>
      <c r="D20" s="7" t="s">
        <v>5523</v>
      </c>
      <c r="E20" s="7" t="s">
        <v>5515</v>
      </c>
      <c r="F20" s="7" t="n">
        <v>365</v>
      </c>
      <c r="G20" s="7" t="n">
        <v>14150329.88</v>
      </c>
      <c r="H20" s="7" t="n">
        <v>296200</v>
      </c>
      <c r="I20" s="7" t="n">
        <v>286889</v>
      </c>
      <c r="J20" s="7" t="n">
        <v>16307</v>
      </c>
      <c r="K20" s="7" t="n">
        <v>-522013.68</v>
      </c>
      <c r="L20" s="7" t="n">
        <v>-612928.7</v>
      </c>
      <c r="M20" s="7" t="n">
        <v>-1355884.55</v>
      </c>
      <c r="N20" s="7" t="n">
        <v>-4779781.28</v>
      </c>
      <c r="O20" s="7" t="n">
        <v>-2030717.74</v>
      </c>
      <c r="P20" s="7" t="n">
        <v>-2196334.06</v>
      </c>
      <c r="Q20" s="7" t="n">
        <v>-419898.28</v>
      </c>
      <c r="R20" s="7" t="n">
        <v>-98445.61</v>
      </c>
      <c r="S20" s="7" t="n">
        <v>-5888977.52</v>
      </c>
      <c r="T20" s="7" t="n">
        <v>990744.15</v>
      </c>
      <c r="U20" s="7" t="n">
        <v>4610535</v>
      </c>
      <c r="V20" s="7" t="n">
        <v>7</v>
      </c>
      <c r="W20" s="7" t="n">
        <v>5.51</v>
      </c>
      <c r="X20" s="7" t="n">
        <v>9.58</v>
      </c>
      <c r="Y20" s="7" t="n">
        <v>33.78</v>
      </c>
      <c r="Z20" s="7" t="n">
        <v>41.62</v>
      </c>
      <c r="AA20" s="7" t="n">
        <v>47.77</v>
      </c>
      <c r="AB20" s="7"/>
      <c r="AC20" s="7"/>
      <c r="AD20" s="7"/>
      <c r="AE20" s="7"/>
      <c r="AF20" s="7"/>
      <c r="AG20" s="7"/>
      <c r="AH20" s="7"/>
      <c r="AI20" s="7"/>
      <c r="AJ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5" hidden="false" customHeight="false" outlineLevel="0" collapsed="false">
      <c r="A2" s="4" t="s">
        <v>5525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customFormat="false" ht="35.05" hidden="false" customHeight="false" outlineLevel="0" collapsed="false">
      <c r="A4" s="5" t="s">
        <v>5526</v>
      </c>
      <c r="B4" s="5" t="s">
        <v>153</v>
      </c>
      <c r="C4" s="5" t="s">
        <v>433</v>
      </c>
      <c r="D4" s="5" t="s">
        <v>5527</v>
      </c>
      <c r="E4" s="5" t="s">
        <v>5528</v>
      </c>
      <c r="F4" s="5" t="s">
        <v>5529</v>
      </c>
      <c r="G4" s="5" t="s">
        <v>1174</v>
      </c>
      <c r="H4" s="5" t="s">
        <v>5530</v>
      </c>
      <c r="I4" s="5" t="s">
        <v>5531</v>
      </c>
      <c r="J4" s="5" t="s">
        <v>5532</v>
      </c>
      <c r="K4" s="5" t="s">
        <v>5533</v>
      </c>
      <c r="L4" s="5" t="s">
        <v>5534</v>
      </c>
      <c r="M4" s="5" t="s">
        <v>5535</v>
      </c>
      <c r="N4" s="5" t="s">
        <v>5536</v>
      </c>
      <c r="O4" s="5" t="s">
        <v>5537</v>
      </c>
      <c r="P4" s="5" t="s">
        <v>5538</v>
      </c>
      <c r="Q4" s="5" t="s">
        <v>5539</v>
      </c>
      <c r="R4" s="5" t="s">
        <v>5540</v>
      </c>
      <c r="S4" s="5" t="s">
        <v>5541</v>
      </c>
      <c r="T4" s="5" t="s">
        <v>5542</v>
      </c>
      <c r="U4" s="5" t="s">
        <v>5543</v>
      </c>
      <c r="V4" s="5" t="s">
        <v>5544</v>
      </c>
      <c r="W4" s="5" t="s">
        <v>5545</v>
      </c>
      <c r="X4" s="5" t="s">
        <v>5546</v>
      </c>
      <c r="Y4" s="5" t="s">
        <v>5547</v>
      </c>
      <c r="Z4" s="5" t="s">
        <v>5548</v>
      </c>
      <c r="AA4" s="5" t="s">
        <v>5549</v>
      </c>
      <c r="AB4" s="5" t="s">
        <v>5550</v>
      </c>
      <c r="AC4" s="5" t="s">
        <v>5551</v>
      </c>
      <c r="AD4" s="5" t="s">
        <v>5552</v>
      </c>
      <c r="AE4" s="5" t="s">
        <v>5553</v>
      </c>
      <c r="AF4" s="5" t="s">
        <v>5554</v>
      </c>
      <c r="AG4" s="5" t="s">
        <v>5555</v>
      </c>
      <c r="AH4" s="5" t="s">
        <v>5556</v>
      </c>
      <c r="AI4" s="5" t="s">
        <v>5557</v>
      </c>
      <c r="AJ4" s="5" t="s">
        <v>5558</v>
      </c>
      <c r="AK4" s="5" t="s">
        <v>5559</v>
      </c>
      <c r="AL4" s="5" t="s">
        <v>5560</v>
      </c>
      <c r="AM4" s="5" t="s">
        <v>843</v>
      </c>
      <c r="AN4" s="5" t="s">
        <v>5561</v>
      </c>
      <c r="AO4" s="5" t="s">
        <v>5562</v>
      </c>
      <c r="AP4" s="5" t="s">
        <v>5563</v>
      </c>
      <c r="AQ4" s="5" t="s">
        <v>5564</v>
      </c>
      <c r="AR4" s="5" t="s">
        <v>5565</v>
      </c>
      <c r="AS4" s="5" t="s">
        <v>5566</v>
      </c>
      <c r="AT4" s="5" t="s">
        <v>5567</v>
      </c>
      <c r="AU4" s="5" t="s">
        <v>5568</v>
      </c>
    </row>
    <row r="5" customFormat="false" ht="15" hidden="false" customHeight="false" outlineLevel="0" collapsed="false">
      <c r="A5" s="7" t="s">
        <v>5569</v>
      </c>
      <c r="B5" s="7" t="s">
        <v>5475</v>
      </c>
      <c r="C5" s="7" t="s">
        <v>1297</v>
      </c>
      <c r="D5" s="7" t="s">
        <v>2432</v>
      </c>
      <c r="E5" s="7" t="n">
        <v>1</v>
      </c>
      <c r="F5" s="7" t="s">
        <v>5570</v>
      </c>
      <c r="G5" s="7" t="s">
        <v>962</v>
      </c>
      <c r="H5" s="7"/>
      <c r="I5" s="7" t="s">
        <v>5571</v>
      </c>
      <c r="J5" s="7" t="n">
        <v>44825</v>
      </c>
      <c r="K5" s="7" t="n">
        <v>2298</v>
      </c>
      <c r="L5" s="7" t="n">
        <v>5.13</v>
      </c>
      <c r="M5" s="7" t="n">
        <v>1376628.76</v>
      </c>
      <c r="N5" s="7" t="n">
        <v>30.71</v>
      </c>
      <c r="O5" s="7" t="n">
        <v>-7566.66</v>
      </c>
      <c r="P5" s="7" t="n">
        <v>-233594.14</v>
      </c>
      <c r="Q5" s="7" t="n">
        <v>-183232.58</v>
      </c>
      <c r="R5" s="7" t="n">
        <v>-38068.39</v>
      </c>
      <c r="S5" s="7" t="n">
        <v>-11944.64</v>
      </c>
      <c r="T5" s="7" t="n">
        <v>-348.53</v>
      </c>
      <c r="U5" s="7" t="n">
        <v>123519.1</v>
      </c>
      <c r="V5" s="7" t="n">
        <v>4190</v>
      </c>
      <c r="W5" s="7" t="n">
        <v>16.97</v>
      </c>
      <c r="X5" s="7" t="n">
        <v>-587975.93</v>
      </c>
      <c r="Y5" s="7" t="n">
        <v>-205275.76</v>
      </c>
      <c r="Z5" s="7" t="n">
        <v>-307911.86</v>
      </c>
      <c r="AA5" s="7" t="n">
        <v>-51207.88</v>
      </c>
      <c r="AB5" s="7" t="n">
        <v>-22851.58</v>
      </c>
      <c r="AC5" s="7" t="n">
        <v>-728.85</v>
      </c>
      <c r="AD5" s="7" t="n">
        <v>-454742.69</v>
      </c>
      <c r="AE5" s="7" t="n">
        <v>-52811.57</v>
      </c>
      <c r="AF5" s="7" t="n">
        <v>-71231.31</v>
      </c>
      <c r="AG5" s="7" t="n">
        <v>39937.77</v>
      </c>
      <c r="AH5" s="7" t="n">
        <v>39937.77</v>
      </c>
      <c r="AI5" s="7" t="n">
        <v>2.9</v>
      </c>
      <c r="AJ5" s="7" t="n">
        <v>8.78</v>
      </c>
      <c r="AK5" s="7" t="n">
        <v>726343</v>
      </c>
      <c r="AL5" s="7" t="n">
        <v>6.17</v>
      </c>
      <c r="AM5" s="7" t="n">
        <v>10959</v>
      </c>
      <c r="AN5" s="7" t="s">
        <v>5572</v>
      </c>
      <c r="AO5" s="7" t="n">
        <v>0</v>
      </c>
      <c r="AP5" s="7"/>
      <c r="AQ5" s="7" t="n">
        <v>0</v>
      </c>
      <c r="AR5" s="7"/>
      <c r="AS5" s="7" t="n">
        <v>0</v>
      </c>
      <c r="AT5" s="7" t="n">
        <v>0</v>
      </c>
      <c r="AU5" s="7" t="n">
        <v>0</v>
      </c>
    </row>
    <row r="6" customFormat="false" ht="15" hidden="false" customHeight="false" outlineLevel="0" collapsed="false">
      <c r="A6" s="7" t="s">
        <v>5569</v>
      </c>
      <c r="B6" s="7" t="s">
        <v>5475</v>
      </c>
      <c r="C6" s="7" t="s">
        <v>1297</v>
      </c>
      <c r="D6" s="7" t="s">
        <v>2248</v>
      </c>
      <c r="E6" s="7" t="n">
        <v>1</v>
      </c>
      <c r="F6" s="7" t="s">
        <v>5573</v>
      </c>
      <c r="G6" s="7" t="s">
        <v>958</v>
      </c>
      <c r="H6" s="7"/>
      <c r="I6" s="7" t="s">
        <v>5574</v>
      </c>
      <c r="J6" s="7" t="n">
        <v>27969</v>
      </c>
      <c r="K6" s="7" t="n">
        <v>1916</v>
      </c>
      <c r="L6" s="7" t="n">
        <v>6.85</v>
      </c>
      <c r="M6" s="7" t="n">
        <v>2257837.86</v>
      </c>
      <c r="N6" s="7" t="n">
        <v>80.73</v>
      </c>
      <c r="O6" s="7" t="n">
        <v>-15386.88</v>
      </c>
      <c r="P6" s="7" t="n">
        <v>-253007.77</v>
      </c>
      <c r="Q6" s="7" t="n">
        <v>-250589.75</v>
      </c>
      <c r="R6" s="7" t="n">
        <v>-757.04</v>
      </c>
      <c r="S6" s="7" t="n">
        <v>-1430.78</v>
      </c>
      <c r="T6" s="7" t="n">
        <v>-230.2</v>
      </c>
      <c r="U6" s="7" t="n">
        <v>143955.94</v>
      </c>
      <c r="V6" s="7" t="n">
        <v>1793</v>
      </c>
      <c r="W6" s="7" t="n">
        <v>11.21</v>
      </c>
      <c r="X6" s="7" t="n">
        <v>-629744.55</v>
      </c>
      <c r="Y6" s="7" t="n">
        <v>-336405.95</v>
      </c>
      <c r="Z6" s="7" t="n">
        <v>-242975.09</v>
      </c>
      <c r="AA6" s="7" t="n">
        <v>-44831.36</v>
      </c>
      <c r="AB6" s="7" t="n">
        <v>-12349.17</v>
      </c>
      <c r="AC6" s="7" t="n">
        <v>6817.02</v>
      </c>
      <c r="AD6" s="7" t="n">
        <v>-859745.53</v>
      </c>
      <c r="AE6" s="7" t="n">
        <v>-107424.97</v>
      </c>
      <c r="AF6" s="7" t="n">
        <v>-153907.65</v>
      </c>
      <c r="AG6" s="7" t="n">
        <v>392528.16</v>
      </c>
      <c r="AH6" s="7" t="n">
        <v>392528.16</v>
      </c>
      <c r="AI6" s="7" t="n">
        <v>17.39</v>
      </c>
      <c r="AJ6" s="7" t="n">
        <v>45.66</v>
      </c>
      <c r="AK6" s="7" t="n">
        <v>488739</v>
      </c>
      <c r="AL6" s="7" t="n">
        <v>5.72</v>
      </c>
      <c r="AM6" s="7" t="n">
        <v>20187</v>
      </c>
      <c r="AN6" s="7" t="s">
        <v>5572</v>
      </c>
      <c r="AO6" s="7" t="n">
        <v>0</v>
      </c>
      <c r="AP6" s="7"/>
      <c r="AQ6" s="7" t="n">
        <v>0</v>
      </c>
      <c r="AR6" s="7"/>
      <c r="AS6" s="7" t="n">
        <v>0</v>
      </c>
      <c r="AT6" s="7" t="n">
        <v>0</v>
      </c>
      <c r="AU6" s="7" t="n">
        <v>0</v>
      </c>
    </row>
    <row r="7" customFormat="false" ht="15" hidden="false" customHeight="false" outlineLevel="0" collapsed="false">
      <c r="A7" s="7" t="s">
        <v>5569</v>
      </c>
      <c r="B7" s="7" t="s">
        <v>5475</v>
      </c>
      <c r="C7" s="7" t="s">
        <v>1297</v>
      </c>
      <c r="D7" s="7" t="s">
        <v>2248</v>
      </c>
      <c r="E7" s="7" t="n">
        <v>1</v>
      </c>
      <c r="F7" s="7" t="s">
        <v>5575</v>
      </c>
      <c r="G7" s="7" t="s">
        <v>5576</v>
      </c>
      <c r="H7" s="7"/>
      <c r="I7" s="7" t="s">
        <v>5577</v>
      </c>
      <c r="J7" s="7" t="n">
        <v>25303</v>
      </c>
      <c r="K7" s="7" t="n">
        <v>1886</v>
      </c>
      <c r="L7" s="7" t="n">
        <v>7.45</v>
      </c>
      <c r="M7" s="7" t="n">
        <v>1908031.49</v>
      </c>
      <c r="N7" s="7" t="n">
        <v>75.41</v>
      </c>
      <c r="O7" s="7" t="n">
        <v>-11206.7</v>
      </c>
      <c r="P7" s="7" t="n">
        <v>-289347.59</v>
      </c>
      <c r="Q7" s="7" t="n">
        <v>-281866.34</v>
      </c>
      <c r="R7" s="7" t="n">
        <v>-3457.44</v>
      </c>
      <c r="S7" s="7" t="n">
        <v>-3402.93</v>
      </c>
      <c r="T7" s="7" t="n">
        <v>-620.88</v>
      </c>
      <c r="U7" s="7" t="n">
        <v>131923.62</v>
      </c>
      <c r="V7" s="7" t="n">
        <v>1758</v>
      </c>
      <c r="W7" s="7" t="n">
        <v>15.16</v>
      </c>
      <c r="X7" s="7" t="n">
        <v>-534422.63</v>
      </c>
      <c r="Y7" s="7" t="n">
        <v>-284555.85</v>
      </c>
      <c r="Z7" s="7" t="n">
        <v>-211762.48</v>
      </c>
      <c r="AA7" s="7" t="n">
        <v>-35392.74</v>
      </c>
      <c r="AB7" s="7" t="n">
        <v>-7758.35</v>
      </c>
      <c r="AC7" s="7" t="n">
        <v>5046.79</v>
      </c>
      <c r="AD7" s="7" t="n">
        <v>-682560.31</v>
      </c>
      <c r="AE7" s="7" t="n">
        <v>-98262.17</v>
      </c>
      <c r="AF7" s="7" t="n">
        <v>-138898.5</v>
      </c>
      <c r="AG7" s="7" t="n">
        <v>292232.09</v>
      </c>
      <c r="AH7" s="7" t="n">
        <v>292232.09</v>
      </c>
      <c r="AI7" s="7" t="n">
        <v>15.32</v>
      </c>
      <c r="AJ7" s="7" t="n">
        <v>42.81</v>
      </c>
      <c r="AK7" s="7" t="n">
        <v>494248</v>
      </c>
      <c r="AL7" s="7" t="n">
        <v>5.12</v>
      </c>
      <c r="AM7" s="7" t="n">
        <v>31541</v>
      </c>
      <c r="AN7" s="7" t="s">
        <v>5572</v>
      </c>
      <c r="AO7" s="7" t="n">
        <v>0</v>
      </c>
      <c r="AP7" s="7"/>
      <c r="AQ7" s="7" t="n">
        <v>0</v>
      </c>
      <c r="AR7" s="7"/>
      <c r="AS7" s="7" t="n">
        <v>0</v>
      </c>
      <c r="AT7" s="7" t="n">
        <v>0</v>
      </c>
      <c r="AU7" s="7" t="n">
        <v>0</v>
      </c>
    </row>
    <row r="8" customFormat="false" ht="15" hidden="false" customHeight="false" outlineLevel="0" collapsed="false">
      <c r="A8" s="7" t="s">
        <v>5569</v>
      </c>
      <c r="B8" s="7" t="s">
        <v>5475</v>
      </c>
      <c r="C8" s="7" t="s">
        <v>1297</v>
      </c>
      <c r="D8" s="7" t="s">
        <v>2466</v>
      </c>
      <c r="E8" s="7" t="n">
        <v>1</v>
      </c>
      <c r="F8" s="7" t="s">
        <v>5578</v>
      </c>
      <c r="G8" s="7" t="s">
        <v>999</v>
      </c>
      <c r="H8" s="7"/>
      <c r="I8" s="7" t="s">
        <v>5579</v>
      </c>
      <c r="J8" s="7" t="n">
        <v>20701</v>
      </c>
      <c r="K8" s="7" t="n">
        <v>1153</v>
      </c>
      <c r="L8" s="7" t="n">
        <v>5.57</v>
      </c>
      <c r="M8" s="7" t="n">
        <v>389576</v>
      </c>
      <c r="N8" s="7" t="n">
        <v>18.82</v>
      </c>
      <c r="O8" s="7" t="n">
        <v>-116.83</v>
      </c>
      <c r="P8" s="7" t="n">
        <v>-68154.91</v>
      </c>
      <c r="Q8" s="7" t="n">
        <v>-66067.11</v>
      </c>
      <c r="R8" s="7" t="n">
        <v>-1920.52</v>
      </c>
      <c r="S8" s="7" t="n">
        <v>0</v>
      </c>
      <c r="T8" s="7" t="n">
        <v>-167.28</v>
      </c>
      <c r="U8" s="7" t="n">
        <v>39397.85</v>
      </c>
      <c r="V8" s="7" t="n">
        <v>2134</v>
      </c>
      <c r="W8" s="7" t="n">
        <v>17.49</v>
      </c>
      <c r="X8" s="7" t="n">
        <v>-205487.98</v>
      </c>
      <c r="Y8" s="7" t="n">
        <v>-58370.91</v>
      </c>
      <c r="Z8" s="7" t="n">
        <v>-122218.05</v>
      </c>
      <c r="AA8" s="7" t="n">
        <v>-19663.95</v>
      </c>
      <c r="AB8" s="7" t="n">
        <v>-6023.67</v>
      </c>
      <c r="AC8" s="7" t="n">
        <v>788.6</v>
      </c>
      <c r="AD8" s="7" t="n">
        <v>-96305.53</v>
      </c>
      <c r="AE8" s="7" t="n">
        <v>-15952.27</v>
      </c>
      <c r="AF8" s="7" t="n">
        <v>-21565.18</v>
      </c>
      <c r="AG8" s="7" t="n">
        <v>3558.48</v>
      </c>
      <c r="AH8" s="7" t="n">
        <v>3558.48</v>
      </c>
      <c r="AI8" s="7" t="n">
        <v>0.91</v>
      </c>
      <c r="AJ8" s="7" t="n">
        <v>3.69</v>
      </c>
      <c r="AK8" s="7" t="n">
        <v>276691</v>
      </c>
      <c r="AL8" s="7" t="n">
        <v>7.48</v>
      </c>
      <c r="AM8" s="7" t="n">
        <v>38963</v>
      </c>
      <c r="AN8" s="7" t="s">
        <v>5572</v>
      </c>
      <c r="AO8" s="7" t="n">
        <v>0</v>
      </c>
      <c r="AP8" s="7"/>
      <c r="AQ8" s="7" t="n">
        <v>0</v>
      </c>
      <c r="AR8" s="7"/>
      <c r="AS8" s="7" t="n">
        <v>0</v>
      </c>
      <c r="AT8" s="7" t="n">
        <v>0</v>
      </c>
      <c r="AU8" s="7" t="n">
        <v>0</v>
      </c>
    </row>
    <row r="9" customFormat="false" ht="15" hidden="false" customHeight="false" outlineLevel="0" collapsed="false">
      <c r="A9" s="7" t="s">
        <v>5569</v>
      </c>
      <c r="B9" s="7" t="s">
        <v>5475</v>
      </c>
      <c r="C9" s="7" t="s">
        <v>1571</v>
      </c>
      <c r="D9" s="7" t="s">
        <v>2432</v>
      </c>
      <c r="E9" s="7" t="n">
        <v>1</v>
      </c>
      <c r="F9" s="7" t="s">
        <v>5580</v>
      </c>
      <c r="G9" s="7" t="s">
        <v>5581</v>
      </c>
      <c r="H9" s="7"/>
      <c r="I9" s="7" t="s">
        <v>5582</v>
      </c>
      <c r="J9" s="7" t="n">
        <v>18031</v>
      </c>
      <c r="K9" s="7" t="n">
        <v>1076</v>
      </c>
      <c r="L9" s="7" t="n">
        <v>5.97</v>
      </c>
      <c r="M9" s="7" t="n">
        <v>592536.99</v>
      </c>
      <c r="N9" s="7" t="n">
        <v>32.86</v>
      </c>
      <c r="O9" s="7" t="n">
        <v>-5324.78</v>
      </c>
      <c r="P9" s="7" t="n">
        <v>-135969.97</v>
      </c>
      <c r="Q9" s="7" t="n">
        <v>-135903.32</v>
      </c>
      <c r="R9" s="7" t="n">
        <v>0</v>
      </c>
      <c r="S9" s="7" t="n">
        <v>0</v>
      </c>
      <c r="T9" s="7" t="n">
        <v>-66.65</v>
      </c>
      <c r="U9" s="7" t="n">
        <v>75151.7</v>
      </c>
      <c r="V9" s="7" t="n">
        <v>2256</v>
      </c>
      <c r="W9" s="7" t="n">
        <v>22.95</v>
      </c>
      <c r="X9" s="7" t="n">
        <v>-311131.94</v>
      </c>
      <c r="Y9" s="7" t="n">
        <v>-88037.34</v>
      </c>
      <c r="Z9" s="7" t="n">
        <v>-130726.53</v>
      </c>
      <c r="AA9" s="7" t="n">
        <v>-37405.8</v>
      </c>
      <c r="AB9" s="7" t="n">
        <v>-53747.24</v>
      </c>
      <c r="AC9" s="7" t="n">
        <v>-1215.03</v>
      </c>
      <c r="AD9" s="7" t="n">
        <v>-183935.15</v>
      </c>
      <c r="AE9" s="7" t="n">
        <v>-25980.04</v>
      </c>
      <c r="AF9" s="7" t="n">
        <v>-34693.27</v>
      </c>
      <c r="AG9" s="7" t="n">
        <v>-69804.89</v>
      </c>
      <c r="AH9" s="7" t="n">
        <v>-69804.89</v>
      </c>
      <c r="AI9" s="7" t="n">
        <v>-11.78</v>
      </c>
      <c r="AJ9" s="7" t="n">
        <v>-37.95</v>
      </c>
      <c r="AK9" s="7" t="n">
        <v>314899</v>
      </c>
      <c r="AL9" s="7" t="n">
        <v>5.73</v>
      </c>
      <c r="AM9" s="7" t="n">
        <v>31104</v>
      </c>
      <c r="AN9" s="7" t="s">
        <v>5572</v>
      </c>
      <c r="AO9" s="7" t="n">
        <v>0</v>
      </c>
      <c r="AP9" s="7"/>
      <c r="AQ9" s="7" t="n">
        <v>0</v>
      </c>
      <c r="AR9" s="7"/>
      <c r="AS9" s="7" t="n">
        <v>0</v>
      </c>
      <c r="AT9" s="7" t="n">
        <v>0</v>
      </c>
      <c r="AU9" s="7" t="n">
        <v>0</v>
      </c>
    </row>
    <row r="10" customFormat="false" ht="15" hidden="false" customHeight="false" outlineLevel="0" collapsed="false">
      <c r="A10" s="7" t="s">
        <v>5569</v>
      </c>
      <c r="B10" s="7" t="s">
        <v>5475</v>
      </c>
      <c r="C10" s="7" t="s">
        <v>1297</v>
      </c>
      <c r="D10" s="7" t="s">
        <v>2432</v>
      </c>
      <c r="E10" s="7" t="n">
        <v>1</v>
      </c>
      <c r="F10" s="7" t="s">
        <v>5583</v>
      </c>
      <c r="G10" s="7" t="s">
        <v>5584</v>
      </c>
      <c r="H10" s="7"/>
      <c r="I10" s="7" t="s">
        <v>5585</v>
      </c>
      <c r="J10" s="7" t="n">
        <v>13008</v>
      </c>
      <c r="K10" s="7" t="n">
        <v>817</v>
      </c>
      <c r="L10" s="7" t="n">
        <v>6.28</v>
      </c>
      <c r="M10" s="7" t="n">
        <v>414050.49</v>
      </c>
      <c r="N10" s="7" t="n">
        <v>31.83</v>
      </c>
      <c r="O10" s="7" t="n">
        <v>-6384.32</v>
      </c>
      <c r="P10" s="7" t="n">
        <v>-70397.72</v>
      </c>
      <c r="Q10" s="7" t="n">
        <v>-70193.72</v>
      </c>
      <c r="R10" s="7" t="n">
        <v>-82.56</v>
      </c>
      <c r="S10" s="7" t="n">
        <v>-1.23</v>
      </c>
      <c r="T10" s="7" t="n">
        <v>-120.21</v>
      </c>
      <c r="U10" s="7" t="n">
        <v>58688.75</v>
      </c>
      <c r="V10" s="7" t="n">
        <v>1845</v>
      </c>
      <c r="W10" s="7" t="n">
        <v>17</v>
      </c>
      <c r="X10" s="7" t="n">
        <v>-203410.59</v>
      </c>
      <c r="Y10" s="7" t="n">
        <v>-61119.99</v>
      </c>
      <c r="Z10" s="7" t="n">
        <v>-94712.04</v>
      </c>
      <c r="AA10" s="7" t="n">
        <v>-22181.6</v>
      </c>
      <c r="AB10" s="7" t="n">
        <v>-21501.88</v>
      </c>
      <c r="AC10" s="7" t="n">
        <v>-3895.08</v>
      </c>
      <c r="AD10" s="7" t="n">
        <v>-156285.32</v>
      </c>
      <c r="AE10" s="7" t="n">
        <v>-17901.08</v>
      </c>
      <c r="AF10" s="7" t="n">
        <v>-25549.78</v>
      </c>
      <c r="AG10" s="7" t="n">
        <v>-40328.54</v>
      </c>
      <c r="AH10" s="7" t="n">
        <v>-40328.54</v>
      </c>
      <c r="AI10" s="7" t="n">
        <v>-9.74</v>
      </c>
      <c r="AJ10" s="7" t="n">
        <v>-25.8</v>
      </c>
      <c r="AK10" s="7" t="n">
        <v>301173</v>
      </c>
      <c r="AL10" s="7" t="n">
        <v>4.32</v>
      </c>
      <c r="AM10" s="7" t="n">
        <v>43479</v>
      </c>
      <c r="AN10" s="7" t="s">
        <v>5572</v>
      </c>
      <c r="AO10" s="7" t="n">
        <v>0</v>
      </c>
      <c r="AP10" s="7"/>
      <c r="AQ10" s="7" t="n">
        <v>0</v>
      </c>
      <c r="AR10" s="7"/>
      <c r="AS10" s="7" t="n">
        <v>0</v>
      </c>
      <c r="AT10" s="7" t="n">
        <v>0</v>
      </c>
      <c r="AU10" s="7" t="n">
        <v>0</v>
      </c>
    </row>
    <row r="11" customFormat="false" ht="15" hidden="false" customHeight="false" outlineLevel="0" collapsed="false">
      <c r="A11" s="7" t="s">
        <v>5569</v>
      </c>
      <c r="B11" s="7" t="s">
        <v>5475</v>
      </c>
      <c r="C11" s="7" t="s">
        <v>1745</v>
      </c>
      <c r="D11" s="7" t="s">
        <v>2795</v>
      </c>
      <c r="E11" s="7" t="n">
        <v>1</v>
      </c>
      <c r="F11" s="7" t="s">
        <v>5586</v>
      </c>
      <c r="G11" s="7" t="s">
        <v>1040</v>
      </c>
      <c r="H11" s="7"/>
      <c r="I11" s="7" t="s">
        <v>5587</v>
      </c>
      <c r="J11" s="7" t="n">
        <v>10271</v>
      </c>
      <c r="K11" s="7" t="n">
        <v>550</v>
      </c>
      <c r="L11" s="7" t="n">
        <v>5.35</v>
      </c>
      <c r="M11" s="7" t="n">
        <v>329620.96</v>
      </c>
      <c r="N11" s="7" t="n">
        <v>32.09</v>
      </c>
      <c r="O11" s="7" t="n">
        <v>-507.3</v>
      </c>
      <c r="P11" s="7" t="n">
        <v>-32899.07</v>
      </c>
      <c r="Q11" s="7" t="n">
        <v>-32894.9</v>
      </c>
      <c r="R11" s="7" t="n">
        <v>-4.17</v>
      </c>
      <c r="S11" s="7" t="n">
        <v>0</v>
      </c>
      <c r="T11" s="7" t="n">
        <v>0</v>
      </c>
      <c r="U11" s="7" t="n">
        <v>18607.61</v>
      </c>
      <c r="V11" s="7" t="n">
        <v>548</v>
      </c>
      <c r="W11" s="7" t="n">
        <v>9.98</v>
      </c>
      <c r="X11" s="7" t="n">
        <v>-132661.88</v>
      </c>
      <c r="Y11" s="7" t="n">
        <v>-49379.33</v>
      </c>
      <c r="Z11" s="7" t="n">
        <v>-69819.3</v>
      </c>
      <c r="AA11" s="7" t="n">
        <v>-6942.86</v>
      </c>
      <c r="AB11" s="7" t="n">
        <v>-7996.44</v>
      </c>
      <c r="AC11" s="7" t="n">
        <v>1476.05</v>
      </c>
      <c r="AD11" s="7" t="n">
        <v>-144785.64</v>
      </c>
      <c r="AE11" s="7" t="n">
        <v>-11875.71</v>
      </c>
      <c r="AF11" s="7" t="n">
        <v>-17188.35</v>
      </c>
      <c r="AG11" s="7" t="n">
        <v>6891.36</v>
      </c>
      <c r="AH11" s="7" t="n">
        <v>6891.36</v>
      </c>
      <c r="AI11" s="7" t="n">
        <v>2.09</v>
      </c>
      <c r="AJ11" s="7" t="n">
        <v>4.76</v>
      </c>
      <c r="AK11" s="7" t="n">
        <v>142908</v>
      </c>
      <c r="AL11" s="7" t="n">
        <v>7.19</v>
      </c>
      <c r="AM11" s="7" t="n">
        <v>39512</v>
      </c>
      <c r="AN11" s="7" t="s">
        <v>5572</v>
      </c>
      <c r="AO11" s="7" t="n">
        <v>0</v>
      </c>
      <c r="AP11" s="7"/>
      <c r="AQ11" s="7" t="n">
        <v>0</v>
      </c>
      <c r="AR11" s="7"/>
      <c r="AS11" s="7" t="n">
        <v>0</v>
      </c>
      <c r="AT11" s="7" t="n">
        <v>0</v>
      </c>
      <c r="AU11" s="7" t="n">
        <v>0</v>
      </c>
    </row>
    <row r="12" customFormat="false" ht="15" hidden="false" customHeight="false" outlineLevel="0" collapsed="false">
      <c r="A12" s="7" t="s">
        <v>5569</v>
      </c>
      <c r="B12" s="7" t="s">
        <v>5475</v>
      </c>
      <c r="C12" s="7" t="s">
        <v>1745</v>
      </c>
      <c r="D12" s="7" t="s">
        <v>2695</v>
      </c>
      <c r="E12" s="7" t="n">
        <v>1</v>
      </c>
      <c r="F12" s="7" t="s">
        <v>5588</v>
      </c>
      <c r="G12" s="7" t="s">
        <v>5589</v>
      </c>
      <c r="H12" s="7"/>
      <c r="I12" s="7" t="s">
        <v>5590</v>
      </c>
      <c r="J12" s="7" t="n">
        <v>7907</v>
      </c>
      <c r="K12" s="7" t="n">
        <v>482</v>
      </c>
      <c r="L12" s="7" t="n">
        <v>6.1</v>
      </c>
      <c r="M12" s="7" t="n">
        <v>531175.62</v>
      </c>
      <c r="N12" s="7" t="n">
        <v>67.18</v>
      </c>
      <c r="O12" s="7" t="n">
        <v>-37.4</v>
      </c>
      <c r="P12" s="7" t="n">
        <v>-39791.6</v>
      </c>
      <c r="Q12" s="7" t="n">
        <v>-39791.01</v>
      </c>
      <c r="R12" s="7" t="n">
        <v>-0.59</v>
      </c>
      <c r="S12" s="7" t="n">
        <v>0</v>
      </c>
      <c r="T12" s="7" t="n">
        <v>0</v>
      </c>
      <c r="U12" s="7" t="n">
        <v>24942.38</v>
      </c>
      <c r="V12" s="7" t="n">
        <v>366</v>
      </c>
      <c r="W12" s="7" t="n">
        <v>7.49</v>
      </c>
      <c r="X12" s="7" t="n">
        <v>-152371.67</v>
      </c>
      <c r="Y12" s="7" t="n">
        <v>-79681.65</v>
      </c>
      <c r="Z12" s="7" t="n">
        <v>-65269.14</v>
      </c>
      <c r="AA12" s="7" t="n">
        <v>-7525.47</v>
      </c>
      <c r="AB12" s="7" t="n">
        <v>-77.87</v>
      </c>
      <c r="AC12" s="7" t="n">
        <v>182.46</v>
      </c>
      <c r="AD12" s="7" t="n">
        <v>-212196.28</v>
      </c>
      <c r="AE12" s="7" t="n">
        <v>-23745.36</v>
      </c>
      <c r="AF12" s="7" t="n">
        <v>-32010.74</v>
      </c>
      <c r="AG12" s="7" t="n">
        <v>103033.31</v>
      </c>
      <c r="AH12" s="7" t="n">
        <v>103033.31</v>
      </c>
      <c r="AI12" s="7" t="n">
        <v>19.4</v>
      </c>
      <c r="AJ12" s="7" t="n">
        <v>48.56</v>
      </c>
      <c r="AK12" s="7" t="n">
        <v>210689</v>
      </c>
      <c r="AL12" s="7" t="n">
        <v>3.75</v>
      </c>
      <c r="AM12" s="7" t="n">
        <v>84417</v>
      </c>
      <c r="AN12" s="7" t="s">
        <v>5572</v>
      </c>
      <c r="AO12" s="7" t="n">
        <v>0</v>
      </c>
      <c r="AP12" s="7"/>
      <c r="AQ12" s="7" t="n">
        <v>0</v>
      </c>
      <c r="AR12" s="7"/>
      <c r="AS12" s="7" t="n">
        <v>0</v>
      </c>
      <c r="AT12" s="7" t="n">
        <v>0</v>
      </c>
      <c r="AU12" s="7" t="n">
        <v>0</v>
      </c>
    </row>
    <row r="13" customFormat="false" ht="15" hidden="false" customHeight="false" outlineLevel="0" collapsed="false">
      <c r="A13" s="7" t="s">
        <v>5569</v>
      </c>
      <c r="B13" s="7" t="s">
        <v>5475</v>
      </c>
      <c r="C13" s="7" t="s">
        <v>1571</v>
      </c>
      <c r="D13" s="7" t="s">
        <v>2248</v>
      </c>
      <c r="E13" s="7" t="n">
        <v>1</v>
      </c>
      <c r="F13" s="7" t="s">
        <v>5591</v>
      </c>
      <c r="G13" s="7" t="s">
        <v>5592</v>
      </c>
      <c r="H13" s="7"/>
      <c r="I13" s="7" t="s">
        <v>5593</v>
      </c>
      <c r="J13" s="7" t="n">
        <v>5845</v>
      </c>
      <c r="K13" s="7" t="n">
        <v>390</v>
      </c>
      <c r="L13" s="7" t="n">
        <v>6.67</v>
      </c>
      <c r="M13" s="7" t="n">
        <v>387018.03</v>
      </c>
      <c r="N13" s="7" t="n">
        <v>66.21</v>
      </c>
      <c r="O13" s="7" t="n">
        <v>-1226.03</v>
      </c>
      <c r="P13" s="7" t="n">
        <v>-101020.4</v>
      </c>
      <c r="Q13" s="7" t="n">
        <v>-101020.4</v>
      </c>
      <c r="R13" s="7" t="n">
        <v>0</v>
      </c>
      <c r="S13" s="7" t="n">
        <v>0</v>
      </c>
      <c r="T13" s="7" t="n">
        <v>0</v>
      </c>
      <c r="U13" s="7" t="n">
        <v>40925.11</v>
      </c>
      <c r="V13" s="7" t="n">
        <v>605</v>
      </c>
      <c r="W13" s="7" t="n">
        <v>26.1</v>
      </c>
      <c r="X13" s="7" t="n">
        <v>-133062.04</v>
      </c>
      <c r="Y13" s="7" t="n">
        <v>-57871.62</v>
      </c>
      <c r="Z13" s="7" t="n">
        <v>-50857.45</v>
      </c>
      <c r="AA13" s="7" t="n">
        <v>-15446.6</v>
      </c>
      <c r="AB13" s="7" t="n">
        <v>-11899.06</v>
      </c>
      <c r="AC13" s="7" t="n">
        <v>3012.69</v>
      </c>
      <c r="AD13" s="7" t="n">
        <v>-174394.08</v>
      </c>
      <c r="AE13" s="7" t="n">
        <v>-17435.23</v>
      </c>
      <c r="AF13" s="7" t="n">
        <v>-25526.89</v>
      </c>
      <c r="AG13" s="7" t="n">
        <v>-40119.75</v>
      </c>
      <c r="AH13" s="7" t="n">
        <v>-40119.75</v>
      </c>
      <c r="AI13" s="7" t="n">
        <v>-10.37</v>
      </c>
      <c r="AJ13" s="7" t="n">
        <v>-23.01</v>
      </c>
      <c r="AK13" s="7" t="n">
        <v>128588</v>
      </c>
      <c r="AL13" s="7" t="n">
        <v>4.55</v>
      </c>
      <c r="AM13" s="7" t="n">
        <v>242590</v>
      </c>
      <c r="AN13" s="7" t="s">
        <v>5572</v>
      </c>
      <c r="AO13" s="7" t="n">
        <v>0</v>
      </c>
      <c r="AP13" s="7"/>
      <c r="AQ13" s="7" t="n">
        <v>0</v>
      </c>
      <c r="AR13" s="7"/>
      <c r="AS13" s="7" t="n">
        <v>0</v>
      </c>
      <c r="AT13" s="7" t="n">
        <v>0</v>
      </c>
      <c r="AU13" s="7" t="n">
        <v>0</v>
      </c>
    </row>
    <row r="14" customFormat="false" ht="15" hidden="false" customHeight="false" outlineLevel="0" collapsed="false">
      <c r="A14" s="7" t="s">
        <v>5569</v>
      </c>
      <c r="B14" s="7" t="s">
        <v>5475</v>
      </c>
      <c r="C14" s="7" t="s">
        <v>1745</v>
      </c>
      <c r="D14" s="7" t="s">
        <v>550</v>
      </c>
      <c r="E14" s="7" t="n">
        <v>1</v>
      </c>
      <c r="F14" s="7" t="s">
        <v>5594</v>
      </c>
      <c r="G14" s="7" t="s">
        <v>1074</v>
      </c>
      <c r="H14" s="7"/>
      <c r="I14" s="7" t="s">
        <v>5595</v>
      </c>
      <c r="J14" s="7" t="n">
        <v>2757</v>
      </c>
      <c r="K14" s="7" t="n">
        <v>215</v>
      </c>
      <c r="L14" s="7" t="n">
        <v>7.8</v>
      </c>
      <c r="M14" s="7" t="n">
        <v>184600.17</v>
      </c>
      <c r="N14" s="7" t="n">
        <v>66.96</v>
      </c>
      <c r="O14" s="7" t="n">
        <v>0</v>
      </c>
      <c r="P14" s="7" t="n">
        <v>-42351.32</v>
      </c>
      <c r="Q14" s="7" t="n">
        <v>-42349.72</v>
      </c>
      <c r="R14" s="7" t="n">
        <v>-1.6</v>
      </c>
      <c r="S14" s="7" t="n">
        <v>0</v>
      </c>
      <c r="T14" s="7" t="n">
        <v>0</v>
      </c>
      <c r="U14" s="7" t="n">
        <v>38525.19</v>
      </c>
      <c r="V14" s="7" t="n">
        <v>558</v>
      </c>
      <c r="W14" s="7" t="n">
        <v>22.94</v>
      </c>
      <c r="X14" s="7" t="n">
        <v>-63497.53</v>
      </c>
      <c r="Y14" s="7" t="n">
        <v>-27692.48</v>
      </c>
      <c r="Z14" s="7" t="n">
        <v>-26227.42</v>
      </c>
      <c r="AA14" s="7" t="n">
        <v>-8486.67</v>
      </c>
      <c r="AB14" s="7" t="n">
        <v>-561.59</v>
      </c>
      <c r="AC14" s="7" t="n">
        <v>-529.37</v>
      </c>
      <c r="AD14" s="7" t="n">
        <v>-73062.99</v>
      </c>
      <c r="AE14" s="7" t="n">
        <v>-9186.51</v>
      </c>
      <c r="AF14" s="7" t="n">
        <v>-14078.08</v>
      </c>
      <c r="AG14" s="7" t="n">
        <v>-3498.18</v>
      </c>
      <c r="AH14" s="7" t="n">
        <v>-3498.18</v>
      </c>
      <c r="AI14" s="7" t="n">
        <v>-1.9</v>
      </c>
      <c r="AJ14" s="7" t="n">
        <v>-4.79</v>
      </c>
      <c r="AK14" s="7" t="n">
        <v>142036</v>
      </c>
      <c r="AL14" s="7" t="n">
        <v>1.94</v>
      </c>
      <c r="AM14" s="7" t="n">
        <v>514822</v>
      </c>
      <c r="AN14" s="7" t="s">
        <v>5572</v>
      </c>
      <c r="AO14" s="7" t="n">
        <v>0</v>
      </c>
      <c r="AP14" s="7"/>
      <c r="AQ14" s="7" t="n">
        <v>0</v>
      </c>
      <c r="AR14" s="7"/>
      <c r="AS14" s="7" t="n">
        <v>0</v>
      </c>
      <c r="AT14" s="7" t="n">
        <v>0</v>
      </c>
      <c r="AU14" s="7" t="n">
        <v>0</v>
      </c>
    </row>
    <row r="15" customFormat="false" ht="15" hidden="false" customHeight="false" outlineLevel="0" collapsed="false">
      <c r="A15" s="7" t="s">
        <v>5569</v>
      </c>
      <c r="B15" s="7" t="s">
        <v>5475</v>
      </c>
      <c r="C15" s="7" t="s">
        <v>1745</v>
      </c>
      <c r="D15" s="7" t="s">
        <v>3631</v>
      </c>
      <c r="E15" s="7" t="n">
        <v>1</v>
      </c>
      <c r="F15" s="7" t="s">
        <v>5596</v>
      </c>
      <c r="G15" s="7" t="s">
        <v>1161</v>
      </c>
      <c r="H15" s="7"/>
      <c r="I15" s="7" t="s">
        <v>5597</v>
      </c>
      <c r="J15" s="7" t="n">
        <v>2713</v>
      </c>
      <c r="K15" s="7" t="n">
        <v>187</v>
      </c>
      <c r="L15" s="7" t="n">
        <v>6.89</v>
      </c>
      <c r="M15" s="7" t="n">
        <v>51404.83</v>
      </c>
      <c r="N15" s="7" t="n">
        <v>18.95</v>
      </c>
      <c r="O15" s="7" t="n">
        <v>0</v>
      </c>
      <c r="P15" s="7" t="n">
        <v>-9535.16</v>
      </c>
      <c r="Q15" s="7" t="n">
        <v>-9535.01</v>
      </c>
      <c r="R15" s="7" t="n">
        <v>-0.15</v>
      </c>
      <c r="S15" s="7" t="n">
        <v>0</v>
      </c>
      <c r="T15" s="7" t="n">
        <v>0</v>
      </c>
      <c r="U15" s="7" t="n">
        <v>6602.57</v>
      </c>
      <c r="V15" s="7" t="n">
        <v>358</v>
      </c>
      <c r="W15" s="7" t="n">
        <v>18.55</v>
      </c>
      <c r="X15" s="7" t="n">
        <v>-24134.23</v>
      </c>
      <c r="Y15" s="7" t="n">
        <v>-7711.17</v>
      </c>
      <c r="Z15" s="7" t="n">
        <v>-14795.43</v>
      </c>
      <c r="AA15" s="7" t="n">
        <v>-922.78</v>
      </c>
      <c r="AB15" s="7" t="n">
        <v>-695.08</v>
      </c>
      <c r="AC15" s="7" t="n">
        <v>-9.77</v>
      </c>
      <c r="AD15" s="7" t="n">
        <v>-19219.51</v>
      </c>
      <c r="AE15" s="7" t="n">
        <v>-2127.77</v>
      </c>
      <c r="AF15" s="7" t="n">
        <v>-3436.79</v>
      </c>
      <c r="AG15" s="7" t="n">
        <v>-3611.84</v>
      </c>
      <c r="AH15" s="7" t="n">
        <v>-3611.84</v>
      </c>
      <c r="AI15" s="7" t="n">
        <v>-7.03</v>
      </c>
      <c r="AJ15" s="7" t="n">
        <v>-18.79</v>
      </c>
      <c r="AK15" s="7" t="n">
        <v>28411</v>
      </c>
      <c r="AL15" s="7" t="n">
        <v>9.55</v>
      </c>
      <c r="AM15" s="7" t="n">
        <v>471949</v>
      </c>
      <c r="AN15" s="7" t="s">
        <v>5572</v>
      </c>
      <c r="AO15" s="7" t="n">
        <v>0</v>
      </c>
      <c r="AP15" s="7"/>
      <c r="AQ15" s="7" t="n">
        <v>0</v>
      </c>
      <c r="AR15" s="7"/>
      <c r="AS15" s="7" t="n">
        <v>0</v>
      </c>
      <c r="AT15" s="7" t="n">
        <v>0</v>
      </c>
      <c r="AU15" s="7" t="n">
        <v>0</v>
      </c>
    </row>
    <row r="16" customFormat="false" ht="15" hidden="false" customHeight="false" outlineLevel="0" collapsed="false">
      <c r="A16" s="7" t="s">
        <v>5569</v>
      </c>
      <c r="B16" s="7" t="s">
        <v>5475</v>
      </c>
      <c r="C16" s="7" t="s">
        <v>1297</v>
      </c>
      <c r="D16" s="7" t="s">
        <v>3924</v>
      </c>
      <c r="E16" s="7" t="n">
        <v>1</v>
      </c>
      <c r="F16" s="7" t="s">
        <v>5598</v>
      </c>
      <c r="G16" s="7" t="s">
        <v>1098</v>
      </c>
      <c r="H16" s="7"/>
      <c r="I16" s="7" t="s">
        <v>5599</v>
      </c>
      <c r="J16" s="7" t="n">
        <v>2475</v>
      </c>
      <c r="K16" s="7" t="n">
        <v>204</v>
      </c>
      <c r="L16" s="7" t="n">
        <v>8.24</v>
      </c>
      <c r="M16" s="7" t="n">
        <v>121538.11</v>
      </c>
      <c r="N16" s="7" t="n">
        <v>49.11</v>
      </c>
      <c r="O16" s="7" t="n">
        <v>-389.61</v>
      </c>
      <c r="P16" s="7" t="n">
        <v>-21361.36</v>
      </c>
      <c r="Q16" s="7" t="n">
        <v>-21314.57</v>
      </c>
      <c r="R16" s="7" t="n">
        <v>0</v>
      </c>
      <c r="S16" s="7" t="n">
        <v>-4.84</v>
      </c>
      <c r="T16" s="7" t="n">
        <v>-41.95</v>
      </c>
      <c r="U16" s="7" t="n">
        <v>8175.25</v>
      </c>
      <c r="V16" s="7" t="n">
        <v>179</v>
      </c>
      <c r="W16" s="7" t="n">
        <v>17.58</v>
      </c>
      <c r="X16" s="7" t="n">
        <v>-31574.46</v>
      </c>
      <c r="Y16" s="7" t="n">
        <v>-18175.54</v>
      </c>
      <c r="Z16" s="7" t="n">
        <v>-10854.37</v>
      </c>
      <c r="AA16" s="7" t="n">
        <v>-1106.6</v>
      </c>
      <c r="AB16" s="7" t="n">
        <v>-1967.44</v>
      </c>
      <c r="AC16" s="7" t="n">
        <v>529.49</v>
      </c>
      <c r="AD16" s="7" t="n">
        <v>-49201.9</v>
      </c>
      <c r="AE16" s="7" t="n">
        <v>-5451.27</v>
      </c>
      <c r="AF16" s="7" t="n">
        <v>-9903.32</v>
      </c>
      <c r="AG16" s="7" t="n">
        <v>13559.51</v>
      </c>
      <c r="AH16" s="7" t="n">
        <v>13559.51</v>
      </c>
      <c r="AI16" s="7" t="n">
        <v>11.16</v>
      </c>
      <c r="AJ16" s="7" t="n">
        <v>27.56</v>
      </c>
      <c r="AK16" s="7" t="n">
        <v>48175</v>
      </c>
      <c r="AL16" s="7" t="n">
        <v>5.14</v>
      </c>
      <c r="AM16" s="7" t="n">
        <v>150650</v>
      </c>
      <c r="AN16" s="7" t="s">
        <v>5572</v>
      </c>
      <c r="AO16" s="7" t="n">
        <v>0</v>
      </c>
      <c r="AP16" s="7"/>
      <c r="AQ16" s="7" t="n">
        <v>0</v>
      </c>
      <c r="AR16" s="7"/>
      <c r="AS16" s="7" t="n">
        <v>0</v>
      </c>
      <c r="AT16" s="7" t="n">
        <v>0</v>
      </c>
      <c r="AU16" s="7" t="n">
        <v>0</v>
      </c>
    </row>
    <row r="17" customFormat="false" ht="15" hidden="false" customHeight="false" outlineLevel="0" collapsed="false">
      <c r="A17" s="7" t="s">
        <v>5569</v>
      </c>
      <c r="B17" s="7" t="s">
        <v>5475</v>
      </c>
      <c r="C17" s="7" t="s">
        <v>1297</v>
      </c>
      <c r="D17" s="7" t="s">
        <v>2794</v>
      </c>
      <c r="E17" s="7" t="n">
        <v>1</v>
      </c>
      <c r="F17" s="7" t="s">
        <v>5600</v>
      </c>
      <c r="G17" s="7" t="s">
        <v>1157</v>
      </c>
      <c r="H17" s="7"/>
      <c r="I17" s="7" t="s">
        <v>5601</v>
      </c>
      <c r="J17" s="7" t="n">
        <v>2297</v>
      </c>
      <c r="K17" s="7" t="n">
        <v>125</v>
      </c>
      <c r="L17" s="7" t="n">
        <v>5.44</v>
      </c>
      <c r="M17" s="7" t="n">
        <v>78633.14</v>
      </c>
      <c r="N17" s="7" t="n">
        <v>34.23</v>
      </c>
      <c r="O17" s="7" t="n">
        <v>-1168.05</v>
      </c>
      <c r="P17" s="7" t="n">
        <v>-3804.21</v>
      </c>
      <c r="Q17" s="7" t="n">
        <v>-3804.13</v>
      </c>
      <c r="R17" s="7" t="n">
        <v>-0.08</v>
      </c>
      <c r="S17" s="7" t="n">
        <v>0</v>
      </c>
      <c r="T17" s="7" t="n">
        <v>0</v>
      </c>
      <c r="U17" s="7" t="n">
        <v>3306.47</v>
      </c>
      <c r="V17" s="7" t="n">
        <v>95</v>
      </c>
      <c r="W17" s="7" t="n">
        <v>4.84</v>
      </c>
      <c r="X17" s="7" t="n">
        <v>-29361.18</v>
      </c>
      <c r="Y17" s="7" t="n">
        <v>-11625.69</v>
      </c>
      <c r="Z17" s="7" t="n">
        <v>-16684.08</v>
      </c>
      <c r="AA17" s="7" t="n">
        <v>-1370.53</v>
      </c>
      <c r="AB17" s="7" t="n">
        <v>0</v>
      </c>
      <c r="AC17" s="7" t="n">
        <v>319.12</v>
      </c>
      <c r="AD17" s="7" t="n">
        <v>-26807.82</v>
      </c>
      <c r="AE17" s="7" t="n">
        <v>-3061.6</v>
      </c>
      <c r="AF17" s="7" t="n">
        <v>-4318.82</v>
      </c>
      <c r="AG17" s="7" t="n">
        <v>14430.28</v>
      </c>
      <c r="AH17" s="7" t="n">
        <v>14430.28</v>
      </c>
      <c r="AI17" s="7" t="n">
        <v>18.35</v>
      </c>
      <c r="AJ17" s="7" t="n">
        <v>53.83</v>
      </c>
      <c r="AK17" s="7" t="n">
        <v>26083</v>
      </c>
      <c r="AL17" s="7" t="n">
        <v>8.81</v>
      </c>
      <c r="AM17" s="7" t="n">
        <v>226101</v>
      </c>
      <c r="AN17" s="7" t="s">
        <v>5572</v>
      </c>
      <c r="AO17" s="7" t="n">
        <v>0</v>
      </c>
      <c r="AP17" s="7"/>
      <c r="AQ17" s="7" t="n">
        <v>0</v>
      </c>
      <c r="AR17" s="7"/>
      <c r="AS17" s="7" t="n">
        <v>0</v>
      </c>
      <c r="AT17" s="7" t="n">
        <v>0</v>
      </c>
      <c r="AU17" s="7" t="n">
        <v>0</v>
      </c>
    </row>
    <row r="18" customFormat="false" ht="15" hidden="false" customHeight="false" outlineLevel="0" collapsed="false">
      <c r="A18" s="7" t="s">
        <v>5569</v>
      </c>
      <c r="B18" s="7" t="s">
        <v>5475</v>
      </c>
      <c r="C18" s="7" t="s">
        <v>1297</v>
      </c>
      <c r="D18" s="7" t="s">
        <v>2695</v>
      </c>
      <c r="E18" s="7" t="n">
        <v>1</v>
      </c>
      <c r="F18" s="7" t="s">
        <v>5602</v>
      </c>
      <c r="G18" s="7" t="s">
        <v>5603</v>
      </c>
      <c r="H18" s="7"/>
      <c r="I18" s="7" t="s">
        <v>5604</v>
      </c>
      <c r="J18" s="7" t="n">
        <v>1914</v>
      </c>
      <c r="K18" s="7" t="n">
        <v>102</v>
      </c>
      <c r="L18" s="7" t="n">
        <v>5.33</v>
      </c>
      <c r="M18" s="7" t="n">
        <v>72966.23</v>
      </c>
      <c r="N18" s="7" t="n">
        <v>38.12</v>
      </c>
      <c r="O18" s="7" t="n">
        <v>-231.61</v>
      </c>
      <c r="P18" s="7" t="n">
        <v>-16221.8</v>
      </c>
      <c r="Q18" s="7" t="n">
        <v>-16115.77</v>
      </c>
      <c r="R18" s="7" t="n">
        <v>-78.74</v>
      </c>
      <c r="S18" s="7" t="n">
        <v>-0.7</v>
      </c>
      <c r="T18" s="7" t="n">
        <v>-26.59</v>
      </c>
      <c r="U18" s="7" t="n">
        <v>9607.58</v>
      </c>
      <c r="V18" s="7" t="n">
        <v>251</v>
      </c>
      <c r="W18" s="7" t="n">
        <v>22.23</v>
      </c>
      <c r="X18" s="7" t="n">
        <v>-38934.83</v>
      </c>
      <c r="Y18" s="7" t="n">
        <v>-10905.4</v>
      </c>
      <c r="Z18" s="7" t="n">
        <v>-13562.32</v>
      </c>
      <c r="AA18" s="7" t="n">
        <v>-6020.87</v>
      </c>
      <c r="AB18" s="7" t="n">
        <v>-5548.92</v>
      </c>
      <c r="AC18" s="7" t="n">
        <v>-2897.32</v>
      </c>
      <c r="AD18" s="7" t="n">
        <v>-29383.55</v>
      </c>
      <c r="AE18" s="7" t="n">
        <v>-2627.82</v>
      </c>
      <c r="AF18" s="7" t="n">
        <v>-3851.3</v>
      </c>
      <c r="AG18" s="7" t="n">
        <v>-14433.38</v>
      </c>
      <c r="AH18" s="7" t="n">
        <v>-14433.38</v>
      </c>
      <c r="AI18" s="7" t="n">
        <v>-19.78</v>
      </c>
      <c r="AJ18" s="7" t="n">
        <v>-49.12</v>
      </c>
      <c r="AK18" s="7" t="n">
        <v>71342</v>
      </c>
      <c r="AL18" s="7" t="n">
        <v>2.68</v>
      </c>
      <c r="AM18" s="7" t="n">
        <v>224439</v>
      </c>
      <c r="AN18" s="7" t="s">
        <v>5572</v>
      </c>
      <c r="AO18" s="7" t="n">
        <v>0</v>
      </c>
      <c r="AP18" s="7"/>
      <c r="AQ18" s="7" t="n">
        <v>0</v>
      </c>
      <c r="AR18" s="7"/>
      <c r="AS18" s="7" t="n">
        <v>0</v>
      </c>
      <c r="AT18" s="7" t="n">
        <v>0</v>
      </c>
      <c r="AU18" s="7" t="n">
        <v>0</v>
      </c>
    </row>
    <row r="19" customFormat="false" ht="15" hidden="false" customHeight="false" outlineLevel="0" collapsed="false">
      <c r="A19" s="7" t="s">
        <v>5569</v>
      </c>
      <c r="B19" s="7" t="s">
        <v>5475</v>
      </c>
      <c r="C19" s="7" t="s">
        <v>1745</v>
      </c>
      <c r="D19" s="7" t="s">
        <v>210</v>
      </c>
      <c r="E19" s="7" t="n">
        <v>1</v>
      </c>
      <c r="F19" s="7" t="s">
        <v>5605</v>
      </c>
      <c r="G19" s="7" t="s">
        <v>1050</v>
      </c>
      <c r="H19" s="7"/>
      <c r="I19" s="7" t="s">
        <v>5606</v>
      </c>
      <c r="J19" s="7" t="n">
        <v>1420</v>
      </c>
      <c r="K19" s="7" t="n">
        <v>188</v>
      </c>
      <c r="L19" s="7" t="n">
        <v>13.24</v>
      </c>
      <c r="M19" s="7" t="n">
        <v>48569.43</v>
      </c>
      <c r="N19" s="7" t="n">
        <v>34.2</v>
      </c>
      <c r="O19" s="7" t="n">
        <v>-1400.09</v>
      </c>
      <c r="P19" s="7" t="n">
        <v>-23593.34</v>
      </c>
      <c r="Q19" s="7" t="n">
        <v>-23299.64</v>
      </c>
      <c r="R19" s="7" t="n">
        <v>-292.73</v>
      </c>
      <c r="S19" s="7" t="n">
        <v>0</v>
      </c>
      <c r="T19" s="7" t="n">
        <v>-0.97</v>
      </c>
      <c r="U19" s="7" t="n">
        <v>13864.83</v>
      </c>
      <c r="V19" s="7" t="n">
        <v>410</v>
      </c>
      <c r="W19" s="7" t="n">
        <v>48.58</v>
      </c>
      <c r="X19" s="7" t="n">
        <v>-97761.87</v>
      </c>
      <c r="Y19" s="7" t="n">
        <v>-7076.07</v>
      </c>
      <c r="Z19" s="7" t="n">
        <v>-17194.99</v>
      </c>
      <c r="AA19" s="7" t="n">
        <v>-41945.88</v>
      </c>
      <c r="AB19" s="7" t="n">
        <v>-32234.52</v>
      </c>
      <c r="AC19" s="7" t="n">
        <v>689.59</v>
      </c>
      <c r="AD19" s="7" t="n">
        <v>-16537.64</v>
      </c>
      <c r="AE19" s="7" t="n">
        <v>-4762</v>
      </c>
      <c r="AF19" s="7" t="n">
        <v>-6421.21</v>
      </c>
      <c r="AG19" s="7" t="n">
        <v>-95485.51</v>
      </c>
      <c r="AH19" s="7" t="n">
        <v>-95485.51</v>
      </c>
      <c r="AI19" s="7" t="n">
        <v>-196.6</v>
      </c>
      <c r="AJ19" s="7" t="n">
        <v>-577.38</v>
      </c>
      <c r="AK19" s="7" t="n">
        <v>68032</v>
      </c>
      <c r="AL19" s="7" t="n">
        <v>2.09</v>
      </c>
      <c r="AM19" s="7" t="n">
        <v>689840</v>
      </c>
      <c r="AN19" s="7" t="s">
        <v>5572</v>
      </c>
      <c r="AO19" s="7" t="n">
        <v>0</v>
      </c>
      <c r="AP19" s="7"/>
      <c r="AQ19" s="7" t="n">
        <v>0</v>
      </c>
      <c r="AR19" s="7"/>
      <c r="AS19" s="7" t="n">
        <v>0</v>
      </c>
      <c r="AT19" s="7" t="n">
        <v>0</v>
      </c>
      <c r="AU19" s="7" t="n">
        <v>0</v>
      </c>
    </row>
    <row r="20" customFormat="false" ht="15" hidden="false" customHeight="false" outlineLevel="0" collapsed="false">
      <c r="A20" s="7" t="s">
        <v>5569</v>
      </c>
      <c r="B20" s="7" t="s">
        <v>5475</v>
      </c>
      <c r="C20" s="7" t="s">
        <v>1297</v>
      </c>
      <c r="D20" s="7" t="s">
        <v>5607</v>
      </c>
      <c r="E20" s="7" t="n">
        <v>0</v>
      </c>
      <c r="F20" s="7" t="s">
        <v>5608</v>
      </c>
      <c r="G20" s="7" t="s">
        <v>5609</v>
      </c>
      <c r="H20" s="7"/>
      <c r="I20" s="7" t="s">
        <v>5610</v>
      </c>
      <c r="J20" s="7" t="n">
        <v>1271</v>
      </c>
      <c r="K20" s="7" t="n">
        <v>192</v>
      </c>
      <c r="L20" s="7" t="n">
        <v>15.11</v>
      </c>
      <c r="M20" s="7" t="n">
        <v>26070.22</v>
      </c>
      <c r="N20" s="7" t="n">
        <v>20.51</v>
      </c>
      <c r="O20" s="7" t="n">
        <v>-144.88</v>
      </c>
      <c r="P20" s="7" t="n">
        <v>-4587.53</v>
      </c>
      <c r="Q20" s="7" t="n">
        <v>-4552.89</v>
      </c>
      <c r="R20" s="7" t="n">
        <v>-34.64</v>
      </c>
      <c r="S20" s="7" t="n">
        <v>0</v>
      </c>
      <c r="T20" s="7" t="n">
        <v>0</v>
      </c>
      <c r="U20" s="7" t="n">
        <v>5340.81</v>
      </c>
      <c r="V20" s="7" t="n">
        <v>282</v>
      </c>
      <c r="W20" s="7" t="n">
        <v>17.6</v>
      </c>
      <c r="X20" s="7" t="n">
        <v>-33021.1</v>
      </c>
      <c r="Y20" s="7" t="n">
        <v>-3885.06</v>
      </c>
      <c r="Z20" s="7" t="n">
        <v>-9311.73</v>
      </c>
      <c r="AA20" s="7" t="n">
        <v>-3571.51</v>
      </c>
      <c r="AB20" s="7" t="n">
        <v>-16261.48</v>
      </c>
      <c r="AC20" s="7" t="n">
        <v>8.68</v>
      </c>
      <c r="AD20" s="7" t="n">
        <v>-13964.95</v>
      </c>
      <c r="AE20" s="7" t="n">
        <v>-2469.69</v>
      </c>
      <c r="AF20" s="7" t="n">
        <v>-4215.25</v>
      </c>
      <c r="AG20" s="7" t="n">
        <v>-28117.93</v>
      </c>
      <c r="AH20" s="7" t="n">
        <v>-28117.93</v>
      </c>
      <c r="AI20" s="7" t="n">
        <v>-107.85</v>
      </c>
      <c r="AJ20" s="7" t="n">
        <v>-201.35</v>
      </c>
      <c r="AK20" s="7" t="n">
        <v>28915</v>
      </c>
      <c r="AL20" s="7" t="n">
        <v>4.4</v>
      </c>
      <c r="AM20" s="7" t="n">
        <v>627186</v>
      </c>
      <c r="AN20" s="7" t="s">
        <v>5572</v>
      </c>
      <c r="AO20" s="7" t="n">
        <v>0</v>
      </c>
      <c r="AP20" s="7"/>
      <c r="AQ20" s="7" t="n">
        <v>0</v>
      </c>
      <c r="AR20" s="7"/>
      <c r="AS20" s="7" t="n">
        <v>0</v>
      </c>
      <c r="AT20" s="7" t="n">
        <v>0</v>
      </c>
      <c r="AU20" s="7" t="n">
        <v>0</v>
      </c>
    </row>
    <row r="21" customFormat="false" ht="15" hidden="false" customHeight="false" outlineLevel="0" collapsed="false">
      <c r="A21" s="7" t="s">
        <v>5569</v>
      </c>
      <c r="B21" s="7" t="s">
        <v>5475</v>
      </c>
      <c r="C21" s="7" t="s">
        <v>5611</v>
      </c>
      <c r="D21" s="7" t="s">
        <v>3631</v>
      </c>
      <c r="E21" s="7" t="n">
        <v>1</v>
      </c>
      <c r="F21" s="7" t="s">
        <v>5612</v>
      </c>
      <c r="G21" s="7" t="s">
        <v>1137</v>
      </c>
      <c r="H21" s="7"/>
      <c r="I21" s="7" t="s">
        <v>5613</v>
      </c>
      <c r="J21" s="7" t="n">
        <v>1109</v>
      </c>
      <c r="K21" s="7" t="n">
        <v>31</v>
      </c>
      <c r="L21" s="7" t="n">
        <v>2.8</v>
      </c>
      <c r="M21" s="7" t="n">
        <v>21557.93</v>
      </c>
      <c r="N21" s="7" t="n">
        <v>19.44</v>
      </c>
      <c r="O21" s="7" t="n">
        <v>-653.61</v>
      </c>
      <c r="P21" s="7" t="n">
        <v>-10254.33</v>
      </c>
      <c r="Q21" s="7" t="n">
        <v>-8434.08</v>
      </c>
      <c r="R21" s="7" t="n">
        <v>-283.97</v>
      </c>
      <c r="S21" s="7" t="n">
        <v>-1532.76</v>
      </c>
      <c r="T21" s="7" t="n">
        <v>-3.52</v>
      </c>
      <c r="U21" s="7" t="n">
        <v>3794.11</v>
      </c>
      <c r="V21" s="7" t="n">
        <v>189</v>
      </c>
      <c r="W21" s="7" t="n">
        <v>47.57</v>
      </c>
      <c r="X21" s="7" t="n">
        <v>-8965.16</v>
      </c>
      <c r="Y21" s="7" t="n">
        <v>-3068.69</v>
      </c>
      <c r="Z21" s="7" t="n">
        <v>-5896.58</v>
      </c>
      <c r="AA21" s="7" t="n">
        <v>-10.48</v>
      </c>
      <c r="AB21" s="7" t="n">
        <v>0</v>
      </c>
      <c r="AC21" s="7" t="n">
        <v>10.59</v>
      </c>
      <c r="AD21" s="7" t="n">
        <v>-4997</v>
      </c>
      <c r="AE21" s="7" t="n">
        <v>-485.16</v>
      </c>
      <c r="AF21" s="7" t="n">
        <v>-585.69</v>
      </c>
      <c r="AG21" s="7" t="n">
        <v>-3797.33</v>
      </c>
      <c r="AH21" s="7" t="n">
        <v>-3797.33</v>
      </c>
      <c r="AI21" s="7" t="n">
        <v>-17.61</v>
      </c>
      <c r="AJ21" s="7" t="n">
        <v>-75.99</v>
      </c>
      <c r="AK21" s="7" t="n">
        <v>11739</v>
      </c>
      <c r="AL21" s="7" t="n">
        <v>9.45</v>
      </c>
      <c r="AM21" s="7" t="n">
        <v>33016</v>
      </c>
      <c r="AN21" s="7" t="s">
        <v>5572</v>
      </c>
      <c r="AO21" s="7" t="n">
        <v>0</v>
      </c>
      <c r="AP21" s="7"/>
      <c r="AQ21" s="7" t="n">
        <v>0</v>
      </c>
      <c r="AR21" s="7"/>
      <c r="AS21" s="7" t="n">
        <v>0</v>
      </c>
      <c r="AT21" s="7" t="n">
        <v>0</v>
      </c>
      <c r="AU21" s="7" t="n">
        <v>0</v>
      </c>
    </row>
    <row r="22" customFormat="false" ht="15" hidden="false" customHeight="false" outlineLevel="0" collapsed="false">
      <c r="A22" s="7" t="s">
        <v>5569</v>
      </c>
      <c r="B22" s="7" t="s">
        <v>5475</v>
      </c>
      <c r="C22" s="7" t="s">
        <v>1745</v>
      </c>
      <c r="D22" s="7" t="s">
        <v>2695</v>
      </c>
      <c r="E22" s="7" t="n">
        <v>1</v>
      </c>
      <c r="F22" s="7" t="s">
        <v>5614</v>
      </c>
      <c r="G22" s="7" t="s">
        <v>1017</v>
      </c>
      <c r="H22" s="7"/>
      <c r="I22" s="7" t="s">
        <v>5615</v>
      </c>
      <c r="J22" s="7" t="n">
        <v>64</v>
      </c>
      <c r="K22" s="7" t="n">
        <v>11</v>
      </c>
      <c r="L22" s="7" t="n">
        <v>17.19</v>
      </c>
      <c r="M22" s="7" t="n">
        <v>4062.36</v>
      </c>
      <c r="N22" s="7" t="n">
        <v>63.47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-1143.57</v>
      </c>
      <c r="Y22" s="7" t="n">
        <v>-609.45</v>
      </c>
      <c r="Z22" s="7" t="n">
        <v>-514.56</v>
      </c>
      <c r="AA22" s="7" t="n">
        <v>-69.64</v>
      </c>
      <c r="AB22" s="7" t="n">
        <v>-0.97</v>
      </c>
      <c r="AC22" s="7" t="n">
        <v>51.05</v>
      </c>
      <c r="AD22" s="7" t="n">
        <v>-1644.16</v>
      </c>
      <c r="AE22" s="7" t="n">
        <v>-453.46</v>
      </c>
      <c r="AF22" s="7" t="n">
        <v>-773.89</v>
      </c>
      <c r="AG22" s="7" t="n">
        <v>821.17</v>
      </c>
      <c r="AH22" s="7" t="n">
        <v>821.17</v>
      </c>
      <c r="AI22" s="7" t="n">
        <v>20.21</v>
      </c>
      <c r="AJ22" s="7" t="n">
        <v>49.94</v>
      </c>
      <c r="AK22" s="7" t="n">
        <v>2623</v>
      </c>
      <c r="AL22" s="7" t="n">
        <v>2.44</v>
      </c>
      <c r="AM22" s="7" t="n">
        <v>0</v>
      </c>
      <c r="AN22" s="7" t="s">
        <v>5572</v>
      </c>
      <c r="AO22" s="7" t="n">
        <v>0</v>
      </c>
      <c r="AP22" s="7"/>
      <c r="AQ22" s="7" t="n">
        <v>0</v>
      </c>
      <c r="AR22" s="7"/>
      <c r="AS22" s="7" t="n">
        <v>0</v>
      </c>
      <c r="AT22" s="7" t="n">
        <v>0</v>
      </c>
      <c r="AU22" s="7" t="n">
        <v>0</v>
      </c>
    </row>
    <row r="23" customFormat="false" ht="15" hidden="false" customHeight="false" outlineLevel="0" collapsed="false">
      <c r="A23" s="7" t="s">
        <v>5569</v>
      </c>
      <c r="B23" s="7" t="s">
        <v>5475</v>
      </c>
      <c r="C23" s="7" t="s">
        <v>1297</v>
      </c>
      <c r="D23" s="7" t="s">
        <v>2432</v>
      </c>
      <c r="E23" s="7" t="n">
        <v>1</v>
      </c>
      <c r="F23" s="7" t="s">
        <v>5616</v>
      </c>
      <c r="G23" s="7" t="s">
        <v>5617</v>
      </c>
      <c r="H23" s="7" t="s">
        <v>5618</v>
      </c>
      <c r="I23" s="7" t="s">
        <v>5619</v>
      </c>
      <c r="J23" s="7" t="n">
        <v>45</v>
      </c>
      <c r="K23" s="7" t="n">
        <v>7</v>
      </c>
      <c r="L23" s="7" t="n">
        <v>15.56</v>
      </c>
      <c r="M23" s="7" t="n">
        <v>1427.81</v>
      </c>
      <c r="N23" s="7" t="n">
        <v>31.73</v>
      </c>
      <c r="O23" s="7" t="n">
        <v>0</v>
      </c>
      <c r="P23" s="7" t="n">
        <v>-6.61</v>
      </c>
      <c r="Q23" s="7" t="n">
        <v>-5.26</v>
      </c>
      <c r="R23" s="7" t="n">
        <v>0</v>
      </c>
      <c r="S23" s="7" t="n">
        <v>0</v>
      </c>
      <c r="T23" s="7" t="n">
        <v>-1.35</v>
      </c>
      <c r="U23" s="7" t="n">
        <v>0</v>
      </c>
      <c r="V23" s="7" t="n">
        <v>0</v>
      </c>
      <c r="W23" s="7" t="n">
        <v>0.46</v>
      </c>
      <c r="X23" s="7" t="n">
        <v>-554.81</v>
      </c>
      <c r="Y23" s="7" t="n">
        <v>-214.07</v>
      </c>
      <c r="Z23" s="7" t="n">
        <v>-279.82</v>
      </c>
      <c r="AA23" s="7" t="n">
        <v>-28.38</v>
      </c>
      <c r="AB23" s="7" t="n">
        <v>0</v>
      </c>
      <c r="AC23" s="7" t="n">
        <v>-32.54</v>
      </c>
      <c r="AD23" s="7" t="n">
        <v>-423.71</v>
      </c>
      <c r="AE23" s="7" t="n">
        <v>-151.05</v>
      </c>
      <c r="AF23" s="7" t="n">
        <v>-233.65</v>
      </c>
      <c r="AG23" s="7" t="n">
        <v>291.63</v>
      </c>
      <c r="AH23" s="7" t="n">
        <v>291.63</v>
      </c>
      <c r="AI23" s="7" t="n">
        <v>20.42</v>
      </c>
      <c r="AJ23" s="7" t="n">
        <v>68.83</v>
      </c>
      <c r="AK23" s="7" t="n">
        <v>1094</v>
      </c>
      <c r="AL23" s="7" t="n">
        <v>4.11</v>
      </c>
      <c r="AM23" s="7" t="n">
        <v>2322186</v>
      </c>
      <c r="AN23" s="7" t="s">
        <v>5620</v>
      </c>
      <c r="AO23" s="7" t="n">
        <v>29.95</v>
      </c>
      <c r="AP23" s="7" t="n">
        <v>10.03</v>
      </c>
      <c r="AQ23" s="7" t="n">
        <v>0</v>
      </c>
      <c r="AR23" s="7" t="n">
        <v>1</v>
      </c>
      <c r="AS23" s="7" t="n">
        <v>0.02</v>
      </c>
      <c r="AT23" s="7" t="n">
        <v>50</v>
      </c>
      <c r="AU23" s="7" t="n">
        <v>10.03</v>
      </c>
    </row>
    <row r="24" customFormat="false" ht="15" hidden="false" customHeight="false" outlineLevel="0" collapsed="false">
      <c r="A24" s="7" t="s">
        <v>5569</v>
      </c>
      <c r="B24" s="7" t="s">
        <v>5475</v>
      </c>
      <c r="C24" s="7" t="s">
        <v>1297</v>
      </c>
      <c r="D24" s="7" t="s">
        <v>2248</v>
      </c>
      <c r="E24" s="7" t="n">
        <v>1</v>
      </c>
      <c r="F24" s="7" t="s">
        <v>5621</v>
      </c>
      <c r="G24" s="7" t="s">
        <v>5622</v>
      </c>
      <c r="H24" s="7" t="s">
        <v>5623</v>
      </c>
      <c r="I24" s="7" t="s">
        <v>5624</v>
      </c>
      <c r="J24" s="7" t="n">
        <v>30</v>
      </c>
      <c r="K24" s="7" t="n">
        <v>4</v>
      </c>
      <c r="L24" s="7" t="n">
        <v>13.33</v>
      </c>
      <c r="M24" s="7" t="n">
        <v>1109.05</v>
      </c>
      <c r="N24" s="7" t="n">
        <v>36.97</v>
      </c>
      <c r="O24" s="7" t="n">
        <v>-6.5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-405.27</v>
      </c>
      <c r="Y24" s="7" t="n">
        <v>-165.32</v>
      </c>
      <c r="Z24" s="7" t="n">
        <v>-217.74</v>
      </c>
      <c r="AA24" s="7" t="n">
        <v>-95.59</v>
      </c>
      <c r="AB24" s="7" t="n">
        <v>-27.58</v>
      </c>
      <c r="AC24" s="7" t="n">
        <v>100.96</v>
      </c>
      <c r="AD24" s="7" t="n">
        <v>-566.96</v>
      </c>
      <c r="AE24" s="7" t="n">
        <v>-94.28</v>
      </c>
      <c r="AF24" s="7" t="n">
        <v>-141.04</v>
      </c>
      <c r="AG24" s="7" t="n">
        <v>36.04</v>
      </c>
      <c r="AH24" s="7" t="n">
        <v>36.04</v>
      </c>
      <c r="AI24" s="7" t="n">
        <v>3.25</v>
      </c>
      <c r="AJ24" s="7" t="n">
        <v>6.36</v>
      </c>
      <c r="AK24" s="7" t="n">
        <v>981</v>
      </c>
      <c r="AL24" s="7" t="n">
        <v>3.06</v>
      </c>
      <c r="AM24" s="7" t="n">
        <v>2684508</v>
      </c>
      <c r="AN24" s="7" t="s">
        <v>5572</v>
      </c>
      <c r="AO24" s="7" t="n">
        <v>47.95</v>
      </c>
      <c r="AP24" s="7" t="n">
        <v>14.92</v>
      </c>
      <c r="AQ24" s="7" t="n">
        <v>21</v>
      </c>
      <c r="AR24" s="7" t="n">
        <v>0</v>
      </c>
      <c r="AS24" s="7" t="n">
        <v>0</v>
      </c>
      <c r="AT24" s="7" t="n">
        <v>999</v>
      </c>
      <c r="AU24" s="7" t="n">
        <v>313.32</v>
      </c>
    </row>
    <row r="25" customFormat="false" ht="15" hidden="false" customHeight="false" outlineLevel="0" collapsed="false">
      <c r="A25" s="7" t="s">
        <v>5569</v>
      </c>
      <c r="B25" s="7" t="s">
        <v>5475</v>
      </c>
      <c r="C25" s="7" t="s">
        <v>1297</v>
      </c>
      <c r="D25" s="7" t="s">
        <v>2248</v>
      </c>
      <c r="E25" s="7" t="n">
        <v>1</v>
      </c>
      <c r="F25" s="7" t="s">
        <v>5625</v>
      </c>
      <c r="G25" s="7" t="s">
        <v>5626</v>
      </c>
      <c r="H25" s="7" t="s">
        <v>5627</v>
      </c>
      <c r="I25" s="7" t="s">
        <v>5628</v>
      </c>
      <c r="J25" s="7" t="n">
        <v>9</v>
      </c>
      <c r="K25" s="7" t="n">
        <v>0</v>
      </c>
      <c r="L25" s="7" t="n">
        <v>0</v>
      </c>
      <c r="M25" s="7" t="n">
        <v>375.55</v>
      </c>
      <c r="N25" s="7" t="n">
        <v>41.73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-127.18</v>
      </c>
      <c r="Y25" s="7" t="n">
        <v>-56.31</v>
      </c>
      <c r="Z25" s="7" t="n">
        <v>-66.36</v>
      </c>
      <c r="AA25" s="7" t="n">
        <v>-4.51</v>
      </c>
      <c r="AB25" s="7" t="n">
        <v>0</v>
      </c>
      <c r="AC25" s="7" t="n">
        <v>0</v>
      </c>
      <c r="AD25" s="7" t="n">
        <v>-155.33</v>
      </c>
      <c r="AE25" s="7" t="n">
        <v>0</v>
      </c>
      <c r="AF25" s="7" t="n">
        <v>0</v>
      </c>
      <c r="AG25" s="7" t="n">
        <v>93.04</v>
      </c>
      <c r="AH25" s="7" t="n">
        <v>93.04</v>
      </c>
      <c r="AI25" s="7" t="n">
        <v>24.77</v>
      </c>
      <c r="AJ25" s="7" t="n">
        <v>59.9</v>
      </c>
      <c r="AK25" s="7" t="n">
        <v>312</v>
      </c>
      <c r="AL25" s="7" t="n">
        <v>2.88</v>
      </c>
      <c r="AM25" s="7" t="n">
        <v>2438353</v>
      </c>
      <c r="AN25" s="7" t="s">
        <v>5572</v>
      </c>
      <c r="AO25" s="7" t="n">
        <v>39.95</v>
      </c>
      <c r="AP25" s="7" t="n">
        <v>17.53</v>
      </c>
      <c r="AQ25" s="7" t="n">
        <v>9</v>
      </c>
      <c r="AR25" s="7" t="n">
        <v>6</v>
      </c>
      <c r="AS25" s="7" t="n">
        <v>0.06</v>
      </c>
      <c r="AT25" s="7" t="n">
        <v>250</v>
      </c>
      <c r="AU25" s="7" t="n">
        <v>262.95</v>
      </c>
    </row>
    <row r="26" customFormat="false" ht="15" hidden="false" customHeight="false" outlineLevel="0" collapsed="false">
      <c r="A26" s="7" t="s">
        <v>5569</v>
      </c>
      <c r="B26" s="7" t="s">
        <v>5475</v>
      </c>
      <c r="C26" s="7" t="s">
        <v>1297</v>
      </c>
      <c r="D26" s="7" t="s">
        <v>5629</v>
      </c>
      <c r="E26" s="7" t="n">
        <v>0</v>
      </c>
      <c r="F26" s="7" t="s">
        <v>5630</v>
      </c>
      <c r="G26" s="7" t="s">
        <v>5631</v>
      </c>
      <c r="H26" s="7" t="s">
        <v>5632</v>
      </c>
      <c r="I26" s="7" t="s">
        <v>5633</v>
      </c>
      <c r="J26" s="7" t="n">
        <v>2</v>
      </c>
      <c r="K26" s="7" t="n">
        <v>0</v>
      </c>
      <c r="L26" s="7" t="n">
        <v>0</v>
      </c>
      <c r="M26" s="7" t="n">
        <v>57.98</v>
      </c>
      <c r="N26" s="7" t="n">
        <v>28.99</v>
      </c>
      <c r="O26" s="7" t="n">
        <v>0</v>
      </c>
      <c r="P26" s="7" t="n">
        <v>-5.11</v>
      </c>
      <c r="Q26" s="7" t="n">
        <v>-5.11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8.81</v>
      </c>
      <c r="X26" s="7" t="n">
        <v>-460.02</v>
      </c>
      <c r="Y26" s="7" t="n">
        <v>-8.7</v>
      </c>
      <c r="Z26" s="7" t="n">
        <v>-15.06</v>
      </c>
      <c r="AA26" s="7" t="n">
        <v>-89.99</v>
      </c>
      <c r="AB26" s="7" t="n">
        <v>-346.27</v>
      </c>
      <c r="AC26" s="7" t="n">
        <v>0</v>
      </c>
      <c r="AD26" s="7" t="n">
        <v>-36.4</v>
      </c>
      <c r="AE26" s="7" t="n">
        <v>0</v>
      </c>
      <c r="AF26" s="7" t="n">
        <v>0</v>
      </c>
      <c r="AG26" s="7" t="n">
        <v>-443.55</v>
      </c>
      <c r="AH26" s="7" t="n">
        <v>-443.55</v>
      </c>
      <c r="AI26" s="7" t="n">
        <v>-765.01</v>
      </c>
      <c r="AJ26" s="7" t="n">
        <v>-1218.54</v>
      </c>
      <c r="AK26" s="7" t="n">
        <v>628</v>
      </c>
      <c r="AL26" s="7" t="n">
        <v>0.32</v>
      </c>
      <c r="AM26" s="7" t="n">
        <v>0</v>
      </c>
      <c r="AN26" s="7" t="s">
        <v>5572</v>
      </c>
      <c r="AO26" s="7" t="n">
        <v>28.99</v>
      </c>
      <c r="AP26" s="7" t="n">
        <v>18.2</v>
      </c>
      <c r="AQ26" s="7" t="n">
        <v>44</v>
      </c>
      <c r="AR26" s="7" t="n">
        <v>0</v>
      </c>
      <c r="AS26" s="7" t="n">
        <v>0</v>
      </c>
      <c r="AT26" s="7" t="n">
        <v>999</v>
      </c>
      <c r="AU26" s="7" t="n">
        <v>800.8</v>
      </c>
    </row>
    <row r="27" customFormat="false" ht="15" hidden="false" customHeight="false" outlineLevel="0" collapsed="false">
      <c r="A27" s="7" t="s">
        <v>5569</v>
      </c>
      <c r="B27" s="7" t="s">
        <v>5475</v>
      </c>
      <c r="C27" s="7" t="s">
        <v>1297</v>
      </c>
      <c r="D27" s="7" t="s">
        <v>2432</v>
      </c>
      <c r="E27" s="7" t="n">
        <v>1</v>
      </c>
      <c r="F27" s="7" t="s">
        <v>5634</v>
      </c>
      <c r="G27" s="7" t="s">
        <v>5635</v>
      </c>
      <c r="H27" s="7" t="s">
        <v>5636</v>
      </c>
      <c r="I27" s="7" t="s">
        <v>5637</v>
      </c>
      <c r="J27" s="7" t="n">
        <v>1</v>
      </c>
      <c r="K27" s="7" t="n">
        <v>0</v>
      </c>
      <c r="L27" s="7" t="n">
        <v>0</v>
      </c>
      <c r="M27" s="7" t="n">
        <v>33.95</v>
      </c>
      <c r="N27" s="7" t="n">
        <v>33.95</v>
      </c>
      <c r="O27" s="7" t="n">
        <v>0</v>
      </c>
      <c r="P27" s="7" t="n">
        <v>-3.78</v>
      </c>
      <c r="Q27" s="7" t="n">
        <v>-3.78</v>
      </c>
      <c r="R27" s="7" t="n">
        <v>0</v>
      </c>
      <c r="S27" s="7" t="n">
        <v>0</v>
      </c>
      <c r="T27" s="7" t="n">
        <v>0</v>
      </c>
      <c r="U27" s="7" t="n">
        <v>33.95</v>
      </c>
      <c r="V27" s="7" t="n">
        <v>1</v>
      </c>
      <c r="W27" s="7" t="n">
        <v>11.13</v>
      </c>
      <c r="X27" s="7" t="n">
        <v>-13.65</v>
      </c>
      <c r="Y27" s="7" t="n">
        <v>-5.09</v>
      </c>
      <c r="Z27" s="7" t="n">
        <v>-7.06</v>
      </c>
      <c r="AA27" s="7" t="n">
        <v>-1.5</v>
      </c>
      <c r="AB27" s="7" t="n">
        <v>0</v>
      </c>
      <c r="AC27" s="7" t="n">
        <v>0</v>
      </c>
      <c r="AD27" s="7" t="n">
        <v>-11.5</v>
      </c>
      <c r="AE27" s="7" t="n">
        <v>0</v>
      </c>
      <c r="AF27" s="7" t="n">
        <v>0</v>
      </c>
      <c r="AG27" s="7" t="n">
        <v>5.02</v>
      </c>
      <c r="AH27" s="7" t="n">
        <v>5.02</v>
      </c>
      <c r="AI27" s="7" t="n">
        <v>14.79</v>
      </c>
      <c r="AJ27" s="7" t="n">
        <v>43.65</v>
      </c>
      <c r="AK27" s="7" t="n">
        <v>6</v>
      </c>
      <c r="AL27" s="7" t="n">
        <v>16.67</v>
      </c>
      <c r="AM27" s="7" t="n">
        <v>0</v>
      </c>
      <c r="AN27" s="7" t="s">
        <v>5638</v>
      </c>
      <c r="AO27" s="7" t="n">
        <v>33.95</v>
      </c>
      <c r="AP27" s="7" t="n">
        <v>11.5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</row>
    <row r="28" customFormat="false" ht="15" hidden="false" customHeight="false" outlineLevel="0" collapsed="false">
      <c r="A28" s="7" t="s">
        <v>5569</v>
      </c>
      <c r="B28" s="7" t="s">
        <v>5475</v>
      </c>
      <c r="C28" s="7" t="s">
        <v>1297</v>
      </c>
      <c r="D28" s="7" t="s">
        <v>2432</v>
      </c>
      <c r="E28" s="7" t="n">
        <v>1</v>
      </c>
      <c r="F28" s="7" t="s">
        <v>5639</v>
      </c>
      <c r="G28" s="7" t="s">
        <v>5640</v>
      </c>
      <c r="H28" s="7" t="s">
        <v>5641</v>
      </c>
      <c r="I28" s="7" t="s">
        <v>5642</v>
      </c>
      <c r="J28" s="7" t="n">
        <v>1</v>
      </c>
      <c r="K28" s="7" t="n">
        <v>0</v>
      </c>
      <c r="L28" s="7" t="n">
        <v>0</v>
      </c>
      <c r="M28" s="7" t="n">
        <v>31.95</v>
      </c>
      <c r="N28" s="7" t="n">
        <v>31.95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-12.5</v>
      </c>
      <c r="Y28" s="7" t="n">
        <v>-4.79</v>
      </c>
      <c r="Z28" s="7" t="n">
        <v>-7.05</v>
      </c>
      <c r="AA28" s="7" t="n">
        <v>-0.66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19.45</v>
      </c>
      <c r="AH28" s="7" t="n">
        <v>19.45</v>
      </c>
      <c r="AI28" s="7" t="n">
        <v>60.88</v>
      </c>
      <c r="AJ28" s="7" t="n">
        <v>0</v>
      </c>
      <c r="AK28" s="7" t="n">
        <v>444</v>
      </c>
      <c r="AL28" s="7" t="n">
        <v>0.23</v>
      </c>
      <c r="AM28" s="7" t="n">
        <v>1503912</v>
      </c>
      <c r="AN28" s="7" t="s">
        <v>5620</v>
      </c>
      <c r="AO28" s="7" t="n">
        <v>31.95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</row>
    <row r="29" customFormat="false" ht="15" hidden="false" customHeight="false" outlineLevel="0" collapsed="false">
      <c r="A29" s="7" t="s">
        <v>5569</v>
      </c>
      <c r="B29" s="7" t="s">
        <v>5475</v>
      </c>
      <c r="C29" s="7" t="s">
        <v>1297</v>
      </c>
      <c r="D29" s="7" t="s">
        <v>2248</v>
      </c>
      <c r="E29" s="7" t="n">
        <v>1</v>
      </c>
      <c r="F29" s="7" t="s">
        <v>5643</v>
      </c>
      <c r="G29" s="7" t="s">
        <v>5644</v>
      </c>
      <c r="H29" s="7" t="s">
        <v>5645</v>
      </c>
      <c r="I29" s="7" t="s">
        <v>5646</v>
      </c>
      <c r="J29" s="7" t="n">
        <v>1</v>
      </c>
      <c r="K29" s="7" t="n">
        <v>0</v>
      </c>
      <c r="L29" s="7" t="n">
        <v>0</v>
      </c>
      <c r="M29" s="7" t="n">
        <v>37.95</v>
      </c>
      <c r="N29" s="7" t="n">
        <v>37.95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-35.69</v>
      </c>
      <c r="Y29" s="7" t="n">
        <v>-5.69</v>
      </c>
      <c r="Z29" s="7" t="n">
        <v>-6.9</v>
      </c>
      <c r="AA29" s="7" t="n">
        <v>-23.1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2.26</v>
      </c>
      <c r="AH29" s="7" t="n">
        <v>2.26</v>
      </c>
      <c r="AI29" s="7" t="n">
        <v>5.96</v>
      </c>
      <c r="AJ29" s="7" t="n">
        <v>0</v>
      </c>
      <c r="AK29" s="7" t="n">
        <v>854</v>
      </c>
      <c r="AL29" s="7" t="n">
        <v>0.12</v>
      </c>
      <c r="AM29" s="7" t="n">
        <v>0</v>
      </c>
      <c r="AN29" s="7" t="s">
        <v>5638</v>
      </c>
      <c r="AO29" s="7" t="n">
        <v>37.95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</row>
    <row r="30" customFormat="false" ht="15" hidden="false" customHeight="false" outlineLevel="0" collapsed="false">
      <c r="A30" s="7" t="s">
        <v>5569</v>
      </c>
      <c r="B30" s="7" t="s">
        <v>5475</v>
      </c>
      <c r="C30" s="7" t="s">
        <v>1297</v>
      </c>
      <c r="D30" s="7" t="s">
        <v>5607</v>
      </c>
      <c r="E30" s="7" t="n">
        <v>0</v>
      </c>
      <c r="F30" s="7" t="s">
        <v>5647</v>
      </c>
      <c r="G30" s="7" t="s">
        <v>5648</v>
      </c>
      <c r="H30" s="7" t="s">
        <v>5649</v>
      </c>
      <c r="I30" s="7" t="s">
        <v>5650</v>
      </c>
      <c r="J30" s="7" t="n">
        <v>1</v>
      </c>
      <c r="K30" s="7" t="n">
        <v>0</v>
      </c>
      <c r="L30" s="7" t="n">
        <v>0</v>
      </c>
      <c r="M30" s="7" t="n">
        <v>38.95</v>
      </c>
      <c r="N30" s="7" t="n">
        <v>38.95</v>
      </c>
      <c r="O30" s="7" t="n">
        <v>0</v>
      </c>
      <c r="P30" s="7" t="n">
        <v>-9.84</v>
      </c>
      <c r="Q30" s="7" t="n">
        <v>-9.84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25.26</v>
      </c>
      <c r="X30" s="7" t="n">
        <v>-3986.13</v>
      </c>
      <c r="Y30" s="7" t="n">
        <v>-5.84</v>
      </c>
      <c r="Z30" s="7" t="n">
        <v>-10.5</v>
      </c>
      <c r="AA30" s="7" t="n">
        <v>-898.67</v>
      </c>
      <c r="AB30" s="7" t="n">
        <v>-3076.49</v>
      </c>
      <c r="AC30" s="7" t="n">
        <v>5.37</v>
      </c>
      <c r="AD30" s="7" t="n">
        <v>-16.24</v>
      </c>
      <c r="AE30" s="7" t="n">
        <v>0</v>
      </c>
      <c r="AF30" s="7" t="n">
        <v>0</v>
      </c>
      <c r="AG30" s="7" t="n">
        <v>-3973.26</v>
      </c>
      <c r="AH30" s="7" t="n">
        <v>-3973.26</v>
      </c>
      <c r="AI30" s="7" t="n">
        <v>-10200.92</v>
      </c>
      <c r="AJ30" s="7" t="n">
        <v>-24465.89</v>
      </c>
      <c r="AK30" s="7" t="n">
        <v>380</v>
      </c>
      <c r="AL30" s="7" t="n">
        <v>0.26</v>
      </c>
      <c r="AM30" s="7" t="n">
        <v>0</v>
      </c>
      <c r="AN30" s="7" t="s">
        <v>5651</v>
      </c>
      <c r="AO30" s="7" t="n">
        <v>38.95</v>
      </c>
      <c r="AP30" s="7" t="n">
        <v>8.12</v>
      </c>
      <c r="AQ30" s="7" t="n">
        <v>2</v>
      </c>
      <c r="AR30" s="7" t="n">
        <v>0</v>
      </c>
      <c r="AS30" s="7" t="n">
        <v>0</v>
      </c>
      <c r="AT30" s="7" t="n">
        <v>999</v>
      </c>
      <c r="AU30" s="7" t="n">
        <v>16.24</v>
      </c>
    </row>
    <row r="31" customFormat="false" ht="15" hidden="false" customHeight="false" outlineLevel="0" collapsed="false">
      <c r="A31" s="7" t="s">
        <v>5569</v>
      </c>
      <c r="B31" s="7" t="s">
        <v>5475</v>
      </c>
      <c r="C31" s="7" t="s">
        <v>1297</v>
      </c>
      <c r="D31" s="7" t="s">
        <v>5607</v>
      </c>
      <c r="E31" s="7" t="n">
        <v>0</v>
      </c>
      <c r="F31" s="7" t="s">
        <v>5652</v>
      </c>
      <c r="G31" s="7" t="s">
        <v>5653</v>
      </c>
      <c r="H31" s="7"/>
      <c r="I31" s="7" t="s">
        <v>5654</v>
      </c>
      <c r="J31" s="7" t="n">
        <v>1</v>
      </c>
      <c r="K31" s="7" t="n">
        <v>0</v>
      </c>
      <c r="L31" s="7" t="n">
        <v>0</v>
      </c>
      <c r="M31" s="7" t="n">
        <v>38.95</v>
      </c>
      <c r="N31" s="7" t="n">
        <v>38.95</v>
      </c>
      <c r="O31" s="7" t="n">
        <v>0</v>
      </c>
      <c r="P31" s="7" t="n">
        <v>-46.06</v>
      </c>
      <c r="Q31" s="7" t="n">
        <v>-46.06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118.25</v>
      </c>
      <c r="X31" s="7" t="n">
        <v>-690.31</v>
      </c>
      <c r="Y31" s="7" t="n">
        <v>-5.84</v>
      </c>
      <c r="Z31" s="7" t="n">
        <v>-10.5</v>
      </c>
      <c r="AA31" s="7" t="n">
        <v>-128.54</v>
      </c>
      <c r="AB31" s="7" t="n">
        <v>-545.43</v>
      </c>
      <c r="AC31" s="7" t="n">
        <v>0</v>
      </c>
      <c r="AD31" s="7" t="n">
        <v>-8.12</v>
      </c>
      <c r="AE31" s="7" t="n">
        <v>0</v>
      </c>
      <c r="AF31" s="7" t="n">
        <v>0</v>
      </c>
      <c r="AG31" s="7" t="n">
        <v>-705.54</v>
      </c>
      <c r="AH31" s="7" t="n">
        <v>-705.54</v>
      </c>
      <c r="AI31" s="7" t="n">
        <v>-1811.4</v>
      </c>
      <c r="AJ31" s="7" t="n">
        <v>-8688.92</v>
      </c>
      <c r="AK31" s="7" t="n">
        <v>388</v>
      </c>
      <c r="AL31" s="7" t="n">
        <v>0.26</v>
      </c>
      <c r="AM31" s="7" t="n">
        <v>744975</v>
      </c>
      <c r="AN31" s="7" t="s">
        <v>5651</v>
      </c>
      <c r="AO31" s="7" t="n">
        <v>0</v>
      </c>
      <c r="AP31" s="7"/>
      <c r="AQ31" s="7" t="n">
        <v>0</v>
      </c>
      <c r="AR31" s="7"/>
      <c r="AS31" s="7" t="n">
        <v>0</v>
      </c>
      <c r="AT31" s="7" t="n">
        <v>0</v>
      </c>
      <c r="AU31" s="7" t="n">
        <v>0</v>
      </c>
    </row>
    <row r="32" customFormat="false" ht="15" hidden="false" customHeight="false" outlineLevel="0" collapsed="false">
      <c r="A32" s="7" t="s">
        <v>5569</v>
      </c>
      <c r="B32" s="7" t="s">
        <v>5475</v>
      </c>
      <c r="C32" s="7" t="s">
        <v>1297</v>
      </c>
      <c r="D32" s="7" t="s">
        <v>5629</v>
      </c>
      <c r="E32" s="7" t="n">
        <v>0</v>
      </c>
      <c r="F32" s="7" t="s">
        <v>5655</v>
      </c>
      <c r="G32" s="7" t="s">
        <v>5656</v>
      </c>
      <c r="H32" s="7" t="s">
        <v>5657</v>
      </c>
      <c r="I32" s="7" t="s">
        <v>5658</v>
      </c>
      <c r="J32" s="7" t="n">
        <v>1</v>
      </c>
      <c r="K32" s="7" t="n">
        <v>1</v>
      </c>
      <c r="L32" s="7" t="n">
        <v>100</v>
      </c>
      <c r="M32" s="7" t="n">
        <v>31.99</v>
      </c>
      <c r="N32" s="7" t="n">
        <v>31.99</v>
      </c>
      <c r="O32" s="7" t="n">
        <v>0</v>
      </c>
      <c r="P32" s="7" t="n">
        <v>-77.36</v>
      </c>
      <c r="Q32" s="7" t="n">
        <v>-77.36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241.83</v>
      </c>
      <c r="X32" s="7" t="n">
        <v>-464.07</v>
      </c>
      <c r="Y32" s="7" t="n">
        <v>-4.8</v>
      </c>
      <c r="Z32" s="7" t="n">
        <v>-7.53</v>
      </c>
      <c r="AA32" s="7" t="n">
        <v>-88.57</v>
      </c>
      <c r="AB32" s="7" t="n">
        <v>-363.17</v>
      </c>
      <c r="AC32" s="7" t="n">
        <v>0</v>
      </c>
      <c r="AD32" s="7" t="n">
        <v>-21.02</v>
      </c>
      <c r="AE32" s="7" t="n">
        <v>-7.13</v>
      </c>
      <c r="AF32" s="7" t="n">
        <v>-31.99</v>
      </c>
      <c r="AG32" s="7" t="n">
        <v>-537.59</v>
      </c>
      <c r="AH32" s="7" t="n">
        <v>-537.59</v>
      </c>
      <c r="AI32" s="7" t="n">
        <v>-1680.49</v>
      </c>
      <c r="AJ32" s="7" t="n">
        <v>-2557.52</v>
      </c>
      <c r="AK32" s="7" t="n">
        <v>609</v>
      </c>
      <c r="AL32" s="7" t="n">
        <v>0.16</v>
      </c>
      <c r="AM32" s="7" t="n">
        <v>0</v>
      </c>
      <c r="AN32" s="7"/>
      <c r="AO32" s="7" t="n">
        <v>31.99</v>
      </c>
      <c r="AP32" s="7" t="n">
        <v>21.02</v>
      </c>
      <c r="AQ32" s="7" t="n">
        <v>47</v>
      </c>
      <c r="AR32" s="7" t="n">
        <v>0</v>
      </c>
      <c r="AS32" s="7" t="n">
        <v>0</v>
      </c>
      <c r="AT32" s="7" t="n">
        <v>999</v>
      </c>
      <c r="AU32" s="7" t="n">
        <v>987.94</v>
      </c>
    </row>
    <row r="33" customFormat="false" ht="15" hidden="false" customHeight="false" outlineLevel="0" collapsed="false">
      <c r="A33" s="7" t="s">
        <v>5569</v>
      </c>
      <c r="B33" s="7" t="s">
        <v>5475</v>
      </c>
      <c r="C33" s="7" t="s">
        <v>5611</v>
      </c>
      <c r="D33" s="7" t="s">
        <v>2695</v>
      </c>
      <c r="E33" s="7" t="n">
        <v>1</v>
      </c>
      <c r="F33" s="7" t="s">
        <v>5659</v>
      </c>
      <c r="G33" s="7" t="s">
        <v>5660</v>
      </c>
      <c r="H33" s="7" t="s">
        <v>5661</v>
      </c>
      <c r="I33" s="7" t="s">
        <v>5662</v>
      </c>
      <c r="J33" s="7" t="n">
        <v>1</v>
      </c>
      <c r="K33" s="7" t="n">
        <v>0</v>
      </c>
      <c r="L33" s="7" t="n">
        <v>0</v>
      </c>
      <c r="M33" s="7" t="n">
        <v>69.99</v>
      </c>
      <c r="N33" s="7" t="n">
        <v>69.99</v>
      </c>
      <c r="O33" s="7" t="n">
        <v>0</v>
      </c>
      <c r="P33" s="7" t="n">
        <v>-42.92</v>
      </c>
      <c r="Q33" s="7" t="n">
        <v>-42.92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61.32</v>
      </c>
      <c r="X33" s="7" t="n">
        <v>-18.4</v>
      </c>
      <c r="Y33" s="7" t="n">
        <v>-10.5</v>
      </c>
      <c r="Z33" s="7" t="n">
        <v>-7.9</v>
      </c>
      <c r="AA33" s="7" t="n">
        <v>0</v>
      </c>
      <c r="AB33" s="7" t="n">
        <v>0</v>
      </c>
      <c r="AC33" s="7" t="n">
        <v>0</v>
      </c>
      <c r="AD33" s="7" t="n">
        <v>-19.94</v>
      </c>
      <c r="AE33" s="7" t="n">
        <v>0</v>
      </c>
      <c r="AF33" s="7" t="n">
        <v>0</v>
      </c>
      <c r="AG33" s="7" t="n">
        <v>-11.27</v>
      </c>
      <c r="AH33" s="7" t="n">
        <v>-11.27</v>
      </c>
      <c r="AI33" s="7" t="n">
        <v>-16.1</v>
      </c>
      <c r="AJ33" s="7" t="n">
        <v>-56.52</v>
      </c>
      <c r="AK33" s="7" t="n">
        <v>42</v>
      </c>
      <c r="AL33" s="7" t="n">
        <v>2.38</v>
      </c>
      <c r="AM33" s="7" t="n">
        <v>0</v>
      </c>
      <c r="AN33" s="7"/>
      <c r="AO33" s="7" t="n">
        <v>69.99</v>
      </c>
      <c r="AP33" s="7" t="n">
        <v>19.94</v>
      </c>
      <c r="AQ33" s="7" t="n">
        <v>30</v>
      </c>
      <c r="AR33" s="7" t="n">
        <v>0</v>
      </c>
      <c r="AS33" s="7" t="n">
        <v>0</v>
      </c>
      <c r="AT33" s="7" t="n">
        <v>0</v>
      </c>
      <c r="AU33" s="7" t="n">
        <v>598.2</v>
      </c>
    </row>
    <row r="34" customFormat="false" ht="15" hidden="false" customHeight="false" outlineLevel="0" collapsed="false">
      <c r="A34" s="7" t="s">
        <v>5569</v>
      </c>
      <c r="B34" s="7" t="s">
        <v>5475</v>
      </c>
      <c r="C34" s="7" t="s">
        <v>1297</v>
      </c>
      <c r="D34" s="7" t="s">
        <v>2432</v>
      </c>
      <c r="E34" s="7" t="n">
        <v>1</v>
      </c>
      <c r="F34" s="7" t="s">
        <v>5663</v>
      </c>
      <c r="G34" s="7"/>
      <c r="H34" s="7" t="s">
        <v>5664</v>
      </c>
      <c r="I34" s="7" t="s">
        <v>5665</v>
      </c>
      <c r="J34" s="7" t="n">
        <v>0</v>
      </c>
      <c r="K34" s="7" t="n">
        <v>0</v>
      </c>
      <c r="L34" s="7"/>
      <c r="M34" s="7" t="n">
        <v>0</v>
      </c>
      <c r="N34" s="7"/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-1.1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-1.1</v>
      </c>
      <c r="AD34" s="7" t="n">
        <v>0</v>
      </c>
      <c r="AE34" s="7" t="n">
        <v>0</v>
      </c>
      <c r="AF34" s="7" t="n">
        <v>0</v>
      </c>
      <c r="AG34" s="7" t="n">
        <v>-1.1</v>
      </c>
      <c r="AH34" s="7" t="n">
        <v>-1.1</v>
      </c>
      <c r="AI34" s="7" t="n">
        <v>0</v>
      </c>
      <c r="AJ34" s="7" t="n">
        <v>0</v>
      </c>
      <c r="AK34" s="7" t="n">
        <v>0</v>
      </c>
      <c r="AL34" s="7"/>
      <c r="AM34" s="7" t="n">
        <v>0</v>
      </c>
      <c r="AN34" s="7"/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</row>
    <row r="35" customFormat="false" ht="15" hidden="false" customHeight="false" outlineLevel="0" collapsed="false">
      <c r="A35" s="7" t="s">
        <v>5569</v>
      </c>
      <c r="B35" s="7" t="s">
        <v>5475</v>
      </c>
      <c r="C35" s="7" t="s">
        <v>1297</v>
      </c>
      <c r="D35" s="7" t="s">
        <v>2432</v>
      </c>
      <c r="E35" s="7" t="n">
        <v>1</v>
      </c>
      <c r="F35" s="7" t="s">
        <v>5666</v>
      </c>
      <c r="G35" s="7"/>
      <c r="H35" s="7" t="s">
        <v>5667</v>
      </c>
      <c r="I35" s="7" t="s">
        <v>5668</v>
      </c>
      <c r="J35" s="7" t="n">
        <v>0</v>
      </c>
      <c r="K35" s="7" t="n">
        <v>0</v>
      </c>
      <c r="L35" s="7"/>
      <c r="M35" s="7" t="n">
        <v>0</v>
      </c>
      <c r="N35" s="7"/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-0.88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-0.88</v>
      </c>
      <c r="AD35" s="7" t="n">
        <v>0</v>
      </c>
      <c r="AE35" s="7" t="n">
        <v>0</v>
      </c>
      <c r="AF35" s="7" t="n">
        <v>0</v>
      </c>
      <c r="AG35" s="7" t="n">
        <v>-0.88</v>
      </c>
      <c r="AH35" s="7" t="n">
        <v>-0.88</v>
      </c>
      <c r="AI35" s="7" t="n">
        <v>0</v>
      </c>
      <c r="AJ35" s="7" t="n">
        <v>0</v>
      </c>
      <c r="AK35" s="7" t="n">
        <v>0</v>
      </c>
      <c r="AL35" s="7"/>
      <c r="AM35" s="7" t="n">
        <v>0</v>
      </c>
      <c r="AN35" s="7"/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</row>
    <row r="36" customFormat="false" ht="15" hidden="false" customHeight="false" outlineLevel="0" collapsed="false">
      <c r="A36" s="7" t="s">
        <v>5569</v>
      </c>
      <c r="B36" s="7" t="s">
        <v>5475</v>
      </c>
      <c r="C36" s="7" t="s">
        <v>1297</v>
      </c>
      <c r="D36" s="7" t="s">
        <v>2432</v>
      </c>
      <c r="E36" s="7" t="n">
        <v>1</v>
      </c>
      <c r="F36" s="7" t="s">
        <v>5669</v>
      </c>
      <c r="G36" s="7"/>
      <c r="H36" s="7" t="s">
        <v>5670</v>
      </c>
      <c r="I36" s="7" t="s">
        <v>5671</v>
      </c>
      <c r="J36" s="7" t="n">
        <v>0</v>
      </c>
      <c r="K36" s="7" t="n">
        <v>0</v>
      </c>
      <c r="L36" s="7"/>
      <c r="M36" s="7" t="n">
        <v>0</v>
      </c>
      <c r="N36" s="7"/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-0.49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-0.49</v>
      </c>
      <c r="AD36" s="7" t="n">
        <v>0</v>
      </c>
      <c r="AE36" s="7" t="n">
        <v>0</v>
      </c>
      <c r="AF36" s="7" t="n">
        <v>0</v>
      </c>
      <c r="AG36" s="7" t="n">
        <v>-0.49</v>
      </c>
      <c r="AH36" s="7" t="n">
        <v>-0.49</v>
      </c>
      <c r="AI36" s="7" t="n">
        <v>0</v>
      </c>
      <c r="AJ36" s="7" t="n">
        <v>0</v>
      </c>
      <c r="AK36" s="7" t="n">
        <v>0</v>
      </c>
      <c r="AL36" s="7"/>
      <c r="AM36" s="7" t="n">
        <v>0</v>
      </c>
      <c r="AN36" s="7"/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</row>
    <row r="37" customFormat="false" ht="15" hidden="false" customHeight="false" outlineLevel="0" collapsed="false">
      <c r="A37" s="7" t="s">
        <v>5569</v>
      </c>
      <c r="B37" s="7" t="s">
        <v>5475</v>
      </c>
      <c r="C37" s="7" t="s">
        <v>1571</v>
      </c>
      <c r="D37" s="7" t="s">
        <v>2432</v>
      </c>
      <c r="E37" s="7" t="n">
        <v>1</v>
      </c>
      <c r="F37" s="7" t="s">
        <v>5672</v>
      </c>
      <c r="G37" s="7"/>
      <c r="H37" s="7" t="s">
        <v>5673</v>
      </c>
      <c r="I37" s="7" t="s">
        <v>5674</v>
      </c>
      <c r="J37" s="7" t="n">
        <v>0</v>
      </c>
      <c r="K37" s="7" t="n">
        <v>0</v>
      </c>
      <c r="L37" s="7"/>
      <c r="M37" s="7" t="n">
        <v>0</v>
      </c>
      <c r="N37" s="7"/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-0.77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-0.77</v>
      </c>
      <c r="AD37" s="7" t="n">
        <v>0</v>
      </c>
      <c r="AE37" s="7" t="n">
        <v>0</v>
      </c>
      <c r="AF37" s="7" t="n">
        <v>0</v>
      </c>
      <c r="AG37" s="7" t="n">
        <v>-0.77</v>
      </c>
      <c r="AH37" s="7" t="n">
        <v>-0.77</v>
      </c>
      <c r="AI37" s="7" t="n">
        <v>0</v>
      </c>
      <c r="AJ37" s="7" t="n">
        <v>0</v>
      </c>
      <c r="AK37" s="7" t="n">
        <v>0</v>
      </c>
      <c r="AL37" s="7"/>
      <c r="AM37" s="7" t="n">
        <v>0</v>
      </c>
      <c r="AN37" s="7"/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</row>
    <row r="38" customFormat="false" ht="15" hidden="false" customHeight="false" outlineLevel="0" collapsed="false">
      <c r="A38" s="7" t="s">
        <v>5569</v>
      </c>
      <c r="B38" s="7" t="s">
        <v>5475</v>
      </c>
      <c r="C38" s="7" t="s">
        <v>1297</v>
      </c>
      <c r="D38" s="7" t="s">
        <v>2248</v>
      </c>
      <c r="E38" s="7" t="n">
        <v>1</v>
      </c>
      <c r="F38" s="7" t="s">
        <v>5675</v>
      </c>
      <c r="G38" s="7" t="s">
        <v>5676</v>
      </c>
      <c r="H38" s="7" t="s">
        <v>5677</v>
      </c>
      <c r="I38" s="7" t="s">
        <v>5678</v>
      </c>
      <c r="J38" s="7" t="n">
        <v>0</v>
      </c>
      <c r="K38" s="7" t="n">
        <v>1</v>
      </c>
      <c r="L38" s="7"/>
      <c r="M38" s="7" t="n">
        <v>0</v>
      </c>
      <c r="N38" s="7"/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-9.25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-9.25</v>
      </c>
      <c r="AD38" s="7" t="n">
        <v>0</v>
      </c>
      <c r="AE38" s="7" t="n">
        <v>-65.99</v>
      </c>
      <c r="AF38" s="7" t="n">
        <v>-74.99</v>
      </c>
      <c r="AG38" s="7" t="n">
        <v>-75.24</v>
      </c>
      <c r="AH38" s="7" t="n">
        <v>-75.24</v>
      </c>
      <c r="AI38" s="7" t="n">
        <v>0</v>
      </c>
      <c r="AJ38" s="7" t="n">
        <v>0</v>
      </c>
      <c r="AK38" s="7" t="n">
        <v>263</v>
      </c>
      <c r="AL38" s="7" t="n">
        <v>0</v>
      </c>
      <c r="AM38" s="7" t="n">
        <v>1359483</v>
      </c>
      <c r="AN38" s="7" t="s">
        <v>5620</v>
      </c>
      <c r="AO38" s="7" t="n">
        <v>74.99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</row>
    <row r="39" customFormat="false" ht="15" hidden="false" customHeight="false" outlineLevel="0" collapsed="false">
      <c r="A39" s="7" t="s">
        <v>5569</v>
      </c>
      <c r="B39" s="7" t="s">
        <v>5475</v>
      </c>
      <c r="C39" s="7" t="s">
        <v>1571</v>
      </c>
      <c r="D39" s="7" t="s">
        <v>2248</v>
      </c>
      <c r="E39" s="7" t="n">
        <v>1</v>
      </c>
      <c r="F39" s="7" t="s">
        <v>5679</v>
      </c>
      <c r="G39" s="7" t="s">
        <v>1013</v>
      </c>
      <c r="H39" s="7"/>
      <c r="I39" s="7" t="s">
        <v>5680</v>
      </c>
      <c r="J39" s="7" t="n">
        <v>1071</v>
      </c>
      <c r="K39" s="7" t="n">
        <v>88</v>
      </c>
      <c r="L39" s="7" t="n">
        <v>8.22</v>
      </c>
      <c r="M39" s="7" t="n">
        <v>71670.34</v>
      </c>
      <c r="N39" s="7" t="n">
        <v>66.92</v>
      </c>
      <c r="O39" s="7" t="n">
        <v>0</v>
      </c>
      <c r="P39" s="7" t="n">
        <v>-1882.71</v>
      </c>
      <c r="Q39" s="7" t="n">
        <v>-1882.71</v>
      </c>
      <c r="R39" s="7" t="n">
        <v>0</v>
      </c>
      <c r="S39" s="7" t="n">
        <v>0</v>
      </c>
      <c r="T39" s="7" t="n">
        <v>0</v>
      </c>
      <c r="U39" s="7" t="n">
        <v>1244.81</v>
      </c>
      <c r="V39" s="7" t="n">
        <v>19</v>
      </c>
      <c r="W39" s="7" t="n">
        <v>2.63</v>
      </c>
      <c r="X39" s="7" t="n">
        <v>-20718.56</v>
      </c>
      <c r="Y39" s="7" t="n">
        <v>-10752.15</v>
      </c>
      <c r="Z39" s="7" t="n">
        <v>-9182.74</v>
      </c>
      <c r="AA39" s="7" t="n">
        <v>-1431.38</v>
      </c>
      <c r="AB39" s="7" t="n">
        <v>-0.6</v>
      </c>
      <c r="AC39" s="7" t="n">
        <v>648.31</v>
      </c>
      <c r="AD39" s="7" t="n">
        <v>-30958.03</v>
      </c>
      <c r="AE39" s="7" t="n">
        <v>-3804.94</v>
      </c>
      <c r="AF39" s="7" t="n">
        <v>-5726.12</v>
      </c>
      <c r="AG39" s="7" t="n">
        <v>14306.1</v>
      </c>
      <c r="AH39" s="7" t="n">
        <v>14306.1</v>
      </c>
      <c r="AI39" s="7" t="n">
        <v>19.96</v>
      </c>
      <c r="AJ39" s="7" t="n">
        <v>46.21</v>
      </c>
      <c r="AK39" s="7" t="n">
        <v>17165</v>
      </c>
      <c r="AL39" s="7" t="n">
        <v>6.24</v>
      </c>
      <c r="AM39" s="7" t="n">
        <v>0</v>
      </c>
      <c r="AN39" s="7" t="s">
        <v>5572</v>
      </c>
      <c r="AO39" s="7" t="n">
        <v>0</v>
      </c>
      <c r="AP39" s="7"/>
      <c r="AQ39" s="7" t="n">
        <v>0</v>
      </c>
      <c r="AR39" s="7"/>
      <c r="AS39" s="7" t="n">
        <v>0</v>
      </c>
      <c r="AT39" s="7" t="n">
        <v>0</v>
      </c>
      <c r="AU39" s="7" t="n">
        <v>0</v>
      </c>
    </row>
    <row r="40" customFormat="false" ht="15" hidden="false" customHeight="false" outlineLevel="0" collapsed="false">
      <c r="A40" s="7" t="s">
        <v>5569</v>
      </c>
      <c r="B40" s="7" t="s">
        <v>5475</v>
      </c>
      <c r="C40" s="7" t="s">
        <v>1571</v>
      </c>
      <c r="D40" s="7" t="s">
        <v>2432</v>
      </c>
      <c r="E40" s="7" t="n">
        <v>1</v>
      </c>
      <c r="F40" s="7" t="s">
        <v>5681</v>
      </c>
      <c r="G40" s="7" t="s">
        <v>1012</v>
      </c>
      <c r="H40" s="7"/>
      <c r="I40" s="7" t="s">
        <v>5682</v>
      </c>
      <c r="J40" s="7" t="n">
        <v>1057</v>
      </c>
      <c r="K40" s="7" t="n">
        <v>96</v>
      </c>
      <c r="L40" s="7" t="n">
        <v>9.08</v>
      </c>
      <c r="M40" s="7" t="n">
        <v>27510.78</v>
      </c>
      <c r="N40" s="7" t="n">
        <v>26.03</v>
      </c>
      <c r="O40" s="7" t="n">
        <v>0</v>
      </c>
      <c r="P40" s="7" t="n">
        <v>-2742.26</v>
      </c>
      <c r="Q40" s="7" t="n">
        <v>-2739.89</v>
      </c>
      <c r="R40" s="7" t="n">
        <v>0</v>
      </c>
      <c r="S40" s="7" t="n">
        <v>0</v>
      </c>
      <c r="T40" s="7" t="n">
        <v>-2.37</v>
      </c>
      <c r="U40" s="7" t="n">
        <v>2178.41</v>
      </c>
      <c r="V40" s="7" t="n">
        <v>64</v>
      </c>
      <c r="W40" s="7" t="n">
        <v>9.97</v>
      </c>
      <c r="X40" s="7" t="n">
        <v>-15540.25</v>
      </c>
      <c r="Y40" s="7" t="n">
        <v>-4126.19</v>
      </c>
      <c r="Z40" s="7" t="n">
        <v>-7529.9</v>
      </c>
      <c r="AA40" s="7" t="n">
        <v>-1890.85</v>
      </c>
      <c r="AB40" s="7" t="n">
        <v>-2192.41</v>
      </c>
      <c r="AC40" s="7" t="n">
        <v>199.1</v>
      </c>
      <c r="AD40" s="7" t="n">
        <v>-10383.97</v>
      </c>
      <c r="AE40" s="7" t="n">
        <v>-1626.37</v>
      </c>
      <c r="AF40" s="7" t="n">
        <v>-2444.78</v>
      </c>
      <c r="AG40" s="7" t="n">
        <v>-2782.07</v>
      </c>
      <c r="AH40" s="7" t="n">
        <v>-2782.07</v>
      </c>
      <c r="AI40" s="7" t="n">
        <v>-10.11</v>
      </c>
      <c r="AJ40" s="7" t="n">
        <v>-26.79</v>
      </c>
      <c r="AK40" s="7" t="n">
        <v>24697</v>
      </c>
      <c r="AL40" s="7" t="n">
        <v>4.28</v>
      </c>
      <c r="AM40" s="7" t="n">
        <v>0</v>
      </c>
      <c r="AN40" s="7" t="s">
        <v>5572</v>
      </c>
      <c r="AO40" s="7" t="n">
        <v>0</v>
      </c>
      <c r="AP40" s="7"/>
      <c r="AQ40" s="7" t="n">
        <v>0</v>
      </c>
      <c r="AR40" s="7"/>
      <c r="AS40" s="7" t="n">
        <v>0</v>
      </c>
      <c r="AT40" s="7" t="n">
        <v>0</v>
      </c>
      <c r="AU40" s="7" t="n">
        <v>0</v>
      </c>
    </row>
    <row r="41" customFormat="false" ht="15" hidden="false" customHeight="false" outlineLevel="0" collapsed="false">
      <c r="A41" s="7" t="s">
        <v>5569</v>
      </c>
      <c r="B41" s="7" t="s">
        <v>5475</v>
      </c>
      <c r="C41" s="7" t="s">
        <v>1571</v>
      </c>
      <c r="D41" s="7" t="s">
        <v>5683</v>
      </c>
      <c r="E41" s="7" t="n">
        <v>1</v>
      </c>
      <c r="F41" s="7" t="s">
        <v>5684</v>
      </c>
      <c r="G41" s="7" t="s">
        <v>5685</v>
      </c>
      <c r="H41" s="7"/>
      <c r="I41" s="7" t="s">
        <v>5686</v>
      </c>
      <c r="J41" s="7" t="n">
        <v>801</v>
      </c>
      <c r="K41" s="7" t="n">
        <v>56</v>
      </c>
      <c r="L41" s="7" t="n">
        <v>6.99</v>
      </c>
      <c r="M41" s="7" t="n">
        <v>13907.45</v>
      </c>
      <c r="N41" s="7" t="n">
        <v>17.36</v>
      </c>
      <c r="O41" s="7" t="n">
        <v>0</v>
      </c>
      <c r="P41" s="7" t="n">
        <v>-6267.11</v>
      </c>
      <c r="Q41" s="7" t="n">
        <v>-6263.42</v>
      </c>
      <c r="R41" s="7" t="n">
        <v>0</v>
      </c>
      <c r="S41" s="7" t="n">
        <v>0</v>
      </c>
      <c r="T41" s="7" t="n">
        <v>-3.69</v>
      </c>
      <c r="U41" s="7" t="n">
        <v>2175.68</v>
      </c>
      <c r="V41" s="7" t="n">
        <v>128</v>
      </c>
      <c r="W41" s="7" t="n">
        <v>45.06</v>
      </c>
      <c r="X41" s="7" t="n">
        <v>-8573.91</v>
      </c>
      <c r="Y41" s="7" t="n">
        <v>-2086.72</v>
      </c>
      <c r="Z41" s="7" t="n">
        <v>-3408.06</v>
      </c>
      <c r="AA41" s="7" t="n">
        <v>-554.79</v>
      </c>
      <c r="AB41" s="7" t="n">
        <v>-2556.09</v>
      </c>
      <c r="AC41" s="7" t="n">
        <v>31.75</v>
      </c>
      <c r="AD41" s="7" t="n">
        <v>-6221.28</v>
      </c>
      <c r="AE41" s="7" t="n">
        <v>-558.79</v>
      </c>
      <c r="AF41" s="7" t="n">
        <v>-966.36</v>
      </c>
      <c r="AG41" s="7" t="n">
        <v>-7713.64</v>
      </c>
      <c r="AH41" s="7" t="n">
        <v>-7713.64</v>
      </c>
      <c r="AI41" s="7" t="n">
        <v>-55.46</v>
      </c>
      <c r="AJ41" s="7" t="n">
        <v>-123.99</v>
      </c>
      <c r="AK41" s="7" t="n">
        <v>7532</v>
      </c>
      <c r="AL41" s="7" t="n">
        <v>10.63</v>
      </c>
      <c r="AM41" s="7" t="n">
        <v>238752</v>
      </c>
      <c r="AN41" s="7" t="s">
        <v>5687</v>
      </c>
      <c r="AO41" s="7" t="n">
        <v>0</v>
      </c>
      <c r="AP41" s="7"/>
      <c r="AQ41" s="7" t="n">
        <v>0</v>
      </c>
      <c r="AR41" s="7"/>
      <c r="AS41" s="7" t="n">
        <v>0</v>
      </c>
      <c r="AT41" s="7" t="n">
        <v>0</v>
      </c>
      <c r="AU41" s="7" t="n">
        <v>0</v>
      </c>
    </row>
    <row r="42" customFormat="false" ht="15" hidden="false" customHeight="false" outlineLevel="0" collapsed="false">
      <c r="A42" s="7" t="s">
        <v>5569</v>
      </c>
      <c r="B42" s="7" t="s">
        <v>5475</v>
      </c>
      <c r="C42" s="7" t="s">
        <v>1297</v>
      </c>
      <c r="D42" s="7" t="s">
        <v>5688</v>
      </c>
      <c r="E42" s="7" t="n">
        <v>0</v>
      </c>
      <c r="F42" s="7" t="s">
        <v>5689</v>
      </c>
      <c r="G42" s="7" t="s">
        <v>5690</v>
      </c>
      <c r="H42" s="7"/>
      <c r="I42" s="7" t="s">
        <v>5691</v>
      </c>
      <c r="J42" s="7" t="n">
        <v>741</v>
      </c>
      <c r="K42" s="7" t="n">
        <v>64</v>
      </c>
      <c r="L42" s="7" t="n">
        <v>8.64</v>
      </c>
      <c r="M42" s="7" t="n">
        <v>25684.46</v>
      </c>
      <c r="N42" s="7" t="n">
        <v>34.66</v>
      </c>
      <c r="O42" s="7" t="n">
        <v>-657.58</v>
      </c>
      <c r="P42" s="7" t="n">
        <v>-5758.8</v>
      </c>
      <c r="Q42" s="7" t="n">
        <v>-5680.46</v>
      </c>
      <c r="R42" s="7" t="n">
        <v>-78.34</v>
      </c>
      <c r="S42" s="7" t="n">
        <v>0</v>
      </c>
      <c r="T42" s="7" t="n">
        <v>0</v>
      </c>
      <c r="U42" s="7" t="n">
        <v>7959.44</v>
      </c>
      <c r="V42" s="7" t="n">
        <v>225</v>
      </c>
      <c r="W42" s="7" t="n">
        <v>22.42</v>
      </c>
      <c r="X42" s="7" t="n">
        <v>-30414.87</v>
      </c>
      <c r="Y42" s="7" t="n">
        <v>-3752.8</v>
      </c>
      <c r="Z42" s="7" t="n">
        <v>-7019.76</v>
      </c>
      <c r="AA42" s="7" t="n">
        <v>-3752.52</v>
      </c>
      <c r="AB42" s="7" t="n">
        <v>-16085.04</v>
      </c>
      <c r="AC42" s="7" t="n">
        <v>195.25</v>
      </c>
      <c r="AD42" s="7" t="n">
        <v>-15957.23</v>
      </c>
      <c r="AE42" s="7" t="n">
        <v>-1077.78</v>
      </c>
      <c r="AF42" s="7" t="n">
        <v>-2285.63</v>
      </c>
      <c r="AG42" s="7" t="n">
        <v>-28181.8</v>
      </c>
      <c r="AH42" s="7" t="n">
        <v>-28181.8</v>
      </c>
      <c r="AI42" s="7" t="n">
        <v>-109.72</v>
      </c>
      <c r="AJ42" s="7" t="n">
        <v>-176.61</v>
      </c>
      <c r="AK42" s="7" t="n">
        <v>20137</v>
      </c>
      <c r="AL42" s="7" t="n">
        <v>3.68</v>
      </c>
      <c r="AM42" s="7" t="n">
        <v>528714</v>
      </c>
      <c r="AN42" s="7" t="s">
        <v>5572</v>
      </c>
      <c r="AO42" s="7" t="n">
        <v>0</v>
      </c>
      <c r="AP42" s="7"/>
      <c r="AQ42" s="7" t="n">
        <v>0</v>
      </c>
      <c r="AR42" s="7"/>
      <c r="AS42" s="7" t="n">
        <v>0</v>
      </c>
      <c r="AT42" s="7" t="n">
        <v>0</v>
      </c>
      <c r="AU42" s="7" t="n">
        <v>0</v>
      </c>
    </row>
    <row r="43" customFormat="false" ht="15" hidden="false" customHeight="false" outlineLevel="0" collapsed="false">
      <c r="A43" s="7" t="s">
        <v>5569</v>
      </c>
      <c r="B43" s="7" t="s">
        <v>5475</v>
      </c>
      <c r="C43" s="7" t="s">
        <v>1297</v>
      </c>
      <c r="D43" s="7" t="s">
        <v>5629</v>
      </c>
      <c r="E43" s="7" t="n">
        <v>0</v>
      </c>
      <c r="F43" s="7" t="s">
        <v>5692</v>
      </c>
      <c r="G43" s="7" t="s">
        <v>5693</v>
      </c>
      <c r="H43" s="7"/>
      <c r="I43" s="7" t="s">
        <v>5694</v>
      </c>
      <c r="J43" s="7" t="n">
        <v>489</v>
      </c>
      <c r="K43" s="7" t="n">
        <v>122</v>
      </c>
      <c r="L43" s="7" t="n">
        <v>24.95</v>
      </c>
      <c r="M43" s="7" t="n">
        <v>14253.61</v>
      </c>
      <c r="N43" s="7" t="n">
        <v>29.15</v>
      </c>
      <c r="O43" s="7" t="n">
        <v>-183.36</v>
      </c>
      <c r="P43" s="7" t="n">
        <v>-4708.36</v>
      </c>
      <c r="Q43" s="7" t="n">
        <v>-4617.19</v>
      </c>
      <c r="R43" s="7" t="n">
        <v>-41.67</v>
      </c>
      <c r="S43" s="7" t="n">
        <v>0</v>
      </c>
      <c r="T43" s="7" t="n">
        <v>-49.5</v>
      </c>
      <c r="U43" s="7" t="n">
        <v>935.71</v>
      </c>
      <c r="V43" s="7" t="n">
        <v>29</v>
      </c>
      <c r="W43" s="7" t="n">
        <v>33.03</v>
      </c>
      <c r="X43" s="7" t="n">
        <v>-26417.61</v>
      </c>
      <c r="Y43" s="7" t="n">
        <v>-2111.02</v>
      </c>
      <c r="Z43" s="7" t="n">
        <v>-3799.7</v>
      </c>
      <c r="AA43" s="7" t="n">
        <v>-4982.99</v>
      </c>
      <c r="AB43" s="7" t="n">
        <v>-13550.7</v>
      </c>
      <c r="AC43" s="7" t="n">
        <v>-1973.2</v>
      </c>
      <c r="AD43" s="7" t="n">
        <v>-8721.82</v>
      </c>
      <c r="AE43" s="7" t="n">
        <v>-1228.24</v>
      </c>
      <c r="AF43" s="7" t="n">
        <v>-3640.43</v>
      </c>
      <c r="AG43" s="7" t="n">
        <v>-27089.35</v>
      </c>
      <c r="AH43" s="7" t="n">
        <v>-27089.35</v>
      </c>
      <c r="AI43" s="7" t="n">
        <v>-190.05</v>
      </c>
      <c r="AJ43" s="7" t="n">
        <v>-310.59</v>
      </c>
      <c r="AK43" s="7" t="n">
        <v>28090</v>
      </c>
      <c r="AL43" s="7" t="n">
        <v>1.74</v>
      </c>
      <c r="AM43" s="7" t="n">
        <v>1743691</v>
      </c>
      <c r="AN43" s="7" t="s">
        <v>5572</v>
      </c>
      <c r="AO43" s="7" t="n">
        <v>0</v>
      </c>
      <c r="AP43" s="7"/>
      <c r="AQ43" s="7" t="n">
        <v>0</v>
      </c>
      <c r="AR43" s="7"/>
      <c r="AS43" s="7" t="n">
        <v>0</v>
      </c>
      <c r="AT43" s="7" t="n">
        <v>0</v>
      </c>
      <c r="AU43" s="7" t="n">
        <v>0</v>
      </c>
    </row>
    <row r="44" customFormat="false" ht="15" hidden="false" customHeight="false" outlineLevel="0" collapsed="false">
      <c r="A44" s="7" t="s">
        <v>5569</v>
      </c>
      <c r="B44" s="7" t="s">
        <v>5475</v>
      </c>
      <c r="C44" s="7" t="s">
        <v>1745</v>
      </c>
      <c r="D44" s="7" t="s">
        <v>2695</v>
      </c>
      <c r="E44" s="7" t="n">
        <v>1</v>
      </c>
      <c r="F44" s="7" t="s">
        <v>5695</v>
      </c>
      <c r="G44" s="7" t="s">
        <v>5696</v>
      </c>
      <c r="H44" s="7" t="s">
        <v>5697</v>
      </c>
      <c r="I44" s="7" t="s">
        <v>5698</v>
      </c>
      <c r="J44" s="7" t="n">
        <v>436</v>
      </c>
      <c r="K44" s="7" t="n">
        <v>24</v>
      </c>
      <c r="L44" s="7" t="n">
        <v>5.5</v>
      </c>
      <c r="M44" s="7" t="n">
        <v>27868.66</v>
      </c>
      <c r="N44" s="7" t="n">
        <v>63.92</v>
      </c>
      <c r="O44" s="7" t="n">
        <v>0</v>
      </c>
      <c r="P44" s="7" t="n">
        <v>-2679.59</v>
      </c>
      <c r="Q44" s="7" t="n">
        <v>-2679.59</v>
      </c>
      <c r="R44" s="7" t="n">
        <v>0</v>
      </c>
      <c r="S44" s="7" t="n">
        <v>0</v>
      </c>
      <c r="T44" s="7" t="n">
        <v>0</v>
      </c>
      <c r="U44" s="7" t="n">
        <v>2986.53</v>
      </c>
      <c r="V44" s="7" t="n">
        <v>47</v>
      </c>
      <c r="W44" s="7" t="n">
        <v>9.62</v>
      </c>
      <c r="X44" s="7" t="n">
        <v>-7943.63</v>
      </c>
      <c r="Y44" s="7" t="n">
        <v>-4180.96</v>
      </c>
      <c r="Z44" s="7" t="n">
        <v>-3639.1</v>
      </c>
      <c r="AA44" s="7" t="n">
        <v>-317.21</v>
      </c>
      <c r="AB44" s="7" t="n">
        <v>0</v>
      </c>
      <c r="AC44" s="7" t="n">
        <v>193.64</v>
      </c>
      <c r="AD44" s="7" t="n">
        <v>-11349.82</v>
      </c>
      <c r="AE44" s="7" t="n">
        <v>-1162.29</v>
      </c>
      <c r="AF44" s="7" t="n">
        <v>-1553.26</v>
      </c>
      <c r="AG44" s="7" t="n">
        <v>4733.33</v>
      </c>
      <c r="AH44" s="7" t="n">
        <v>4733.33</v>
      </c>
      <c r="AI44" s="7" t="n">
        <v>16.98</v>
      </c>
      <c r="AJ44" s="7" t="n">
        <v>41.7</v>
      </c>
      <c r="AK44" s="7" t="n">
        <v>23648</v>
      </c>
      <c r="AL44" s="7" t="n">
        <v>1.84</v>
      </c>
      <c r="AM44" s="7" t="n">
        <v>0</v>
      </c>
      <c r="AN44" s="7"/>
      <c r="AO44" s="7" t="n">
        <v>58.49</v>
      </c>
      <c r="AP44" s="7" t="n">
        <v>25.8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</row>
    <row r="45" customFormat="false" ht="15" hidden="false" customHeight="false" outlineLevel="0" collapsed="false">
      <c r="A45" s="7" t="s">
        <v>5569</v>
      </c>
      <c r="B45" s="7" t="s">
        <v>5475</v>
      </c>
      <c r="C45" s="7" t="s">
        <v>1297</v>
      </c>
      <c r="D45" s="7" t="s">
        <v>2695</v>
      </c>
      <c r="E45" s="7" t="n">
        <v>1</v>
      </c>
      <c r="F45" s="7" t="s">
        <v>5699</v>
      </c>
      <c r="G45" s="7" t="s">
        <v>1094</v>
      </c>
      <c r="H45" s="7"/>
      <c r="I45" s="7" t="s">
        <v>5700</v>
      </c>
      <c r="J45" s="7" t="n">
        <v>430</v>
      </c>
      <c r="K45" s="7" t="n">
        <v>23</v>
      </c>
      <c r="L45" s="7" t="n">
        <v>5.35</v>
      </c>
      <c r="M45" s="7" t="n">
        <v>16574.02</v>
      </c>
      <c r="N45" s="7" t="n">
        <v>38.54</v>
      </c>
      <c r="O45" s="7" t="n">
        <v>-75.64</v>
      </c>
      <c r="P45" s="7" t="n">
        <v>-231.63</v>
      </c>
      <c r="Q45" s="7" t="n">
        <v>-226.91</v>
      </c>
      <c r="R45" s="7" t="n">
        <v>-4.72</v>
      </c>
      <c r="S45" s="7" t="n">
        <v>0</v>
      </c>
      <c r="T45" s="7" t="n">
        <v>0</v>
      </c>
      <c r="U45" s="7" t="n">
        <v>111.85</v>
      </c>
      <c r="V45" s="7" t="n">
        <v>3</v>
      </c>
      <c r="W45" s="7" t="n">
        <v>1.4</v>
      </c>
      <c r="X45" s="7" t="n">
        <v>-5715.71</v>
      </c>
      <c r="Y45" s="7" t="n">
        <v>-2473.93</v>
      </c>
      <c r="Z45" s="7" t="n">
        <v>-3072.54</v>
      </c>
      <c r="AA45" s="7" t="n">
        <v>-1148.17</v>
      </c>
      <c r="AB45" s="7" t="n">
        <v>-251.09</v>
      </c>
      <c r="AC45" s="7" t="n">
        <v>1230.02</v>
      </c>
      <c r="AD45" s="7" t="n">
        <v>-8692.87</v>
      </c>
      <c r="AE45" s="7" t="n">
        <v>-521.1</v>
      </c>
      <c r="AF45" s="7" t="n">
        <v>-903.95</v>
      </c>
      <c r="AG45" s="7" t="n">
        <v>1337.07</v>
      </c>
      <c r="AH45" s="7" t="n">
        <v>1337.07</v>
      </c>
      <c r="AI45" s="7" t="n">
        <v>8.07</v>
      </c>
      <c r="AJ45" s="7" t="n">
        <v>15.38</v>
      </c>
      <c r="AK45" s="7" t="n">
        <v>14938</v>
      </c>
      <c r="AL45" s="7" t="n">
        <v>2.88</v>
      </c>
      <c r="AM45" s="7" t="n">
        <v>0</v>
      </c>
      <c r="AN45" s="7" t="s">
        <v>5572</v>
      </c>
      <c r="AO45" s="7" t="n">
        <v>0</v>
      </c>
      <c r="AP45" s="7"/>
      <c r="AQ45" s="7" t="n">
        <v>0</v>
      </c>
      <c r="AR45" s="7"/>
      <c r="AS45" s="7" t="n">
        <v>0</v>
      </c>
      <c r="AT45" s="7" t="n">
        <v>0</v>
      </c>
      <c r="AU45" s="7" t="n">
        <v>0</v>
      </c>
    </row>
    <row r="46" customFormat="false" ht="15" hidden="false" customHeight="false" outlineLevel="0" collapsed="false">
      <c r="A46" s="7" t="s">
        <v>5569</v>
      </c>
      <c r="B46" s="7" t="s">
        <v>5475</v>
      </c>
      <c r="C46" s="7" t="s">
        <v>1297</v>
      </c>
      <c r="D46" s="7" t="s">
        <v>2432</v>
      </c>
      <c r="E46" s="7" t="n">
        <v>1</v>
      </c>
      <c r="F46" s="7" t="s">
        <v>5701</v>
      </c>
      <c r="G46" s="7" t="s">
        <v>5702</v>
      </c>
      <c r="H46" s="7" t="s">
        <v>5703</v>
      </c>
      <c r="I46" s="7" t="s">
        <v>5704</v>
      </c>
      <c r="J46" s="7" t="n">
        <v>393</v>
      </c>
      <c r="K46" s="7" t="n">
        <v>49</v>
      </c>
      <c r="L46" s="7" t="n">
        <v>12.47</v>
      </c>
      <c r="M46" s="7" t="n">
        <v>12911.04</v>
      </c>
      <c r="N46" s="7" t="n">
        <v>32.85</v>
      </c>
      <c r="O46" s="7" t="n">
        <v>-146.17</v>
      </c>
      <c r="P46" s="7" t="n">
        <v>-17.72</v>
      </c>
      <c r="Q46" s="7" t="n">
        <v>-13.79</v>
      </c>
      <c r="R46" s="7" t="n">
        <v>0</v>
      </c>
      <c r="S46" s="7" t="n">
        <v>0</v>
      </c>
      <c r="T46" s="7" t="n">
        <v>-3.93</v>
      </c>
      <c r="U46" s="7" t="n">
        <v>0</v>
      </c>
      <c r="V46" s="7" t="n">
        <v>0</v>
      </c>
      <c r="W46" s="7" t="n">
        <v>0.14</v>
      </c>
      <c r="X46" s="7" t="n">
        <v>-5337.78</v>
      </c>
      <c r="Y46" s="7" t="n">
        <v>-1914.36</v>
      </c>
      <c r="Z46" s="7" t="n">
        <v>-2816.67</v>
      </c>
      <c r="AA46" s="7" t="n">
        <v>-397.24</v>
      </c>
      <c r="AB46" s="7" t="n">
        <v>-64.45</v>
      </c>
      <c r="AC46" s="7" t="n">
        <v>-145.06</v>
      </c>
      <c r="AD46" s="7" t="n">
        <v>-4313.39</v>
      </c>
      <c r="AE46" s="7" t="n">
        <v>-1054.77</v>
      </c>
      <c r="AF46" s="7" t="n">
        <v>-1598.84</v>
      </c>
      <c r="AG46" s="7" t="n">
        <v>2041.21</v>
      </c>
      <c r="AH46" s="7" t="n">
        <v>2041.21</v>
      </c>
      <c r="AI46" s="7" t="n">
        <v>15.81</v>
      </c>
      <c r="AJ46" s="7" t="n">
        <v>47.32</v>
      </c>
      <c r="AK46" s="7" t="n">
        <v>4707</v>
      </c>
      <c r="AL46" s="7" t="n">
        <v>8.35</v>
      </c>
      <c r="AM46" s="7" t="n">
        <v>1384528</v>
      </c>
      <c r="AN46" s="7" t="s">
        <v>5620</v>
      </c>
      <c r="AO46" s="7" t="n">
        <v>52.95</v>
      </c>
      <c r="AP46" s="7" t="n">
        <v>10.88</v>
      </c>
      <c r="AQ46" s="7" t="n">
        <v>8</v>
      </c>
      <c r="AR46" s="7" t="n">
        <v>4</v>
      </c>
      <c r="AS46" s="7" t="n">
        <v>0.18</v>
      </c>
      <c r="AT46" s="7" t="n">
        <v>50</v>
      </c>
      <c r="AU46" s="7" t="n">
        <v>97.92</v>
      </c>
    </row>
    <row r="47" customFormat="false" ht="15" hidden="false" customHeight="false" outlineLevel="0" collapsed="false">
      <c r="A47" s="7" t="s">
        <v>5569</v>
      </c>
      <c r="B47" s="7" t="s">
        <v>5475</v>
      </c>
      <c r="C47" s="7" t="s">
        <v>1297</v>
      </c>
      <c r="D47" s="7" t="s">
        <v>2432</v>
      </c>
      <c r="E47" s="7" t="n">
        <v>1</v>
      </c>
      <c r="F47" s="7" t="s">
        <v>5705</v>
      </c>
      <c r="G47" s="7" t="s">
        <v>5706</v>
      </c>
      <c r="H47" s="7" t="s">
        <v>5707</v>
      </c>
      <c r="I47" s="7" t="s">
        <v>5708</v>
      </c>
      <c r="J47" s="7" t="n">
        <v>343</v>
      </c>
      <c r="K47" s="7" t="n">
        <v>18</v>
      </c>
      <c r="L47" s="7" t="n">
        <v>5.25</v>
      </c>
      <c r="M47" s="7" t="n">
        <v>11927.3</v>
      </c>
      <c r="N47" s="7" t="n">
        <v>34.77</v>
      </c>
      <c r="O47" s="7" t="n">
        <v>-121.42</v>
      </c>
      <c r="P47" s="7" t="n">
        <v>-187.77</v>
      </c>
      <c r="Q47" s="7" t="n">
        <v>-186.37</v>
      </c>
      <c r="R47" s="7" t="n">
        <v>0</v>
      </c>
      <c r="S47" s="7" t="n">
        <v>0</v>
      </c>
      <c r="T47" s="7" t="n">
        <v>-1.4</v>
      </c>
      <c r="U47" s="7" t="n">
        <v>301.84</v>
      </c>
      <c r="V47" s="7" t="n">
        <v>9</v>
      </c>
      <c r="W47" s="7" t="n">
        <v>1.57</v>
      </c>
      <c r="X47" s="7" t="n">
        <v>-4936.18</v>
      </c>
      <c r="Y47" s="7" t="n">
        <v>-1770.19</v>
      </c>
      <c r="Z47" s="7" t="n">
        <v>-2510.15</v>
      </c>
      <c r="AA47" s="7" t="n">
        <v>-579.58</v>
      </c>
      <c r="AB47" s="7" t="n">
        <v>-71.72</v>
      </c>
      <c r="AC47" s="7" t="n">
        <v>-4.54</v>
      </c>
      <c r="AD47" s="7" t="n">
        <v>-4461.84</v>
      </c>
      <c r="AE47" s="7" t="n">
        <v>-472.29</v>
      </c>
      <c r="AF47" s="7" t="n">
        <v>-641</v>
      </c>
      <c r="AG47" s="7" t="n">
        <v>1747.8</v>
      </c>
      <c r="AH47" s="7" t="n">
        <v>1747.8</v>
      </c>
      <c r="AI47" s="7" t="n">
        <v>14.65</v>
      </c>
      <c r="AJ47" s="7" t="n">
        <v>39.17</v>
      </c>
      <c r="AK47" s="7" t="n">
        <v>3369</v>
      </c>
      <c r="AL47" s="7" t="n">
        <v>10.18</v>
      </c>
      <c r="AM47" s="7" t="n">
        <v>1588278</v>
      </c>
      <c r="AN47" s="7" t="s">
        <v>5638</v>
      </c>
      <c r="AO47" s="7" t="n">
        <v>33.95</v>
      </c>
      <c r="AP47" s="7" t="n">
        <v>13.08</v>
      </c>
      <c r="AQ47" s="7" t="n">
        <v>52</v>
      </c>
      <c r="AR47" s="7" t="n">
        <v>0</v>
      </c>
      <c r="AS47" s="7" t="n">
        <v>0.1</v>
      </c>
      <c r="AT47" s="7" t="n">
        <v>520</v>
      </c>
      <c r="AU47" s="7" t="n">
        <v>680.16</v>
      </c>
    </row>
    <row r="48" customFormat="false" ht="15" hidden="false" customHeight="false" outlineLevel="0" collapsed="false">
      <c r="A48" s="7" t="s">
        <v>5569</v>
      </c>
      <c r="B48" s="7" t="s">
        <v>5475</v>
      </c>
      <c r="C48" s="7" t="s">
        <v>1297</v>
      </c>
      <c r="D48" s="7" t="s">
        <v>2248</v>
      </c>
      <c r="E48" s="7" t="n">
        <v>1</v>
      </c>
      <c r="F48" s="7" t="s">
        <v>5709</v>
      </c>
      <c r="G48" s="7" t="s">
        <v>5710</v>
      </c>
      <c r="H48" s="7"/>
      <c r="I48" s="7" t="s">
        <v>5711</v>
      </c>
      <c r="J48" s="7" t="n">
        <v>341</v>
      </c>
      <c r="K48" s="7" t="n">
        <v>26</v>
      </c>
      <c r="L48" s="7" t="n">
        <v>7.62</v>
      </c>
      <c r="M48" s="7" t="n">
        <v>25905.91</v>
      </c>
      <c r="N48" s="7" t="n">
        <v>75.97</v>
      </c>
      <c r="O48" s="7" t="n">
        <v>-169.78</v>
      </c>
      <c r="P48" s="7" t="n">
        <v>-868.71</v>
      </c>
      <c r="Q48" s="7" t="n">
        <v>-867.24</v>
      </c>
      <c r="R48" s="7" t="n">
        <v>0</v>
      </c>
      <c r="S48" s="7" t="n">
        <v>0</v>
      </c>
      <c r="T48" s="7" t="n">
        <v>-1.47</v>
      </c>
      <c r="U48" s="7" t="n">
        <v>526.44</v>
      </c>
      <c r="V48" s="7" t="n">
        <v>6</v>
      </c>
      <c r="W48" s="7" t="n">
        <v>3.35</v>
      </c>
      <c r="X48" s="7" t="n">
        <v>-8020.34</v>
      </c>
      <c r="Y48" s="7" t="n">
        <v>-3860.59</v>
      </c>
      <c r="Z48" s="7" t="n">
        <v>-2803.5</v>
      </c>
      <c r="AA48" s="7" t="n">
        <v>-910.59</v>
      </c>
      <c r="AB48" s="7" t="n">
        <v>-577.16</v>
      </c>
      <c r="AC48" s="7" t="n">
        <v>131.5</v>
      </c>
      <c r="AD48" s="7" t="n">
        <v>-9967.9</v>
      </c>
      <c r="AE48" s="7" t="n">
        <v>-1252.76</v>
      </c>
      <c r="AF48" s="7" t="n">
        <v>-1891.24</v>
      </c>
      <c r="AG48" s="7" t="n">
        <v>5626.42</v>
      </c>
      <c r="AH48" s="7" t="n">
        <v>5626.42</v>
      </c>
      <c r="AI48" s="7" t="n">
        <v>21.72</v>
      </c>
      <c r="AJ48" s="7" t="n">
        <v>56.45</v>
      </c>
      <c r="AK48" s="7" t="n">
        <v>6424</v>
      </c>
      <c r="AL48" s="7" t="n">
        <v>5.31</v>
      </c>
      <c r="AM48" s="7" t="n">
        <v>0</v>
      </c>
      <c r="AN48" s="7" t="s">
        <v>5638</v>
      </c>
      <c r="AO48" s="7" t="n">
        <v>0</v>
      </c>
      <c r="AP48" s="7"/>
      <c r="AQ48" s="7" t="n">
        <v>0</v>
      </c>
      <c r="AR48" s="7"/>
      <c r="AS48" s="7" t="n">
        <v>0</v>
      </c>
      <c r="AT48" s="7" t="n">
        <v>0</v>
      </c>
      <c r="AU48" s="7" t="n">
        <v>0</v>
      </c>
    </row>
    <row r="49" customFormat="false" ht="15" hidden="false" customHeight="false" outlineLevel="0" collapsed="false">
      <c r="A49" s="7" t="s">
        <v>5569</v>
      </c>
      <c r="B49" s="7" t="s">
        <v>5475</v>
      </c>
      <c r="C49" s="7" t="s">
        <v>5611</v>
      </c>
      <c r="D49" s="7" t="s">
        <v>2695</v>
      </c>
      <c r="E49" s="7" t="n">
        <v>1</v>
      </c>
      <c r="F49" s="7" t="s">
        <v>5712</v>
      </c>
      <c r="G49" s="7" t="s">
        <v>1134</v>
      </c>
      <c r="H49" s="7"/>
      <c r="I49" s="7" t="s">
        <v>5713</v>
      </c>
      <c r="J49" s="7" t="n">
        <v>320</v>
      </c>
      <c r="K49" s="7" t="n">
        <v>1</v>
      </c>
      <c r="L49" s="7" t="n">
        <v>0.31</v>
      </c>
      <c r="M49" s="7" t="n">
        <v>27730.81</v>
      </c>
      <c r="N49" s="7" t="n">
        <v>86.66</v>
      </c>
      <c r="O49" s="7" t="n">
        <v>-3199.6</v>
      </c>
      <c r="P49" s="7" t="n">
        <v>-6458.08</v>
      </c>
      <c r="Q49" s="7" t="n">
        <v>-4700.1</v>
      </c>
      <c r="R49" s="7" t="n">
        <v>-276</v>
      </c>
      <c r="S49" s="7" t="n">
        <v>-1475.95</v>
      </c>
      <c r="T49" s="7" t="n">
        <v>-6.03</v>
      </c>
      <c r="U49" s="7" t="n">
        <v>1343.85</v>
      </c>
      <c r="V49" s="7" t="n">
        <v>15</v>
      </c>
      <c r="W49" s="7" t="n">
        <v>23.29</v>
      </c>
      <c r="X49" s="7" t="n">
        <v>-6462.19</v>
      </c>
      <c r="Y49" s="7" t="n">
        <v>-3585.1</v>
      </c>
      <c r="Z49" s="7" t="n">
        <v>-2910.33</v>
      </c>
      <c r="AA49" s="7" t="n">
        <v>-21.77</v>
      </c>
      <c r="AB49" s="7" t="n">
        <v>0</v>
      </c>
      <c r="AC49" s="7" t="n">
        <v>55.01</v>
      </c>
      <c r="AD49" s="7" t="n">
        <v>-8899.42</v>
      </c>
      <c r="AE49" s="7" t="n">
        <v>-77.43</v>
      </c>
      <c r="AF49" s="7" t="n">
        <v>-87.99</v>
      </c>
      <c r="AG49" s="7" t="n">
        <v>2634.09</v>
      </c>
      <c r="AH49" s="7" t="n">
        <v>2634.09</v>
      </c>
      <c r="AI49" s="7" t="n">
        <v>9.5</v>
      </c>
      <c r="AJ49" s="7" t="n">
        <v>29.6</v>
      </c>
      <c r="AK49" s="7" t="n">
        <v>6072</v>
      </c>
      <c r="AL49" s="7" t="n">
        <v>5.27</v>
      </c>
      <c r="AM49" s="7" t="n">
        <v>42912</v>
      </c>
      <c r="AN49" s="7" t="s">
        <v>5572</v>
      </c>
      <c r="AO49" s="7" t="n">
        <v>0</v>
      </c>
      <c r="AP49" s="7"/>
      <c r="AQ49" s="7" t="n">
        <v>0</v>
      </c>
      <c r="AR49" s="7"/>
      <c r="AS49" s="7" t="n">
        <v>0</v>
      </c>
      <c r="AT49" s="7" t="n">
        <v>0</v>
      </c>
      <c r="AU49" s="7" t="n">
        <v>0</v>
      </c>
    </row>
    <row r="50" customFormat="false" ht="15" hidden="false" customHeight="false" outlineLevel="0" collapsed="false">
      <c r="A50" s="7" t="s">
        <v>5569</v>
      </c>
      <c r="B50" s="7" t="s">
        <v>5475</v>
      </c>
      <c r="C50" s="7" t="s">
        <v>1571</v>
      </c>
      <c r="D50" s="7" t="s">
        <v>5683</v>
      </c>
      <c r="E50" s="7" t="n">
        <v>1</v>
      </c>
      <c r="F50" s="7" t="s">
        <v>5714</v>
      </c>
      <c r="G50" s="7" t="s">
        <v>5715</v>
      </c>
      <c r="H50" s="7"/>
      <c r="I50" s="7" t="s">
        <v>5716</v>
      </c>
      <c r="J50" s="7" t="n">
        <v>296</v>
      </c>
      <c r="K50" s="7" t="n">
        <v>60</v>
      </c>
      <c r="L50" s="7" t="n">
        <v>20.27</v>
      </c>
      <c r="M50" s="7" t="n">
        <v>5422.92</v>
      </c>
      <c r="N50" s="7" t="n">
        <v>18.32</v>
      </c>
      <c r="O50" s="7" t="n">
        <v>0</v>
      </c>
      <c r="P50" s="7" t="n">
        <v>-2897.65</v>
      </c>
      <c r="Q50" s="7" t="n">
        <v>-2897.65</v>
      </c>
      <c r="R50" s="7" t="n">
        <v>0</v>
      </c>
      <c r="S50" s="7" t="n">
        <v>0</v>
      </c>
      <c r="T50" s="7" t="n">
        <v>0</v>
      </c>
      <c r="U50" s="7" t="n">
        <v>1241.31</v>
      </c>
      <c r="V50" s="7" t="n">
        <v>69</v>
      </c>
      <c r="W50" s="7" t="n">
        <v>53.43</v>
      </c>
      <c r="X50" s="7" t="n">
        <v>-4607.86</v>
      </c>
      <c r="Y50" s="7" t="n">
        <v>-813.67</v>
      </c>
      <c r="Z50" s="7" t="n">
        <v>-1252.4</v>
      </c>
      <c r="AA50" s="7" t="n">
        <v>-494.07</v>
      </c>
      <c r="AB50" s="7" t="n">
        <v>-2111.5</v>
      </c>
      <c r="AC50" s="7" t="n">
        <v>63.78</v>
      </c>
      <c r="AD50" s="7" t="n">
        <v>-3127.36</v>
      </c>
      <c r="AE50" s="7" t="n">
        <v>-450.36</v>
      </c>
      <c r="AF50" s="7" t="n">
        <v>-1099.8</v>
      </c>
      <c r="AG50" s="7" t="n">
        <v>-5660.31</v>
      </c>
      <c r="AH50" s="7" t="n">
        <v>-5660.31</v>
      </c>
      <c r="AI50" s="7" t="n">
        <v>-104.38</v>
      </c>
      <c r="AJ50" s="7" t="n">
        <v>-180.99</v>
      </c>
      <c r="AK50" s="7" t="n">
        <v>4633</v>
      </c>
      <c r="AL50" s="7" t="n">
        <v>6.39</v>
      </c>
      <c r="AM50" s="7" t="n">
        <v>471638</v>
      </c>
      <c r="AN50" s="7" t="s">
        <v>5687</v>
      </c>
      <c r="AO50" s="7" t="n">
        <v>0</v>
      </c>
      <c r="AP50" s="7"/>
      <c r="AQ50" s="7" t="n">
        <v>0</v>
      </c>
      <c r="AR50" s="7"/>
      <c r="AS50" s="7" t="n">
        <v>0</v>
      </c>
      <c r="AT50" s="7" t="n">
        <v>0</v>
      </c>
      <c r="AU50" s="7" t="n">
        <v>0</v>
      </c>
    </row>
    <row r="51" customFormat="false" ht="15" hidden="false" customHeight="false" outlineLevel="0" collapsed="false">
      <c r="A51" s="7" t="s">
        <v>5569</v>
      </c>
      <c r="B51" s="7" t="s">
        <v>5475</v>
      </c>
      <c r="C51" s="7" t="s">
        <v>1745</v>
      </c>
      <c r="D51" s="7" t="s">
        <v>2695</v>
      </c>
      <c r="E51" s="7" t="n">
        <v>1</v>
      </c>
      <c r="F51" s="7" t="s">
        <v>5717</v>
      </c>
      <c r="G51" s="7" t="s">
        <v>5718</v>
      </c>
      <c r="H51" s="7" t="s">
        <v>5719</v>
      </c>
      <c r="I51" s="7" t="s">
        <v>5720</v>
      </c>
      <c r="J51" s="7" t="n">
        <v>281</v>
      </c>
      <c r="K51" s="7" t="n">
        <v>11</v>
      </c>
      <c r="L51" s="7" t="n">
        <v>3.91</v>
      </c>
      <c r="M51" s="7" t="n">
        <v>20464.31</v>
      </c>
      <c r="N51" s="7" t="n">
        <v>72.83</v>
      </c>
      <c r="O51" s="7" t="n">
        <v>0</v>
      </c>
      <c r="P51" s="7" t="n">
        <v>-1242.43</v>
      </c>
      <c r="Q51" s="7" t="n">
        <v>-1242.43</v>
      </c>
      <c r="R51" s="7" t="n">
        <v>0</v>
      </c>
      <c r="S51" s="7" t="n">
        <v>0</v>
      </c>
      <c r="T51" s="7" t="n">
        <v>0</v>
      </c>
      <c r="U51" s="7" t="n">
        <v>1482.99</v>
      </c>
      <c r="V51" s="7" t="n">
        <v>21</v>
      </c>
      <c r="W51" s="7" t="n">
        <v>6.07</v>
      </c>
      <c r="X51" s="7" t="n">
        <v>-5450.15</v>
      </c>
      <c r="Y51" s="7" t="n">
        <v>-3069.93</v>
      </c>
      <c r="Z51" s="7" t="n">
        <v>-2330.82</v>
      </c>
      <c r="AA51" s="7" t="n">
        <v>-257.14</v>
      </c>
      <c r="AB51" s="7" t="n">
        <v>0</v>
      </c>
      <c r="AC51" s="7" t="n">
        <v>207.74</v>
      </c>
      <c r="AD51" s="7" t="n">
        <v>-8525.54</v>
      </c>
      <c r="AE51" s="7" t="n">
        <v>-645.93</v>
      </c>
      <c r="AF51" s="7" t="n">
        <v>-818.89</v>
      </c>
      <c r="AG51" s="7" t="n">
        <v>4600.26</v>
      </c>
      <c r="AH51" s="7" t="n">
        <v>4600.26</v>
      </c>
      <c r="AI51" s="7" t="n">
        <v>22.48</v>
      </c>
      <c r="AJ51" s="7" t="n">
        <v>53.96</v>
      </c>
      <c r="AK51" s="7" t="n">
        <v>6936</v>
      </c>
      <c r="AL51" s="7" t="n">
        <v>4.05</v>
      </c>
      <c r="AM51" s="7" t="n">
        <v>0</v>
      </c>
      <c r="AN51" s="7"/>
      <c r="AO51" s="7" t="n">
        <v>69.99</v>
      </c>
      <c r="AP51" s="7" t="n">
        <v>30.34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</row>
    <row r="52" customFormat="false" ht="15" hidden="false" customHeight="false" outlineLevel="0" collapsed="false">
      <c r="A52" s="7" t="s">
        <v>5569</v>
      </c>
      <c r="B52" s="7" t="s">
        <v>5475</v>
      </c>
      <c r="C52" s="7" t="s">
        <v>1297</v>
      </c>
      <c r="D52" s="7" t="s">
        <v>5721</v>
      </c>
      <c r="E52" s="7" t="n">
        <v>0</v>
      </c>
      <c r="F52" s="7" t="s">
        <v>5722</v>
      </c>
      <c r="G52" s="7" t="s">
        <v>5723</v>
      </c>
      <c r="H52" s="7"/>
      <c r="I52" s="7" t="s">
        <v>5724</v>
      </c>
      <c r="J52" s="7" t="n">
        <v>275</v>
      </c>
      <c r="K52" s="7" t="n">
        <v>18</v>
      </c>
      <c r="L52" s="7" t="n">
        <v>6.55</v>
      </c>
      <c r="M52" s="7" t="n">
        <v>5428.3</v>
      </c>
      <c r="N52" s="7" t="n">
        <v>19.74</v>
      </c>
      <c r="O52" s="7" t="n">
        <v>-112.09</v>
      </c>
      <c r="P52" s="7" t="n">
        <v>-4097.87</v>
      </c>
      <c r="Q52" s="7" t="n">
        <v>-4097.87</v>
      </c>
      <c r="R52" s="7" t="n">
        <v>0</v>
      </c>
      <c r="S52" s="7" t="n">
        <v>0</v>
      </c>
      <c r="T52" s="7" t="n">
        <v>0</v>
      </c>
      <c r="U52" s="7" t="n">
        <v>1484.35</v>
      </c>
      <c r="V52" s="7" t="n">
        <v>75</v>
      </c>
      <c r="W52" s="7" t="n">
        <v>75.49</v>
      </c>
      <c r="X52" s="7" t="n">
        <v>-13413.79</v>
      </c>
      <c r="Y52" s="7" t="n">
        <v>-797.62</v>
      </c>
      <c r="Z52" s="7" t="n">
        <v>-1575.08</v>
      </c>
      <c r="AA52" s="7" t="n">
        <v>-1613.54</v>
      </c>
      <c r="AB52" s="7" t="n">
        <v>-9477.78</v>
      </c>
      <c r="AC52" s="7" t="n">
        <v>50.23</v>
      </c>
      <c r="AD52" s="7" t="n">
        <v>-2520</v>
      </c>
      <c r="AE52" s="7" t="n">
        <v>-183.91</v>
      </c>
      <c r="AF52" s="7" t="n">
        <v>-351.95</v>
      </c>
      <c r="AG52" s="7" t="n">
        <v>-14899.36</v>
      </c>
      <c r="AH52" s="7" t="n">
        <v>-14899.36</v>
      </c>
      <c r="AI52" s="7" t="n">
        <v>-274.48</v>
      </c>
      <c r="AJ52" s="7" t="n">
        <v>-591.24</v>
      </c>
      <c r="AK52" s="7" t="n">
        <v>6745</v>
      </c>
      <c r="AL52" s="7" t="n">
        <v>4.08</v>
      </c>
      <c r="AM52" s="7" t="n">
        <v>1670522</v>
      </c>
      <c r="AN52" s="7" t="s">
        <v>5572</v>
      </c>
      <c r="AO52" s="7" t="n">
        <v>0</v>
      </c>
      <c r="AP52" s="7"/>
      <c r="AQ52" s="7" t="n">
        <v>0</v>
      </c>
      <c r="AR52" s="7"/>
      <c r="AS52" s="7" t="n">
        <v>0</v>
      </c>
      <c r="AT52" s="7" t="n">
        <v>0</v>
      </c>
      <c r="AU52" s="7" t="n">
        <v>0</v>
      </c>
    </row>
    <row r="53" customFormat="false" ht="15" hidden="false" customHeight="false" outlineLevel="0" collapsed="false">
      <c r="A53" s="7" t="s">
        <v>5569</v>
      </c>
      <c r="B53" s="7" t="s">
        <v>5475</v>
      </c>
      <c r="C53" s="7" t="s">
        <v>1297</v>
      </c>
      <c r="D53" s="7" t="s">
        <v>2248</v>
      </c>
      <c r="E53" s="7" t="n">
        <v>1</v>
      </c>
      <c r="F53" s="7" t="s">
        <v>5725</v>
      </c>
      <c r="G53" s="7" t="s">
        <v>5726</v>
      </c>
      <c r="H53" s="7" t="s">
        <v>5727</v>
      </c>
      <c r="I53" s="7" t="s">
        <v>5728</v>
      </c>
      <c r="J53" s="7" t="n">
        <v>224</v>
      </c>
      <c r="K53" s="7" t="n">
        <v>13</v>
      </c>
      <c r="L53" s="7" t="n">
        <v>5.8</v>
      </c>
      <c r="M53" s="7" t="n">
        <v>14983.87</v>
      </c>
      <c r="N53" s="7" t="n">
        <v>66.89</v>
      </c>
      <c r="O53" s="7" t="n">
        <v>-71.77</v>
      </c>
      <c r="P53" s="7" t="n">
        <v>-339.49</v>
      </c>
      <c r="Q53" s="7" t="n">
        <v>-315.51</v>
      </c>
      <c r="R53" s="7" t="n">
        <v>-23.18</v>
      </c>
      <c r="S53" s="7" t="n">
        <v>0</v>
      </c>
      <c r="T53" s="7" t="n">
        <v>-0.8</v>
      </c>
      <c r="U53" s="7" t="n">
        <v>134.98</v>
      </c>
      <c r="V53" s="7" t="n">
        <v>2</v>
      </c>
      <c r="W53" s="7" t="n">
        <v>2.27</v>
      </c>
      <c r="X53" s="7" t="n">
        <v>-4178.87</v>
      </c>
      <c r="Y53" s="7" t="n">
        <v>-2237.2</v>
      </c>
      <c r="Z53" s="7" t="n">
        <v>-1754.03</v>
      </c>
      <c r="AA53" s="7" t="n">
        <v>-255.91</v>
      </c>
      <c r="AB53" s="7" t="n">
        <v>0</v>
      </c>
      <c r="AC53" s="7" t="n">
        <v>68.27</v>
      </c>
      <c r="AD53" s="7" t="n">
        <v>-5164.64</v>
      </c>
      <c r="AE53" s="7" t="n">
        <v>-586.49</v>
      </c>
      <c r="AF53" s="7" t="n">
        <v>-877.62</v>
      </c>
      <c r="AG53" s="7" t="n">
        <v>4642.61</v>
      </c>
      <c r="AH53" s="7" t="n">
        <v>4642.61</v>
      </c>
      <c r="AI53" s="7" t="n">
        <v>30.98</v>
      </c>
      <c r="AJ53" s="7" t="n">
        <v>89.89</v>
      </c>
      <c r="AK53" s="7" t="n">
        <v>2945</v>
      </c>
      <c r="AL53" s="7" t="n">
        <v>7.61</v>
      </c>
      <c r="AM53" s="7" t="n">
        <v>1601266</v>
      </c>
      <c r="AN53" s="7" t="s">
        <v>5620</v>
      </c>
      <c r="AO53" s="7" t="n">
        <v>64.99</v>
      </c>
      <c r="AP53" s="7" t="n">
        <v>23.05</v>
      </c>
      <c r="AQ53" s="7" t="n">
        <v>95</v>
      </c>
      <c r="AR53" s="7" t="n">
        <v>4</v>
      </c>
      <c r="AS53" s="7" t="n">
        <v>0.2</v>
      </c>
      <c r="AT53" s="7" t="n">
        <v>475</v>
      </c>
      <c r="AU53" s="7" t="n">
        <v>2189.75</v>
      </c>
    </row>
    <row r="54" customFormat="false" ht="15" hidden="false" customHeight="false" outlineLevel="0" collapsed="false">
      <c r="A54" s="7" t="s">
        <v>5569</v>
      </c>
      <c r="B54" s="7" t="s">
        <v>5475</v>
      </c>
      <c r="C54" s="7" t="s">
        <v>1297</v>
      </c>
      <c r="D54" s="7" t="s">
        <v>2248</v>
      </c>
      <c r="E54" s="7" t="n">
        <v>1</v>
      </c>
      <c r="F54" s="7" t="s">
        <v>5729</v>
      </c>
      <c r="G54" s="7" t="s">
        <v>5730</v>
      </c>
      <c r="H54" s="7" t="s">
        <v>5731</v>
      </c>
      <c r="I54" s="7" t="s">
        <v>5732</v>
      </c>
      <c r="J54" s="7" t="n">
        <v>216</v>
      </c>
      <c r="K54" s="7" t="n">
        <v>20</v>
      </c>
      <c r="L54" s="7" t="n">
        <v>9.26</v>
      </c>
      <c r="M54" s="7" t="n">
        <v>16977.11</v>
      </c>
      <c r="N54" s="7" t="n">
        <v>78.6</v>
      </c>
      <c r="O54" s="7" t="n">
        <v>-192.49</v>
      </c>
      <c r="P54" s="7" t="n">
        <v>-65.66</v>
      </c>
      <c r="Q54" s="7" t="n">
        <v>-65.66</v>
      </c>
      <c r="R54" s="7" t="n">
        <v>0</v>
      </c>
      <c r="S54" s="7" t="n">
        <v>0</v>
      </c>
      <c r="T54" s="7" t="n">
        <v>0</v>
      </c>
      <c r="U54" s="7" t="n">
        <v>94.99</v>
      </c>
      <c r="V54" s="7" t="n">
        <v>1</v>
      </c>
      <c r="W54" s="7" t="n">
        <v>0.39</v>
      </c>
      <c r="X54" s="7" t="n">
        <v>-4550.4</v>
      </c>
      <c r="Y54" s="7" t="n">
        <v>-2518.28</v>
      </c>
      <c r="Z54" s="7" t="n">
        <v>-1775.16</v>
      </c>
      <c r="AA54" s="7" t="n">
        <v>-356.46</v>
      </c>
      <c r="AB54" s="7" t="n">
        <v>-21.22</v>
      </c>
      <c r="AC54" s="7" t="n">
        <v>120.72</v>
      </c>
      <c r="AD54" s="7" t="n">
        <v>-6125.82</v>
      </c>
      <c r="AE54" s="7" t="n">
        <v>-996.51</v>
      </c>
      <c r="AF54" s="7" t="n">
        <v>-1468.81</v>
      </c>
      <c r="AG54" s="7" t="n">
        <v>5046.23</v>
      </c>
      <c r="AH54" s="7" t="n">
        <v>5046.23</v>
      </c>
      <c r="AI54" s="7" t="n">
        <v>29.72</v>
      </c>
      <c r="AJ54" s="7" t="n">
        <v>82.38</v>
      </c>
      <c r="AK54" s="7" t="n">
        <v>4419</v>
      </c>
      <c r="AL54" s="7" t="n">
        <v>4.89</v>
      </c>
      <c r="AM54" s="7" t="n">
        <v>1563736</v>
      </c>
      <c r="AN54" s="7" t="s">
        <v>5638</v>
      </c>
      <c r="AO54" s="7" t="n">
        <v>94.99</v>
      </c>
      <c r="AP54" s="7" t="n">
        <v>28.22</v>
      </c>
      <c r="AQ54" s="7" t="n">
        <v>112</v>
      </c>
      <c r="AR54" s="7" t="n">
        <v>0</v>
      </c>
      <c r="AS54" s="7" t="n">
        <v>0.35</v>
      </c>
      <c r="AT54" s="7" t="n">
        <v>320</v>
      </c>
      <c r="AU54" s="7" t="n">
        <v>3160.64</v>
      </c>
    </row>
    <row r="55" customFormat="false" ht="15" hidden="false" customHeight="false" outlineLevel="0" collapsed="false">
      <c r="A55" s="7" t="s">
        <v>5569</v>
      </c>
      <c r="B55" s="7" t="s">
        <v>5475</v>
      </c>
      <c r="C55" s="7" t="s">
        <v>1297</v>
      </c>
      <c r="D55" s="7" t="s">
        <v>2432</v>
      </c>
      <c r="E55" s="7" t="n">
        <v>1</v>
      </c>
      <c r="F55" s="7" t="s">
        <v>5733</v>
      </c>
      <c r="G55" s="7" t="s">
        <v>5734</v>
      </c>
      <c r="H55" s="7" t="s">
        <v>5735</v>
      </c>
      <c r="I55" s="7" t="s">
        <v>5736</v>
      </c>
      <c r="J55" s="7" t="n">
        <v>212</v>
      </c>
      <c r="K55" s="7" t="n">
        <v>15</v>
      </c>
      <c r="L55" s="7" t="n">
        <v>7.08</v>
      </c>
      <c r="M55" s="7" t="n">
        <v>7124.01</v>
      </c>
      <c r="N55" s="7" t="n">
        <v>33.6</v>
      </c>
      <c r="O55" s="7" t="n">
        <v>-8.5</v>
      </c>
      <c r="P55" s="7" t="n">
        <v>-12.52</v>
      </c>
      <c r="Q55" s="7" t="n">
        <v>-9.89</v>
      </c>
      <c r="R55" s="7" t="n">
        <v>0</v>
      </c>
      <c r="S55" s="7" t="n">
        <v>0</v>
      </c>
      <c r="T55" s="7" t="n">
        <v>-2.63</v>
      </c>
      <c r="U55" s="7" t="n">
        <v>0</v>
      </c>
      <c r="V55" s="7" t="n">
        <v>0</v>
      </c>
      <c r="W55" s="7" t="n">
        <v>0.18</v>
      </c>
      <c r="X55" s="7" t="n">
        <v>-3459.45</v>
      </c>
      <c r="Y55" s="7" t="n">
        <v>-1067.14</v>
      </c>
      <c r="Z55" s="7" t="n">
        <v>-1542.42</v>
      </c>
      <c r="AA55" s="7" t="n">
        <v>-425.94</v>
      </c>
      <c r="AB55" s="7" t="n">
        <v>0</v>
      </c>
      <c r="AC55" s="7" t="n">
        <v>-423.95</v>
      </c>
      <c r="AD55" s="7" t="n">
        <v>-2515.15</v>
      </c>
      <c r="AE55" s="7" t="n">
        <v>-369.27</v>
      </c>
      <c r="AF55" s="7" t="n">
        <v>-473.68</v>
      </c>
      <c r="AG55" s="7" t="n">
        <v>759.12</v>
      </c>
      <c r="AH55" s="7" t="n">
        <v>759.12</v>
      </c>
      <c r="AI55" s="7" t="n">
        <v>10.66</v>
      </c>
      <c r="AJ55" s="7" t="n">
        <v>30.18</v>
      </c>
      <c r="AK55" s="7" t="n">
        <v>2798</v>
      </c>
      <c r="AL55" s="7" t="n">
        <v>7.58</v>
      </c>
      <c r="AM55" s="7" t="n">
        <v>1594394</v>
      </c>
      <c r="AN55" s="7" t="s">
        <v>5638</v>
      </c>
      <c r="AO55" s="7" t="n">
        <v>33.95</v>
      </c>
      <c r="AP55" s="7" t="n">
        <v>11.9</v>
      </c>
      <c r="AQ55" s="7" t="n">
        <v>0</v>
      </c>
      <c r="AR55" s="7" t="n">
        <v>0</v>
      </c>
      <c r="AS55" s="7" t="n">
        <v>0.1</v>
      </c>
      <c r="AT55" s="7" t="n">
        <v>0</v>
      </c>
      <c r="AU55" s="7" t="n">
        <v>0</v>
      </c>
    </row>
    <row r="56" customFormat="false" ht="15" hidden="false" customHeight="false" outlineLevel="0" collapsed="false">
      <c r="A56" s="7" t="s">
        <v>5569</v>
      </c>
      <c r="B56" s="7" t="s">
        <v>5475</v>
      </c>
      <c r="C56" s="7" t="s">
        <v>1297</v>
      </c>
      <c r="D56" s="7" t="s">
        <v>2248</v>
      </c>
      <c r="E56" s="7" t="n">
        <v>1</v>
      </c>
      <c r="F56" s="7" t="s">
        <v>5675</v>
      </c>
      <c r="G56" s="7" t="s">
        <v>5676</v>
      </c>
      <c r="H56" s="7" t="s">
        <v>5737</v>
      </c>
      <c r="I56" s="7" t="s">
        <v>5738</v>
      </c>
      <c r="J56" s="7" t="n">
        <v>182</v>
      </c>
      <c r="K56" s="7" t="n">
        <v>8</v>
      </c>
      <c r="L56" s="7" t="n">
        <v>4.4</v>
      </c>
      <c r="M56" s="7" t="n">
        <v>14843.12</v>
      </c>
      <c r="N56" s="7" t="n">
        <v>81.56</v>
      </c>
      <c r="O56" s="7" t="n">
        <v>-0.02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-4141.41</v>
      </c>
      <c r="Y56" s="7" t="n">
        <v>-2226.71</v>
      </c>
      <c r="Z56" s="7" t="n">
        <v>-1535.65</v>
      </c>
      <c r="AA56" s="7" t="n">
        <v>-239.55</v>
      </c>
      <c r="AB56" s="7" t="n">
        <v>0</v>
      </c>
      <c r="AC56" s="7" t="n">
        <v>-139.5</v>
      </c>
      <c r="AD56" s="7" t="n">
        <v>-5119.76</v>
      </c>
      <c r="AE56" s="7" t="n">
        <v>-484.92</v>
      </c>
      <c r="AF56" s="7" t="n">
        <v>-650.92</v>
      </c>
      <c r="AG56" s="7" t="n">
        <v>5097.01</v>
      </c>
      <c r="AH56" s="7" t="n">
        <v>5097.01</v>
      </c>
      <c r="AI56" s="7" t="n">
        <v>34.34</v>
      </c>
      <c r="AJ56" s="7" t="n">
        <v>99.56</v>
      </c>
      <c r="AK56" s="7" t="n">
        <v>3106</v>
      </c>
      <c r="AL56" s="7" t="n">
        <v>5.86</v>
      </c>
      <c r="AM56" s="7" t="n">
        <v>1359483</v>
      </c>
      <c r="AN56" s="7" t="s">
        <v>5620</v>
      </c>
      <c r="AO56" s="7" t="n">
        <v>94.99</v>
      </c>
      <c r="AP56" s="7" t="n">
        <v>28.36</v>
      </c>
      <c r="AQ56" s="7" t="n">
        <v>48</v>
      </c>
      <c r="AR56" s="7" t="n">
        <v>28</v>
      </c>
      <c r="AS56" s="7" t="n">
        <v>0.64</v>
      </c>
      <c r="AT56" s="7" t="n">
        <v>75</v>
      </c>
      <c r="AU56" s="7" t="n">
        <v>1361.28</v>
      </c>
    </row>
    <row r="57" customFormat="false" ht="15" hidden="false" customHeight="false" outlineLevel="0" collapsed="false">
      <c r="A57" s="7" t="s">
        <v>5569</v>
      </c>
      <c r="B57" s="7" t="s">
        <v>5475</v>
      </c>
      <c r="C57" s="7" t="s">
        <v>1297</v>
      </c>
      <c r="D57" s="7" t="s">
        <v>2432</v>
      </c>
      <c r="E57" s="7" t="n">
        <v>1</v>
      </c>
      <c r="F57" s="7" t="s">
        <v>5739</v>
      </c>
      <c r="G57" s="7" t="s">
        <v>5740</v>
      </c>
      <c r="H57" s="7" t="s">
        <v>5741</v>
      </c>
      <c r="I57" s="7" t="s">
        <v>5742</v>
      </c>
      <c r="J57" s="7" t="n">
        <v>176</v>
      </c>
      <c r="K57" s="7" t="n">
        <v>10</v>
      </c>
      <c r="L57" s="7" t="n">
        <v>5.68</v>
      </c>
      <c r="M57" s="7" t="n">
        <v>6069.74</v>
      </c>
      <c r="N57" s="7" t="n">
        <v>34.49</v>
      </c>
      <c r="O57" s="7" t="n">
        <v>-39.22</v>
      </c>
      <c r="P57" s="7" t="n">
        <v>-47.87</v>
      </c>
      <c r="Q57" s="7" t="n">
        <v>-31.02</v>
      </c>
      <c r="R57" s="7" t="n">
        <v>0</v>
      </c>
      <c r="S57" s="7" t="n">
        <v>-14.21</v>
      </c>
      <c r="T57" s="7" t="n">
        <v>-2.64</v>
      </c>
      <c r="U57" s="7" t="n">
        <v>0</v>
      </c>
      <c r="V57" s="7" t="n">
        <v>0</v>
      </c>
      <c r="W57" s="7" t="n">
        <v>0.79</v>
      </c>
      <c r="X57" s="7" t="n">
        <v>-2291</v>
      </c>
      <c r="Y57" s="7" t="n">
        <v>-904.27</v>
      </c>
      <c r="Z57" s="7" t="n">
        <v>-1278.69</v>
      </c>
      <c r="AA57" s="7" t="n">
        <v>-193.72</v>
      </c>
      <c r="AB57" s="7" t="n">
        <v>-1.1</v>
      </c>
      <c r="AC57" s="7" t="n">
        <v>86.78</v>
      </c>
      <c r="AD57" s="7" t="n">
        <v>-2215.49</v>
      </c>
      <c r="AE57" s="7" t="n">
        <v>-312.18</v>
      </c>
      <c r="AF57" s="7" t="n">
        <v>-381.45</v>
      </c>
      <c r="AG57" s="7" t="n">
        <v>1163.98</v>
      </c>
      <c r="AH57" s="7" t="n">
        <v>1163.98</v>
      </c>
      <c r="AI57" s="7" t="n">
        <v>19.18</v>
      </c>
      <c r="AJ57" s="7" t="n">
        <v>52.54</v>
      </c>
      <c r="AK57" s="7" t="n">
        <v>2709</v>
      </c>
      <c r="AL57" s="7" t="n">
        <v>6.5</v>
      </c>
      <c r="AM57" s="7" t="n">
        <v>0</v>
      </c>
      <c r="AN57" s="7" t="s">
        <v>5638</v>
      </c>
      <c r="AO57" s="7" t="n">
        <v>24.95</v>
      </c>
      <c r="AP57" s="7" t="n">
        <v>12.73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</row>
    <row r="58" customFormat="false" ht="15" hidden="false" customHeight="false" outlineLevel="0" collapsed="false">
      <c r="A58" s="7" t="s">
        <v>5569</v>
      </c>
      <c r="B58" s="7" t="s">
        <v>5475</v>
      </c>
      <c r="C58" s="7" t="s">
        <v>1571</v>
      </c>
      <c r="D58" s="7" t="s">
        <v>2248</v>
      </c>
      <c r="E58" s="7" t="n">
        <v>1</v>
      </c>
      <c r="F58" s="7" t="s">
        <v>5743</v>
      </c>
      <c r="G58" s="7" t="s">
        <v>5744</v>
      </c>
      <c r="H58" s="7" t="s">
        <v>5745</v>
      </c>
      <c r="I58" s="7" t="s">
        <v>5746</v>
      </c>
      <c r="J58" s="7" t="n">
        <v>170</v>
      </c>
      <c r="K58" s="7" t="n">
        <v>15</v>
      </c>
      <c r="L58" s="7" t="n">
        <v>8.82</v>
      </c>
      <c r="M58" s="7" t="n">
        <v>10943.32</v>
      </c>
      <c r="N58" s="7" t="n">
        <v>64.37</v>
      </c>
      <c r="O58" s="7" t="n">
        <v>0</v>
      </c>
      <c r="P58" s="7" t="n">
        <v>-4.04</v>
      </c>
      <c r="Q58" s="7" t="n">
        <v>-4.04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0.04</v>
      </c>
      <c r="X58" s="7" t="n">
        <v>-3281.16</v>
      </c>
      <c r="Y58" s="7" t="n">
        <v>-1641.75</v>
      </c>
      <c r="Z58" s="7" t="n">
        <v>-1423.93</v>
      </c>
      <c r="AA58" s="7" t="n">
        <v>-270.12</v>
      </c>
      <c r="AB58" s="7" t="n">
        <v>-6.45</v>
      </c>
      <c r="AC58" s="7" t="n">
        <v>61.09</v>
      </c>
      <c r="AD58" s="7" t="n">
        <v>-4462.78</v>
      </c>
      <c r="AE58" s="7" t="n">
        <v>-749.13</v>
      </c>
      <c r="AF58" s="7" t="n">
        <v>-969.85</v>
      </c>
      <c r="AG58" s="7" t="n">
        <v>2446.21</v>
      </c>
      <c r="AH58" s="7" t="n">
        <v>2446.21</v>
      </c>
      <c r="AI58" s="7" t="n">
        <v>22.35</v>
      </c>
      <c r="AJ58" s="7" t="n">
        <v>54.81</v>
      </c>
      <c r="AK58" s="7" t="n">
        <v>2013</v>
      </c>
      <c r="AL58" s="7" t="n">
        <v>8.45</v>
      </c>
      <c r="AM58" s="7" t="n">
        <v>0</v>
      </c>
      <c r="AN58" s="7" t="s">
        <v>5572</v>
      </c>
      <c r="AO58" s="7" t="n">
        <v>64.99</v>
      </c>
      <c r="AP58" s="7" t="n">
        <v>26.08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</row>
    <row r="59" customFormat="false" ht="15" hidden="false" customHeight="false" outlineLevel="0" collapsed="false">
      <c r="A59" s="7" t="s">
        <v>5569</v>
      </c>
      <c r="B59" s="7" t="s">
        <v>5475</v>
      </c>
      <c r="C59" s="7" t="s">
        <v>1297</v>
      </c>
      <c r="D59" s="7" t="s">
        <v>5688</v>
      </c>
      <c r="E59" s="7" t="n">
        <v>0</v>
      </c>
      <c r="F59" s="7" t="s">
        <v>5747</v>
      </c>
      <c r="G59" s="7" t="s">
        <v>5748</v>
      </c>
      <c r="H59" s="7"/>
      <c r="I59" s="7" t="s">
        <v>5749</v>
      </c>
      <c r="J59" s="7" t="n">
        <v>168</v>
      </c>
      <c r="K59" s="7" t="n">
        <v>9</v>
      </c>
      <c r="L59" s="7" t="n">
        <v>5.36</v>
      </c>
      <c r="M59" s="7" t="n">
        <v>7633.63</v>
      </c>
      <c r="N59" s="7" t="n">
        <v>45.44</v>
      </c>
      <c r="O59" s="7" t="n">
        <v>0</v>
      </c>
      <c r="P59" s="7" t="n">
        <v>-433.77</v>
      </c>
      <c r="Q59" s="7" t="n">
        <v>-433.77</v>
      </c>
      <c r="R59" s="7" t="n">
        <v>0</v>
      </c>
      <c r="S59" s="7" t="n">
        <v>0</v>
      </c>
      <c r="T59" s="7" t="n">
        <v>0</v>
      </c>
      <c r="U59" s="7" t="n">
        <v>326.89</v>
      </c>
      <c r="V59" s="7" t="n">
        <v>7</v>
      </c>
      <c r="W59" s="7" t="n">
        <v>5.68</v>
      </c>
      <c r="X59" s="7" t="n">
        <v>-6993.15</v>
      </c>
      <c r="Y59" s="7" t="n">
        <v>-1145.22</v>
      </c>
      <c r="Z59" s="7" t="n">
        <v>-1884.67</v>
      </c>
      <c r="AA59" s="7" t="n">
        <v>-3931.83</v>
      </c>
      <c r="AB59" s="7" t="n">
        <v>-30.45</v>
      </c>
      <c r="AC59" s="7" t="n">
        <v>-0.98</v>
      </c>
      <c r="AD59" s="7" t="n">
        <v>-2156.56</v>
      </c>
      <c r="AE59" s="7" t="n">
        <v>-266.75</v>
      </c>
      <c r="AF59" s="7" t="n">
        <v>-407.87</v>
      </c>
      <c r="AG59" s="7" t="n">
        <v>-2216.6</v>
      </c>
      <c r="AH59" s="7" t="n">
        <v>-2216.6</v>
      </c>
      <c r="AI59" s="7" t="n">
        <v>-29.04</v>
      </c>
      <c r="AJ59" s="7" t="n">
        <v>-102.78</v>
      </c>
      <c r="AK59" s="7" t="n">
        <v>4977</v>
      </c>
      <c r="AL59" s="7" t="n">
        <v>3.38</v>
      </c>
      <c r="AM59" s="7" t="n">
        <v>995635</v>
      </c>
      <c r="AN59" s="7" t="s">
        <v>5572</v>
      </c>
      <c r="AO59" s="7" t="n">
        <v>0</v>
      </c>
      <c r="AP59" s="7"/>
      <c r="AQ59" s="7" t="n">
        <v>0</v>
      </c>
      <c r="AR59" s="7"/>
      <c r="AS59" s="7" t="n">
        <v>0</v>
      </c>
      <c r="AT59" s="7" t="n">
        <v>0</v>
      </c>
      <c r="AU59" s="7" t="n">
        <v>0</v>
      </c>
    </row>
    <row r="60" customFormat="false" ht="15" hidden="false" customHeight="false" outlineLevel="0" collapsed="false">
      <c r="A60" s="7" t="s">
        <v>5569</v>
      </c>
      <c r="B60" s="7" t="s">
        <v>5475</v>
      </c>
      <c r="C60" s="7" t="s">
        <v>1297</v>
      </c>
      <c r="D60" s="7" t="s">
        <v>2248</v>
      </c>
      <c r="E60" s="7" t="n">
        <v>1</v>
      </c>
      <c r="F60" s="7" t="s">
        <v>5750</v>
      </c>
      <c r="G60" s="7" t="s">
        <v>5751</v>
      </c>
      <c r="H60" s="7" t="s">
        <v>5752</v>
      </c>
      <c r="I60" s="7" t="s">
        <v>5753</v>
      </c>
      <c r="J60" s="7" t="n">
        <v>164</v>
      </c>
      <c r="K60" s="7" t="n">
        <v>17</v>
      </c>
      <c r="L60" s="7" t="n">
        <v>10.37</v>
      </c>
      <c r="M60" s="7" t="n">
        <v>11700.79</v>
      </c>
      <c r="N60" s="7" t="n">
        <v>71.35</v>
      </c>
      <c r="O60" s="7" t="n">
        <v>-75.65</v>
      </c>
      <c r="P60" s="7" t="n">
        <v>-19.42</v>
      </c>
      <c r="Q60" s="7" t="n">
        <v>-18.17</v>
      </c>
      <c r="R60" s="7" t="n">
        <v>0</v>
      </c>
      <c r="S60" s="7" t="n">
        <v>0</v>
      </c>
      <c r="T60" s="7" t="n">
        <v>-1.25</v>
      </c>
      <c r="U60" s="7" t="n">
        <v>0</v>
      </c>
      <c r="V60" s="7" t="n">
        <v>0</v>
      </c>
      <c r="W60" s="7" t="n">
        <v>0.17</v>
      </c>
      <c r="X60" s="7" t="n">
        <v>-3220.54</v>
      </c>
      <c r="Y60" s="7" t="n">
        <v>-1743.76</v>
      </c>
      <c r="Z60" s="7" t="n">
        <v>-1310.08</v>
      </c>
      <c r="AA60" s="7" t="n">
        <v>-172.63</v>
      </c>
      <c r="AB60" s="7" t="n">
        <v>-0.13</v>
      </c>
      <c r="AC60" s="7" t="n">
        <v>6.06</v>
      </c>
      <c r="AD60" s="7" t="n">
        <v>-4313.24</v>
      </c>
      <c r="AE60" s="7" t="n">
        <v>-845</v>
      </c>
      <c r="AF60" s="7" t="n">
        <v>-1232.83</v>
      </c>
      <c r="AG60" s="7" t="n">
        <v>3226.94</v>
      </c>
      <c r="AH60" s="7" t="n">
        <v>3226.94</v>
      </c>
      <c r="AI60" s="7" t="n">
        <v>27.58</v>
      </c>
      <c r="AJ60" s="7" t="n">
        <v>74.81</v>
      </c>
      <c r="AK60" s="7" t="n">
        <v>2230</v>
      </c>
      <c r="AL60" s="7" t="n">
        <v>7.35</v>
      </c>
      <c r="AM60" s="7" t="n">
        <v>1733473</v>
      </c>
      <c r="AN60" s="7" t="s">
        <v>5638</v>
      </c>
      <c r="AO60" s="7" t="n">
        <v>79.99</v>
      </c>
      <c r="AP60" s="7" t="n">
        <v>26.31</v>
      </c>
      <c r="AQ60" s="7" t="n">
        <v>39</v>
      </c>
      <c r="AR60" s="7" t="n">
        <v>1</v>
      </c>
      <c r="AS60" s="7" t="n">
        <v>0.04</v>
      </c>
      <c r="AT60" s="7" t="n">
        <v>999</v>
      </c>
      <c r="AU60" s="7" t="n">
        <v>1052.4</v>
      </c>
    </row>
    <row r="61" customFormat="false" ht="15" hidden="false" customHeight="false" outlineLevel="0" collapsed="false">
      <c r="A61" s="7" t="s">
        <v>5569</v>
      </c>
      <c r="B61" s="7" t="s">
        <v>5475</v>
      </c>
      <c r="C61" s="7" t="s">
        <v>1297</v>
      </c>
      <c r="D61" s="7" t="s">
        <v>2248</v>
      </c>
      <c r="E61" s="7" t="n">
        <v>1</v>
      </c>
      <c r="F61" s="7" t="s">
        <v>5643</v>
      </c>
      <c r="G61" s="7" t="s">
        <v>5644</v>
      </c>
      <c r="H61" s="7" t="s">
        <v>5754</v>
      </c>
      <c r="I61" s="7" t="s">
        <v>5755</v>
      </c>
      <c r="J61" s="7" t="n">
        <v>157</v>
      </c>
      <c r="K61" s="7" t="n">
        <v>15</v>
      </c>
      <c r="L61" s="7" t="n">
        <v>9.55</v>
      </c>
      <c r="M61" s="7" t="n">
        <v>5363.44</v>
      </c>
      <c r="N61" s="7" t="n">
        <v>34.16</v>
      </c>
      <c r="O61" s="7" t="n">
        <v>-113.1</v>
      </c>
      <c r="P61" s="7" t="n">
        <v>-718.58</v>
      </c>
      <c r="Q61" s="7" t="n">
        <v>-477.64</v>
      </c>
      <c r="R61" s="7" t="n">
        <v>0</v>
      </c>
      <c r="S61" s="7" t="n">
        <v>0</v>
      </c>
      <c r="T61" s="7" t="n">
        <v>-240.94</v>
      </c>
      <c r="U61" s="7" t="n">
        <v>459.88</v>
      </c>
      <c r="V61" s="7" t="n">
        <v>16</v>
      </c>
      <c r="W61" s="7" t="n">
        <v>13.4</v>
      </c>
      <c r="X61" s="7" t="n">
        <v>-2121.92</v>
      </c>
      <c r="Y61" s="7" t="n">
        <v>-787.35</v>
      </c>
      <c r="Z61" s="7" t="n">
        <v>-1111.14</v>
      </c>
      <c r="AA61" s="7" t="n">
        <v>-399.54</v>
      </c>
      <c r="AB61" s="7" t="n">
        <v>-273.96</v>
      </c>
      <c r="AC61" s="7" t="n">
        <v>450.07</v>
      </c>
      <c r="AD61" s="7" t="n">
        <v>-2847.94</v>
      </c>
      <c r="AE61" s="7" t="n">
        <v>-217.31</v>
      </c>
      <c r="AF61" s="7" t="n">
        <v>-523.45</v>
      </c>
      <c r="AG61" s="7" t="n">
        <v>-655.41</v>
      </c>
      <c r="AH61" s="7" t="n">
        <v>-655.41</v>
      </c>
      <c r="AI61" s="7" t="n">
        <v>-12.22</v>
      </c>
      <c r="AJ61" s="7" t="n">
        <v>-23.01</v>
      </c>
      <c r="AK61" s="7" t="n">
        <v>3585</v>
      </c>
      <c r="AL61" s="7" t="n">
        <v>4.38</v>
      </c>
      <c r="AM61" s="7" t="n">
        <v>0</v>
      </c>
      <c r="AN61" s="7" t="s">
        <v>5638</v>
      </c>
      <c r="AO61" s="7" t="n">
        <v>44.95</v>
      </c>
      <c r="AP61" s="7" t="n">
        <v>15.08</v>
      </c>
      <c r="AQ61" s="7" t="n">
        <v>38</v>
      </c>
      <c r="AR61" s="7" t="n">
        <v>1</v>
      </c>
      <c r="AS61" s="7" t="n">
        <v>0</v>
      </c>
      <c r="AT61" s="7" t="n">
        <v>999</v>
      </c>
      <c r="AU61" s="7" t="n">
        <v>573.04</v>
      </c>
    </row>
    <row r="62" customFormat="false" ht="15" hidden="false" customHeight="false" outlineLevel="0" collapsed="false">
      <c r="A62" s="7" t="s">
        <v>5569</v>
      </c>
      <c r="B62" s="7" t="s">
        <v>5475</v>
      </c>
      <c r="C62" s="7" t="s">
        <v>1745</v>
      </c>
      <c r="D62" s="7" t="s">
        <v>2695</v>
      </c>
      <c r="E62" s="7" t="n">
        <v>1</v>
      </c>
      <c r="F62" s="7" t="s">
        <v>5756</v>
      </c>
      <c r="G62" s="7" t="s">
        <v>5757</v>
      </c>
      <c r="H62" s="7" t="s">
        <v>5758</v>
      </c>
      <c r="I62" s="7" t="s">
        <v>5759</v>
      </c>
      <c r="J62" s="7" t="n">
        <v>156</v>
      </c>
      <c r="K62" s="7" t="n">
        <v>5</v>
      </c>
      <c r="L62" s="7" t="n">
        <v>3.21</v>
      </c>
      <c r="M62" s="7" t="n">
        <v>11047.46</v>
      </c>
      <c r="N62" s="7" t="n">
        <v>70.82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-3005.69</v>
      </c>
      <c r="Y62" s="7" t="n">
        <v>-1657.35</v>
      </c>
      <c r="Z62" s="7" t="n">
        <v>-1310.32</v>
      </c>
      <c r="AA62" s="7" t="n">
        <v>-130.57</v>
      </c>
      <c r="AB62" s="7" t="n">
        <v>0</v>
      </c>
      <c r="AC62" s="7" t="n">
        <v>92.55</v>
      </c>
      <c r="AD62" s="7" t="n">
        <v>-4743.13</v>
      </c>
      <c r="AE62" s="7" t="n">
        <v>-312.35</v>
      </c>
      <c r="AF62" s="7" t="n">
        <v>-354.95</v>
      </c>
      <c r="AG62" s="7" t="n">
        <v>2986.29</v>
      </c>
      <c r="AH62" s="7" t="n">
        <v>2986.29</v>
      </c>
      <c r="AI62" s="7" t="n">
        <v>27.03</v>
      </c>
      <c r="AJ62" s="7" t="n">
        <v>62.96</v>
      </c>
      <c r="AK62" s="7" t="n">
        <v>2970</v>
      </c>
      <c r="AL62" s="7" t="n">
        <v>5.25</v>
      </c>
      <c r="AM62" s="7" t="n">
        <v>680429</v>
      </c>
      <c r="AN62" s="7" t="s">
        <v>5572</v>
      </c>
      <c r="AO62" s="7" t="n">
        <v>69.99</v>
      </c>
      <c r="AP62" s="7" t="n">
        <v>30.62</v>
      </c>
      <c r="AQ62" s="7" t="n">
        <v>11</v>
      </c>
      <c r="AR62" s="7" t="n">
        <v>1</v>
      </c>
      <c r="AS62" s="7" t="n">
        <v>0.92</v>
      </c>
      <c r="AT62" s="7" t="n">
        <v>14</v>
      </c>
      <c r="AU62" s="7" t="n">
        <v>367.44</v>
      </c>
    </row>
    <row r="63" customFormat="false" ht="15" hidden="false" customHeight="false" outlineLevel="0" collapsed="false">
      <c r="A63" s="7" t="s">
        <v>5569</v>
      </c>
      <c r="B63" s="7" t="s">
        <v>5475</v>
      </c>
      <c r="C63" s="7" t="s">
        <v>1297</v>
      </c>
      <c r="D63" s="7" t="s">
        <v>2248</v>
      </c>
      <c r="E63" s="7" t="n">
        <v>1</v>
      </c>
      <c r="F63" s="7" t="s">
        <v>5760</v>
      </c>
      <c r="G63" s="7" t="s">
        <v>5761</v>
      </c>
      <c r="H63" s="7" t="s">
        <v>5762</v>
      </c>
      <c r="I63" s="7" t="s">
        <v>5763</v>
      </c>
      <c r="J63" s="7" t="n">
        <v>154</v>
      </c>
      <c r="K63" s="7" t="n">
        <v>12</v>
      </c>
      <c r="L63" s="7" t="n">
        <v>7.79</v>
      </c>
      <c r="M63" s="7" t="n">
        <v>11012.75</v>
      </c>
      <c r="N63" s="7" t="n">
        <v>71.51</v>
      </c>
      <c r="O63" s="7" t="n">
        <v>-85.3</v>
      </c>
      <c r="P63" s="7" t="n">
        <v>-23.11</v>
      </c>
      <c r="Q63" s="7" t="n">
        <v>-22</v>
      </c>
      <c r="R63" s="7" t="n">
        <v>0</v>
      </c>
      <c r="S63" s="7" t="n">
        <v>0</v>
      </c>
      <c r="T63" s="7" t="n">
        <v>-1.11</v>
      </c>
      <c r="U63" s="7" t="n">
        <v>0</v>
      </c>
      <c r="V63" s="7" t="n">
        <v>0</v>
      </c>
      <c r="W63" s="7" t="n">
        <v>0.21</v>
      </c>
      <c r="X63" s="7" t="n">
        <v>-3224.86</v>
      </c>
      <c r="Y63" s="7" t="n">
        <v>-1639.13</v>
      </c>
      <c r="Z63" s="7" t="n">
        <v>-1237.09</v>
      </c>
      <c r="AA63" s="7" t="n">
        <v>-299.24</v>
      </c>
      <c r="AB63" s="7" t="n">
        <v>-124.47</v>
      </c>
      <c r="AC63" s="7" t="n">
        <v>75.07</v>
      </c>
      <c r="AD63" s="7" t="n">
        <v>-4144.29</v>
      </c>
      <c r="AE63" s="7" t="n">
        <v>-628.81</v>
      </c>
      <c r="AF63" s="7" t="n">
        <v>-837.24</v>
      </c>
      <c r="AG63" s="7" t="n">
        <v>2906.38</v>
      </c>
      <c r="AH63" s="7" t="n">
        <v>2906.38</v>
      </c>
      <c r="AI63" s="7" t="n">
        <v>26.39</v>
      </c>
      <c r="AJ63" s="7" t="n">
        <v>70.13</v>
      </c>
      <c r="AK63" s="7" t="n">
        <v>2697</v>
      </c>
      <c r="AL63" s="7" t="n">
        <v>5.71</v>
      </c>
      <c r="AM63" s="7" t="n">
        <v>1781077</v>
      </c>
      <c r="AN63" s="7" t="s">
        <v>5638</v>
      </c>
      <c r="AO63" s="7" t="n">
        <v>79.99</v>
      </c>
      <c r="AP63" s="7" t="n">
        <v>27.3</v>
      </c>
      <c r="AQ63" s="7" t="n">
        <v>45</v>
      </c>
      <c r="AR63" s="7" t="n">
        <v>0</v>
      </c>
      <c r="AS63" s="7" t="n">
        <v>0.14</v>
      </c>
      <c r="AT63" s="7" t="n">
        <v>322</v>
      </c>
      <c r="AU63" s="7" t="n">
        <v>1228.5</v>
      </c>
    </row>
    <row r="64" customFormat="false" ht="15" hidden="false" customHeight="false" outlineLevel="0" collapsed="false">
      <c r="A64" s="7" t="s">
        <v>5569</v>
      </c>
      <c r="B64" s="7" t="s">
        <v>5475</v>
      </c>
      <c r="C64" s="7" t="s">
        <v>1745</v>
      </c>
      <c r="D64" s="7" t="s">
        <v>5764</v>
      </c>
      <c r="E64" s="7" t="n">
        <v>1</v>
      </c>
      <c r="F64" s="7" t="s">
        <v>5765</v>
      </c>
      <c r="G64" s="7" t="s">
        <v>5766</v>
      </c>
      <c r="H64" s="7"/>
      <c r="I64" s="7" t="s">
        <v>5767</v>
      </c>
      <c r="J64" s="7" t="n">
        <v>150</v>
      </c>
      <c r="K64" s="7" t="n">
        <v>7</v>
      </c>
      <c r="L64" s="7" t="n">
        <v>4.67</v>
      </c>
      <c r="M64" s="7" t="n">
        <v>4901.51</v>
      </c>
      <c r="N64" s="7" t="n">
        <v>32.68</v>
      </c>
      <c r="O64" s="7" t="n">
        <v>-1230.63</v>
      </c>
      <c r="P64" s="7" t="n">
        <v>-1658.4</v>
      </c>
      <c r="Q64" s="7" t="n">
        <v>-1658.4</v>
      </c>
      <c r="R64" s="7" t="n">
        <v>0</v>
      </c>
      <c r="S64" s="7" t="n">
        <v>0</v>
      </c>
      <c r="T64" s="7" t="n">
        <v>0</v>
      </c>
      <c r="U64" s="7" t="n">
        <v>347.88</v>
      </c>
      <c r="V64" s="7" t="n">
        <v>12</v>
      </c>
      <c r="W64" s="7" t="n">
        <v>33.83</v>
      </c>
      <c r="X64" s="7" t="n">
        <v>-5085.24</v>
      </c>
      <c r="Y64" s="7" t="n">
        <v>-561.9</v>
      </c>
      <c r="Z64" s="7" t="n">
        <v>-1174.3</v>
      </c>
      <c r="AA64" s="7" t="n">
        <v>-3431.67</v>
      </c>
      <c r="AB64" s="7" t="n">
        <v>0</v>
      </c>
      <c r="AC64" s="7" t="n">
        <v>82.63</v>
      </c>
      <c r="AD64" s="7" t="n">
        <v>-2538.78</v>
      </c>
      <c r="AE64" s="7" t="n">
        <v>-158.32</v>
      </c>
      <c r="AF64" s="7" t="n">
        <v>-236.93</v>
      </c>
      <c r="AG64" s="7" t="n">
        <v>-5769.86</v>
      </c>
      <c r="AH64" s="7" t="n">
        <v>-5769.86</v>
      </c>
      <c r="AI64" s="7" t="n">
        <v>-117.72</v>
      </c>
      <c r="AJ64" s="7" t="n">
        <v>-227.27</v>
      </c>
      <c r="AK64" s="7" t="n">
        <v>10643</v>
      </c>
      <c r="AL64" s="7" t="n">
        <v>1.41</v>
      </c>
      <c r="AM64" s="7" t="n">
        <v>505911</v>
      </c>
      <c r="AN64" s="7" t="s">
        <v>5572</v>
      </c>
      <c r="AO64" s="7" t="n">
        <v>0</v>
      </c>
      <c r="AP64" s="7"/>
      <c r="AQ64" s="7" t="n">
        <v>0</v>
      </c>
      <c r="AR64" s="7"/>
      <c r="AS64" s="7" t="n">
        <v>0</v>
      </c>
      <c r="AT64" s="7" t="n">
        <v>0</v>
      </c>
      <c r="AU64" s="7" t="n">
        <v>0</v>
      </c>
    </row>
    <row r="65" customFormat="false" ht="15" hidden="false" customHeight="false" outlineLevel="0" collapsed="false">
      <c r="A65" s="7" t="s">
        <v>5569</v>
      </c>
      <c r="B65" s="7" t="s">
        <v>5475</v>
      </c>
      <c r="C65" s="7" t="s">
        <v>1297</v>
      </c>
      <c r="D65" s="7" t="s">
        <v>2432</v>
      </c>
      <c r="E65" s="7" t="n">
        <v>1</v>
      </c>
      <c r="F65" s="7" t="s">
        <v>5768</v>
      </c>
      <c r="G65" s="7" t="s">
        <v>5769</v>
      </c>
      <c r="H65" s="7" t="s">
        <v>5770</v>
      </c>
      <c r="I65" s="7" t="s">
        <v>5771</v>
      </c>
      <c r="J65" s="7" t="n">
        <v>140</v>
      </c>
      <c r="K65" s="7" t="n">
        <v>4</v>
      </c>
      <c r="L65" s="7" t="n">
        <v>2.86</v>
      </c>
      <c r="M65" s="7" t="n">
        <v>4578.36</v>
      </c>
      <c r="N65" s="7" t="n">
        <v>32.7</v>
      </c>
      <c r="O65" s="7" t="n">
        <v>-67.1</v>
      </c>
      <c r="P65" s="7" t="n">
        <v>-1207.73</v>
      </c>
      <c r="Q65" s="7" t="n">
        <v>-1206.03</v>
      </c>
      <c r="R65" s="7" t="n">
        <v>0</v>
      </c>
      <c r="S65" s="7" t="n">
        <v>0</v>
      </c>
      <c r="T65" s="7" t="n">
        <v>-1.7</v>
      </c>
      <c r="U65" s="7" t="n">
        <v>1340.73</v>
      </c>
      <c r="V65" s="7" t="n">
        <v>41</v>
      </c>
      <c r="W65" s="7" t="n">
        <v>26.38</v>
      </c>
      <c r="X65" s="7" t="n">
        <v>-1934.81</v>
      </c>
      <c r="Y65" s="7" t="n">
        <v>-676.36</v>
      </c>
      <c r="Z65" s="7" t="n">
        <v>-1002.4</v>
      </c>
      <c r="AA65" s="7" t="n">
        <v>-343.97</v>
      </c>
      <c r="AB65" s="7" t="n">
        <v>-90.48</v>
      </c>
      <c r="AC65" s="7" t="n">
        <v>178.4</v>
      </c>
      <c r="AD65" s="7" t="n">
        <v>-2001.3</v>
      </c>
      <c r="AE65" s="7" t="n">
        <v>-85.85</v>
      </c>
      <c r="AF65" s="7" t="n">
        <v>-126.2</v>
      </c>
      <c r="AG65" s="7" t="n">
        <v>-718.43</v>
      </c>
      <c r="AH65" s="7" t="n">
        <v>-718.43</v>
      </c>
      <c r="AI65" s="7" t="n">
        <v>-15.69</v>
      </c>
      <c r="AJ65" s="7" t="n">
        <v>-35.9</v>
      </c>
      <c r="AK65" s="7" t="n">
        <v>4216</v>
      </c>
      <c r="AL65" s="7" t="n">
        <v>3.32</v>
      </c>
      <c r="AM65" s="7" t="n">
        <v>2056590</v>
      </c>
      <c r="AN65" s="7" t="s">
        <v>5638</v>
      </c>
      <c r="AO65" s="7" t="n">
        <v>31.95</v>
      </c>
      <c r="AP65" s="7" t="n">
        <v>12.61</v>
      </c>
      <c r="AQ65" s="7" t="n">
        <v>58</v>
      </c>
      <c r="AR65" s="7" t="n">
        <v>0</v>
      </c>
      <c r="AS65" s="7" t="n">
        <v>0.08</v>
      </c>
      <c r="AT65" s="7" t="n">
        <v>725</v>
      </c>
      <c r="AU65" s="7" t="n">
        <v>731.38</v>
      </c>
    </row>
    <row r="66" customFormat="false" ht="15" hidden="false" customHeight="false" outlineLevel="0" collapsed="false">
      <c r="A66" s="7" t="s">
        <v>5569</v>
      </c>
      <c r="B66" s="7" t="s">
        <v>5475</v>
      </c>
      <c r="C66" s="7" t="s">
        <v>1297</v>
      </c>
      <c r="D66" s="7" t="s">
        <v>2432</v>
      </c>
      <c r="E66" s="7" t="n">
        <v>1</v>
      </c>
      <c r="F66" s="7" t="s">
        <v>5639</v>
      </c>
      <c r="G66" s="7" t="s">
        <v>5640</v>
      </c>
      <c r="H66" s="7" t="s">
        <v>5772</v>
      </c>
      <c r="I66" s="7" t="s">
        <v>5773</v>
      </c>
      <c r="J66" s="7" t="n">
        <v>133</v>
      </c>
      <c r="K66" s="7" t="n">
        <v>12</v>
      </c>
      <c r="L66" s="7" t="n">
        <v>9.02</v>
      </c>
      <c r="M66" s="7" t="n">
        <v>4754.08</v>
      </c>
      <c r="N66" s="7" t="n">
        <v>35.74</v>
      </c>
      <c r="O66" s="7" t="n">
        <v>-12.5</v>
      </c>
      <c r="P66" s="7" t="n">
        <v>-89.72</v>
      </c>
      <c r="Q66" s="7" t="n">
        <v>-89.72</v>
      </c>
      <c r="R66" s="7" t="n">
        <v>0</v>
      </c>
      <c r="S66" s="7" t="n">
        <v>0</v>
      </c>
      <c r="T66" s="7" t="n">
        <v>0</v>
      </c>
      <c r="U66" s="7" t="n">
        <v>78.9</v>
      </c>
      <c r="V66" s="7" t="n">
        <v>2</v>
      </c>
      <c r="W66" s="7" t="n">
        <v>1.89</v>
      </c>
      <c r="X66" s="7" t="n">
        <v>-3311.05</v>
      </c>
      <c r="Y66" s="7" t="n">
        <v>-710.94</v>
      </c>
      <c r="Z66" s="7" t="n">
        <v>-724.12</v>
      </c>
      <c r="AA66" s="7" t="n">
        <v>-318.43</v>
      </c>
      <c r="AB66" s="7" t="n">
        <v>-1326.31</v>
      </c>
      <c r="AC66" s="7" t="n">
        <v>-231.25</v>
      </c>
      <c r="AD66" s="7" t="n">
        <v>-1402.31</v>
      </c>
      <c r="AE66" s="7" t="n">
        <v>-253.33</v>
      </c>
      <c r="AF66" s="7" t="n">
        <v>-391.8</v>
      </c>
      <c r="AG66" s="7" t="n">
        <v>-314.83</v>
      </c>
      <c r="AH66" s="7" t="n">
        <v>-314.83</v>
      </c>
      <c r="AI66" s="7" t="n">
        <v>-6.62</v>
      </c>
      <c r="AJ66" s="7" t="n">
        <v>-22.45</v>
      </c>
      <c r="AK66" s="7" t="n">
        <v>2030</v>
      </c>
      <c r="AL66" s="7" t="n">
        <v>6.55</v>
      </c>
      <c r="AM66" s="7" t="n">
        <v>1503912</v>
      </c>
      <c r="AN66" s="7" t="s">
        <v>5620</v>
      </c>
      <c r="AO66" s="7" t="n">
        <v>49.95</v>
      </c>
      <c r="AP66" s="7" t="n">
        <v>10.62</v>
      </c>
      <c r="AQ66" s="7" t="n">
        <v>82</v>
      </c>
      <c r="AR66" s="7" t="n">
        <v>0</v>
      </c>
      <c r="AS66" s="7" t="n">
        <v>0.28</v>
      </c>
      <c r="AT66" s="7" t="n">
        <v>293</v>
      </c>
      <c r="AU66" s="7" t="n">
        <v>870.84</v>
      </c>
    </row>
    <row r="67" customFormat="false" ht="15" hidden="false" customHeight="false" outlineLevel="0" collapsed="false">
      <c r="A67" s="7" t="s">
        <v>5569</v>
      </c>
      <c r="B67" s="7" t="s">
        <v>5475</v>
      </c>
      <c r="C67" s="7" t="s">
        <v>1297</v>
      </c>
      <c r="D67" s="7" t="s">
        <v>2432</v>
      </c>
      <c r="E67" s="7" t="n">
        <v>1</v>
      </c>
      <c r="F67" s="7" t="s">
        <v>5774</v>
      </c>
      <c r="G67" s="7" t="s">
        <v>5775</v>
      </c>
      <c r="H67" s="7" t="s">
        <v>5776</v>
      </c>
      <c r="I67" s="7" t="s">
        <v>5777</v>
      </c>
      <c r="J67" s="7" t="n">
        <v>128</v>
      </c>
      <c r="K67" s="7" t="n">
        <v>6</v>
      </c>
      <c r="L67" s="7" t="n">
        <v>4.69</v>
      </c>
      <c r="M67" s="7" t="n">
        <v>4395.92</v>
      </c>
      <c r="N67" s="7" t="n">
        <v>34.34</v>
      </c>
      <c r="O67" s="7" t="n">
        <v>0</v>
      </c>
      <c r="P67" s="7" t="n">
        <v>-9.58</v>
      </c>
      <c r="Q67" s="7" t="n">
        <v>-7.82</v>
      </c>
      <c r="R67" s="7" t="n">
        <v>0</v>
      </c>
      <c r="S67" s="7" t="n">
        <v>0</v>
      </c>
      <c r="T67" s="7" t="n">
        <v>-1.76</v>
      </c>
      <c r="U67" s="7" t="n">
        <v>0</v>
      </c>
      <c r="V67" s="7" t="n">
        <v>0</v>
      </c>
      <c r="W67" s="7" t="n">
        <v>0.22</v>
      </c>
      <c r="X67" s="7" t="n">
        <v>-2001.76</v>
      </c>
      <c r="Y67" s="7" t="n">
        <v>-659.11</v>
      </c>
      <c r="Z67" s="7" t="n">
        <v>-949.37</v>
      </c>
      <c r="AA67" s="7" t="n">
        <v>-233.4</v>
      </c>
      <c r="AB67" s="7" t="n">
        <v>0</v>
      </c>
      <c r="AC67" s="7" t="n">
        <v>-159.88</v>
      </c>
      <c r="AD67" s="7" t="n">
        <v>-1674.86</v>
      </c>
      <c r="AE67" s="7" t="n">
        <v>-139.21</v>
      </c>
      <c r="AF67" s="7" t="n">
        <v>-201.99</v>
      </c>
      <c r="AG67" s="7" t="n">
        <v>570.51</v>
      </c>
      <c r="AH67" s="7" t="n">
        <v>570.51</v>
      </c>
      <c r="AI67" s="7" t="n">
        <v>12.98</v>
      </c>
      <c r="AJ67" s="7" t="n">
        <v>34.06</v>
      </c>
      <c r="AK67" s="7" t="n">
        <v>1244</v>
      </c>
      <c r="AL67" s="7" t="n">
        <v>10.29</v>
      </c>
      <c r="AM67" s="7" t="n">
        <v>1663016</v>
      </c>
      <c r="AN67" s="7" t="s">
        <v>5638</v>
      </c>
      <c r="AO67" s="7" t="n">
        <v>33.95</v>
      </c>
      <c r="AP67" s="7" t="n">
        <v>12.62</v>
      </c>
      <c r="AQ67" s="7" t="n">
        <v>17</v>
      </c>
      <c r="AR67" s="7" t="n">
        <v>1</v>
      </c>
      <c r="AS67" s="7" t="n">
        <v>0.22</v>
      </c>
      <c r="AT67" s="7" t="n">
        <v>82</v>
      </c>
      <c r="AU67" s="7" t="n">
        <v>227.16</v>
      </c>
    </row>
    <row r="68" customFormat="false" ht="15" hidden="false" customHeight="false" outlineLevel="0" collapsed="false">
      <c r="A68" s="7" t="s">
        <v>5569</v>
      </c>
      <c r="B68" s="7" t="s">
        <v>5475</v>
      </c>
      <c r="C68" s="7" t="s">
        <v>1297</v>
      </c>
      <c r="D68" s="7" t="s">
        <v>2432</v>
      </c>
      <c r="E68" s="7" t="n">
        <v>1</v>
      </c>
      <c r="F68" s="7" t="s">
        <v>5778</v>
      </c>
      <c r="G68" s="7" t="s">
        <v>996</v>
      </c>
      <c r="H68" s="7"/>
      <c r="I68" s="7" t="s">
        <v>5779</v>
      </c>
      <c r="J68" s="7" t="n">
        <v>121</v>
      </c>
      <c r="K68" s="7" t="n">
        <v>11</v>
      </c>
      <c r="L68" s="7" t="n">
        <v>9.09</v>
      </c>
      <c r="M68" s="7" t="n">
        <v>3812.21</v>
      </c>
      <c r="N68" s="7" t="n">
        <v>31.51</v>
      </c>
      <c r="O68" s="7" t="n">
        <v>0</v>
      </c>
      <c r="P68" s="7" t="n">
        <v>-597.8</v>
      </c>
      <c r="Q68" s="7" t="n">
        <v>-597.8</v>
      </c>
      <c r="R68" s="7" t="n">
        <v>0</v>
      </c>
      <c r="S68" s="7" t="n">
        <v>0</v>
      </c>
      <c r="T68" s="7" t="n">
        <v>0</v>
      </c>
      <c r="U68" s="7" t="n">
        <v>409.34</v>
      </c>
      <c r="V68" s="7" t="n">
        <v>16</v>
      </c>
      <c r="W68" s="7" t="n">
        <v>15.68</v>
      </c>
      <c r="X68" s="7" t="n">
        <v>-2053.59</v>
      </c>
      <c r="Y68" s="7" t="n">
        <v>-571.64</v>
      </c>
      <c r="Z68" s="7" t="n">
        <v>-895.02</v>
      </c>
      <c r="AA68" s="7" t="n">
        <v>-347.75</v>
      </c>
      <c r="AB68" s="7" t="n">
        <v>-75.13</v>
      </c>
      <c r="AC68" s="7" t="n">
        <v>-164.05</v>
      </c>
      <c r="AD68" s="7" t="n">
        <v>-1474.96</v>
      </c>
      <c r="AE68" s="7" t="n">
        <v>-274.9</v>
      </c>
      <c r="AF68" s="7" t="n">
        <v>-367.44</v>
      </c>
      <c r="AG68" s="7" t="n">
        <v>-589.04</v>
      </c>
      <c r="AH68" s="7" t="n">
        <v>-589.04</v>
      </c>
      <c r="AI68" s="7" t="n">
        <v>-15.45</v>
      </c>
      <c r="AJ68" s="7" t="n">
        <v>-39.94</v>
      </c>
      <c r="AK68" s="7" t="n">
        <v>3710</v>
      </c>
      <c r="AL68" s="7" t="n">
        <v>3.26</v>
      </c>
      <c r="AM68" s="7" t="n">
        <v>0</v>
      </c>
      <c r="AN68" s="7" t="s">
        <v>5572</v>
      </c>
      <c r="AO68" s="7" t="n">
        <v>0</v>
      </c>
      <c r="AP68" s="7"/>
      <c r="AQ68" s="7" t="n">
        <v>0</v>
      </c>
      <c r="AR68" s="7"/>
      <c r="AS68" s="7" t="n">
        <v>0</v>
      </c>
      <c r="AT68" s="7" t="n">
        <v>0</v>
      </c>
      <c r="AU68" s="7" t="n">
        <v>0</v>
      </c>
    </row>
    <row r="69" customFormat="false" ht="15" hidden="false" customHeight="false" outlineLevel="0" collapsed="false">
      <c r="A69" s="7" t="s">
        <v>5569</v>
      </c>
      <c r="B69" s="7" t="s">
        <v>5475</v>
      </c>
      <c r="C69" s="7" t="s">
        <v>1297</v>
      </c>
      <c r="D69" s="7" t="s">
        <v>2248</v>
      </c>
      <c r="E69" s="7" t="n">
        <v>1</v>
      </c>
      <c r="F69" s="7" t="s">
        <v>5780</v>
      </c>
      <c r="G69" s="7" t="s">
        <v>5781</v>
      </c>
      <c r="H69" s="7" t="s">
        <v>5782</v>
      </c>
      <c r="I69" s="7" t="s">
        <v>5783</v>
      </c>
      <c r="J69" s="7" t="n">
        <v>117</v>
      </c>
      <c r="K69" s="7" t="n">
        <v>7</v>
      </c>
      <c r="L69" s="7" t="n">
        <v>5.98</v>
      </c>
      <c r="M69" s="7" t="n">
        <v>7388.27</v>
      </c>
      <c r="N69" s="7" t="n">
        <v>63.15</v>
      </c>
      <c r="O69" s="7" t="n">
        <v>-29.98</v>
      </c>
      <c r="P69" s="7" t="n">
        <v>-116.55</v>
      </c>
      <c r="Q69" s="7" t="n">
        <v>-113.06</v>
      </c>
      <c r="R69" s="7" t="n">
        <v>0</v>
      </c>
      <c r="S69" s="7" t="n">
        <v>0</v>
      </c>
      <c r="T69" s="7" t="n">
        <v>-3.49</v>
      </c>
      <c r="U69" s="7" t="n">
        <v>0</v>
      </c>
      <c r="V69" s="7" t="n">
        <v>0</v>
      </c>
      <c r="W69" s="7" t="n">
        <v>1.58</v>
      </c>
      <c r="X69" s="7" t="n">
        <v>-1965.41</v>
      </c>
      <c r="Y69" s="7" t="n">
        <v>-1103.91</v>
      </c>
      <c r="Z69" s="7" t="n">
        <v>-874.02</v>
      </c>
      <c r="AA69" s="7" t="n">
        <v>-63.42</v>
      </c>
      <c r="AB69" s="7" t="n">
        <v>0</v>
      </c>
      <c r="AC69" s="7" t="n">
        <v>75.94</v>
      </c>
      <c r="AD69" s="7" t="n">
        <v>-2345.76</v>
      </c>
      <c r="AE69" s="7" t="n">
        <v>-334.83</v>
      </c>
      <c r="AF69" s="7" t="n">
        <v>-451.93</v>
      </c>
      <c r="AG69" s="7" t="n">
        <v>2595.74</v>
      </c>
      <c r="AH69" s="7" t="n">
        <v>2595.74</v>
      </c>
      <c r="AI69" s="7" t="n">
        <v>35.13</v>
      </c>
      <c r="AJ69" s="7" t="n">
        <v>110.66</v>
      </c>
      <c r="AK69" s="7" t="n">
        <v>1938</v>
      </c>
      <c r="AL69" s="7" t="n">
        <v>6.04</v>
      </c>
      <c r="AM69" s="7" t="n">
        <v>2138904</v>
      </c>
      <c r="AN69" s="7" t="s">
        <v>5572</v>
      </c>
      <c r="AO69" s="7" t="n">
        <v>59.99</v>
      </c>
      <c r="AP69" s="7" t="n">
        <v>19.99</v>
      </c>
      <c r="AQ69" s="7" t="n">
        <v>36</v>
      </c>
      <c r="AR69" s="7" t="n">
        <v>12</v>
      </c>
      <c r="AS69" s="7" t="n">
        <v>0.02</v>
      </c>
      <c r="AT69" s="7" t="n">
        <v>999</v>
      </c>
      <c r="AU69" s="7" t="n">
        <v>839.58</v>
      </c>
    </row>
    <row r="70" customFormat="false" ht="15" hidden="false" customHeight="false" outlineLevel="0" collapsed="false">
      <c r="A70" s="7" t="s">
        <v>5569</v>
      </c>
      <c r="B70" s="7" t="s">
        <v>5475</v>
      </c>
      <c r="C70" s="7" t="s">
        <v>1297</v>
      </c>
      <c r="D70" s="7" t="s">
        <v>5688</v>
      </c>
      <c r="E70" s="7" t="n">
        <v>0</v>
      </c>
      <c r="F70" s="7" t="s">
        <v>5784</v>
      </c>
      <c r="G70" s="7" t="s">
        <v>5785</v>
      </c>
      <c r="H70" s="7"/>
      <c r="I70" s="7" t="s">
        <v>5786</v>
      </c>
      <c r="J70" s="7" t="n">
        <v>109</v>
      </c>
      <c r="K70" s="7" t="n">
        <v>13</v>
      </c>
      <c r="L70" s="7" t="n">
        <v>11.93</v>
      </c>
      <c r="M70" s="7" t="n">
        <v>3514.49</v>
      </c>
      <c r="N70" s="7" t="n">
        <v>32.24</v>
      </c>
      <c r="O70" s="7" t="n">
        <v>-30.01</v>
      </c>
      <c r="P70" s="7" t="n">
        <v>-3332.02</v>
      </c>
      <c r="Q70" s="7" t="n">
        <v>-3332.02</v>
      </c>
      <c r="R70" s="7" t="n">
        <v>0</v>
      </c>
      <c r="S70" s="7" t="n">
        <v>0</v>
      </c>
      <c r="T70" s="7" t="n">
        <v>0</v>
      </c>
      <c r="U70" s="7" t="n">
        <v>2124.72</v>
      </c>
      <c r="V70" s="7" t="n">
        <v>64</v>
      </c>
      <c r="W70" s="7" t="n">
        <v>94.81</v>
      </c>
      <c r="X70" s="7" t="n">
        <v>-9874.29</v>
      </c>
      <c r="Y70" s="7" t="n">
        <v>-522.39</v>
      </c>
      <c r="Z70" s="7" t="n">
        <v>-1190.35</v>
      </c>
      <c r="AA70" s="7" t="n">
        <v>-2264.15</v>
      </c>
      <c r="AB70" s="7" t="n">
        <v>-5925.24</v>
      </c>
      <c r="AC70" s="7" t="n">
        <v>27.84</v>
      </c>
      <c r="AD70" s="7" t="n">
        <v>-1880.7</v>
      </c>
      <c r="AE70" s="7" t="n">
        <v>-315.17</v>
      </c>
      <c r="AF70" s="7" t="n">
        <v>-424.58</v>
      </c>
      <c r="AG70" s="7" t="n">
        <v>-11917.7</v>
      </c>
      <c r="AH70" s="7" t="n">
        <v>-11917.7</v>
      </c>
      <c r="AI70" s="7" t="n">
        <v>-339.1</v>
      </c>
      <c r="AJ70" s="7" t="n">
        <v>-633.68</v>
      </c>
      <c r="AK70" s="7" t="n">
        <v>7285</v>
      </c>
      <c r="AL70" s="7" t="n">
        <v>1.5</v>
      </c>
      <c r="AM70" s="7" t="n">
        <v>1843362</v>
      </c>
      <c r="AN70" s="7" t="s">
        <v>5572</v>
      </c>
      <c r="AO70" s="7" t="n">
        <v>0</v>
      </c>
      <c r="AP70" s="7"/>
      <c r="AQ70" s="7" t="n">
        <v>0</v>
      </c>
      <c r="AR70" s="7"/>
      <c r="AS70" s="7" t="n">
        <v>0</v>
      </c>
      <c r="AT70" s="7" t="n">
        <v>0</v>
      </c>
      <c r="AU70" s="7" t="n">
        <v>0</v>
      </c>
    </row>
    <row r="71" customFormat="false" ht="15" hidden="false" customHeight="false" outlineLevel="0" collapsed="false">
      <c r="A71" s="7" t="s">
        <v>5569</v>
      </c>
      <c r="B71" s="7" t="s">
        <v>5475</v>
      </c>
      <c r="C71" s="7" t="s">
        <v>1297</v>
      </c>
      <c r="D71" s="7" t="s">
        <v>2248</v>
      </c>
      <c r="E71" s="7" t="n">
        <v>1</v>
      </c>
      <c r="F71" s="7" t="s">
        <v>5750</v>
      </c>
      <c r="G71" s="7" t="s">
        <v>5787</v>
      </c>
      <c r="H71" s="7" t="s">
        <v>5788</v>
      </c>
      <c r="I71" s="7" t="s">
        <v>5789</v>
      </c>
      <c r="J71" s="7" t="n">
        <v>91</v>
      </c>
      <c r="K71" s="7" t="n">
        <v>7</v>
      </c>
      <c r="L71" s="7" t="n">
        <v>7.69</v>
      </c>
      <c r="M71" s="7" t="n">
        <v>6578.75</v>
      </c>
      <c r="N71" s="7" t="n">
        <v>72.29</v>
      </c>
      <c r="O71" s="7" t="n">
        <v>-20.51</v>
      </c>
      <c r="P71" s="7" t="n">
        <v>-9.1</v>
      </c>
      <c r="Q71" s="7" t="n">
        <v>-9.1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0.14</v>
      </c>
      <c r="X71" s="7" t="n">
        <v>-1845.18</v>
      </c>
      <c r="Y71" s="7" t="n">
        <v>-983.82</v>
      </c>
      <c r="Z71" s="7" t="n">
        <v>-740.45</v>
      </c>
      <c r="AA71" s="7" t="n">
        <v>-80.11</v>
      </c>
      <c r="AB71" s="7" t="n">
        <v>0</v>
      </c>
      <c r="AC71" s="7" t="n">
        <v>-40.8</v>
      </c>
      <c r="AD71" s="7" t="n">
        <v>-2354.97</v>
      </c>
      <c r="AE71" s="7" t="n">
        <v>-401.58</v>
      </c>
      <c r="AF71" s="7" t="n">
        <v>-514.42</v>
      </c>
      <c r="AG71" s="7" t="n">
        <v>1947.41</v>
      </c>
      <c r="AH71" s="7" t="n">
        <v>1947.41</v>
      </c>
      <c r="AI71" s="7" t="n">
        <v>29.6</v>
      </c>
      <c r="AJ71" s="7" t="n">
        <v>82.69</v>
      </c>
      <c r="AK71" s="7" t="n">
        <v>1671</v>
      </c>
      <c r="AL71" s="7" t="n">
        <v>5.45</v>
      </c>
      <c r="AM71" s="7" t="n">
        <v>1963870</v>
      </c>
      <c r="AN71" s="7" t="s">
        <v>5638</v>
      </c>
      <c r="AO71" s="7" t="n">
        <v>74.99</v>
      </c>
      <c r="AP71" s="7" t="n">
        <v>25.55</v>
      </c>
      <c r="AQ71" s="7" t="n">
        <v>23</v>
      </c>
      <c r="AR71" s="7" t="n">
        <v>1</v>
      </c>
      <c r="AS71" s="7" t="n">
        <v>0.39</v>
      </c>
      <c r="AT71" s="7" t="n">
        <v>62</v>
      </c>
      <c r="AU71" s="7" t="n">
        <v>613.2</v>
      </c>
    </row>
    <row r="72" customFormat="false" ht="15" hidden="false" customHeight="false" outlineLevel="0" collapsed="false">
      <c r="A72" s="7" t="s">
        <v>5569</v>
      </c>
      <c r="B72" s="7" t="s">
        <v>5475</v>
      </c>
      <c r="C72" s="7" t="s">
        <v>1297</v>
      </c>
      <c r="D72" s="7" t="s">
        <v>2432</v>
      </c>
      <c r="E72" s="7" t="n">
        <v>1</v>
      </c>
      <c r="F72" s="7" t="s">
        <v>5790</v>
      </c>
      <c r="G72" s="7" t="s">
        <v>5791</v>
      </c>
      <c r="H72" s="7" t="s">
        <v>5792</v>
      </c>
      <c r="I72" s="7" t="s">
        <v>5793</v>
      </c>
      <c r="J72" s="7" t="n">
        <v>67</v>
      </c>
      <c r="K72" s="7" t="n">
        <v>6</v>
      </c>
      <c r="L72" s="7" t="n">
        <v>8.96</v>
      </c>
      <c r="M72" s="7" t="n">
        <v>1958.7</v>
      </c>
      <c r="N72" s="7" t="n">
        <v>29.23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-725.36</v>
      </c>
      <c r="Y72" s="7" t="n">
        <v>-293.7</v>
      </c>
      <c r="Z72" s="7" t="n">
        <v>-418.84</v>
      </c>
      <c r="AA72" s="7" t="n">
        <v>-47.27</v>
      </c>
      <c r="AB72" s="7" t="n">
        <v>0</v>
      </c>
      <c r="AC72" s="7" t="n">
        <v>34.45</v>
      </c>
      <c r="AD72" s="7" t="n">
        <v>-633.77</v>
      </c>
      <c r="AE72" s="7" t="n">
        <v>-131.17</v>
      </c>
      <c r="AF72" s="7" t="n">
        <v>-186.7</v>
      </c>
      <c r="AG72" s="7" t="n">
        <v>468.4</v>
      </c>
      <c r="AH72" s="7" t="n">
        <v>468.4</v>
      </c>
      <c r="AI72" s="7" t="n">
        <v>23.91</v>
      </c>
      <c r="AJ72" s="7" t="n">
        <v>73.91</v>
      </c>
      <c r="AK72" s="7" t="n">
        <v>1187</v>
      </c>
      <c r="AL72" s="7" t="n">
        <v>5.64</v>
      </c>
      <c r="AM72" s="7" t="n">
        <v>0</v>
      </c>
      <c r="AN72" s="7" t="s">
        <v>5572</v>
      </c>
      <c r="AO72" s="7" t="n">
        <v>29.95</v>
      </c>
      <c r="AP72" s="7" t="n">
        <v>9.82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</row>
    <row r="73" customFormat="false" ht="15" hidden="false" customHeight="false" outlineLevel="0" collapsed="false">
      <c r="A73" s="7" t="s">
        <v>5794</v>
      </c>
      <c r="B73" s="7" t="s">
        <v>5475</v>
      </c>
      <c r="C73" s="7" t="s">
        <v>1297</v>
      </c>
      <c r="D73" s="7" t="s">
        <v>2432</v>
      </c>
      <c r="E73" s="7" t="n">
        <v>1</v>
      </c>
      <c r="F73" s="7" t="s">
        <v>5795</v>
      </c>
      <c r="G73" s="7" t="s">
        <v>5796</v>
      </c>
      <c r="H73" s="7" t="s">
        <v>5797</v>
      </c>
      <c r="I73" s="7"/>
      <c r="J73" s="7" t="n">
        <v>0</v>
      </c>
      <c r="K73" s="7" t="n">
        <v>0</v>
      </c>
      <c r="L73" s="7"/>
      <c r="M73" s="7" t="n">
        <v>0</v>
      </c>
      <c r="N73" s="7"/>
      <c r="O73" s="7"/>
      <c r="P73" s="7" t="n">
        <v>0</v>
      </c>
      <c r="Q73" s="7"/>
      <c r="R73" s="7"/>
      <c r="S73" s="7"/>
      <c r="T73" s="7"/>
      <c r="U73" s="7"/>
      <c r="V73" s="7"/>
      <c r="W73" s="7"/>
      <c r="X73" s="7" t="n">
        <v>-5.78</v>
      </c>
      <c r="Y73" s="7"/>
      <c r="Z73" s="7"/>
      <c r="AA73" s="7"/>
      <c r="AB73" s="7"/>
      <c r="AC73" s="7"/>
      <c r="AD73" s="7" t="n">
        <v>0</v>
      </c>
      <c r="AE73" s="7" t="n">
        <v>0</v>
      </c>
      <c r="AF73" s="7"/>
      <c r="AG73" s="7" t="n">
        <v>-5.78</v>
      </c>
      <c r="AH73" s="7" t="n">
        <v>-5.78</v>
      </c>
      <c r="AI73" s="7"/>
      <c r="AJ73" s="7"/>
      <c r="AK73" s="7" t="n">
        <v>0</v>
      </c>
      <c r="AL73" s="7"/>
      <c r="AM73" s="7"/>
      <c r="AN73" s="7"/>
      <c r="AO73" s="7"/>
      <c r="AP73" s="7"/>
      <c r="AQ73" s="7" t="n">
        <v>0</v>
      </c>
      <c r="AR73" s="7"/>
      <c r="AS73" s="7"/>
      <c r="AT73" s="7"/>
      <c r="AU73" s="7"/>
    </row>
    <row r="74" customFormat="false" ht="15" hidden="false" customHeight="false" outlineLevel="0" collapsed="false">
      <c r="A74" s="7" t="s">
        <v>5794</v>
      </c>
      <c r="B74" s="7" t="s">
        <v>5475</v>
      </c>
      <c r="C74" s="7" t="s">
        <v>1297</v>
      </c>
      <c r="D74" s="7" t="s">
        <v>2432</v>
      </c>
      <c r="E74" s="7" t="n">
        <v>1</v>
      </c>
      <c r="F74" s="7" t="s">
        <v>5798</v>
      </c>
      <c r="G74" s="7" t="s">
        <v>5734</v>
      </c>
      <c r="H74" s="7" t="s">
        <v>5799</v>
      </c>
      <c r="I74" s="7"/>
      <c r="J74" s="7" t="n">
        <v>0</v>
      </c>
      <c r="K74" s="7" t="n">
        <v>0</v>
      </c>
      <c r="L74" s="7"/>
      <c r="M74" s="7" t="n">
        <v>0</v>
      </c>
      <c r="N74" s="7"/>
      <c r="O74" s="7"/>
      <c r="P74" s="7" t="n">
        <v>0</v>
      </c>
      <c r="Q74" s="7"/>
      <c r="R74" s="7"/>
      <c r="S74" s="7"/>
      <c r="T74" s="7"/>
      <c r="U74" s="7"/>
      <c r="V74" s="7"/>
      <c r="W74" s="7"/>
      <c r="X74" s="7" t="n">
        <v>0</v>
      </c>
      <c r="Y74" s="7"/>
      <c r="Z74" s="7"/>
      <c r="AA74" s="7"/>
      <c r="AB74" s="7"/>
      <c r="AC74" s="7"/>
      <c r="AD74" s="7" t="n">
        <v>0</v>
      </c>
      <c r="AE74" s="7" t="n">
        <v>0</v>
      </c>
      <c r="AF74" s="7"/>
      <c r="AG74" s="7" t="n">
        <v>0</v>
      </c>
      <c r="AH74" s="7" t="n">
        <v>0</v>
      </c>
      <c r="AI74" s="7"/>
      <c r="AJ74" s="7"/>
      <c r="AK74" s="7" t="n">
        <v>186</v>
      </c>
      <c r="AL74" s="7"/>
      <c r="AM74" s="7"/>
      <c r="AN74" s="7"/>
      <c r="AO74" s="7"/>
      <c r="AP74" s="7"/>
      <c r="AQ74" s="7" t="n">
        <v>0</v>
      </c>
      <c r="AR74" s="7"/>
      <c r="AS74" s="7"/>
      <c r="AT74" s="7"/>
      <c r="AU74" s="7"/>
    </row>
    <row r="75" customFormat="false" ht="15" hidden="false" customHeight="false" outlineLevel="0" collapsed="false">
      <c r="A75" s="7" t="s">
        <v>5794</v>
      </c>
      <c r="B75" s="7" t="s">
        <v>5475</v>
      </c>
      <c r="C75" s="7" t="s">
        <v>1297</v>
      </c>
      <c r="D75" s="7" t="s">
        <v>2432</v>
      </c>
      <c r="E75" s="7" t="n">
        <v>1</v>
      </c>
      <c r="F75" s="7" t="s">
        <v>5800</v>
      </c>
      <c r="G75" s="7" t="s">
        <v>5801</v>
      </c>
      <c r="H75" s="7" t="s">
        <v>5802</v>
      </c>
      <c r="I75" s="7"/>
      <c r="J75" s="7" t="n">
        <v>0</v>
      </c>
      <c r="K75" s="7" t="n">
        <v>0</v>
      </c>
      <c r="L75" s="7"/>
      <c r="M75" s="7" t="n">
        <v>0</v>
      </c>
      <c r="N75" s="7"/>
      <c r="O75" s="7"/>
      <c r="P75" s="7" t="n">
        <v>0</v>
      </c>
      <c r="Q75" s="7"/>
      <c r="R75" s="7"/>
      <c r="S75" s="7"/>
      <c r="T75" s="7"/>
      <c r="U75" s="7"/>
      <c r="V75" s="7"/>
      <c r="W75" s="7"/>
      <c r="X75" s="7" t="n">
        <v>-19.31</v>
      </c>
      <c r="Y75" s="7"/>
      <c r="Z75" s="7"/>
      <c r="AA75" s="7"/>
      <c r="AB75" s="7"/>
      <c r="AC75" s="7"/>
      <c r="AD75" s="7" t="n">
        <v>0</v>
      </c>
      <c r="AE75" s="7" t="n">
        <v>0</v>
      </c>
      <c r="AF75" s="7"/>
      <c r="AG75" s="7" t="n">
        <v>-19.31</v>
      </c>
      <c r="AH75" s="7" t="n">
        <v>-19.31</v>
      </c>
      <c r="AI75" s="7"/>
      <c r="AJ75" s="7"/>
      <c r="AK75" s="7" t="n">
        <v>0</v>
      </c>
      <c r="AL75" s="7"/>
      <c r="AM75" s="7"/>
      <c r="AN75" s="7"/>
      <c r="AO75" s="7"/>
      <c r="AP75" s="7"/>
      <c r="AQ75" s="7" t="n">
        <v>0</v>
      </c>
      <c r="AR75" s="7"/>
      <c r="AS75" s="7"/>
      <c r="AT75" s="7"/>
      <c r="AU75" s="7"/>
    </row>
    <row r="76" customFormat="false" ht="15" hidden="false" customHeight="false" outlineLevel="0" collapsed="false">
      <c r="A76" s="7" t="s">
        <v>5794</v>
      </c>
      <c r="B76" s="7" t="s">
        <v>5475</v>
      </c>
      <c r="C76" s="7" t="s">
        <v>1297</v>
      </c>
      <c r="D76" s="7" t="s">
        <v>2432</v>
      </c>
      <c r="E76" s="7" t="n">
        <v>1</v>
      </c>
      <c r="F76" s="7" t="s">
        <v>5800</v>
      </c>
      <c r="G76" s="7" t="s">
        <v>5801</v>
      </c>
      <c r="H76" s="7" t="s">
        <v>5803</v>
      </c>
      <c r="I76" s="7"/>
      <c r="J76" s="7" t="n">
        <v>0</v>
      </c>
      <c r="K76" s="7" t="n">
        <v>0</v>
      </c>
      <c r="L76" s="7"/>
      <c r="M76" s="7" t="n">
        <v>0</v>
      </c>
      <c r="N76" s="7"/>
      <c r="O76" s="7"/>
      <c r="P76" s="7" t="n">
        <v>0</v>
      </c>
      <c r="Q76" s="7"/>
      <c r="R76" s="7"/>
      <c r="S76" s="7"/>
      <c r="T76" s="7"/>
      <c r="U76" s="7"/>
      <c r="V76" s="7"/>
      <c r="W76" s="7"/>
      <c r="X76" s="7" t="n">
        <v>-1.07</v>
      </c>
      <c r="Y76" s="7"/>
      <c r="Z76" s="7"/>
      <c r="AA76" s="7"/>
      <c r="AB76" s="7"/>
      <c r="AC76" s="7"/>
      <c r="AD76" s="7" t="n">
        <v>0</v>
      </c>
      <c r="AE76" s="7" t="n">
        <v>0</v>
      </c>
      <c r="AF76" s="7"/>
      <c r="AG76" s="7" t="n">
        <v>-1.07</v>
      </c>
      <c r="AH76" s="7" t="n">
        <v>-1.07</v>
      </c>
      <c r="AI76" s="7"/>
      <c r="AJ76" s="7"/>
      <c r="AK76" s="7" t="n">
        <v>0</v>
      </c>
      <c r="AL76" s="7"/>
      <c r="AM76" s="7"/>
      <c r="AN76" s="7"/>
      <c r="AO76" s="7"/>
      <c r="AP76" s="7"/>
      <c r="AQ76" s="7" t="n">
        <v>0</v>
      </c>
      <c r="AR76" s="7"/>
      <c r="AS76" s="7"/>
      <c r="AT76" s="7"/>
      <c r="AU76" s="7"/>
    </row>
    <row r="77" customFormat="false" ht="15" hidden="false" customHeight="false" outlineLevel="0" collapsed="false">
      <c r="A77" s="7" t="s">
        <v>5794</v>
      </c>
      <c r="B77" s="7" t="s">
        <v>5475</v>
      </c>
      <c r="C77" s="7" t="s">
        <v>1297</v>
      </c>
      <c r="D77" s="7" t="s">
        <v>2432</v>
      </c>
      <c r="E77" s="7" t="n">
        <v>1</v>
      </c>
      <c r="F77" s="7" t="s">
        <v>5804</v>
      </c>
      <c r="G77" s="7" t="s">
        <v>5702</v>
      </c>
      <c r="H77" s="7" t="s">
        <v>5805</v>
      </c>
      <c r="I77" s="7"/>
      <c r="J77" s="7" t="n">
        <v>0</v>
      </c>
      <c r="K77" s="7" t="n">
        <v>0</v>
      </c>
      <c r="L77" s="7"/>
      <c r="M77" s="7" t="n">
        <v>0</v>
      </c>
      <c r="N77" s="7"/>
      <c r="O77" s="7"/>
      <c r="P77" s="7" t="n">
        <v>0</v>
      </c>
      <c r="Q77" s="7"/>
      <c r="R77" s="7"/>
      <c r="S77" s="7"/>
      <c r="T77" s="7"/>
      <c r="U77" s="7"/>
      <c r="V77" s="7"/>
      <c r="W77" s="7"/>
      <c r="X77" s="7" t="n">
        <v>0</v>
      </c>
      <c r="Y77" s="7"/>
      <c r="Z77" s="7"/>
      <c r="AA77" s="7"/>
      <c r="AB77" s="7"/>
      <c r="AC77" s="7"/>
      <c r="AD77" s="7" t="n">
        <v>0</v>
      </c>
      <c r="AE77" s="7" t="n">
        <v>0</v>
      </c>
      <c r="AF77" s="7"/>
      <c r="AG77" s="7" t="n">
        <v>0</v>
      </c>
      <c r="AH77" s="7" t="n">
        <v>0</v>
      </c>
      <c r="AI77" s="7"/>
      <c r="AJ77" s="7"/>
      <c r="AK77" s="7" t="n">
        <v>134</v>
      </c>
      <c r="AL77" s="7"/>
      <c r="AM77" s="7"/>
      <c r="AN77" s="7"/>
      <c r="AO77" s="7"/>
      <c r="AP77" s="7"/>
      <c r="AQ77" s="7" t="n">
        <v>0</v>
      </c>
      <c r="AR77" s="7"/>
      <c r="AS77" s="7"/>
      <c r="AT77" s="7"/>
      <c r="AU77" s="7"/>
    </row>
    <row r="78" customFormat="false" ht="15" hidden="false" customHeight="false" outlineLevel="0" collapsed="false">
      <c r="A78" s="7" t="s">
        <v>5794</v>
      </c>
      <c r="B78" s="7" t="s">
        <v>5475</v>
      </c>
      <c r="C78" s="7" t="s">
        <v>1297</v>
      </c>
      <c r="D78" s="7" t="s">
        <v>2432</v>
      </c>
      <c r="E78" s="7" t="n">
        <v>1</v>
      </c>
      <c r="F78" s="7" t="s">
        <v>5806</v>
      </c>
      <c r="G78" s="7" t="s">
        <v>5775</v>
      </c>
      <c r="H78" s="7" t="s">
        <v>5807</v>
      </c>
      <c r="I78" s="7"/>
      <c r="J78" s="7" t="n">
        <v>0</v>
      </c>
      <c r="K78" s="7" t="n">
        <v>0</v>
      </c>
      <c r="L78" s="7"/>
      <c r="M78" s="7" t="n">
        <v>0</v>
      </c>
      <c r="N78" s="7"/>
      <c r="O78" s="7"/>
      <c r="P78" s="7" t="n">
        <v>0</v>
      </c>
      <c r="Q78" s="7"/>
      <c r="R78" s="7"/>
      <c r="S78" s="7"/>
      <c r="T78" s="7"/>
      <c r="U78" s="7"/>
      <c r="V78" s="7"/>
      <c r="W78" s="7"/>
      <c r="X78" s="7" t="n">
        <v>0</v>
      </c>
      <c r="Y78" s="7"/>
      <c r="Z78" s="7"/>
      <c r="AA78" s="7"/>
      <c r="AB78" s="7"/>
      <c r="AC78" s="7"/>
      <c r="AD78" s="7" t="n">
        <v>0</v>
      </c>
      <c r="AE78" s="7" t="n">
        <v>0</v>
      </c>
      <c r="AF78" s="7"/>
      <c r="AG78" s="7" t="n">
        <v>0</v>
      </c>
      <c r="AH78" s="7" t="n">
        <v>0</v>
      </c>
      <c r="AI78" s="7"/>
      <c r="AJ78" s="7"/>
      <c r="AK78" s="7" t="n">
        <v>105</v>
      </c>
      <c r="AL78" s="7"/>
      <c r="AM78" s="7"/>
      <c r="AN78" s="7"/>
      <c r="AO78" s="7"/>
      <c r="AP78" s="7"/>
      <c r="AQ78" s="7" t="n">
        <v>0</v>
      </c>
      <c r="AR78" s="7"/>
      <c r="AS78" s="7"/>
      <c r="AT78" s="7"/>
      <c r="AU78" s="7"/>
    </row>
    <row r="79" customFormat="false" ht="15" hidden="false" customHeight="false" outlineLevel="0" collapsed="false">
      <c r="A79" s="7" t="s">
        <v>5794</v>
      </c>
      <c r="B79" s="7" t="s">
        <v>5475</v>
      </c>
      <c r="C79" s="7" t="s">
        <v>1297</v>
      </c>
      <c r="D79" s="7" t="s">
        <v>2432</v>
      </c>
      <c r="E79" s="7" t="n">
        <v>1</v>
      </c>
      <c r="F79" s="7" t="s">
        <v>5808</v>
      </c>
      <c r="G79" s="7" t="s">
        <v>5706</v>
      </c>
      <c r="H79" s="7" t="s">
        <v>5809</v>
      </c>
      <c r="I79" s="7"/>
      <c r="J79" s="7" t="n">
        <v>0</v>
      </c>
      <c r="K79" s="7" t="n">
        <v>0</v>
      </c>
      <c r="L79" s="7"/>
      <c r="M79" s="7" t="n">
        <v>0</v>
      </c>
      <c r="N79" s="7"/>
      <c r="O79" s="7"/>
      <c r="P79" s="7" t="n">
        <v>0</v>
      </c>
      <c r="Q79" s="7"/>
      <c r="R79" s="7"/>
      <c r="S79" s="7"/>
      <c r="T79" s="7"/>
      <c r="U79" s="7"/>
      <c r="V79" s="7"/>
      <c r="W79" s="7"/>
      <c r="X79" s="7" t="n">
        <v>0</v>
      </c>
      <c r="Y79" s="7"/>
      <c r="Z79" s="7"/>
      <c r="AA79" s="7"/>
      <c r="AB79" s="7"/>
      <c r="AC79" s="7"/>
      <c r="AD79" s="7" t="n">
        <v>0</v>
      </c>
      <c r="AE79" s="7" t="n">
        <v>0</v>
      </c>
      <c r="AF79" s="7"/>
      <c r="AG79" s="7" t="n">
        <v>0</v>
      </c>
      <c r="AH79" s="7" t="n">
        <v>0</v>
      </c>
      <c r="AI79" s="7"/>
      <c r="AJ79" s="7"/>
      <c r="AK79" s="7" t="n">
        <v>318</v>
      </c>
      <c r="AL79" s="7"/>
      <c r="AM79" s="7"/>
      <c r="AN79" s="7"/>
      <c r="AO79" s="7"/>
      <c r="AP79" s="7"/>
      <c r="AQ79" s="7" t="n">
        <v>0</v>
      </c>
      <c r="AR79" s="7"/>
      <c r="AS79" s="7"/>
      <c r="AT79" s="7"/>
      <c r="AU79" s="7"/>
    </row>
    <row r="80" customFormat="false" ht="15" hidden="false" customHeight="false" outlineLevel="0" collapsed="false">
      <c r="A80" s="7" t="s">
        <v>5794</v>
      </c>
      <c r="B80" s="7" t="s">
        <v>5475</v>
      </c>
      <c r="C80" s="7" t="s">
        <v>1297</v>
      </c>
      <c r="D80" s="7" t="s">
        <v>2432</v>
      </c>
      <c r="E80" s="7" t="n">
        <v>1</v>
      </c>
      <c r="F80" s="7" t="s">
        <v>5810</v>
      </c>
      <c r="G80" s="7" t="s">
        <v>5811</v>
      </c>
      <c r="H80" s="7"/>
      <c r="I80" s="7"/>
      <c r="J80" s="7" t="n">
        <v>0</v>
      </c>
      <c r="K80" s="7" t="n">
        <v>0</v>
      </c>
      <c r="L80" s="7"/>
      <c r="M80" s="7" t="n">
        <v>0</v>
      </c>
      <c r="N80" s="7"/>
      <c r="O80" s="7"/>
      <c r="P80" s="7" t="n">
        <v>0</v>
      </c>
      <c r="Q80" s="7"/>
      <c r="R80" s="7"/>
      <c r="S80" s="7"/>
      <c r="T80" s="7"/>
      <c r="U80" s="7"/>
      <c r="V80" s="7"/>
      <c r="W80" s="7"/>
      <c r="X80" s="7" t="n">
        <v>-0.14</v>
      </c>
      <c r="Y80" s="7"/>
      <c r="Z80" s="7"/>
      <c r="AA80" s="7"/>
      <c r="AB80" s="7"/>
      <c r="AC80" s="7"/>
      <c r="AD80" s="7" t="n">
        <v>0</v>
      </c>
      <c r="AE80" s="7" t="n">
        <v>0</v>
      </c>
      <c r="AF80" s="7"/>
      <c r="AG80" s="7" t="n">
        <v>-0.14</v>
      </c>
      <c r="AH80" s="7" t="n">
        <v>-0.14</v>
      </c>
      <c r="AI80" s="7"/>
      <c r="AJ80" s="7"/>
      <c r="AK80" s="7" t="n">
        <v>0</v>
      </c>
      <c r="AL80" s="7"/>
      <c r="AM80" s="7"/>
      <c r="AN80" s="7"/>
      <c r="AO80" s="7"/>
      <c r="AP80" s="7"/>
      <c r="AQ80" s="7" t="n">
        <v>0</v>
      </c>
      <c r="AR80" s="7"/>
      <c r="AS80" s="7"/>
      <c r="AT80" s="7"/>
      <c r="AU80" s="7"/>
    </row>
    <row r="81" customFormat="false" ht="15" hidden="false" customHeight="false" outlineLevel="0" collapsed="false">
      <c r="A81" s="7" t="s">
        <v>5794</v>
      </c>
      <c r="B81" s="7" t="s">
        <v>5475</v>
      </c>
      <c r="C81" s="7" t="s">
        <v>1297</v>
      </c>
      <c r="D81" s="7" t="s">
        <v>2432</v>
      </c>
      <c r="E81" s="7" t="n">
        <v>1</v>
      </c>
      <c r="F81" s="7" t="s">
        <v>5812</v>
      </c>
      <c r="G81" s="7" t="s">
        <v>5813</v>
      </c>
      <c r="H81" s="7"/>
      <c r="I81" s="7"/>
      <c r="J81" s="7" t="n">
        <v>0</v>
      </c>
      <c r="K81" s="7" t="n">
        <v>0</v>
      </c>
      <c r="L81" s="7"/>
      <c r="M81" s="7" t="n">
        <v>0</v>
      </c>
      <c r="N81" s="7"/>
      <c r="O81" s="7"/>
      <c r="P81" s="7" t="n">
        <v>0</v>
      </c>
      <c r="Q81" s="7"/>
      <c r="R81" s="7"/>
      <c r="S81" s="7"/>
      <c r="T81" s="7"/>
      <c r="U81" s="7"/>
      <c r="V81" s="7"/>
      <c r="W81" s="7"/>
      <c r="X81" s="7" t="n">
        <v>-5.6</v>
      </c>
      <c r="Y81" s="7"/>
      <c r="Z81" s="7"/>
      <c r="AA81" s="7"/>
      <c r="AB81" s="7"/>
      <c r="AC81" s="7"/>
      <c r="AD81" s="7" t="n">
        <v>0</v>
      </c>
      <c r="AE81" s="7" t="n">
        <v>0</v>
      </c>
      <c r="AF81" s="7"/>
      <c r="AG81" s="7" t="n">
        <v>-5.6</v>
      </c>
      <c r="AH81" s="7" t="n">
        <v>-5.6</v>
      </c>
      <c r="AI81" s="7"/>
      <c r="AJ81" s="7"/>
      <c r="AK81" s="7" t="n">
        <v>0</v>
      </c>
      <c r="AL81" s="7"/>
      <c r="AM81" s="7"/>
      <c r="AN81" s="7"/>
      <c r="AO81" s="7"/>
      <c r="AP81" s="7"/>
      <c r="AQ81" s="7" t="n">
        <v>0</v>
      </c>
      <c r="AR81" s="7"/>
      <c r="AS81" s="7"/>
      <c r="AT81" s="7"/>
      <c r="AU81" s="7"/>
    </row>
    <row r="82" customFormat="false" ht="15" hidden="false" customHeight="false" outlineLevel="0" collapsed="false">
      <c r="A82" s="7" t="s">
        <v>5794</v>
      </c>
      <c r="B82" s="7" t="s">
        <v>5475</v>
      </c>
      <c r="C82" s="7" t="s">
        <v>1297</v>
      </c>
      <c r="D82" s="7" t="s">
        <v>2432</v>
      </c>
      <c r="E82" s="7" t="n">
        <v>1</v>
      </c>
      <c r="F82" s="7" t="s">
        <v>5812</v>
      </c>
      <c r="G82" s="7" t="s">
        <v>5814</v>
      </c>
      <c r="H82" s="7"/>
      <c r="I82" s="7"/>
      <c r="J82" s="7" t="n">
        <v>0</v>
      </c>
      <c r="K82" s="7" t="n">
        <v>0</v>
      </c>
      <c r="L82" s="7"/>
      <c r="M82" s="7" t="n">
        <v>0</v>
      </c>
      <c r="N82" s="7"/>
      <c r="O82" s="7"/>
      <c r="P82" s="7" t="n">
        <v>0</v>
      </c>
      <c r="Q82" s="7"/>
      <c r="R82" s="7"/>
      <c r="S82" s="7"/>
      <c r="T82" s="7"/>
      <c r="U82" s="7"/>
      <c r="V82" s="7"/>
      <c r="W82" s="7"/>
      <c r="X82" s="7" t="n">
        <v>-179.09</v>
      </c>
      <c r="Y82" s="7"/>
      <c r="Z82" s="7"/>
      <c r="AA82" s="7"/>
      <c r="AB82" s="7"/>
      <c r="AC82" s="7"/>
      <c r="AD82" s="7" t="n">
        <v>10.03</v>
      </c>
      <c r="AE82" s="7" t="n">
        <v>0</v>
      </c>
      <c r="AF82" s="7"/>
      <c r="AG82" s="7" t="n">
        <v>-169.06</v>
      </c>
      <c r="AH82" s="7" t="n">
        <v>-169.06</v>
      </c>
      <c r="AI82" s="7"/>
      <c r="AJ82" s="7"/>
      <c r="AK82" s="7" t="n">
        <v>0</v>
      </c>
      <c r="AL82" s="7"/>
      <c r="AM82" s="7"/>
      <c r="AN82" s="7"/>
      <c r="AO82" s="7"/>
      <c r="AP82" s="7"/>
      <c r="AQ82" s="7" t="n">
        <v>0</v>
      </c>
      <c r="AR82" s="7"/>
      <c r="AS82" s="7"/>
      <c r="AT82" s="7"/>
      <c r="AU82" s="7"/>
    </row>
    <row r="83" customFormat="false" ht="15" hidden="false" customHeight="false" outlineLevel="0" collapsed="false">
      <c r="A83" s="7" t="s">
        <v>5794</v>
      </c>
      <c r="B83" s="7" t="s">
        <v>5475</v>
      </c>
      <c r="C83" s="7" t="s">
        <v>1297</v>
      </c>
      <c r="D83" s="7" t="s">
        <v>5607</v>
      </c>
      <c r="E83" s="7" t="n">
        <v>0</v>
      </c>
      <c r="F83" s="7" t="s">
        <v>5815</v>
      </c>
      <c r="G83" s="7" t="s">
        <v>5816</v>
      </c>
      <c r="H83" s="7"/>
      <c r="I83" s="7"/>
      <c r="J83" s="7" t="n">
        <v>0</v>
      </c>
      <c r="K83" s="7" t="n">
        <v>1</v>
      </c>
      <c r="L83" s="7"/>
      <c r="M83" s="7" t="n">
        <v>0</v>
      </c>
      <c r="N83" s="7"/>
      <c r="O83" s="7"/>
      <c r="P83" s="7" t="n">
        <v>0</v>
      </c>
      <c r="Q83" s="7"/>
      <c r="R83" s="7"/>
      <c r="S83" s="7"/>
      <c r="T83" s="7"/>
      <c r="U83" s="7"/>
      <c r="V83" s="7"/>
      <c r="W83" s="7"/>
      <c r="X83" s="7" t="n">
        <v>-40.27</v>
      </c>
      <c r="Y83" s="7"/>
      <c r="Z83" s="7"/>
      <c r="AA83" s="7"/>
      <c r="AB83" s="7"/>
      <c r="AC83" s="7"/>
      <c r="AD83" s="7" t="n">
        <v>0</v>
      </c>
      <c r="AE83" s="7" t="n">
        <v>-35.19</v>
      </c>
      <c r="AF83" s="7"/>
      <c r="AG83" s="7" t="n">
        <v>-75.46</v>
      </c>
      <c r="AH83" s="7" t="n">
        <v>-75.46</v>
      </c>
      <c r="AI83" s="7"/>
      <c r="AJ83" s="7"/>
      <c r="AK83" s="7" t="n">
        <v>0</v>
      </c>
      <c r="AL83" s="7"/>
      <c r="AM83" s="7"/>
      <c r="AN83" s="7"/>
      <c r="AO83" s="7"/>
      <c r="AP83" s="7"/>
      <c r="AQ83" s="7" t="n">
        <v>0</v>
      </c>
      <c r="AR83" s="7"/>
      <c r="AS83" s="7"/>
      <c r="AT83" s="7"/>
      <c r="AU83" s="7"/>
    </row>
    <row r="84" customFormat="false" ht="15" hidden="false" customHeight="false" outlineLevel="0" collapsed="false">
      <c r="A84" s="7" t="s">
        <v>5794</v>
      </c>
      <c r="B84" s="7" t="s">
        <v>5475</v>
      </c>
      <c r="C84" s="7" t="s">
        <v>1297</v>
      </c>
      <c r="D84" s="7" t="s">
        <v>5688</v>
      </c>
      <c r="E84" s="7" t="n">
        <v>0</v>
      </c>
      <c r="F84" s="7" t="s">
        <v>5817</v>
      </c>
      <c r="G84" s="7" t="s">
        <v>5818</v>
      </c>
      <c r="H84" s="7" t="s">
        <v>5819</v>
      </c>
      <c r="I84" s="7"/>
      <c r="J84" s="7" t="n">
        <v>0</v>
      </c>
      <c r="K84" s="7" t="n">
        <v>0</v>
      </c>
      <c r="L84" s="7"/>
      <c r="M84" s="7" t="n">
        <v>0</v>
      </c>
      <c r="N84" s="7"/>
      <c r="O84" s="7"/>
      <c r="P84" s="7" t="n">
        <v>-26.19</v>
      </c>
      <c r="Q84" s="7"/>
      <c r="R84" s="7"/>
      <c r="S84" s="7"/>
      <c r="T84" s="7"/>
      <c r="U84" s="7"/>
      <c r="V84" s="7"/>
      <c r="W84" s="7"/>
      <c r="X84" s="7" t="n">
        <v>-707.85</v>
      </c>
      <c r="Y84" s="7"/>
      <c r="Z84" s="7"/>
      <c r="AA84" s="7"/>
      <c r="AB84" s="7"/>
      <c r="AC84" s="7"/>
      <c r="AD84" s="7" t="n">
        <v>0</v>
      </c>
      <c r="AE84" s="7" t="n">
        <v>0</v>
      </c>
      <c r="AF84" s="7"/>
      <c r="AG84" s="7" t="n">
        <v>-734.04</v>
      </c>
      <c r="AH84" s="7" t="n">
        <v>-734.04</v>
      </c>
      <c r="AI84" s="7"/>
      <c r="AJ84" s="7"/>
      <c r="AK84" s="7" t="n">
        <v>971</v>
      </c>
      <c r="AL84" s="7"/>
      <c r="AM84" s="7"/>
      <c r="AN84" s="7"/>
      <c r="AO84" s="7"/>
      <c r="AP84" s="7"/>
      <c r="AQ84" s="7" t="n">
        <v>24</v>
      </c>
      <c r="AR84" s="7"/>
      <c r="AS84" s="7"/>
      <c r="AT84" s="7"/>
      <c r="AU84" s="7"/>
    </row>
    <row r="85" customFormat="false" ht="15" hidden="false" customHeight="false" outlineLevel="0" collapsed="false">
      <c r="A85" s="7" t="s">
        <v>5794</v>
      </c>
      <c r="B85" s="7" t="s">
        <v>5475</v>
      </c>
      <c r="C85" s="7" t="s">
        <v>1297</v>
      </c>
      <c r="D85" s="7" t="s">
        <v>5629</v>
      </c>
      <c r="E85" s="7" t="n">
        <v>0</v>
      </c>
      <c r="F85" s="7" t="s">
        <v>5820</v>
      </c>
      <c r="G85" s="7" t="s">
        <v>5821</v>
      </c>
      <c r="H85" s="7" t="s">
        <v>5822</v>
      </c>
      <c r="I85" s="7"/>
      <c r="J85" s="7" t="n">
        <v>0</v>
      </c>
      <c r="K85" s="7" t="n">
        <v>0</v>
      </c>
      <c r="L85" s="7"/>
      <c r="M85" s="7" t="n">
        <v>0</v>
      </c>
      <c r="N85" s="7"/>
      <c r="O85" s="7"/>
      <c r="P85" s="7" t="n">
        <v>0</v>
      </c>
      <c r="Q85" s="7"/>
      <c r="R85" s="7"/>
      <c r="S85" s="7"/>
      <c r="T85" s="7"/>
      <c r="U85" s="7"/>
      <c r="V85" s="7"/>
      <c r="W85" s="7"/>
      <c r="X85" s="7" t="n">
        <v>-433.16</v>
      </c>
      <c r="Y85" s="7"/>
      <c r="Z85" s="7"/>
      <c r="AA85" s="7"/>
      <c r="AB85" s="7"/>
      <c r="AC85" s="7"/>
      <c r="AD85" s="7" t="n">
        <v>0</v>
      </c>
      <c r="AE85" s="7" t="n">
        <v>0</v>
      </c>
      <c r="AF85" s="7"/>
      <c r="AG85" s="7" t="n">
        <v>-433.16</v>
      </c>
      <c r="AH85" s="7" t="n">
        <v>-433.16</v>
      </c>
      <c r="AI85" s="7"/>
      <c r="AJ85" s="7"/>
      <c r="AK85" s="7" t="n">
        <v>478</v>
      </c>
      <c r="AL85" s="7"/>
      <c r="AM85" s="7"/>
      <c r="AN85" s="7"/>
      <c r="AO85" s="7"/>
      <c r="AP85" s="7"/>
      <c r="AQ85" s="7" t="n">
        <v>44</v>
      </c>
      <c r="AR85" s="7"/>
      <c r="AS85" s="7"/>
      <c r="AT85" s="7"/>
      <c r="AU85" s="7"/>
    </row>
    <row r="86" customFormat="false" ht="15" hidden="false" customHeight="false" outlineLevel="0" collapsed="false">
      <c r="A86" s="7" t="s">
        <v>5794</v>
      </c>
      <c r="B86" s="7" t="s">
        <v>5475</v>
      </c>
      <c r="C86" s="7" t="s">
        <v>1297</v>
      </c>
      <c r="D86" s="7" t="s">
        <v>5721</v>
      </c>
      <c r="E86" s="7" t="n">
        <v>0</v>
      </c>
      <c r="F86" s="7" t="s">
        <v>5823</v>
      </c>
      <c r="G86" s="7" t="s">
        <v>5824</v>
      </c>
      <c r="H86" s="7"/>
      <c r="I86" s="7"/>
      <c r="J86" s="7" t="n">
        <v>0</v>
      </c>
      <c r="K86" s="7" t="n">
        <v>0</v>
      </c>
      <c r="L86" s="7"/>
      <c r="M86" s="7" t="n">
        <v>0</v>
      </c>
      <c r="N86" s="7"/>
      <c r="O86" s="7"/>
      <c r="P86" s="7" t="n">
        <v>0</v>
      </c>
      <c r="Q86" s="7"/>
      <c r="R86" s="7"/>
      <c r="S86" s="7"/>
      <c r="T86" s="7"/>
      <c r="U86" s="7"/>
      <c r="V86" s="7"/>
      <c r="W86" s="7"/>
      <c r="X86" s="7" t="n">
        <v>-1.66</v>
      </c>
      <c r="Y86" s="7"/>
      <c r="Z86" s="7"/>
      <c r="AA86" s="7"/>
      <c r="AB86" s="7"/>
      <c r="AC86" s="7"/>
      <c r="AD86" s="7" t="n">
        <v>0</v>
      </c>
      <c r="AE86" s="7" t="n">
        <v>0</v>
      </c>
      <c r="AF86" s="7"/>
      <c r="AG86" s="7" t="n">
        <v>-1.66</v>
      </c>
      <c r="AH86" s="7" t="n">
        <v>-1.66</v>
      </c>
      <c r="AI86" s="7"/>
      <c r="AJ86" s="7"/>
      <c r="AK86" s="7" t="n">
        <v>390</v>
      </c>
      <c r="AL86" s="7"/>
      <c r="AM86" s="7"/>
      <c r="AN86" s="7"/>
      <c r="AO86" s="7"/>
      <c r="AP86" s="7"/>
      <c r="AQ86" s="7" t="n">
        <v>0</v>
      </c>
      <c r="AR86" s="7"/>
      <c r="AS86" s="7"/>
      <c r="AT86" s="7"/>
      <c r="AU86" s="7"/>
    </row>
    <row r="87" customFormat="false" ht="15" hidden="false" customHeight="false" outlineLevel="0" collapsed="false">
      <c r="A87" s="7" t="s">
        <v>5794</v>
      </c>
      <c r="B87" s="7" t="s">
        <v>5475</v>
      </c>
      <c r="C87" s="7" t="s">
        <v>1745</v>
      </c>
      <c r="D87" s="7" t="s">
        <v>5764</v>
      </c>
      <c r="E87" s="7" t="n">
        <v>1</v>
      </c>
      <c r="F87" s="7" t="s">
        <v>5825</v>
      </c>
      <c r="G87" s="7" t="s">
        <v>5826</v>
      </c>
      <c r="H87" s="7" t="s">
        <v>5827</v>
      </c>
      <c r="I87" s="7"/>
      <c r="J87" s="7" t="n">
        <v>0</v>
      </c>
      <c r="K87" s="7" t="n">
        <v>0</v>
      </c>
      <c r="L87" s="7"/>
      <c r="M87" s="7" t="n">
        <v>0</v>
      </c>
      <c r="N87" s="7"/>
      <c r="O87" s="7"/>
      <c r="P87" s="7" t="n">
        <v>0</v>
      </c>
      <c r="Q87" s="7"/>
      <c r="R87" s="7"/>
      <c r="S87" s="7"/>
      <c r="T87" s="7"/>
      <c r="U87" s="7"/>
      <c r="V87" s="7"/>
      <c r="W87" s="7"/>
      <c r="X87" s="7" t="n">
        <v>-22.02</v>
      </c>
      <c r="Y87" s="7"/>
      <c r="Z87" s="7"/>
      <c r="AA87" s="7"/>
      <c r="AB87" s="7"/>
      <c r="AC87" s="7"/>
      <c r="AD87" s="7" t="n">
        <v>0</v>
      </c>
      <c r="AE87" s="7" t="n">
        <v>0</v>
      </c>
      <c r="AF87" s="7"/>
      <c r="AG87" s="7" t="n">
        <v>-22.02</v>
      </c>
      <c r="AH87" s="7" t="n">
        <v>-22.02</v>
      </c>
      <c r="AI87" s="7"/>
      <c r="AJ87" s="7"/>
      <c r="AK87" s="7" t="n">
        <v>1</v>
      </c>
      <c r="AL87" s="7"/>
      <c r="AM87" s="7"/>
      <c r="AN87" s="7"/>
      <c r="AO87" s="7"/>
      <c r="AP87" s="7"/>
      <c r="AQ87" s="7" t="n">
        <v>0</v>
      </c>
      <c r="AR87" s="7"/>
      <c r="AS87" s="7"/>
      <c r="AT87" s="7"/>
      <c r="AU87" s="7"/>
    </row>
    <row r="88" customFormat="false" ht="15" hidden="false" customHeight="false" outlineLevel="0" collapsed="false">
      <c r="A88" s="7" t="s">
        <v>5794</v>
      </c>
      <c r="B88" s="7" t="s">
        <v>5475</v>
      </c>
      <c r="C88" s="7" t="s">
        <v>1745</v>
      </c>
      <c r="D88" s="7" t="s">
        <v>5764</v>
      </c>
      <c r="E88" s="7" t="n">
        <v>1</v>
      </c>
      <c r="F88" s="7" t="s">
        <v>5828</v>
      </c>
      <c r="G88" s="7" t="s">
        <v>5829</v>
      </c>
      <c r="H88" s="7" t="s">
        <v>5830</v>
      </c>
      <c r="I88" s="7"/>
      <c r="J88" s="7" t="n">
        <v>0</v>
      </c>
      <c r="K88" s="7" t="n">
        <v>0</v>
      </c>
      <c r="L88" s="7"/>
      <c r="M88" s="7" t="n">
        <v>0</v>
      </c>
      <c r="N88" s="7"/>
      <c r="O88" s="7"/>
      <c r="P88" s="7" t="n">
        <v>0</v>
      </c>
      <c r="Q88" s="7"/>
      <c r="R88" s="7"/>
      <c r="S88" s="7"/>
      <c r="T88" s="7"/>
      <c r="U88" s="7"/>
      <c r="V88" s="7"/>
      <c r="W88" s="7"/>
      <c r="X88" s="7" t="n">
        <v>-22.02</v>
      </c>
      <c r="Y88" s="7"/>
      <c r="Z88" s="7"/>
      <c r="AA88" s="7"/>
      <c r="AB88" s="7"/>
      <c r="AC88" s="7"/>
      <c r="AD88" s="7" t="n">
        <v>0</v>
      </c>
      <c r="AE88" s="7" t="n">
        <v>0</v>
      </c>
      <c r="AF88" s="7"/>
      <c r="AG88" s="7" t="n">
        <v>-22.02</v>
      </c>
      <c r="AH88" s="7" t="n">
        <v>-22.02</v>
      </c>
      <c r="AI88" s="7"/>
      <c r="AJ88" s="7"/>
      <c r="AK88" s="7" t="n">
        <v>3</v>
      </c>
      <c r="AL88" s="7"/>
      <c r="AM88" s="7"/>
      <c r="AN88" s="7"/>
      <c r="AO88" s="7"/>
      <c r="AP88" s="7"/>
      <c r="AQ88" s="7" t="n">
        <v>0</v>
      </c>
      <c r="AR88" s="7"/>
      <c r="AS88" s="7"/>
      <c r="AT88" s="7"/>
      <c r="AU88" s="7"/>
    </row>
    <row r="89" customFormat="false" ht="15" hidden="false" customHeight="false" outlineLevel="0" collapsed="false">
      <c r="A89" s="7" t="s">
        <v>5794</v>
      </c>
      <c r="B89" s="7" t="s">
        <v>5475</v>
      </c>
      <c r="C89" s="7" t="s">
        <v>1745</v>
      </c>
      <c r="D89" s="7" t="s">
        <v>5764</v>
      </c>
      <c r="E89" s="7" t="n">
        <v>1</v>
      </c>
      <c r="F89" s="7" t="s">
        <v>5831</v>
      </c>
      <c r="G89" s="7" t="s">
        <v>5832</v>
      </c>
      <c r="H89" s="7" t="s">
        <v>5833</v>
      </c>
      <c r="I89" s="7"/>
      <c r="J89" s="7" t="n">
        <v>0</v>
      </c>
      <c r="K89" s="7" t="n">
        <v>0</v>
      </c>
      <c r="L89" s="7"/>
      <c r="M89" s="7" t="n">
        <v>0</v>
      </c>
      <c r="N89" s="7"/>
      <c r="O89" s="7"/>
      <c r="P89" s="7" t="n">
        <v>0</v>
      </c>
      <c r="Q89" s="7"/>
      <c r="R89" s="7"/>
      <c r="S89" s="7"/>
      <c r="T89" s="7"/>
      <c r="U89" s="7"/>
      <c r="V89" s="7"/>
      <c r="W89" s="7"/>
      <c r="X89" s="7" t="n">
        <v>-14.09</v>
      </c>
      <c r="Y89" s="7"/>
      <c r="Z89" s="7"/>
      <c r="AA89" s="7"/>
      <c r="AB89" s="7"/>
      <c r="AC89" s="7"/>
      <c r="AD89" s="7" t="n">
        <v>-16.73</v>
      </c>
      <c r="AE89" s="7" t="n">
        <v>0</v>
      </c>
      <c r="AF89" s="7"/>
      <c r="AG89" s="7" t="n">
        <v>-30.82</v>
      </c>
      <c r="AH89" s="7" t="n">
        <v>-30.82</v>
      </c>
      <c r="AI89" s="7"/>
      <c r="AJ89" s="7"/>
      <c r="AK89" s="7" t="n">
        <v>0</v>
      </c>
      <c r="AL89" s="7"/>
      <c r="AM89" s="7"/>
      <c r="AN89" s="7"/>
      <c r="AO89" s="7"/>
      <c r="AP89" s="7"/>
      <c r="AQ89" s="7" t="n">
        <v>0</v>
      </c>
      <c r="AR89" s="7"/>
      <c r="AS89" s="7"/>
      <c r="AT89" s="7"/>
      <c r="AU89" s="7"/>
    </row>
    <row r="90" customFormat="false" ht="15" hidden="false" customHeight="false" outlineLevel="0" collapsed="false">
      <c r="A90" s="7" t="s">
        <v>5794</v>
      </c>
      <c r="B90" s="7" t="s">
        <v>5475</v>
      </c>
      <c r="C90" s="7" t="s">
        <v>1297</v>
      </c>
      <c r="D90" s="7" t="s">
        <v>2432</v>
      </c>
      <c r="E90" s="7" t="n">
        <v>1</v>
      </c>
      <c r="F90" s="7" t="s">
        <v>5834</v>
      </c>
      <c r="G90" s="7"/>
      <c r="H90" s="7" t="s">
        <v>5664</v>
      </c>
      <c r="I90" s="7"/>
      <c r="J90" s="7" t="n">
        <v>0</v>
      </c>
      <c r="K90" s="7" t="n">
        <v>0</v>
      </c>
      <c r="L90" s="7"/>
      <c r="M90" s="7" t="n">
        <v>0</v>
      </c>
      <c r="N90" s="7"/>
      <c r="O90" s="7"/>
      <c r="P90" s="7" t="n">
        <v>0</v>
      </c>
      <c r="Q90" s="7"/>
      <c r="R90" s="7"/>
      <c r="S90" s="7"/>
      <c r="T90" s="7"/>
      <c r="U90" s="7"/>
      <c r="V90" s="7"/>
      <c r="W90" s="7"/>
      <c r="X90" s="7" t="n">
        <v>-1.1</v>
      </c>
      <c r="Y90" s="7"/>
      <c r="Z90" s="7"/>
      <c r="AA90" s="7"/>
      <c r="AB90" s="7"/>
      <c r="AC90" s="7"/>
      <c r="AD90" s="7" t="n">
        <v>0</v>
      </c>
      <c r="AE90" s="7" t="n">
        <v>0</v>
      </c>
      <c r="AF90" s="7"/>
      <c r="AG90" s="7" t="n">
        <v>-1.1</v>
      </c>
      <c r="AH90" s="7" t="n">
        <v>-1.1</v>
      </c>
      <c r="AI90" s="7"/>
      <c r="AJ90" s="7"/>
      <c r="AK90" s="7" t="n">
        <v>0</v>
      </c>
      <c r="AL90" s="7"/>
      <c r="AM90" s="7"/>
      <c r="AN90" s="7"/>
      <c r="AO90" s="7"/>
      <c r="AP90" s="7"/>
      <c r="AQ90" s="7" t="n">
        <v>0</v>
      </c>
      <c r="AR90" s="7"/>
      <c r="AS90" s="7"/>
      <c r="AT90" s="7"/>
      <c r="AU90" s="7"/>
    </row>
    <row r="91" customFormat="false" ht="15" hidden="false" customHeight="false" outlineLevel="0" collapsed="false">
      <c r="A91" s="7" t="s">
        <v>5794</v>
      </c>
      <c r="B91" s="7" t="s">
        <v>5475</v>
      </c>
      <c r="C91" s="7" t="s">
        <v>1297</v>
      </c>
      <c r="D91" s="7" t="s">
        <v>2432</v>
      </c>
      <c r="E91" s="7" t="n">
        <v>1</v>
      </c>
      <c r="F91" s="7" t="s">
        <v>5835</v>
      </c>
      <c r="G91" s="7"/>
      <c r="H91" s="7" t="s">
        <v>5667</v>
      </c>
      <c r="I91" s="7"/>
      <c r="J91" s="7" t="n">
        <v>0</v>
      </c>
      <c r="K91" s="7" t="n">
        <v>0</v>
      </c>
      <c r="L91" s="7"/>
      <c r="M91" s="7" t="n">
        <v>0</v>
      </c>
      <c r="N91" s="7"/>
      <c r="O91" s="7"/>
      <c r="P91" s="7" t="n">
        <v>0</v>
      </c>
      <c r="Q91" s="7"/>
      <c r="R91" s="7"/>
      <c r="S91" s="7"/>
      <c r="T91" s="7"/>
      <c r="U91" s="7"/>
      <c r="V91" s="7"/>
      <c r="W91" s="7"/>
      <c r="X91" s="7" t="n">
        <v>-0.88</v>
      </c>
      <c r="Y91" s="7"/>
      <c r="Z91" s="7"/>
      <c r="AA91" s="7"/>
      <c r="AB91" s="7"/>
      <c r="AC91" s="7"/>
      <c r="AD91" s="7" t="n">
        <v>0</v>
      </c>
      <c r="AE91" s="7" t="n">
        <v>0</v>
      </c>
      <c r="AF91" s="7"/>
      <c r="AG91" s="7" t="n">
        <v>-0.88</v>
      </c>
      <c r="AH91" s="7" t="n">
        <v>-0.88</v>
      </c>
      <c r="AI91" s="7"/>
      <c r="AJ91" s="7"/>
      <c r="AK91" s="7" t="n">
        <v>0</v>
      </c>
      <c r="AL91" s="7"/>
      <c r="AM91" s="7"/>
      <c r="AN91" s="7"/>
      <c r="AO91" s="7"/>
      <c r="AP91" s="7"/>
      <c r="AQ91" s="7" t="n">
        <v>0</v>
      </c>
      <c r="AR91" s="7"/>
      <c r="AS91" s="7"/>
      <c r="AT91" s="7"/>
      <c r="AU91" s="7"/>
    </row>
    <row r="92" customFormat="false" ht="15" hidden="false" customHeight="false" outlineLevel="0" collapsed="false">
      <c r="A92" s="7" t="s">
        <v>5794</v>
      </c>
      <c r="B92" s="7" t="s">
        <v>5475</v>
      </c>
      <c r="C92" s="7" t="s">
        <v>1297</v>
      </c>
      <c r="D92" s="7" t="s">
        <v>2432</v>
      </c>
      <c r="E92" s="7" t="n">
        <v>1</v>
      </c>
      <c r="F92" s="7" t="s">
        <v>5836</v>
      </c>
      <c r="G92" s="7"/>
      <c r="H92" s="7" t="s">
        <v>5670</v>
      </c>
      <c r="I92" s="7"/>
      <c r="J92" s="7" t="n">
        <v>0</v>
      </c>
      <c r="K92" s="7" t="n">
        <v>0</v>
      </c>
      <c r="L92" s="7"/>
      <c r="M92" s="7" t="n">
        <v>0</v>
      </c>
      <c r="N92" s="7"/>
      <c r="O92" s="7"/>
      <c r="P92" s="7" t="n">
        <v>0</v>
      </c>
      <c r="Q92" s="7"/>
      <c r="R92" s="7"/>
      <c r="S92" s="7"/>
      <c r="T92" s="7"/>
      <c r="U92" s="7"/>
      <c r="V92" s="7"/>
      <c r="W92" s="7"/>
      <c r="X92" s="7" t="n">
        <v>-0.49</v>
      </c>
      <c r="Y92" s="7"/>
      <c r="Z92" s="7"/>
      <c r="AA92" s="7"/>
      <c r="AB92" s="7"/>
      <c r="AC92" s="7"/>
      <c r="AD92" s="7" t="n">
        <v>0</v>
      </c>
      <c r="AE92" s="7" t="n">
        <v>0</v>
      </c>
      <c r="AF92" s="7"/>
      <c r="AG92" s="7" t="n">
        <v>-0.49</v>
      </c>
      <c r="AH92" s="7" t="n">
        <v>-0.49</v>
      </c>
      <c r="AI92" s="7"/>
      <c r="AJ92" s="7"/>
      <c r="AK92" s="7" t="n">
        <v>0</v>
      </c>
      <c r="AL92" s="7"/>
      <c r="AM92" s="7"/>
      <c r="AN92" s="7"/>
      <c r="AO92" s="7"/>
      <c r="AP92" s="7"/>
      <c r="AQ92" s="7" t="n">
        <v>0</v>
      </c>
      <c r="AR92" s="7"/>
      <c r="AS92" s="7"/>
      <c r="AT92" s="7"/>
      <c r="AU92" s="7"/>
    </row>
    <row r="93" customFormat="false" ht="15" hidden="false" customHeight="false" outlineLevel="0" collapsed="false">
      <c r="A93" s="7" t="s">
        <v>5794</v>
      </c>
      <c r="B93" s="7" t="s">
        <v>5475</v>
      </c>
      <c r="C93" s="7" t="s">
        <v>1571</v>
      </c>
      <c r="D93" s="7" t="s">
        <v>2432</v>
      </c>
      <c r="E93" s="7" t="n">
        <v>1</v>
      </c>
      <c r="F93" s="7" t="s">
        <v>5837</v>
      </c>
      <c r="G93" s="7"/>
      <c r="H93" s="7" t="s">
        <v>5673</v>
      </c>
      <c r="I93" s="7"/>
      <c r="J93" s="7" t="n">
        <v>0</v>
      </c>
      <c r="K93" s="7" t="n">
        <v>0</v>
      </c>
      <c r="L93" s="7"/>
      <c r="M93" s="7" t="n">
        <v>0</v>
      </c>
      <c r="N93" s="7"/>
      <c r="O93" s="7"/>
      <c r="P93" s="7" t="n">
        <v>0</v>
      </c>
      <c r="Q93" s="7"/>
      <c r="R93" s="7"/>
      <c r="S93" s="7"/>
      <c r="T93" s="7"/>
      <c r="U93" s="7"/>
      <c r="V93" s="7"/>
      <c r="W93" s="7"/>
      <c r="X93" s="7" t="n">
        <v>-0.77</v>
      </c>
      <c r="Y93" s="7"/>
      <c r="Z93" s="7"/>
      <c r="AA93" s="7"/>
      <c r="AB93" s="7"/>
      <c r="AC93" s="7"/>
      <c r="AD93" s="7" t="n">
        <v>0</v>
      </c>
      <c r="AE93" s="7" t="n">
        <v>0</v>
      </c>
      <c r="AF93" s="7"/>
      <c r="AG93" s="7" t="n">
        <v>-0.77</v>
      </c>
      <c r="AH93" s="7" t="n">
        <v>-0.77</v>
      </c>
      <c r="AI93" s="7"/>
      <c r="AJ93" s="7"/>
      <c r="AK93" s="7" t="n">
        <v>0</v>
      </c>
      <c r="AL93" s="7"/>
      <c r="AM93" s="7"/>
      <c r="AN93" s="7"/>
      <c r="AO93" s="7"/>
      <c r="AP93" s="7"/>
      <c r="AQ93" s="7" t="n">
        <v>0</v>
      </c>
      <c r="AR93" s="7"/>
      <c r="AS93" s="7"/>
      <c r="AT93" s="7"/>
      <c r="AU93" s="7"/>
    </row>
    <row r="94" customFormat="false" ht="15" hidden="false" customHeight="false" outlineLevel="0" collapsed="false">
      <c r="A94" s="7" t="s">
        <v>5794</v>
      </c>
      <c r="B94" s="7" t="s">
        <v>5475</v>
      </c>
      <c r="C94" s="7" t="s">
        <v>1297</v>
      </c>
      <c r="D94" s="7" t="s">
        <v>2248</v>
      </c>
      <c r="E94" s="7" t="n">
        <v>1</v>
      </c>
      <c r="F94" s="7" t="s">
        <v>5838</v>
      </c>
      <c r="G94" s="7" t="s">
        <v>5676</v>
      </c>
      <c r="H94" s="7" t="s">
        <v>5677</v>
      </c>
      <c r="I94" s="7"/>
      <c r="J94" s="7" t="n">
        <v>0</v>
      </c>
      <c r="K94" s="7" t="n">
        <v>1</v>
      </c>
      <c r="L94" s="7"/>
      <c r="M94" s="7" t="n">
        <v>0</v>
      </c>
      <c r="N94" s="7"/>
      <c r="O94" s="7"/>
      <c r="P94" s="7" t="n">
        <v>0</v>
      </c>
      <c r="Q94" s="7"/>
      <c r="R94" s="7"/>
      <c r="S94" s="7"/>
      <c r="T94" s="7"/>
      <c r="U94" s="7"/>
      <c r="V94" s="7"/>
      <c r="W94" s="7"/>
      <c r="X94" s="7" t="n">
        <v>-9.25</v>
      </c>
      <c r="Y94" s="7"/>
      <c r="Z94" s="7"/>
      <c r="AA94" s="7"/>
      <c r="AB94" s="7"/>
      <c r="AC94" s="7"/>
      <c r="AD94" s="7" t="n">
        <v>0</v>
      </c>
      <c r="AE94" s="7" t="n">
        <v>-65.99</v>
      </c>
      <c r="AF94" s="7"/>
      <c r="AG94" s="7" t="n">
        <v>-75.24</v>
      </c>
      <c r="AH94" s="7" t="n">
        <v>-75.24</v>
      </c>
      <c r="AI94" s="7"/>
      <c r="AJ94" s="7"/>
      <c r="AK94" s="7" t="n">
        <v>263</v>
      </c>
      <c r="AL94" s="7"/>
      <c r="AM94" s="7"/>
      <c r="AN94" s="7"/>
      <c r="AO94" s="7"/>
      <c r="AP94" s="7"/>
      <c r="AQ94" s="7" t="n">
        <v>0</v>
      </c>
      <c r="AR94" s="7"/>
      <c r="AS94" s="7"/>
      <c r="AT94" s="7"/>
      <c r="AU94" s="7"/>
    </row>
    <row r="95" customFormat="false" ht="15" hidden="false" customHeight="false" outlineLevel="0" collapsed="false">
      <c r="A95" s="7" t="s">
        <v>5839</v>
      </c>
      <c r="B95" s="7" t="s">
        <v>5475</v>
      </c>
      <c r="C95" s="7"/>
      <c r="D95" s="7"/>
      <c r="E95" s="7"/>
      <c r="F95" s="7" t="s">
        <v>5840</v>
      </c>
      <c r="G95" s="7"/>
      <c r="H95" s="7"/>
      <c r="I95" s="7"/>
      <c r="J95" s="7" t="n">
        <v>0</v>
      </c>
      <c r="K95" s="7" t="n">
        <v>-1</v>
      </c>
      <c r="L95" s="7"/>
      <c r="M95" s="7" t="n">
        <v>0</v>
      </c>
      <c r="N95" s="7"/>
      <c r="O95" s="7" t="n">
        <v>0</v>
      </c>
      <c r="P95" s="7" t="n">
        <v>-29.32</v>
      </c>
      <c r="Q95" s="7" t="n">
        <v>-55.51</v>
      </c>
      <c r="R95" s="7" t="n">
        <v>0</v>
      </c>
      <c r="S95" s="7" t="n">
        <v>0</v>
      </c>
      <c r="T95" s="7" t="n">
        <v>0</v>
      </c>
      <c r="U95" s="7"/>
      <c r="V95" s="7"/>
      <c r="W95" s="7"/>
      <c r="X95" s="7" t="n">
        <v>-85.36</v>
      </c>
      <c r="Y95" s="7" t="n">
        <v>0</v>
      </c>
      <c r="Z95" s="7" t="n">
        <v>0</v>
      </c>
      <c r="AA95" s="7" t="n">
        <v>-245.56</v>
      </c>
      <c r="AB95" s="7" t="n">
        <v>-900.89</v>
      </c>
      <c r="AC95" s="7"/>
      <c r="AD95" s="7" t="n">
        <v>0</v>
      </c>
      <c r="AE95" s="7" t="n">
        <v>-17.58</v>
      </c>
      <c r="AF95" s="7"/>
      <c r="AG95" s="7" t="n">
        <v>-48.69</v>
      </c>
      <c r="AH95" s="7" t="n">
        <v>-48.69</v>
      </c>
      <c r="AI95" s="7"/>
      <c r="AJ95" s="7"/>
      <c r="AK95" s="7" t="n">
        <v>360</v>
      </c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customFormat="false" ht="15" hidden="false" customHeight="false" outlineLevel="0" collapsed="false">
      <c r="A96" s="7" t="s">
        <v>5569</v>
      </c>
      <c r="B96" s="7" t="s">
        <v>5476</v>
      </c>
      <c r="C96" s="7" t="s">
        <v>1297</v>
      </c>
      <c r="D96" s="7" t="s">
        <v>2248</v>
      </c>
      <c r="E96" s="7" t="n">
        <v>1</v>
      </c>
      <c r="F96" s="7" t="s">
        <v>5709</v>
      </c>
      <c r="G96" s="7" t="s">
        <v>5710</v>
      </c>
      <c r="H96" s="7"/>
      <c r="I96" s="7" t="s">
        <v>5711</v>
      </c>
      <c r="J96" s="7" t="n">
        <v>13229</v>
      </c>
      <c r="K96" s="7" t="n">
        <v>1003</v>
      </c>
      <c r="L96" s="7" t="n">
        <v>7.58</v>
      </c>
      <c r="M96" s="7" t="n">
        <v>820076.18</v>
      </c>
      <c r="N96" s="7" t="n">
        <v>61.99</v>
      </c>
      <c r="O96" s="7" t="n">
        <v>-7052</v>
      </c>
      <c r="P96" s="7" t="n">
        <v>-106905.5</v>
      </c>
      <c r="Q96" s="7" t="n">
        <v>-106905.5</v>
      </c>
      <c r="R96" s="7" t="n">
        <v>0</v>
      </c>
      <c r="S96" s="7" t="n">
        <v>0</v>
      </c>
      <c r="T96" s="7" t="n">
        <v>0</v>
      </c>
      <c r="U96" s="7" t="n">
        <v>70903.22</v>
      </c>
      <c r="V96" s="7" t="n">
        <v>1121</v>
      </c>
      <c r="W96" s="7" t="n">
        <v>13.04</v>
      </c>
      <c r="X96" s="7" t="n">
        <v>-268220.06</v>
      </c>
      <c r="Y96" s="7" t="n">
        <v>-121807.83</v>
      </c>
      <c r="Z96" s="7" t="n">
        <v>-121290.64</v>
      </c>
      <c r="AA96" s="7" t="n">
        <v>-16449.02</v>
      </c>
      <c r="AB96" s="7" t="n">
        <v>-12518.57</v>
      </c>
      <c r="AC96" s="7" t="n">
        <v>3846</v>
      </c>
      <c r="AD96" s="7" t="n">
        <v>-402968.45</v>
      </c>
      <c r="AE96" s="7" t="n">
        <v>-41925.9</v>
      </c>
      <c r="AF96" s="7" t="n">
        <v>-57715.98</v>
      </c>
      <c r="AG96" s="7" t="n">
        <v>-9166.23</v>
      </c>
      <c r="AH96" s="7" t="n">
        <v>-9166.23</v>
      </c>
      <c r="AI96" s="7" t="n">
        <v>-1.12</v>
      </c>
      <c r="AJ96" s="7" t="n">
        <v>-2.27</v>
      </c>
      <c r="AK96" s="7" t="n">
        <v>291405</v>
      </c>
      <c r="AL96" s="7" t="n">
        <v>4.54</v>
      </c>
      <c r="AM96" s="7" t="n">
        <v>3036</v>
      </c>
      <c r="AN96" s="7" t="s">
        <v>5638</v>
      </c>
      <c r="AO96" s="7" t="n">
        <v>0</v>
      </c>
      <c r="AP96" s="7"/>
      <c r="AQ96" s="7" t="n">
        <v>0</v>
      </c>
      <c r="AR96" s="7"/>
      <c r="AS96" s="7" t="n">
        <v>0</v>
      </c>
      <c r="AT96" s="7" t="n">
        <v>0</v>
      </c>
      <c r="AU96" s="7" t="n">
        <v>0</v>
      </c>
    </row>
    <row r="97" customFormat="false" ht="15" hidden="false" customHeight="false" outlineLevel="0" collapsed="false">
      <c r="A97" s="7" t="s">
        <v>5569</v>
      </c>
      <c r="B97" s="7" t="s">
        <v>5476</v>
      </c>
      <c r="C97" s="7" t="s">
        <v>1297</v>
      </c>
      <c r="D97" s="7" t="s">
        <v>2432</v>
      </c>
      <c r="E97" s="7" t="n">
        <v>1</v>
      </c>
      <c r="F97" s="7" t="s">
        <v>5841</v>
      </c>
      <c r="G97" s="7" t="s">
        <v>5814</v>
      </c>
      <c r="H97" s="7"/>
      <c r="I97" s="7" t="s">
        <v>5842</v>
      </c>
      <c r="J97" s="7" t="n">
        <v>12641</v>
      </c>
      <c r="K97" s="7" t="n">
        <v>957</v>
      </c>
      <c r="L97" s="7" t="n">
        <v>7.57</v>
      </c>
      <c r="M97" s="7" t="n">
        <v>366170.15</v>
      </c>
      <c r="N97" s="7" t="n">
        <v>28.97</v>
      </c>
      <c r="O97" s="7" t="n">
        <v>-4204.91</v>
      </c>
      <c r="P97" s="7" t="n">
        <v>-70746.76</v>
      </c>
      <c r="Q97" s="7" t="n">
        <v>-68296.22</v>
      </c>
      <c r="R97" s="7" t="n">
        <v>-2146.54</v>
      </c>
      <c r="S97" s="7" t="n">
        <v>-295.67</v>
      </c>
      <c r="T97" s="7" t="n">
        <v>-8.33</v>
      </c>
      <c r="U97" s="7" t="n">
        <v>38107.48</v>
      </c>
      <c r="V97" s="7" t="n">
        <v>1379</v>
      </c>
      <c r="W97" s="7" t="n">
        <v>19.32</v>
      </c>
      <c r="X97" s="7" t="n">
        <v>-171455.3</v>
      </c>
      <c r="Y97" s="7" t="n">
        <v>-54279.69</v>
      </c>
      <c r="Z97" s="7" t="n">
        <v>-92750.16</v>
      </c>
      <c r="AA97" s="7" t="n">
        <v>-13968.06</v>
      </c>
      <c r="AB97" s="7" t="n">
        <v>-12358.56</v>
      </c>
      <c r="AC97" s="7" t="n">
        <v>1901.17</v>
      </c>
      <c r="AD97" s="7" t="n">
        <v>-129346.29</v>
      </c>
      <c r="AE97" s="7" t="n">
        <v>-18727.3</v>
      </c>
      <c r="AF97" s="7" t="n">
        <v>-25348.84</v>
      </c>
      <c r="AG97" s="7" t="n">
        <v>-29787.05</v>
      </c>
      <c r="AH97" s="7" t="n">
        <v>-29787.05</v>
      </c>
      <c r="AI97" s="7" t="n">
        <v>-8.13</v>
      </c>
      <c r="AJ97" s="7" t="n">
        <v>-23.03</v>
      </c>
      <c r="AK97" s="7" t="n">
        <v>317841</v>
      </c>
      <c r="AL97" s="7" t="n">
        <v>3.98</v>
      </c>
      <c r="AM97" s="7" t="n">
        <v>2424</v>
      </c>
      <c r="AN97" s="7" t="s">
        <v>5638</v>
      </c>
      <c r="AO97" s="7" t="n">
        <v>0</v>
      </c>
      <c r="AP97" s="7"/>
      <c r="AQ97" s="7" t="n">
        <v>0</v>
      </c>
      <c r="AR97" s="7"/>
      <c r="AS97" s="7" t="n">
        <v>0</v>
      </c>
      <c r="AT97" s="7" t="n">
        <v>0</v>
      </c>
      <c r="AU97" s="7" t="n">
        <v>0</v>
      </c>
    </row>
    <row r="98" customFormat="false" ht="15" hidden="false" customHeight="false" outlineLevel="0" collapsed="false">
      <c r="A98" s="7" t="s">
        <v>5569</v>
      </c>
      <c r="B98" s="7" t="s">
        <v>5476</v>
      </c>
      <c r="C98" s="7" t="s">
        <v>1297</v>
      </c>
      <c r="D98" s="7" t="s">
        <v>2248</v>
      </c>
      <c r="E98" s="7" t="n">
        <v>1</v>
      </c>
      <c r="F98" s="7" t="s">
        <v>5843</v>
      </c>
      <c r="G98" s="7" t="s">
        <v>5844</v>
      </c>
      <c r="H98" s="7"/>
      <c r="I98" s="7" t="s">
        <v>5845</v>
      </c>
      <c r="J98" s="7" t="n">
        <v>8600</v>
      </c>
      <c r="K98" s="7" t="n">
        <v>706</v>
      </c>
      <c r="L98" s="7" t="n">
        <v>8.21</v>
      </c>
      <c r="M98" s="7" t="n">
        <v>543071.62</v>
      </c>
      <c r="N98" s="7" t="n">
        <v>63.15</v>
      </c>
      <c r="O98" s="7" t="n">
        <v>-4429.5</v>
      </c>
      <c r="P98" s="7" t="n">
        <v>-87445.6</v>
      </c>
      <c r="Q98" s="7" t="n">
        <v>-84605.14</v>
      </c>
      <c r="R98" s="7" t="n">
        <v>-2064.32</v>
      </c>
      <c r="S98" s="7" t="n">
        <v>-766.61</v>
      </c>
      <c r="T98" s="7" t="n">
        <v>-9.53</v>
      </c>
      <c r="U98" s="7" t="n">
        <v>48669.15</v>
      </c>
      <c r="V98" s="7" t="n">
        <v>749</v>
      </c>
      <c r="W98" s="7" t="n">
        <v>16.1</v>
      </c>
      <c r="X98" s="7" t="n">
        <v>-178734.26</v>
      </c>
      <c r="Y98" s="7" t="n">
        <v>-80759.15</v>
      </c>
      <c r="Z98" s="7" t="n">
        <v>-74504.53</v>
      </c>
      <c r="AA98" s="7" t="n">
        <v>-13819.54</v>
      </c>
      <c r="AB98" s="7" t="n">
        <v>-12457.02</v>
      </c>
      <c r="AC98" s="7" t="n">
        <v>2805.98</v>
      </c>
      <c r="AD98" s="7" t="n">
        <v>-222095.88</v>
      </c>
      <c r="AE98" s="7" t="n">
        <v>-31301.35</v>
      </c>
      <c r="AF98" s="7" t="n">
        <v>-42633.5</v>
      </c>
      <c r="AG98" s="7" t="n">
        <v>18638.58</v>
      </c>
      <c r="AH98" s="7" t="n">
        <v>18638.58</v>
      </c>
      <c r="AI98" s="7" t="n">
        <v>3.43</v>
      </c>
      <c r="AJ98" s="7" t="n">
        <v>8.39</v>
      </c>
      <c r="AK98" s="7" t="n">
        <v>218018</v>
      </c>
      <c r="AL98" s="7" t="n">
        <v>3.94</v>
      </c>
      <c r="AM98" s="7" t="n">
        <v>4272</v>
      </c>
      <c r="AN98" s="7" t="s">
        <v>5638</v>
      </c>
      <c r="AO98" s="7" t="n">
        <v>0</v>
      </c>
      <c r="AP98" s="7"/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</row>
    <row r="99" customFormat="false" ht="15" hidden="false" customHeight="false" outlineLevel="0" collapsed="false">
      <c r="A99" s="7" t="s">
        <v>5569</v>
      </c>
      <c r="B99" s="7" t="s">
        <v>5476</v>
      </c>
      <c r="C99" s="7" t="s">
        <v>1297</v>
      </c>
      <c r="D99" s="7" t="s">
        <v>2432</v>
      </c>
      <c r="E99" s="7" t="n">
        <v>1</v>
      </c>
      <c r="F99" s="7" t="s">
        <v>5778</v>
      </c>
      <c r="G99" s="7" t="s">
        <v>5811</v>
      </c>
      <c r="H99" s="7"/>
      <c r="I99" s="7" t="s">
        <v>5846</v>
      </c>
      <c r="J99" s="7" t="n">
        <v>5651</v>
      </c>
      <c r="K99" s="7" t="n">
        <v>529</v>
      </c>
      <c r="L99" s="7" t="n">
        <v>9.36</v>
      </c>
      <c r="M99" s="7" t="n">
        <v>179586.32</v>
      </c>
      <c r="N99" s="7" t="n">
        <v>31.78</v>
      </c>
      <c r="O99" s="7" t="n">
        <v>-508.3</v>
      </c>
      <c r="P99" s="7" t="n">
        <v>-37810.84</v>
      </c>
      <c r="Q99" s="7" t="n">
        <v>-37810.84</v>
      </c>
      <c r="R99" s="7" t="n">
        <v>0</v>
      </c>
      <c r="S99" s="7" t="n">
        <v>0</v>
      </c>
      <c r="T99" s="7" t="n">
        <v>0</v>
      </c>
      <c r="U99" s="7" t="n">
        <v>19071.22</v>
      </c>
      <c r="V99" s="7" t="n">
        <v>591</v>
      </c>
      <c r="W99" s="7" t="n">
        <v>21.05</v>
      </c>
      <c r="X99" s="7" t="n">
        <v>-88711.31</v>
      </c>
      <c r="Y99" s="7" t="n">
        <v>-26860.33</v>
      </c>
      <c r="Z99" s="7" t="n">
        <v>-44753.73</v>
      </c>
      <c r="AA99" s="7" t="n">
        <v>-10984.05</v>
      </c>
      <c r="AB99" s="7" t="n">
        <v>-8227.22</v>
      </c>
      <c r="AC99" s="7" t="n">
        <v>2114.02</v>
      </c>
      <c r="AD99" s="7" t="n">
        <v>-66003.93</v>
      </c>
      <c r="AE99" s="7" t="n">
        <v>-10365.62</v>
      </c>
      <c r="AF99" s="7" t="n">
        <v>-14292.28</v>
      </c>
      <c r="AG99" s="7" t="n">
        <v>-25243.16</v>
      </c>
      <c r="AH99" s="7" t="n">
        <v>-25243.16</v>
      </c>
      <c r="AI99" s="7" t="n">
        <v>-14.06</v>
      </c>
      <c r="AJ99" s="7" t="n">
        <v>-38.24</v>
      </c>
      <c r="AK99" s="7" t="n">
        <v>128195</v>
      </c>
      <c r="AL99" s="7" t="n">
        <v>4.41</v>
      </c>
      <c r="AM99" s="7" t="n">
        <v>4274</v>
      </c>
      <c r="AN99" s="7" t="s">
        <v>5638</v>
      </c>
      <c r="AO99" s="7" t="n">
        <v>0</v>
      </c>
      <c r="AP99" s="7"/>
      <c r="AQ99" s="7" t="n">
        <v>0</v>
      </c>
      <c r="AR99" s="7"/>
      <c r="AS99" s="7" t="n">
        <v>0</v>
      </c>
      <c r="AT99" s="7" t="n">
        <v>0</v>
      </c>
      <c r="AU99" s="7" t="n">
        <v>0</v>
      </c>
    </row>
    <row r="100" customFormat="false" ht="15" hidden="false" customHeight="false" outlineLevel="0" collapsed="false">
      <c r="A100" s="7" t="s">
        <v>5569</v>
      </c>
      <c r="B100" s="7" t="s">
        <v>5476</v>
      </c>
      <c r="C100" s="7" t="s">
        <v>1297</v>
      </c>
      <c r="D100" s="7" t="s">
        <v>2466</v>
      </c>
      <c r="E100" s="7" t="n">
        <v>1</v>
      </c>
      <c r="F100" s="7" t="s">
        <v>5578</v>
      </c>
      <c r="G100" s="7" t="s">
        <v>5847</v>
      </c>
      <c r="H100" s="7"/>
      <c r="I100" s="7" t="s">
        <v>5848</v>
      </c>
      <c r="J100" s="7" t="n">
        <v>5032</v>
      </c>
      <c r="K100" s="7" t="n">
        <v>291</v>
      </c>
      <c r="L100" s="7" t="n">
        <v>5.78</v>
      </c>
      <c r="M100" s="7" t="n">
        <v>83013.84</v>
      </c>
      <c r="N100" s="7" t="n">
        <v>16.5</v>
      </c>
      <c r="O100" s="7" t="n">
        <v>-122.19</v>
      </c>
      <c r="P100" s="7" t="n">
        <v>-4041.4</v>
      </c>
      <c r="Q100" s="7" t="n">
        <v>-4041.4</v>
      </c>
      <c r="R100" s="7" t="n">
        <v>0</v>
      </c>
      <c r="S100" s="7" t="n">
        <v>0</v>
      </c>
      <c r="T100" s="7" t="n">
        <v>0</v>
      </c>
      <c r="U100" s="7" t="n">
        <v>2903.62</v>
      </c>
      <c r="V100" s="7" t="n">
        <v>183</v>
      </c>
      <c r="W100" s="7" t="n">
        <v>4.87</v>
      </c>
      <c r="X100" s="7" t="n">
        <v>-49004.74</v>
      </c>
      <c r="Y100" s="7" t="n">
        <v>-12421.48</v>
      </c>
      <c r="Z100" s="7" t="n">
        <v>-33457.3</v>
      </c>
      <c r="AA100" s="7" t="n">
        <v>-3120.93</v>
      </c>
      <c r="AB100" s="7" t="n">
        <v>-246.09</v>
      </c>
      <c r="AC100" s="7" t="n">
        <v>241.06</v>
      </c>
      <c r="AD100" s="7" t="n">
        <v>-23099.07</v>
      </c>
      <c r="AE100" s="7" t="n">
        <v>-3574.62</v>
      </c>
      <c r="AF100" s="7" t="n">
        <v>-4768.5</v>
      </c>
      <c r="AG100" s="7" t="n">
        <v>3171.82</v>
      </c>
      <c r="AH100" s="7" t="n">
        <v>3171.82</v>
      </c>
      <c r="AI100" s="7" t="n">
        <v>3.82</v>
      </c>
      <c r="AJ100" s="7" t="n">
        <v>13.73</v>
      </c>
      <c r="AK100" s="7" t="n">
        <v>70191</v>
      </c>
      <c r="AL100" s="7" t="n">
        <v>7.17</v>
      </c>
      <c r="AM100" s="7" t="n">
        <v>6753</v>
      </c>
      <c r="AN100" s="7" t="s">
        <v>5638</v>
      </c>
      <c r="AO100" s="7" t="n">
        <v>0</v>
      </c>
      <c r="AP100" s="7"/>
      <c r="AQ100" s="7" t="n">
        <v>0</v>
      </c>
      <c r="AR100" s="7"/>
      <c r="AS100" s="7" t="n">
        <v>0</v>
      </c>
      <c r="AT100" s="7" t="n">
        <v>0</v>
      </c>
      <c r="AU100" s="7" t="n">
        <v>0</v>
      </c>
    </row>
    <row r="101" customFormat="false" ht="15" hidden="false" customHeight="false" outlineLevel="0" collapsed="false">
      <c r="A101" s="7" t="s">
        <v>5569</v>
      </c>
      <c r="B101" s="7" t="s">
        <v>5476</v>
      </c>
      <c r="C101" s="7" t="s">
        <v>1571</v>
      </c>
      <c r="D101" s="7" t="s">
        <v>2432</v>
      </c>
      <c r="E101" s="7" t="n">
        <v>1</v>
      </c>
      <c r="F101" s="7" t="s">
        <v>5849</v>
      </c>
      <c r="G101" s="7" t="s">
        <v>5850</v>
      </c>
      <c r="H101" s="7"/>
      <c r="I101" s="7" t="s">
        <v>5851</v>
      </c>
      <c r="J101" s="7" t="n">
        <v>692</v>
      </c>
      <c r="K101" s="7" t="n">
        <v>52</v>
      </c>
      <c r="L101" s="7" t="n">
        <v>7.51</v>
      </c>
      <c r="M101" s="7" t="n">
        <v>22820.03</v>
      </c>
      <c r="N101" s="7" t="n">
        <v>32.98</v>
      </c>
      <c r="O101" s="7" t="n">
        <v>-214.03</v>
      </c>
      <c r="P101" s="7" t="n">
        <v>-4097.32</v>
      </c>
      <c r="Q101" s="7" t="n">
        <v>-4097.32</v>
      </c>
      <c r="R101" s="7" t="n">
        <v>0</v>
      </c>
      <c r="S101" s="7" t="n">
        <v>0</v>
      </c>
      <c r="T101" s="7" t="n">
        <v>0</v>
      </c>
      <c r="U101" s="7" t="n">
        <v>2034.57</v>
      </c>
      <c r="V101" s="7" t="n">
        <v>62</v>
      </c>
      <c r="W101" s="7" t="n">
        <v>17.95</v>
      </c>
      <c r="X101" s="7" t="n">
        <v>-14556.57</v>
      </c>
      <c r="Y101" s="7" t="n">
        <v>-3388.19</v>
      </c>
      <c r="Z101" s="7" t="n">
        <v>-5528.91</v>
      </c>
      <c r="AA101" s="7" t="n">
        <v>-1526.27</v>
      </c>
      <c r="AB101" s="7" t="n">
        <v>-4150.76</v>
      </c>
      <c r="AC101" s="7" t="n">
        <v>37.56</v>
      </c>
      <c r="AD101" s="7" t="n">
        <v>-7119.21</v>
      </c>
      <c r="AE101" s="7" t="n">
        <v>-1289.2</v>
      </c>
      <c r="AF101" s="7" t="n">
        <v>-1688.09</v>
      </c>
      <c r="AG101" s="7" t="n">
        <v>-4456.3</v>
      </c>
      <c r="AH101" s="7" t="n">
        <v>-4456.3</v>
      </c>
      <c r="AI101" s="7" t="n">
        <v>-19.53</v>
      </c>
      <c r="AJ101" s="7" t="n">
        <v>-62.6</v>
      </c>
      <c r="AK101" s="7" t="n">
        <v>11282</v>
      </c>
      <c r="AL101" s="7" t="n">
        <v>6.13</v>
      </c>
      <c r="AM101" s="7" t="n">
        <v>59897</v>
      </c>
      <c r="AN101" s="7" t="s">
        <v>5638</v>
      </c>
      <c r="AO101" s="7" t="n">
        <v>0</v>
      </c>
      <c r="AP101" s="7"/>
      <c r="AQ101" s="7" t="n">
        <v>0</v>
      </c>
      <c r="AR101" s="7"/>
      <c r="AS101" s="7" t="n">
        <v>0</v>
      </c>
      <c r="AT101" s="7" t="n">
        <v>0</v>
      </c>
      <c r="AU101" s="7" t="n">
        <v>0</v>
      </c>
    </row>
    <row r="102" customFormat="false" ht="15" hidden="false" customHeight="false" outlineLevel="0" collapsed="false">
      <c r="A102" s="7" t="s">
        <v>5569</v>
      </c>
      <c r="B102" s="7" t="s">
        <v>5476</v>
      </c>
      <c r="C102" s="7" t="s">
        <v>1297</v>
      </c>
      <c r="D102" s="7" t="s">
        <v>2794</v>
      </c>
      <c r="E102" s="7" t="n">
        <v>1</v>
      </c>
      <c r="F102" s="7" t="s">
        <v>5600</v>
      </c>
      <c r="G102" s="7" t="s">
        <v>1157</v>
      </c>
      <c r="H102" s="7"/>
      <c r="I102" s="7" t="s">
        <v>5601</v>
      </c>
      <c r="J102" s="7" t="n">
        <v>472</v>
      </c>
      <c r="K102" s="7" t="n">
        <v>9</v>
      </c>
      <c r="L102" s="7" t="n">
        <v>1.91</v>
      </c>
      <c r="M102" s="7" t="n">
        <v>13856.11</v>
      </c>
      <c r="N102" s="7" t="n">
        <v>29.36</v>
      </c>
      <c r="O102" s="7" t="n">
        <v>-11489.13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-6180.7</v>
      </c>
      <c r="Y102" s="7" t="n">
        <v>-463.72</v>
      </c>
      <c r="Z102" s="7" t="n">
        <v>-5496.02</v>
      </c>
      <c r="AA102" s="7" t="n">
        <v>-248.73</v>
      </c>
      <c r="AB102" s="7" t="n">
        <v>0</v>
      </c>
      <c r="AC102" s="7" t="n">
        <v>27.77</v>
      </c>
      <c r="AD102" s="7" t="n">
        <v>-5353.6</v>
      </c>
      <c r="AE102" s="7" t="n">
        <v>-192.65</v>
      </c>
      <c r="AF102" s="7" t="n">
        <v>-245.86</v>
      </c>
      <c r="AG102" s="7" t="n">
        <v>-9359.97</v>
      </c>
      <c r="AH102" s="7" t="n">
        <v>-9359.97</v>
      </c>
      <c r="AI102" s="7" t="n">
        <v>-67.55</v>
      </c>
      <c r="AJ102" s="7" t="n">
        <v>-174.84</v>
      </c>
      <c r="AK102" s="7" t="n">
        <v>3826</v>
      </c>
      <c r="AL102" s="7" t="n">
        <v>12.34</v>
      </c>
      <c r="AM102" s="7" t="n">
        <v>1840364</v>
      </c>
      <c r="AN102" s="7" t="s">
        <v>5572</v>
      </c>
      <c r="AO102" s="7" t="n">
        <v>0</v>
      </c>
      <c r="AP102" s="7"/>
      <c r="AQ102" s="7" t="n">
        <v>0</v>
      </c>
      <c r="AR102" s="7"/>
      <c r="AS102" s="7" t="n">
        <v>0</v>
      </c>
      <c r="AT102" s="7" t="n">
        <v>0</v>
      </c>
      <c r="AU102" s="7" t="n">
        <v>0</v>
      </c>
    </row>
    <row r="103" customFormat="false" ht="15" hidden="false" customHeight="false" outlineLevel="0" collapsed="false">
      <c r="A103" s="7" t="s">
        <v>5569</v>
      </c>
      <c r="B103" s="7" t="s">
        <v>5476</v>
      </c>
      <c r="C103" s="7" t="s">
        <v>5611</v>
      </c>
      <c r="D103" s="7" t="s">
        <v>3631</v>
      </c>
      <c r="E103" s="7" t="n">
        <v>1</v>
      </c>
      <c r="F103" s="7" t="s">
        <v>5612</v>
      </c>
      <c r="G103" s="7" t="s">
        <v>1137</v>
      </c>
      <c r="H103" s="7"/>
      <c r="I103" s="7" t="s">
        <v>5613</v>
      </c>
      <c r="J103" s="7" t="n">
        <v>362</v>
      </c>
      <c r="K103" s="7" t="n">
        <v>0</v>
      </c>
      <c r="L103" s="7" t="n">
        <v>0</v>
      </c>
      <c r="M103" s="7" t="n">
        <v>7669</v>
      </c>
      <c r="N103" s="7" t="n">
        <v>21.19</v>
      </c>
      <c r="O103" s="7" t="n">
        <v>-7535.47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-3292.91</v>
      </c>
      <c r="Y103" s="7" t="n">
        <v>-119.72</v>
      </c>
      <c r="Z103" s="7" t="n">
        <v>-3124.38</v>
      </c>
      <c r="AA103" s="7" t="n">
        <v>-48.81</v>
      </c>
      <c r="AB103" s="7" t="n">
        <v>0</v>
      </c>
      <c r="AC103" s="7" t="n">
        <v>0</v>
      </c>
      <c r="AD103" s="7" t="n">
        <v>-1636.3</v>
      </c>
      <c r="AE103" s="7" t="n">
        <v>17.9</v>
      </c>
      <c r="AF103" s="7" t="n">
        <v>0</v>
      </c>
      <c r="AG103" s="7" t="n">
        <v>-4777.78</v>
      </c>
      <c r="AH103" s="7" t="n">
        <v>-4777.78</v>
      </c>
      <c r="AI103" s="7" t="n">
        <v>-62.3</v>
      </c>
      <c r="AJ103" s="7" t="n">
        <v>-291.99</v>
      </c>
      <c r="AK103" s="7" t="n">
        <v>1314</v>
      </c>
      <c r="AL103" s="7" t="n">
        <v>27.55</v>
      </c>
      <c r="AM103" s="7" t="n">
        <v>1259061</v>
      </c>
      <c r="AN103" s="7" t="s">
        <v>5572</v>
      </c>
      <c r="AO103" s="7" t="n">
        <v>0</v>
      </c>
      <c r="AP103" s="7"/>
      <c r="AQ103" s="7" t="n">
        <v>0</v>
      </c>
      <c r="AR103" s="7"/>
      <c r="AS103" s="7" t="n">
        <v>0</v>
      </c>
      <c r="AT103" s="7" t="n">
        <v>0</v>
      </c>
      <c r="AU103" s="7" t="n">
        <v>0</v>
      </c>
    </row>
    <row r="104" customFormat="false" ht="15" hidden="false" customHeight="false" outlineLevel="0" collapsed="false">
      <c r="A104" s="7" t="s">
        <v>5569</v>
      </c>
      <c r="B104" s="7" t="s">
        <v>5476</v>
      </c>
      <c r="C104" s="7" t="s">
        <v>5611</v>
      </c>
      <c r="D104" s="7" t="s">
        <v>2695</v>
      </c>
      <c r="E104" s="7" t="n">
        <v>1</v>
      </c>
      <c r="F104" s="7" t="s">
        <v>5712</v>
      </c>
      <c r="G104" s="7" t="s">
        <v>1134</v>
      </c>
      <c r="H104" s="7"/>
      <c r="I104" s="7" t="s">
        <v>5713</v>
      </c>
      <c r="J104" s="7" t="n">
        <v>359</v>
      </c>
      <c r="K104" s="7" t="n">
        <v>1</v>
      </c>
      <c r="L104" s="7" t="n">
        <v>0.28</v>
      </c>
      <c r="M104" s="7" t="n">
        <v>32018.66</v>
      </c>
      <c r="N104" s="7" t="n">
        <v>89.19</v>
      </c>
      <c r="O104" s="7" t="n">
        <v>-31930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-4597.98</v>
      </c>
      <c r="Y104" s="7" t="n">
        <v>-113.55</v>
      </c>
      <c r="Z104" s="7" t="n">
        <v>-4475.27</v>
      </c>
      <c r="AA104" s="7" t="n">
        <v>-9.16</v>
      </c>
      <c r="AB104" s="7" t="n">
        <v>0</v>
      </c>
      <c r="AC104" s="7" t="n">
        <v>0</v>
      </c>
      <c r="AD104" s="7" t="n">
        <v>-9791.32</v>
      </c>
      <c r="AE104" s="7" t="n">
        <v>0.22</v>
      </c>
      <c r="AF104" s="7" t="n">
        <v>-87.54</v>
      </c>
      <c r="AG104" s="7" t="n">
        <v>-14300.42</v>
      </c>
      <c r="AH104" s="7" t="n">
        <v>-14300.42</v>
      </c>
      <c r="AI104" s="7" t="n">
        <v>-44.66</v>
      </c>
      <c r="AJ104" s="7" t="n">
        <v>-146.05</v>
      </c>
      <c r="AK104" s="7" t="n">
        <v>1186</v>
      </c>
      <c r="AL104" s="7" t="n">
        <v>30.27</v>
      </c>
      <c r="AM104" s="7" t="n">
        <v>863553</v>
      </c>
      <c r="AN104" s="7" t="s">
        <v>5572</v>
      </c>
      <c r="AO104" s="7" t="n">
        <v>0</v>
      </c>
      <c r="AP104" s="7"/>
      <c r="AQ104" s="7" t="n">
        <v>0</v>
      </c>
      <c r="AR104" s="7"/>
      <c r="AS104" s="7" t="n">
        <v>0</v>
      </c>
      <c r="AT104" s="7" t="n">
        <v>0</v>
      </c>
      <c r="AU104" s="7" t="n">
        <v>0</v>
      </c>
    </row>
    <row r="105" customFormat="false" ht="15" hidden="false" customHeight="false" outlineLevel="0" collapsed="false">
      <c r="A105" s="7" t="s">
        <v>5569</v>
      </c>
      <c r="B105" s="7" t="s">
        <v>5476</v>
      </c>
      <c r="C105" s="7" t="s">
        <v>1745</v>
      </c>
      <c r="D105" s="7" t="s">
        <v>5764</v>
      </c>
      <c r="E105" s="7" t="n">
        <v>1</v>
      </c>
      <c r="F105" s="7" t="s">
        <v>5765</v>
      </c>
      <c r="G105" s="7" t="s">
        <v>5766</v>
      </c>
      <c r="H105" s="7"/>
      <c r="I105" s="7" t="s">
        <v>5767</v>
      </c>
      <c r="J105" s="7" t="n">
        <v>206</v>
      </c>
      <c r="K105" s="7" t="n">
        <v>0</v>
      </c>
      <c r="L105" s="7" t="n">
        <v>0</v>
      </c>
      <c r="M105" s="7" t="n">
        <v>7303.83</v>
      </c>
      <c r="N105" s="7" t="n">
        <v>35.46</v>
      </c>
      <c r="O105" s="7" t="n">
        <v>-7067.58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-3880.51</v>
      </c>
      <c r="Y105" s="7" t="n">
        <v>-92.5</v>
      </c>
      <c r="Z105" s="7" t="n">
        <v>-2481.58</v>
      </c>
      <c r="AA105" s="7" t="n">
        <v>-1306.43</v>
      </c>
      <c r="AB105" s="7" t="n">
        <v>0</v>
      </c>
      <c r="AC105" s="7" t="n">
        <v>0</v>
      </c>
      <c r="AD105" s="7" t="n">
        <v>-2831.89</v>
      </c>
      <c r="AE105" s="7" t="n">
        <v>11.43</v>
      </c>
      <c r="AF105" s="7" t="n">
        <v>0</v>
      </c>
      <c r="AG105" s="7" t="n">
        <v>-6464.72</v>
      </c>
      <c r="AH105" s="7" t="n">
        <v>-6464.72</v>
      </c>
      <c r="AI105" s="7" t="n">
        <v>-88.51</v>
      </c>
      <c r="AJ105" s="7" t="n">
        <v>-228.28</v>
      </c>
      <c r="AK105" s="7" t="n">
        <v>1283</v>
      </c>
      <c r="AL105" s="7" t="n">
        <v>16.06</v>
      </c>
      <c r="AM105" s="7" t="n">
        <v>1817090</v>
      </c>
      <c r="AN105" s="7" t="s">
        <v>5572</v>
      </c>
      <c r="AO105" s="7" t="n">
        <v>0</v>
      </c>
      <c r="AP105" s="7"/>
      <c r="AQ105" s="7" t="n">
        <v>0</v>
      </c>
      <c r="AR105" s="7"/>
      <c r="AS105" s="7" t="n">
        <v>0</v>
      </c>
      <c r="AT105" s="7" t="n">
        <v>0</v>
      </c>
      <c r="AU105" s="7" t="n">
        <v>0</v>
      </c>
    </row>
    <row r="106" customFormat="false" ht="15" hidden="false" customHeight="false" outlineLevel="0" collapsed="false">
      <c r="A106" s="7" t="s">
        <v>5569</v>
      </c>
      <c r="B106" s="7" t="s">
        <v>5476</v>
      </c>
      <c r="C106" s="7" t="s">
        <v>1297</v>
      </c>
      <c r="D106" s="7" t="s">
        <v>2432</v>
      </c>
      <c r="E106" s="7" t="n">
        <v>1</v>
      </c>
      <c r="F106" s="7" t="s">
        <v>5852</v>
      </c>
      <c r="G106" s="7" t="s">
        <v>962</v>
      </c>
      <c r="H106" s="7"/>
      <c r="I106" s="7" t="s">
        <v>5571</v>
      </c>
      <c r="J106" s="7" t="n">
        <v>156</v>
      </c>
      <c r="K106" s="7" t="n">
        <v>13</v>
      </c>
      <c r="L106" s="7" t="n">
        <v>8.33</v>
      </c>
      <c r="M106" s="7" t="n">
        <v>5093.09</v>
      </c>
      <c r="N106" s="7" t="n">
        <v>32.65</v>
      </c>
      <c r="O106" s="7" t="n">
        <v>0</v>
      </c>
      <c r="P106" s="7" t="n">
        <v>-1474.81</v>
      </c>
      <c r="Q106" s="7" t="n">
        <v>-1474.81</v>
      </c>
      <c r="R106" s="7" t="n">
        <v>0</v>
      </c>
      <c r="S106" s="7" t="n">
        <v>0</v>
      </c>
      <c r="T106" s="7" t="n">
        <v>0</v>
      </c>
      <c r="U106" s="7" t="n">
        <v>1942.5</v>
      </c>
      <c r="V106" s="7" t="n">
        <v>60</v>
      </c>
      <c r="W106" s="7" t="n">
        <v>28.96</v>
      </c>
      <c r="X106" s="7" t="n">
        <v>-8715.18</v>
      </c>
      <c r="Y106" s="7" t="n">
        <v>-764.18</v>
      </c>
      <c r="Z106" s="7" t="n">
        <v>-1122.65</v>
      </c>
      <c r="AA106" s="7" t="n">
        <v>-694.76</v>
      </c>
      <c r="AB106" s="7" t="n">
        <v>-6301.99</v>
      </c>
      <c r="AC106" s="7" t="n">
        <v>168.4</v>
      </c>
      <c r="AD106" s="7" t="n">
        <v>-1638.53</v>
      </c>
      <c r="AE106" s="7" t="n">
        <v>-321.41</v>
      </c>
      <c r="AF106" s="7" t="n">
        <v>-433.43</v>
      </c>
      <c r="AG106" s="7" t="n">
        <v>-7056.84</v>
      </c>
      <c r="AH106" s="7" t="n">
        <v>-7056.84</v>
      </c>
      <c r="AI106" s="7" t="n">
        <v>-138.56</v>
      </c>
      <c r="AJ106" s="7" t="n">
        <v>-430.68</v>
      </c>
      <c r="AK106" s="7" t="n">
        <v>3677</v>
      </c>
      <c r="AL106" s="7" t="n">
        <v>4.24</v>
      </c>
      <c r="AM106" s="7" t="n">
        <v>848073</v>
      </c>
      <c r="AN106" s="7" t="s">
        <v>5572</v>
      </c>
      <c r="AO106" s="7" t="n">
        <v>0</v>
      </c>
      <c r="AP106" s="7"/>
      <c r="AQ106" s="7" t="n">
        <v>0</v>
      </c>
      <c r="AR106" s="7"/>
      <c r="AS106" s="7" t="n">
        <v>0</v>
      </c>
      <c r="AT106" s="7" t="n">
        <v>0</v>
      </c>
      <c r="AU106" s="7" t="n">
        <v>0</v>
      </c>
    </row>
    <row r="107" customFormat="false" ht="15" hidden="false" customHeight="false" outlineLevel="0" collapsed="false">
      <c r="A107" s="7" t="s">
        <v>5569</v>
      </c>
      <c r="B107" s="7" t="s">
        <v>5476</v>
      </c>
      <c r="C107" s="7" t="s">
        <v>1745</v>
      </c>
      <c r="D107" s="7" t="s">
        <v>550</v>
      </c>
      <c r="E107" s="7" t="n">
        <v>1</v>
      </c>
      <c r="F107" s="7" t="s">
        <v>5594</v>
      </c>
      <c r="G107" s="7" t="s">
        <v>1074</v>
      </c>
      <c r="H107" s="7"/>
      <c r="I107" s="7" t="s">
        <v>5595</v>
      </c>
      <c r="J107" s="7" t="n">
        <v>143</v>
      </c>
      <c r="K107" s="7" t="n">
        <v>5</v>
      </c>
      <c r="L107" s="7" t="n">
        <v>3.5</v>
      </c>
      <c r="M107" s="7" t="n">
        <v>11779.84</v>
      </c>
      <c r="N107" s="7" t="n">
        <v>82.38</v>
      </c>
      <c r="O107" s="7" t="n">
        <v>-6526.76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-2534.38</v>
      </c>
      <c r="Y107" s="7" t="n">
        <v>-807.8</v>
      </c>
      <c r="Z107" s="7" t="n">
        <v>-1682.06</v>
      </c>
      <c r="AA107" s="7" t="n">
        <v>-100.7</v>
      </c>
      <c r="AB107" s="7" t="n">
        <v>0</v>
      </c>
      <c r="AC107" s="7" t="n">
        <v>56.18</v>
      </c>
      <c r="AD107" s="7" t="n">
        <v>-3626.83</v>
      </c>
      <c r="AE107" s="7" t="n">
        <v>-289.73</v>
      </c>
      <c r="AF107" s="7" t="n">
        <v>-355.09</v>
      </c>
      <c r="AG107" s="7" t="n">
        <v>-1197.86</v>
      </c>
      <c r="AH107" s="7" t="n">
        <v>-1197.86</v>
      </c>
      <c r="AI107" s="7" t="n">
        <v>-10.17</v>
      </c>
      <c r="AJ107" s="7" t="n">
        <v>-33.03</v>
      </c>
      <c r="AK107" s="7" t="n">
        <v>3993</v>
      </c>
      <c r="AL107" s="7" t="n">
        <v>3.58</v>
      </c>
      <c r="AM107" s="7" t="n">
        <v>1036881</v>
      </c>
      <c r="AN107" s="7" t="s">
        <v>5572</v>
      </c>
      <c r="AO107" s="7" t="n">
        <v>0</v>
      </c>
      <c r="AP107" s="7"/>
      <c r="AQ107" s="7" t="n">
        <v>0</v>
      </c>
      <c r="AR107" s="7"/>
      <c r="AS107" s="7" t="n">
        <v>0</v>
      </c>
      <c r="AT107" s="7" t="n">
        <v>0</v>
      </c>
      <c r="AU107" s="7" t="n">
        <v>0</v>
      </c>
    </row>
    <row r="108" customFormat="false" ht="15" hidden="false" customHeight="false" outlineLevel="0" collapsed="false">
      <c r="A108" s="7" t="s">
        <v>5569</v>
      </c>
      <c r="B108" s="7" t="s">
        <v>5476</v>
      </c>
      <c r="C108" s="7" t="s">
        <v>1745</v>
      </c>
      <c r="D108" s="7" t="s">
        <v>2795</v>
      </c>
      <c r="E108" s="7" t="n">
        <v>1</v>
      </c>
      <c r="F108" s="7" t="s">
        <v>5586</v>
      </c>
      <c r="G108" s="7" t="s">
        <v>1040</v>
      </c>
      <c r="H108" s="7"/>
      <c r="I108" s="7" t="s">
        <v>5587</v>
      </c>
      <c r="J108" s="7" t="n">
        <v>66</v>
      </c>
      <c r="K108" s="7" t="n">
        <v>5</v>
      </c>
      <c r="L108" s="7" t="n">
        <v>7.58</v>
      </c>
      <c r="M108" s="7" t="n">
        <v>1709.07</v>
      </c>
      <c r="N108" s="7" t="n">
        <v>25.89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-905.76</v>
      </c>
      <c r="Y108" s="7" t="n">
        <v>-256.34</v>
      </c>
      <c r="Z108" s="7" t="n">
        <v>-625.97</v>
      </c>
      <c r="AA108" s="7" t="n">
        <v>-37.89</v>
      </c>
      <c r="AB108" s="7" t="n">
        <v>0</v>
      </c>
      <c r="AC108" s="7" t="n">
        <v>14.44</v>
      </c>
      <c r="AD108" s="7" t="n">
        <v>-887.56</v>
      </c>
      <c r="AE108" s="7" t="n">
        <v>-81.66</v>
      </c>
      <c r="AF108" s="7" t="n">
        <v>-107.28</v>
      </c>
      <c r="AG108" s="7" t="n">
        <v>-165.91</v>
      </c>
      <c r="AH108" s="7" t="n">
        <v>-165.91</v>
      </c>
      <c r="AI108" s="7" t="n">
        <v>-9.71</v>
      </c>
      <c r="AJ108" s="7" t="n">
        <v>-18.69</v>
      </c>
      <c r="AK108" s="7" t="n">
        <v>1575</v>
      </c>
      <c r="AL108" s="7" t="n">
        <v>4.19</v>
      </c>
      <c r="AM108" s="7" t="n">
        <v>985086</v>
      </c>
      <c r="AN108" s="7" t="s">
        <v>5572</v>
      </c>
      <c r="AO108" s="7" t="n">
        <v>0</v>
      </c>
      <c r="AP108" s="7"/>
      <c r="AQ108" s="7" t="n">
        <v>0</v>
      </c>
      <c r="AR108" s="7"/>
      <c r="AS108" s="7" t="n">
        <v>0</v>
      </c>
      <c r="AT108" s="7" t="n">
        <v>0</v>
      </c>
      <c r="AU108" s="7" t="n">
        <v>0</v>
      </c>
    </row>
    <row r="109" customFormat="false" ht="15" hidden="false" customHeight="false" outlineLevel="0" collapsed="false">
      <c r="A109" s="7" t="s">
        <v>5569</v>
      </c>
      <c r="B109" s="7" t="s">
        <v>5476</v>
      </c>
      <c r="C109" s="7" t="s">
        <v>1297</v>
      </c>
      <c r="D109" s="7" t="s">
        <v>2248</v>
      </c>
      <c r="E109" s="7" t="n">
        <v>1</v>
      </c>
      <c r="F109" s="7" t="s">
        <v>5853</v>
      </c>
      <c r="G109" s="7" t="s">
        <v>5854</v>
      </c>
      <c r="H109" s="7"/>
      <c r="I109" s="7" t="s">
        <v>5855</v>
      </c>
      <c r="J109" s="7" t="n">
        <v>41</v>
      </c>
      <c r="K109" s="7" t="n">
        <v>6</v>
      </c>
      <c r="L109" s="7" t="n">
        <v>14.63</v>
      </c>
      <c r="M109" s="7" t="n">
        <v>1652.45</v>
      </c>
      <c r="N109" s="7" t="n">
        <v>40.3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-809.87</v>
      </c>
      <c r="Y109" s="7" t="n">
        <v>-247.65</v>
      </c>
      <c r="Z109" s="7" t="n">
        <v>-478.21</v>
      </c>
      <c r="AA109" s="7" t="n">
        <v>-105.1</v>
      </c>
      <c r="AB109" s="7" t="n">
        <v>0</v>
      </c>
      <c r="AC109" s="7" t="n">
        <v>21.09</v>
      </c>
      <c r="AD109" s="7" t="n">
        <v>-619.3</v>
      </c>
      <c r="AE109" s="7" t="n">
        <v>-40.84</v>
      </c>
      <c r="AF109" s="7" t="n">
        <v>-77.33</v>
      </c>
      <c r="AG109" s="7" t="n">
        <v>99.34</v>
      </c>
      <c r="AH109" s="7" t="n">
        <v>99.34</v>
      </c>
      <c r="AI109" s="7" t="n">
        <v>6.01</v>
      </c>
      <c r="AJ109" s="7" t="n">
        <v>16.04</v>
      </c>
      <c r="AK109" s="7" t="n">
        <v>4220</v>
      </c>
      <c r="AL109" s="7" t="n">
        <v>0.97</v>
      </c>
      <c r="AM109" s="7" t="n">
        <v>361012</v>
      </c>
      <c r="AN109" s="7" t="s">
        <v>5638</v>
      </c>
      <c r="AO109" s="7" t="n">
        <v>0</v>
      </c>
      <c r="AP109" s="7"/>
      <c r="AQ109" s="7" t="n">
        <v>0</v>
      </c>
      <c r="AR109" s="7"/>
      <c r="AS109" s="7" t="n">
        <v>0</v>
      </c>
      <c r="AT109" s="7" t="n">
        <v>0</v>
      </c>
      <c r="AU109" s="7" t="n">
        <v>0</v>
      </c>
    </row>
    <row r="110" customFormat="false" ht="15" hidden="false" customHeight="false" outlineLevel="0" collapsed="false">
      <c r="A110" s="7" t="s">
        <v>5569</v>
      </c>
      <c r="B110" s="7" t="s">
        <v>5476</v>
      </c>
      <c r="C110" s="7" t="s">
        <v>1297</v>
      </c>
      <c r="D110" s="7" t="s">
        <v>3924</v>
      </c>
      <c r="E110" s="7" t="n">
        <v>1</v>
      </c>
      <c r="F110" s="7" t="s">
        <v>5856</v>
      </c>
      <c r="G110" s="7" t="s">
        <v>5857</v>
      </c>
      <c r="H110" s="7"/>
      <c r="I110" s="7" t="s">
        <v>5858</v>
      </c>
      <c r="J110" s="7" t="n">
        <v>39</v>
      </c>
      <c r="K110" s="7" t="n">
        <v>3</v>
      </c>
      <c r="L110" s="7" t="n">
        <v>7.69</v>
      </c>
      <c r="M110" s="7" t="n">
        <v>1311.86</v>
      </c>
      <c r="N110" s="7" t="n">
        <v>33.64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-478.59</v>
      </c>
      <c r="Y110" s="7" t="n">
        <v>-196.81</v>
      </c>
      <c r="Z110" s="7" t="n">
        <v>-289.3</v>
      </c>
      <c r="AA110" s="7" t="n">
        <v>-14.11</v>
      </c>
      <c r="AB110" s="7" t="n">
        <v>0</v>
      </c>
      <c r="AC110" s="7" t="n">
        <v>21.63</v>
      </c>
      <c r="AD110" s="7" t="n">
        <v>-760.5</v>
      </c>
      <c r="AE110" s="7" t="n">
        <v>-51.99</v>
      </c>
      <c r="AF110" s="7" t="n">
        <v>-103.41</v>
      </c>
      <c r="AG110" s="7" t="n">
        <v>20.78</v>
      </c>
      <c r="AH110" s="7" t="n">
        <v>20.78</v>
      </c>
      <c r="AI110" s="7" t="n">
        <v>1.58</v>
      </c>
      <c r="AJ110" s="7" t="n">
        <v>2.73</v>
      </c>
      <c r="AK110" s="7" t="n">
        <v>687</v>
      </c>
      <c r="AL110" s="7" t="n">
        <v>5.68</v>
      </c>
      <c r="AM110" s="7" t="n">
        <v>449326</v>
      </c>
      <c r="AN110" s="7" t="s">
        <v>5638</v>
      </c>
      <c r="AO110" s="7" t="n">
        <v>0</v>
      </c>
      <c r="AP110" s="7"/>
      <c r="AQ110" s="7" t="n">
        <v>0</v>
      </c>
      <c r="AR110" s="7"/>
      <c r="AS110" s="7" t="n">
        <v>0</v>
      </c>
      <c r="AT110" s="7" t="n">
        <v>0</v>
      </c>
      <c r="AU110" s="7" t="n">
        <v>0</v>
      </c>
    </row>
    <row r="111" customFormat="false" ht="15" hidden="false" customHeight="false" outlineLevel="0" collapsed="false">
      <c r="A111" s="7" t="s">
        <v>5569</v>
      </c>
      <c r="B111" s="7" t="s">
        <v>5476</v>
      </c>
      <c r="C111" s="7" t="s">
        <v>1745</v>
      </c>
      <c r="D111" s="7" t="s">
        <v>5764</v>
      </c>
      <c r="E111" s="7" t="n">
        <v>1</v>
      </c>
      <c r="F111" s="7" t="s">
        <v>5859</v>
      </c>
      <c r="G111" s="7" t="s">
        <v>5826</v>
      </c>
      <c r="H111" s="7" t="s">
        <v>5827</v>
      </c>
      <c r="I111" s="7" t="s">
        <v>5860</v>
      </c>
      <c r="J111" s="7" t="n">
        <v>30</v>
      </c>
      <c r="K111" s="7" t="n">
        <v>0</v>
      </c>
      <c r="L111" s="7" t="n">
        <v>0</v>
      </c>
      <c r="M111" s="7" t="n">
        <v>957.58</v>
      </c>
      <c r="N111" s="7" t="n">
        <v>31.92</v>
      </c>
      <c r="O111" s="7" t="n">
        <v>-957.58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-363.69</v>
      </c>
      <c r="Y111" s="7" t="n">
        <v>-8.59</v>
      </c>
      <c r="Z111" s="7" t="n">
        <v>-355.1</v>
      </c>
      <c r="AA111" s="7" t="n">
        <v>0</v>
      </c>
      <c r="AB111" s="7" t="n">
        <v>0</v>
      </c>
      <c r="AC111" s="7" t="n">
        <v>0</v>
      </c>
      <c r="AD111" s="7" t="n">
        <v>-342.6</v>
      </c>
      <c r="AE111" s="7" t="n">
        <v>0</v>
      </c>
      <c r="AF111" s="7" t="n">
        <v>0</v>
      </c>
      <c r="AG111" s="7" t="n">
        <v>-706.29</v>
      </c>
      <c r="AH111" s="7" t="n">
        <v>-706.29</v>
      </c>
      <c r="AI111" s="7" t="n">
        <v>-73.76</v>
      </c>
      <c r="AJ111" s="7" t="n">
        <v>-206.16</v>
      </c>
      <c r="AK111" s="7" t="n">
        <v>93</v>
      </c>
      <c r="AL111" s="7" t="n">
        <v>32.26</v>
      </c>
      <c r="AM111" s="7" t="n">
        <v>0</v>
      </c>
      <c r="AN111" s="7" t="s">
        <v>5638</v>
      </c>
      <c r="AO111" s="7" t="n">
        <v>26.99</v>
      </c>
      <c r="AP111" s="7" t="n">
        <v>11.42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</row>
    <row r="112" customFormat="false" ht="15" hidden="false" customHeight="false" outlineLevel="0" collapsed="false">
      <c r="A112" s="7" t="s">
        <v>5569</v>
      </c>
      <c r="B112" s="7" t="s">
        <v>5476</v>
      </c>
      <c r="C112" s="7" t="s">
        <v>1745</v>
      </c>
      <c r="D112" s="7" t="s">
        <v>5764</v>
      </c>
      <c r="E112" s="7" t="n">
        <v>1</v>
      </c>
      <c r="F112" s="7" t="s">
        <v>5861</v>
      </c>
      <c r="G112" s="7" t="s">
        <v>5829</v>
      </c>
      <c r="H112" s="7" t="s">
        <v>5830</v>
      </c>
      <c r="I112" s="7" t="s">
        <v>5862</v>
      </c>
      <c r="J112" s="7" t="n">
        <v>30</v>
      </c>
      <c r="K112" s="7" t="n">
        <v>0</v>
      </c>
      <c r="L112" s="7" t="n">
        <v>0</v>
      </c>
      <c r="M112" s="7" t="n">
        <v>958.46</v>
      </c>
      <c r="N112" s="7" t="n">
        <v>31.95</v>
      </c>
      <c r="O112" s="7" t="n">
        <v>-958.46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-364.03</v>
      </c>
      <c r="Y112" s="7" t="n">
        <v>-8.62</v>
      </c>
      <c r="Z112" s="7" t="n">
        <v>-355.41</v>
      </c>
      <c r="AA112" s="7" t="n">
        <v>0</v>
      </c>
      <c r="AB112" s="7" t="n">
        <v>0</v>
      </c>
      <c r="AC112" s="7" t="n">
        <v>0</v>
      </c>
      <c r="AD112" s="7" t="n">
        <v>-342.6</v>
      </c>
      <c r="AE112" s="7" t="n">
        <v>0</v>
      </c>
      <c r="AF112" s="7" t="n">
        <v>0</v>
      </c>
      <c r="AG112" s="7" t="n">
        <v>-706.63</v>
      </c>
      <c r="AH112" s="7" t="n">
        <v>-706.63</v>
      </c>
      <c r="AI112" s="7" t="n">
        <v>-73.73</v>
      </c>
      <c r="AJ112" s="7" t="n">
        <v>-206.26</v>
      </c>
      <c r="AK112" s="7" t="n">
        <v>93</v>
      </c>
      <c r="AL112" s="7" t="n">
        <v>32.26</v>
      </c>
      <c r="AM112" s="7" t="n">
        <v>0</v>
      </c>
      <c r="AN112" s="7" t="s">
        <v>5638</v>
      </c>
      <c r="AO112" s="7" t="n">
        <v>26.99</v>
      </c>
      <c r="AP112" s="7" t="n">
        <v>11.42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</row>
    <row r="113" customFormat="false" ht="15" hidden="false" customHeight="false" outlineLevel="0" collapsed="false">
      <c r="A113" s="7" t="s">
        <v>5569</v>
      </c>
      <c r="B113" s="7" t="s">
        <v>5476</v>
      </c>
      <c r="C113" s="7" t="s">
        <v>1745</v>
      </c>
      <c r="D113" s="7" t="s">
        <v>5764</v>
      </c>
      <c r="E113" s="7" t="n">
        <v>1</v>
      </c>
      <c r="F113" s="7" t="s">
        <v>5863</v>
      </c>
      <c r="G113" s="7" t="s">
        <v>5832</v>
      </c>
      <c r="H113" s="7" t="s">
        <v>5833</v>
      </c>
      <c r="I113" s="7" t="s">
        <v>5864</v>
      </c>
      <c r="J113" s="7" t="n">
        <v>30</v>
      </c>
      <c r="K113" s="7" t="n">
        <v>0</v>
      </c>
      <c r="L113" s="7" t="n">
        <v>0</v>
      </c>
      <c r="M113" s="7" t="n">
        <v>1197.7</v>
      </c>
      <c r="N113" s="7" t="n">
        <v>39.92</v>
      </c>
      <c r="O113" s="7" t="n">
        <v>-1197.7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-381.4</v>
      </c>
      <c r="Y113" s="7" t="n">
        <v>-8.65</v>
      </c>
      <c r="Z113" s="7" t="n">
        <v>-372.75</v>
      </c>
      <c r="AA113" s="7" t="n">
        <v>0</v>
      </c>
      <c r="AB113" s="7" t="n">
        <v>0</v>
      </c>
      <c r="AC113" s="7" t="n">
        <v>0</v>
      </c>
      <c r="AD113" s="7" t="n">
        <v>-501.9</v>
      </c>
      <c r="AE113" s="7" t="n">
        <v>0</v>
      </c>
      <c r="AF113" s="7" t="n">
        <v>0</v>
      </c>
      <c r="AG113" s="7" t="n">
        <v>-883.3</v>
      </c>
      <c r="AH113" s="7" t="n">
        <v>-883.3</v>
      </c>
      <c r="AI113" s="7" t="n">
        <v>-73.75</v>
      </c>
      <c r="AJ113" s="7" t="n">
        <v>-175.99</v>
      </c>
      <c r="AK113" s="7" t="n">
        <v>71</v>
      </c>
      <c r="AL113" s="7" t="n">
        <v>42.25</v>
      </c>
      <c r="AM113" s="7" t="n">
        <v>0</v>
      </c>
      <c r="AN113" s="7" t="s">
        <v>5638</v>
      </c>
      <c r="AO113" s="7" t="n">
        <v>34.99</v>
      </c>
      <c r="AP113" s="7" t="n">
        <v>16.73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</row>
    <row r="114" customFormat="false" ht="15" hidden="false" customHeight="false" outlineLevel="0" collapsed="false">
      <c r="A114" s="7" t="s">
        <v>5569</v>
      </c>
      <c r="B114" s="7" t="s">
        <v>5476</v>
      </c>
      <c r="C114" s="7" t="s">
        <v>1745</v>
      </c>
      <c r="D114" s="7" t="s">
        <v>5764</v>
      </c>
      <c r="E114" s="7" t="n">
        <v>1</v>
      </c>
      <c r="F114" s="7" t="s">
        <v>5865</v>
      </c>
      <c r="G114" s="7" t="s">
        <v>5866</v>
      </c>
      <c r="H114" s="7" t="s">
        <v>5867</v>
      </c>
      <c r="I114" s="7" t="s">
        <v>5868</v>
      </c>
      <c r="J114" s="7" t="n">
        <v>30</v>
      </c>
      <c r="K114" s="7" t="n">
        <v>0</v>
      </c>
      <c r="L114" s="7" t="n">
        <v>0</v>
      </c>
      <c r="M114" s="7" t="n">
        <v>1196.66</v>
      </c>
      <c r="N114" s="7" t="n">
        <v>39.89</v>
      </c>
      <c r="O114" s="7" t="n">
        <v>-1196.66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-381.08</v>
      </c>
      <c r="Y114" s="7" t="n">
        <v>-8.65</v>
      </c>
      <c r="Z114" s="7" t="n">
        <v>-372.43</v>
      </c>
      <c r="AA114" s="7" t="n">
        <v>0</v>
      </c>
      <c r="AB114" s="7" t="n">
        <v>0</v>
      </c>
      <c r="AC114" s="7" t="n">
        <v>0</v>
      </c>
      <c r="AD114" s="7" t="n">
        <v>-501.9</v>
      </c>
      <c r="AE114" s="7" t="n">
        <v>0</v>
      </c>
      <c r="AF114" s="7" t="n">
        <v>0</v>
      </c>
      <c r="AG114" s="7" t="n">
        <v>-882.98</v>
      </c>
      <c r="AH114" s="7" t="n">
        <v>-882.98</v>
      </c>
      <c r="AI114" s="7" t="n">
        <v>-73.79</v>
      </c>
      <c r="AJ114" s="7" t="n">
        <v>-175.93</v>
      </c>
      <c r="AK114" s="7" t="n">
        <v>96</v>
      </c>
      <c r="AL114" s="7" t="n">
        <v>31.25</v>
      </c>
      <c r="AM114" s="7" t="n">
        <v>1817091</v>
      </c>
      <c r="AN114" s="7" t="s">
        <v>5638</v>
      </c>
      <c r="AO114" s="7" t="n">
        <v>34.99</v>
      </c>
      <c r="AP114" s="7" t="n">
        <v>16.73</v>
      </c>
      <c r="AQ114" s="7" t="n">
        <v>0</v>
      </c>
      <c r="AR114" s="7" t="n">
        <v>0</v>
      </c>
      <c r="AS114" s="7" t="n">
        <v>0.2</v>
      </c>
      <c r="AT114" s="7" t="n">
        <v>0</v>
      </c>
      <c r="AU114" s="7" t="n">
        <v>0</v>
      </c>
    </row>
    <row r="115" customFormat="false" ht="15" hidden="false" customHeight="false" outlineLevel="0" collapsed="false">
      <c r="A115" s="7" t="s">
        <v>5569</v>
      </c>
      <c r="B115" s="7" t="s">
        <v>5476</v>
      </c>
      <c r="C115" s="7" t="s">
        <v>1745</v>
      </c>
      <c r="D115" s="7" t="s">
        <v>5764</v>
      </c>
      <c r="E115" s="7" t="n">
        <v>1</v>
      </c>
      <c r="F115" s="7" t="s">
        <v>5869</v>
      </c>
      <c r="G115" s="7" t="s">
        <v>5870</v>
      </c>
      <c r="H115" s="7" t="s">
        <v>5871</v>
      </c>
      <c r="I115" s="7" t="s">
        <v>5872</v>
      </c>
      <c r="J115" s="7" t="n">
        <v>30</v>
      </c>
      <c r="K115" s="7" t="n">
        <v>0</v>
      </c>
      <c r="L115" s="7" t="n">
        <v>0</v>
      </c>
      <c r="M115" s="7" t="n">
        <v>1198.77</v>
      </c>
      <c r="N115" s="7" t="n">
        <v>39.96</v>
      </c>
      <c r="O115" s="7" t="n">
        <v>-1198.77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-381.97</v>
      </c>
      <c r="Y115" s="7" t="n">
        <v>-8.62</v>
      </c>
      <c r="Z115" s="7" t="n">
        <v>-373.35</v>
      </c>
      <c r="AA115" s="7" t="n">
        <v>0</v>
      </c>
      <c r="AB115" s="7" t="n">
        <v>0</v>
      </c>
      <c r="AC115" s="7" t="n">
        <v>0</v>
      </c>
      <c r="AD115" s="7" t="n">
        <v>-501.9</v>
      </c>
      <c r="AE115" s="7" t="n">
        <v>0</v>
      </c>
      <c r="AF115" s="7" t="n">
        <v>0</v>
      </c>
      <c r="AG115" s="7" t="n">
        <v>-883.87</v>
      </c>
      <c r="AH115" s="7" t="n">
        <v>-883.87</v>
      </c>
      <c r="AI115" s="7" t="n">
        <v>-73.73</v>
      </c>
      <c r="AJ115" s="7" t="n">
        <v>-176.1</v>
      </c>
      <c r="AK115" s="7" t="n">
        <v>91</v>
      </c>
      <c r="AL115" s="7" t="n">
        <v>32.97</v>
      </c>
      <c r="AM115" s="7" t="n">
        <v>0</v>
      </c>
      <c r="AN115" s="7" t="s">
        <v>5638</v>
      </c>
      <c r="AO115" s="7" t="n">
        <v>34.99</v>
      </c>
      <c r="AP115" s="7" t="n">
        <v>16.73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</row>
    <row r="116" customFormat="false" ht="15" hidden="false" customHeight="false" outlineLevel="0" collapsed="false">
      <c r="A116" s="7" t="s">
        <v>5569</v>
      </c>
      <c r="B116" s="7" t="s">
        <v>5476</v>
      </c>
      <c r="C116" s="7" t="s">
        <v>1745</v>
      </c>
      <c r="D116" s="7" t="s">
        <v>2695</v>
      </c>
      <c r="E116" s="7" t="n">
        <v>1</v>
      </c>
      <c r="F116" s="7" t="s">
        <v>5588</v>
      </c>
      <c r="G116" s="7" t="s">
        <v>5589</v>
      </c>
      <c r="H116" s="7"/>
      <c r="I116" s="7" t="s">
        <v>5590</v>
      </c>
      <c r="J116" s="7" t="n">
        <v>29</v>
      </c>
      <c r="K116" s="7" t="n">
        <v>1</v>
      </c>
      <c r="L116" s="7" t="n">
        <v>3.45</v>
      </c>
      <c r="M116" s="7" t="n">
        <v>1884.79</v>
      </c>
      <c r="N116" s="7" t="n">
        <v>64.99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-680.24</v>
      </c>
      <c r="Y116" s="7" t="n">
        <v>-283.99</v>
      </c>
      <c r="Z116" s="7" t="n">
        <v>-335.73</v>
      </c>
      <c r="AA116" s="7" t="n">
        <v>-60.03</v>
      </c>
      <c r="AB116" s="7" t="n">
        <v>-0.49</v>
      </c>
      <c r="AC116" s="7" t="n">
        <v>0</v>
      </c>
      <c r="AD116" s="7" t="n">
        <v>-758.69</v>
      </c>
      <c r="AE116" s="7" t="n">
        <v>-32.42</v>
      </c>
      <c r="AF116" s="7" t="n">
        <v>-64.06</v>
      </c>
      <c r="AG116" s="7" t="n">
        <v>413.44</v>
      </c>
      <c r="AH116" s="7" t="n">
        <v>413.44</v>
      </c>
      <c r="AI116" s="7" t="n">
        <v>21.94</v>
      </c>
      <c r="AJ116" s="7" t="n">
        <v>54.49</v>
      </c>
      <c r="AK116" s="7" t="n">
        <v>1616</v>
      </c>
      <c r="AL116" s="7" t="n">
        <v>1.79</v>
      </c>
      <c r="AM116" s="7" t="n">
        <v>1010987</v>
      </c>
      <c r="AN116" s="7" t="s">
        <v>5572</v>
      </c>
      <c r="AO116" s="7" t="n">
        <v>0</v>
      </c>
      <c r="AP116" s="7"/>
      <c r="AQ116" s="7" t="n">
        <v>0</v>
      </c>
      <c r="AR116" s="7"/>
      <c r="AS116" s="7" t="n">
        <v>0</v>
      </c>
      <c r="AT116" s="7" t="n">
        <v>0</v>
      </c>
      <c r="AU116" s="7" t="n">
        <v>0</v>
      </c>
    </row>
    <row r="117" customFormat="false" ht="15" hidden="false" customHeight="false" outlineLevel="0" collapsed="false">
      <c r="A117" s="7" t="s">
        <v>5569</v>
      </c>
      <c r="B117" s="7" t="s">
        <v>5476</v>
      </c>
      <c r="C117" s="7" t="s">
        <v>1745</v>
      </c>
      <c r="D117" s="7" t="s">
        <v>5764</v>
      </c>
      <c r="E117" s="7" t="n">
        <v>1</v>
      </c>
      <c r="F117" s="7" t="s">
        <v>5765</v>
      </c>
      <c r="G117" s="7" t="s">
        <v>5873</v>
      </c>
      <c r="H117" s="7"/>
      <c r="I117" s="7" t="s">
        <v>5874</v>
      </c>
      <c r="J117" s="7" t="n">
        <v>29</v>
      </c>
      <c r="K117" s="7" t="n">
        <v>0</v>
      </c>
      <c r="L117" s="7" t="n">
        <v>0</v>
      </c>
      <c r="M117" s="7" t="n">
        <v>926.69</v>
      </c>
      <c r="N117" s="7" t="n">
        <v>31.95</v>
      </c>
      <c r="O117" s="7" t="n">
        <v>-926.69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-351.91</v>
      </c>
      <c r="Y117" s="7" t="n">
        <v>-8.33</v>
      </c>
      <c r="Z117" s="7" t="n">
        <v>-343.58</v>
      </c>
      <c r="AA117" s="7" t="n">
        <v>0</v>
      </c>
      <c r="AB117" s="7" t="n">
        <v>0</v>
      </c>
      <c r="AC117" s="7" t="n">
        <v>0</v>
      </c>
      <c r="AD117" s="7" t="n">
        <v>-331.18</v>
      </c>
      <c r="AE117" s="7" t="n">
        <v>0</v>
      </c>
      <c r="AF117" s="7" t="n">
        <v>0</v>
      </c>
      <c r="AG117" s="7" t="n">
        <v>-683.09</v>
      </c>
      <c r="AH117" s="7" t="n">
        <v>-683.09</v>
      </c>
      <c r="AI117" s="7" t="n">
        <v>-73.71</v>
      </c>
      <c r="AJ117" s="7" t="n">
        <v>-206.26</v>
      </c>
      <c r="AK117" s="7" t="n">
        <v>111</v>
      </c>
      <c r="AL117" s="7" t="n">
        <v>26.13</v>
      </c>
      <c r="AM117" s="7" t="n">
        <v>0</v>
      </c>
      <c r="AN117" s="7" t="s">
        <v>5638</v>
      </c>
      <c r="AO117" s="7" t="n">
        <v>0</v>
      </c>
      <c r="AP117" s="7"/>
      <c r="AQ117" s="7" t="n">
        <v>0</v>
      </c>
      <c r="AR117" s="7"/>
      <c r="AS117" s="7" t="n">
        <v>0</v>
      </c>
      <c r="AT117" s="7" t="n">
        <v>0</v>
      </c>
      <c r="AU117" s="7" t="n">
        <v>0</v>
      </c>
    </row>
    <row r="118" customFormat="false" ht="15" hidden="false" customHeight="false" outlineLevel="0" collapsed="false">
      <c r="A118" s="7" t="s">
        <v>5569</v>
      </c>
      <c r="B118" s="7" t="s">
        <v>5476</v>
      </c>
      <c r="C118" s="7" t="s">
        <v>1745</v>
      </c>
      <c r="D118" s="7" t="s">
        <v>210</v>
      </c>
      <c r="E118" s="7" t="n">
        <v>1</v>
      </c>
      <c r="F118" s="7" t="s">
        <v>5605</v>
      </c>
      <c r="G118" s="7" t="s">
        <v>1050</v>
      </c>
      <c r="H118" s="7"/>
      <c r="I118" s="7" t="s">
        <v>5606</v>
      </c>
      <c r="J118" s="7" t="n">
        <v>20</v>
      </c>
      <c r="K118" s="7" t="n">
        <v>5</v>
      </c>
      <c r="L118" s="7" t="n">
        <v>25</v>
      </c>
      <c r="M118" s="7" t="n">
        <v>576.42</v>
      </c>
      <c r="N118" s="7" t="n">
        <v>28.82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-2286.35</v>
      </c>
      <c r="Y118" s="7" t="n">
        <v>-86.25</v>
      </c>
      <c r="Z118" s="7" t="n">
        <v>-384.23</v>
      </c>
      <c r="AA118" s="7" t="n">
        <v>-1815.87</v>
      </c>
      <c r="AB118" s="7" t="n">
        <v>0</v>
      </c>
      <c r="AC118" s="7" t="n">
        <v>0</v>
      </c>
      <c r="AD118" s="7" t="n">
        <v>-224.43</v>
      </c>
      <c r="AE118" s="7" t="n">
        <v>332</v>
      </c>
      <c r="AF118" s="7" t="n">
        <v>-141.08</v>
      </c>
      <c r="AG118" s="7" t="n">
        <v>-1602.36</v>
      </c>
      <c r="AH118" s="7" t="n">
        <v>-1602.36</v>
      </c>
      <c r="AI118" s="7" t="n">
        <v>-277.98</v>
      </c>
      <c r="AJ118" s="7" t="n">
        <v>-713.97</v>
      </c>
      <c r="AK118" s="7" t="n">
        <v>1698</v>
      </c>
      <c r="AL118" s="7" t="n">
        <v>1.18</v>
      </c>
      <c r="AM118" s="7" t="n">
        <v>2214873</v>
      </c>
      <c r="AN118" s="7" t="s">
        <v>5572</v>
      </c>
      <c r="AO118" s="7" t="n">
        <v>0</v>
      </c>
      <c r="AP118" s="7"/>
      <c r="AQ118" s="7" t="n">
        <v>0</v>
      </c>
      <c r="AR118" s="7"/>
      <c r="AS118" s="7" t="n">
        <v>0</v>
      </c>
      <c r="AT118" s="7" t="n">
        <v>0</v>
      </c>
      <c r="AU118" s="7" t="n">
        <v>0</v>
      </c>
    </row>
    <row r="119" customFormat="false" ht="15" hidden="false" customHeight="false" outlineLevel="0" collapsed="false">
      <c r="A119" s="7" t="s">
        <v>5569</v>
      </c>
      <c r="B119" s="7" t="s">
        <v>5476</v>
      </c>
      <c r="C119" s="7" t="s">
        <v>1297</v>
      </c>
      <c r="D119" s="7" t="s">
        <v>2432</v>
      </c>
      <c r="E119" s="7" t="n">
        <v>1</v>
      </c>
      <c r="F119" s="7" t="s">
        <v>5570</v>
      </c>
      <c r="G119" s="7" t="s">
        <v>5875</v>
      </c>
      <c r="H119" s="7"/>
      <c r="I119" s="7" t="s">
        <v>5876</v>
      </c>
      <c r="J119" s="7" t="n">
        <v>19</v>
      </c>
      <c r="K119" s="7" t="n">
        <v>2</v>
      </c>
      <c r="L119" s="7" t="n">
        <v>10.53</v>
      </c>
      <c r="M119" s="7" t="n">
        <v>600.97</v>
      </c>
      <c r="N119" s="7" t="n">
        <v>31.63</v>
      </c>
      <c r="O119" s="7" t="n">
        <v>0</v>
      </c>
      <c r="P119" s="7" t="n">
        <v>-56.45</v>
      </c>
      <c r="Q119" s="7" t="n">
        <v>-56.45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9.39</v>
      </c>
      <c r="X119" s="7" t="n">
        <v>-675.17</v>
      </c>
      <c r="Y119" s="7" t="n">
        <v>-89.99</v>
      </c>
      <c r="Z119" s="7" t="n">
        <v>-133.27</v>
      </c>
      <c r="AA119" s="7" t="n">
        <v>-142.87</v>
      </c>
      <c r="AB119" s="7" t="n">
        <v>-321.54</v>
      </c>
      <c r="AC119" s="7" t="n">
        <v>12.5</v>
      </c>
      <c r="AD119" s="7" t="n">
        <v>-200.25</v>
      </c>
      <c r="AE119" s="7" t="n">
        <v>-52.35</v>
      </c>
      <c r="AF119" s="7" t="n">
        <v>-59.48</v>
      </c>
      <c r="AG119" s="7" t="n">
        <v>-383.25</v>
      </c>
      <c r="AH119" s="7" t="n">
        <v>-383.25</v>
      </c>
      <c r="AI119" s="7" t="n">
        <v>-63.77</v>
      </c>
      <c r="AJ119" s="7" t="n">
        <v>-191.39</v>
      </c>
      <c r="AK119" s="7" t="n">
        <v>846</v>
      </c>
      <c r="AL119" s="7" t="n">
        <v>2.25</v>
      </c>
      <c r="AM119" s="7" t="n">
        <v>456906</v>
      </c>
      <c r="AN119" s="7" t="s">
        <v>5638</v>
      </c>
      <c r="AO119" s="7" t="n">
        <v>0</v>
      </c>
      <c r="AP119" s="7"/>
      <c r="AQ119" s="7" t="n">
        <v>0</v>
      </c>
      <c r="AR119" s="7"/>
      <c r="AS119" s="7" t="n">
        <v>0</v>
      </c>
      <c r="AT119" s="7" t="n">
        <v>0</v>
      </c>
      <c r="AU119" s="7" t="n">
        <v>0</v>
      </c>
    </row>
    <row r="120" customFormat="false" ht="15" hidden="false" customHeight="false" outlineLevel="0" collapsed="false">
      <c r="A120" s="7" t="s">
        <v>5569</v>
      </c>
      <c r="B120" s="7" t="s">
        <v>5476</v>
      </c>
      <c r="C120" s="7" t="s">
        <v>1745</v>
      </c>
      <c r="D120" s="7" t="s">
        <v>3631</v>
      </c>
      <c r="E120" s="7" t="n">
        <v>1</v>
      </c>
      <c r="F120" s="7" t="s">
        <v>5596</v>
      </c>
      <c r="G120" s="7" t="s">
        <v>1161</v>
      </c>
      <c r="H120" s="7"/>
      <c r="I120" s="7" t="s">
        <v>5597</v>
      </c>
      <c r="J120" s="7" t="n">
        <v>17</v>
      </c>
      <c r="K120" s="7" t="n">
        <v>2</v>
      </c>
      <c r="L120" s="7" t="n">
        <v>11.76</v>
      </c>
      <c r="M120" s="7" t="n">
        <v>281.46</v>
      </c>
      <c r="N120" s="7" t="n">
        <v>16.56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-198.89</v>
      </c>
      <c r="Y120" s="7" t="n">
        <v>-42.23</v>
      </c>
      <c r="Z120" s="7" t="n">
        <v>-153.16</v>
      </c>
      <c r="AA120" s="7" t="n">
        <v>-3.5</v>
      </c>
      <c r="AB120" s="7" t="n">
        <v>0</v>
      </c>
      <c r="AC120" s="7" t="n">
        <v>0</v>
      </c>
      <c r="AD120" s="7" t="n">
        <v>-151.24</v>
      </c>
      <c r="AE120" s="7" t="n">
        <v>-18.32</v>
      </c>
      <c r="AF120" s="7" t="n">
        <v>-31.64</v>
      </c>
      <c r="AG120" s="7" t="n">
        <v>-86.99</v>
      </c>
      <c r="AH120" s="7" t="n">
        <v>-86.99</v>
      </c>
      <c r="AI120" s="7" t="n">
        <v>-30.91</v>
      </c>
      <c r="AJ120" s="7" t="n">
        <v>-57.52</v>
      </c>
      <c r="AK120" s="7" t="n">
        <v>413</v>
      </c>
      <c r="AL120" s="7" t="n">
        <v>4.12</v>
      </c>
      <c r="AM120" s="7" t="n">
        <v>860983</v>
      </c>
      <c r="AN120" s="7" t="s">
        <v>5572</v>
      </c>
      <c r="AO120" s="7" t="n">
        <v>0</v>
      </c>
      <c r="AP120" s="7"/>
      <c r="AQ120" s="7" t="n">
        <v>0</v>
      </c>
      <c r="AR120" s="7"/>
      <c r="AS120" s="7" t="n">
        <v>0</v>
      </c>
      <c r="AT120" s="7" t="n">
        <v>0</v>
      </c>
      <c r="AU120" s="7" t="n">
        <v>0</v>
      </c>
    </row>
    <row r="121" customFormat="false" ht="15" hidden="false" customHeight="false" outlineLevel="0" collapsed="false">
      <c r="A121" s="7" t="s">
        <v>5569</v>
      </c>
      <c r="B121" s="7" t="s">
        <v>5476</v>
      </c>
      <c r="C121" s="7" t="s">
        <v>1297</v>
      </c>
      <c r="D121" s="7" t="s">
        <v>3924</v>
      </c>
      <c r="E121" s="7" t="n">
        <v>1</v>
      </c>
      <c r="F121" s="7" t="s">
        <v>5877</v>
      </c>
      <c r="G121" s="7" t="s">
        <v>5878</v>
      </c>
      <c r="H121" s="7"/>
      <c r="I121" s="7" t="s">
        <v>5879</v>
      </c>
      <c r="J121" s="7" t="n">
        <v>16</v>
      </c>
      <c r="K121" s="7" t="n">
        <v>0</v>
      </c>
      <c r="L121" s="7" t="n">
        <v>0</v>
      </c>
      <c r="M121" s="7" t="n">
        <v>466.69</v>
      </c>
      <c r="N121" s="7" t="n">
        <v>29.17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-202.53</v>
      </c>
      <c r="Y121" s="7" t="n">
        <v>-70.47</v>
      </c>
      <c r="Z121" s="7" t="n">
        <v>-129.23</v>
      </c>
      <c r="AA121" s="7" t="n">
        <v>-2.83</v>
      </c>
      <c r="AB121" s="7" t="n">
        <v>0</v>
      </c>
      <c r="AC121" s="7" t="n">
        <v>0</v>
      </c>
      <c r="AD121" s="7" t="n">
        <v>-295.04</v>
      </c>
      <c r="AE121" s="7" t="n">
        <v>0</v>
      </c>
      <c r="AF121" s="7" t="n">
        <v>0</v>
      </c>
      <c r="AG121" s="7" t="n">
        <v>-30.88</v>
      </c>
      <c r="AH121" s="7" t="n">
        <v>-30.88</v>
      </c>
      <c r="AI121" s="7" t="n">
        <v>-6.62</v>
      </c>
      <c r="AJ121" s="7" t="n">
        <v>-10.47</v>
      </c>
      <c r="AK121" s="7" t="n">
        <v>230</v>
      </c>
      <c r="AL121" s="7" t="n">
        <v>6.96</v>
      </c>
      <c r="AM121" s="7" t="n">
        <v>474182</v>
      </c>
      <c r="AN121" s="7" t="s">
        <v>5638</v>
      </c>
      <c r="AO121" s="7" t="n">
        <v>0</v>
      </c>
      <c r="AP121" s="7"/>
      <c r="AQ121" s="7" t="n">
        <v>0</v>
      </c>
      <c r="AR121" s="7"/>
      <c r="AS121" s="7" t="n">
        <v>0</v>
      </c>
      <c r="AT121" s="7" t="n">
        <v>0</v>
      </c>
      <c r="AU121" s="7" t="n">
        <v>0</v>
      </c>
    </row>
    <row r="122" customFormat="false" ht="15" hidden="false" customHeight="false" outlineLevel="0" collapsed="false">
      <c r="A122" s="7" t="s">
        <v>5569</v>
      </c>
      <c r="B122" s="7" t="s">
        <v>5476</v>
      </c>
      <c r="C122" s="7" t="s">
        <v>1297</v>
      </c>
      <c r="D122" s="7" t="s">
        <v>3924</v>
      </c>
      <c r="E122" s="7" t="n">
        <v>1</v>
      </c>
      <c r="F122" s="7" t="s">
        <v>5880</v>
      </c>
      <c r="G122" s="7" t="s">
        <v>5881</v>
      </c>
      <c r="H122" s="7"/>
      <c r="I122" s="7" t="s">
        <v>5882</v>
      </c>
      <c r="J122" s="7" t="n">
        <v>11</v>
      </c>
      <c r="K122" s="7" t="n">
        <v>1</v>
      </c>
      <c r="L122" s="7" t="n">
        <v>9.09</v>
      </c>
      <c r="M122" s="7" t="n">
        <v>376.8</v>
      </c>
      <c r="N122" s="7" t="n">
        <v>34.25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-138.62</v>
      </c>
      <c r="Y122" s="7" t="n">
        <v>-56.51</v>
      </c>
      <c r="Z122" s="7" t="n">
        <v>-80.24</v>
      </c>
      <c r="AA122" s="7" t="n">
        <v>-1.87</v>
      </c>
      <c r="AB122" s="7" t="n">
        <v>0</v>
      </c>
      <c r="AC122" s="7" t="n">
        <v>0</v>
      </c>
      <c r="AD122" s="7" t="n">
        <v>-235.62</v>
      </c>
      <c r="AE122" s="7" t="n">
        <v>-8.84</v>
      </c>
      <c r="AF122" s="7" t="n">
        <v>-34.38</v>
      </c>
      <c r="AG122" s="7" t="n">
        <v>-6.28</v>
      </c>
      <c r="AH122" s="7" t="n">
        <v>-6.28</v>
      </c>
      <c r="AI122" s="7" t="n">
        <v>-1.67</v>
      </c>
      <c r="AJ122" s="7" t="n">
        <v>-2.67</v>
      </c>
      <c r="AK122" s="7" t="n">
        <v>129</v>
      </c>
      <c r="AL122" s="7" t="n">
        <v>8.53</v>
      </c>
      <c r="AM122" s="7" t="n">
        <v>560642</v>
      </c>
      <c r="AN122" s="7" t="s">
        <v>5638</v>
      </c>
      <c r="AO122" s="7" t="n">
        <v>0</v>
      </c>
      <c r="AP122" s="7"/>
      <c r="AQ122" s="7" t="n">
        <v>0</v>
      </c>
      <c r="AR122" s="7"/>
      <c r="AS122" s="7" t="n">
        <v>0</v>
      </c>
      <c r="AT122" s="7" t="n">
        <v>0</v>
      </c>
      <c r="AU122" s="7" t="n">
        <v>0</v>
      </c>
    </row>
    <row r="123" customFormat="false" ht="15" hidden="false" customHeight="false" outlineLevel="0" collapsed="false">
      <c r="A123" s="7" t="s">
        <v>5569</v>
      </c>
      <c r="B123" s="7" t="s">
        <v>5476</v>
      </c>
      <c r="C123" s="7" t="s">
        <v>1745</v>
      </c>
      <c r="D123" s="7" t="s">
        <v>3631</v>
      </c>
      <c r="E123" s="7" t="n">
        <v>1</v>
      </c>
      <c r="F123" s="7" t="s">
        <v>5596</v>
      </c>
      <c r="G123" s="7" t="s">
        <v>5883</v>
      </c>
      <c r="H123" s="7"/>
      <c r="I123" s="7" t="s">
        <v>5884</v>
      </c>
      <c r="J123" s="7" t="n">
        <v>11</v>
      </c>
      <c r="K123" s="7" t="n">
        <v>0</v>
      </c>
      <c r="L123" s="7" t="n">
        <v>0</v>
      </c>
      <c r="M123" s="7" t="n">
        <v>187.85</v>
      </c>
      <c r="N123" s="7" t="n">
        <v>17.08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-139.24</v>
      </c>
      <c r="Y123" s="7" t="n">
        <v>-28.36</v>
      </c>
      <c r="Z123" s="7" t="n">
        <v>-104.79</v>
      </c>
      <c r="AA123" s="7" t="n">
        <v>-6.09</v>
      </c>
      <c r="AB123" s="7" t="n">
        <v>0</v>
      </c>
      <c r="AC123" s="7" t="n">
        <v>0</v>
      </c>
      <c r="AD123" s="7" t="n">
        <v>-92.94</v>
      </c>
      <c r="AE123" s="7" t="n">
        <v>0</v>
      </c>
      <c r="AF123" s="7" t="n">
        <v>0</v>
      </c>
      <c r="AG123" s="7" t="n">
        <v>-44.33</v>
      </c>
      <c r="AH123" s="7" t="n">
        <v>-44.33</v>
      </c>
      <c r="AI123" s="7" t="n">
        <v>-23.6</v>
      </c>
      <c r="AJ123" s="7" t="n">
        <v>-47.7</v>
      </c>
      <c r="AK123" s="7" t="n">
        <v>228</v>
      </c>
      <c r="AL123" s="7" t="n">
        <v>4.82</v>
      </c>
      <c r="AM123" s="7" t="n">
        <v>0</v>
      </c>
      <c r="AN123" s="7" t="s">
        <v>5638</v>
      </c>
      <c r="AO123" s="7" t="n">
        <v>0</v>
      </c>
      <c r="AP123" s="7"/>
      <c r="AQ123" s="7" t="n">
        <v>0</v>
      </c>
      <c r="AR123" s="7"/>
      <c r="AS123" s="7" t="n">
        <v>0</v>
      </c>
      <c r="AT123" s="7" t="n">
        <v>0</v>
      </c>
      <c r="AU123" s="7" t="n">
        <v>0</v>
      </c>
    </row>
    <row r="124" customFormat="false" ht="15" hidden="false" customHeight="false" outlineLevel="0" collapsed="false">
      <c r="A124" s="7" t="s">
        <v>5569</v>
      </c>
      <c r="B124" s="7" t="s">
        <v>5476</v>
      </c>
      <c r="C124" s="7" t="s">
        <v>1297</v>
      </c>
      <c r="D124" s="7" t="s">
        <v>3924</v>
      </c>
      <c r="E124" s="7" t="n">
        <v>1</v>
      </c>
      <c r="F124" s="7" t="s">
        <v>5885</v>
      </c>
      <c r="G124" s="7" t="s">
        <v>5886</v>
      </c>
      <c r="H124" s="7"/>
      <c r="I124" s="7" t="s">
        <v>5887</v>
      </c>
      <c r="J124" s="7" t="n">
        <v>10</v>
      </c>
      <c r="K124" s="7" t="n">
        <v>0</v>
      </c>
      <c r="L124" s="7" t="n">
        <v>0</v>
      </c>
      <c r="M124" s="7" t="n">
        <v>333.86</v>
      </c>
      <c r="N124" s="7" t="n">
        <v>33.39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-123.74</v>
      </c>
      <c r="Y124" s="7" t="n">
        <v>-50.04</v>
      </c>
      <c r="Z124" s="7" t="n">
        <v>-71.76</v>
      </c>
      <c r="AA124" s="7" t="n">
        <v>-1.94</v>
      </c>
      <c r="AB124" s="7" t="n">
        <v>0</v>
      </c>
      <c r="AC124" s="7" t="n">
        <v>0</v>
      </c>
      <c r="AD124" s="7" t="n">
        <v>-205.4</v>
      </c>
      <c r="AE124" s="7" t="n">
        <v>0</v>
      </c>
      <c r="AF124" s="7" t="n">
        <v>0</v>
      </c>
      <c r="AG124" s="7" t="n">
        <v>4.72</v>
      </c>
      <c r="AH124" s="7" t="n">
        <v>4.72</v>
      </c>
      <c r="AI124" s="7" t="n">
        <v>1.41</v>
      </c>
      <c r="AJ124" s="7" t="n">
        <v>2.3</v>
      </c>
      <c r="AK124" s="7" t="n">
        <v>126</v>
      </c>
      <c r="AL124" s="7" t="n">
        <v>7.94</v>
      </c>
      <c r="AM124" s="7" t="n">
        <v>717369</v>
      </c>
      <c r="AN124" s="7" t="s">
        <v>5638</v>
      </c>
      <c r="AO124" s="7" t="n">
        <v>0</v>
      </c>
      <c r="AP124" s="7"/>
      <c r="AQ124" s="7" t="n">
        <v>0</v>
      </c>
      <c r="AR124" s="7"/>
      <c r="AS124" s="7" t="n">
        <v>0</v>
      </c>
      <c r="AT124" s="7" t="n">
        <v>0</v>
      </c>
      <c r="AU124" s="7" t="n">
        <v>0</v>
      </c>
    </row>
    <row r="125" customFormat="false" ht="15" hidden="false" customHeight="false" outlineLevel="0" collapsed="false">
      <c r="A125" s="7" t="s">
        <v>5569</v>
      </c>
      <c r="B125" s="7" t="s">
        <v>5476</v>
      </c>
      <c r="C125" s="7" t="s">
        <v>1297</v>
      </c>
      <c r="D125" s="7" t="s">
        <v>3924</v>
      </c>
      <c r="E125" s="7" t="n">
        <v>1</v>
      </c>
      <c r="F125" s="7" t="s">
        <v>5888</v>
      </c>
      <c r="G125" s="7" t="s">
        <v>5889</v>
      </c>
      <c r="H125" s="7"/>
      <c r="I125" s="7" t="s">
        <v>5890</v>
      </c>
      <c r="J125" s="7" t="n">
        <v>10</v>
      </c>
      <c r="K125" s="7" t="n">
        <v>0</v>
      </c>
      <c r="L125" s="7" t="n">
        <v>0</v>
      </c>
      <c r="M125" s="7" t="n">
        <v>338.14</v>
      </c>
      <c r="N125" s="7" t="n">
        <v>33.81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-129.91</v>
      </c>
      <c r="Y125" s="7" t="n">
        <v>-50.98</v>
      </c>
      <c r="Z125" s="7" t="n">
        <v>-75.19</v>
      </c>
      <c r="AA125" s="7" t="n">
        <v>-3.74</v>
      </c>
      <c r="AB125" s="7" t="n">
        <v>0</v>
      </c>
      <c r="AC125" s="7" t="n">
        <v>0</v>
      </c>
      <c r="AD125" s="7" t="n">
        <v>-214.2</v>
      </c>
      <c r="AE125" s="7" t="n">
        <v>0</v>
      </c>
      <c r="AF125" s="7" t="n">
        <v>0</v>
      </c>
      <c r="AG125" s="7" t="n">
        <v>-5.97</v>
      </c>
      <c r="AH125" s="7" t="n">
        <v>-5.97</v>
      </c>
      <c r="AI125" s="7" t="n">
        <v>-1.77</v>
      </c>
      <c r="AJ125" s="7" t="n">
        <v>-2.79</v>
      </c>
      <c r="AK125" s="7" t="n">
        <v>101</v>
      </c>
      <c r="AL125" s="7" t="n">
        <v>9.9</v>
      </c>
      <c r="AM125" s="7" t="n">
        <v>648729</v>
      </c>
      <c r="AN125" s="7" t="s">
        <v>5638</v>
      </c>
      <c r="AO125" s="7" t="n">
        <v>0</v>
      </c>
      <c r="AP125" s="7"/>
      <c r="AQ125" s="7" t="n">
        <v>0</v>
      </c>
      <c r="AR125" s="7"/>
      <c r="AS125" s="7" t="n">
        <v>0</v>
      </c>
      <c r="AT125" s="7" t="n">
        <v>0</v>
      </c>
      <c r="AU125" s="7" t="n">
        <v>0</v>
      </c>
    </row>
    <row r="126" customFormat="false" ht="15" hidden="false" customHeight="false" outlineLevel="0" collapsed="false">
      <c r="A126" s="7" t="s">
        <v>5569</v>
      </c>
      <c r="B126" s="7" t="s">
        <v>5476</v>
      </c>
      <c r="C126" s="7" t="s">
        <v>1571</v>
      </c>
      <c r="D126" s="7" t="s">
        <v>2248</v>
      </c>
      <c r="E126" s="7" t="n">
        <v>1</v>
      </c>
      <c r="F126" s="7" t="s">
        <v>5591</v>
      </c>
      <c r="G126" s="7" t="s">
        <v>5592</v>
      </c>
      <c r="H126" s="7"/>
      <c r="I126" s="7" t="s">
        <v>5593</v>
      </c>
      <c r="J126" s="7" t="n">
        <v>10</v>
      </c>
      <c r="K126" s="7" t="n">
        <v>2</v>
      </c>
      <c r="L126" s="7" t="n">
        <v>20</v>
      </c>
      <c r="M126" s="7" t="n">
        <v>710.72</v>
      </c>
      <c r="N126" s="7" t="n">
        <v>71.07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-249.15</v>
      </c>
      <c r="Y126" s="7" t="n">
        <v>-106.66</v>
      </c>
      <c r="Z126" s="7" t="n">
        <v>-129.79</v>
      </c>
      <c r="AA126" s="7" t="n">
        <v>-12.7</v>
      </c>
      <c r="AB126" s="7" t="n">
        <v>0</v>
      </c>
      <c r="AC126" s="7" t="n">
        <v>0</v>
      </c>
      <c r="AD126" s="7" t="n">
        <v>-287.96</v>
      </c>
      <c r="AE126" s="7" t="n">
        <v>-100.06</v>
      </c>
      <c r="AF126" s="7" t="n">
        <v>-144.27</v>
      </c>
      <c r="AG126" s="7" t="n">
        <v>73.55</v>
      </c>
      <c r="AH126" s="7" t="n">
        <v>73.55</v>
      </c>
      <c r="AI126" s="7" t="n">
        <v>10.35</v>
      </c>
      <c r="AJ126" s="7" t="n">
        <v>25.54</v>
      </c>
      <c r="AK126" s="7" t="n">
        <v>249</v>
      </c>
      <c r="AL126" s="7" t="n">
        <v>4.02</v>
      </c>
      <c r="AM126" s="7" t="n">
        <v>1973759</v>
      </c>
      <c r="AN126" s="7" t="s">
        <v>5572</v>
      </c>
      <c r="AO126" s="7" t="n">
        <v>0</v>
      </c>
      <c r="AP126" s="7"/>
      <c r="AQ126" s="7" t="n">
        <v>0</v>
      </c>
      <c r="AR126" s="7"/>
      <c r="AS126" s="7" t="n">
        <v>0</v>
      </c>
      <c r="AT126" s="7" t="n">
        <v>0</v>
      </c>
      <c r="AU126" s="7" t="n">
        <v>0</v>
      </c>
    </row>
    <row r="127" customFormat="false" ht="15" hidden="false" customHeight="false" outlineLevel="0" collapsed="false">
      <c r="A127" s="7" t="s">
        <v>5569</v>
      </c>
      <c r="B127" s="7" t="s">
        <v>5476</v>
      </c>
      <c r="C127" s="7" t="s">
        <v>1297</v>
      </c>
      <c r="D127" s="7" t="s">
        <v>3924</v>
      </c>
      <c r="E127" s="7" t="n">
        <v>1</v>
      </c>
      <c r="F127" s="7" t="s">
        <v>5891</v>
      </c>
      <c r="G127" s="7" t="s">
        <v>5892</v>
      </c>
      <c r="H127" s="7"/>
      <c r="I127" s="7" t="s">
        <v>5893</v>
      </c>
      <c r="J127" s="7" t="n">
        <v>7</v>
      </c>
      <c r="K127" s="7" t="n">
        <v>0</v>
      </c>
      <c r="L127" s="7" t="n">
        <v>0</v>
      </c>
      <c r="M127" s="7" t="n">
        <v>278.34</v>
      </c>
      <c r="N127" s="7" t="n">
        <v>39.76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-99.88</v>
      </c>
      <c r="Y127" s="7" t="n">
        <v>-41.74</v>
      </c>
      <c r="Z127" s="7" t="n">
        <v>-55.03</v>
      </c>
      <c r="AA127" s="7" t="n">
        <v>-3.11</v>
      </c>
      <c r="AB127" s="7" t="n">
        <v>0</v>
      </c>
      <c r="AC127" s="7" t="n">
        <v>0</v>
      </c>
      <c r="AD127" s="7" t="n">
        <v>-166.53</v>
      </c>
      <c r="AE127" s="7" t="n">
        <v>0</v>
      </c>
      <c r="AF127" s="7" t="n">
        <v>0</v>
      </c>
      <c r="AG127" s="7" t="n">
        <v>11.93</v>
      </c>
      <c r="AH127" s="7" t="n">
        <v>11.93</v>
      </c>
      <c r="AI127" s="7" t="n">
        <v>4.29</v>
      </c>
      <c r="AJ127" s="7" t="n">
        <v>7.16</v>
      </c>
      <c r="AK127" s="7" t="n">
        <v>111</v>
      </c>
      <c r="AL127" s="7" t="n">
        <v>6.31</v>
      </c>
      <c r="AM127" s="7" t="n">
        <v>0</v>
      </c>
      <c r="AN127" s="7" t="s">
        <v>5638</v>
      </c>
      <c r="AO127" s="7" t="n">
        <v>0</v>
      </c>
      <c r="AP127" s="7"/>
      <c r="AQ127" s="7" t="n">
        <v>0</v>
      </c>
      <c r="AR127" s="7"/>
      <c r="AS127" s="7" t="n">
        <v>0</v>
      </c>
      <c r="AT127" s="7" t="n">
        <v>0</v>
      </c>
      <c r="AU127" s="7" t="n">
        <v>0</v>
      </c>
    </row>
    <row r="128" customFormat="false" ht="15" hidden="false" customHeight="false" outlineLevel="0" collapsed="false">
      <c r="A128" s="7" t="s">
        <v>5569</v>
      </c>
      <c r="B128" s="7" t="s">
        <v>5476</v>
      </c>
      <c r="C128" s="7" t="s">
        <v>1571</v>
      </c>
      <c r="D128" s="7" t="s">
        <v>5683</v>
      </c>
      <c r="E128" s="7" t="n">
        <v>1</v>
      </c>
      <c r="F128" s="7" t="s">
        <v>5714</v>
      </c>
      <c r="G128" s="7" t="s">
        <v>5715</v>
      </c>
      <c r="H128" s="7"/>
      <c r="I128" s="7" t="s">
        <v>5716</v>
      </c>
      <c r="J128" s="7" t="n">
        <v>7</v>
      </c>
      <c r="K128" s="7" t="n">
        <v>2</v>
      </c>
      <c r="L128" s="7" t="n">
        <v>28.57</v>
      </c>
      <c r="M128" s="7" t="n">
        <v>145.92</v>
      </c>
      <c r="N128" s="7" t="n">
        <v>20.85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-93.3</v>
      </c>
      <c r="Y128" s="7" t="n">
        <v>-21.9</v>
      </c>
      <c r="Z128" s="7" t="n">
        <v>-52.53</v>
      </c>
      <c r="AA128" s="7" t="n">
        <v>-18.87</v>
      </c>
      <c r="AB128" s="7" t="n">
        <v>0</v>
      </c>
      <c r="AC128" s="7" t="n">
        <v>0</v>
      </c>
      <c r="AD128" s="7" t="n">
        <v>-73.85</v>
      </c>
      <c r="AE128" s="7" t="n">
        <v>-31.6</v>
      </c>
      <c r="AF128" s="7" t="n">
        <v>-35.9</v>
      </c>
      <c r="AG128" s="7" t="n">
        <v>-52.83</v>
      </c>
      <c r="AH128" s="7" t="n">
        <v>-52.83</v>
      </c>
      <c r="AI128" s="7" t="n">
        <v>-36.2</v>
      </c>
      <c r="AJ128" s="7" t="n">
        <v>-71.54</v>
      </c>
      <c r="AK128" s="7" t="n">
        <v>93</v>
      </c>
      <c r="AL128" s="7" t="n">
        <v>7.53</v>
      </c>
      <c r="AM128" s="7" t="n">
        <v>0</v>
      </c>
      <c r="AN128" s="7" t="s">
        <v>5687</v>
      </c>
      <c r="AO128" s="7" t="n">
        <v>0</v>
      </c>
      <c r="AP128" s="7"/>
      <c r="AQ128" s="7" t="n">
        <v>0</v>
      </c>
      <c r="AR128" s="7"/>
      <c r="AS128" s="7" t="n">
        <v>0</v>
      </c>
      <c r="AT128" s="7" t="n">
        <v>0</v>
      </c>
      <c r="AU128" s="7" t="n">
        <v>0</v>
      </c>
    </row>
    <row r="129" customFormat="false" ht="15" hidden="false" customHeight="false" outlineLevel="0" collapsed="false">
      <c r="A129" s="7" t="s">
        <v>5569</v>
      </c>
      <c r="B129" s="7" t="s">
        <v>5476</v>
      </c>
      <c r="C129" s="7" t="s">
        <v>1297</v>
      </c>
      <c r="D129" s="7" t="s">
        <v>3924</v>
      </c>
      <c r="E129" s="7" t="n">
        <v>1</v>
      </c>
      <c r="F129" s="7" t="s">
        <v>5894</v>
      </c>
      <c r="G129" s="7" t="s">
        <v>5895</v>
      </c>
      <c r="H129" s="7"/>
      <c r="I129" s="7" t="s">
        <v>5896</v>
      </c>
      <c r="J129" s="7" t="n">
        <v>6</v>
      </c>
      <c r="K129" s="7" t="n">
        <v>0</v>
      </c>
      <c r="L129" s="7" t="n">
        <v>0</v>
      </c>
      <c r="M129" s="7" t="n">
        <v>189.93</v>
      </c>
      <c r="N129" s="7" t="n">
        <v>31.66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-74.06</v>
      </c>
      <c r="Y129" s="7" t="n">
        <v>-28.24</v>
      </c>
      <c r="Z129" s="7" t="n">
        <v>-45.28</v>
      </c>
      <c r="AA129" s="7" t="n">
        <v>-0.54</v>
      </c>
      <c r="AB129" s="7" t="n">
        <v>0</v>
      </c>
      <c r="AC129" s="7" t="n">
        <v>0</v>
      </c>
      <c r="AD129" s="7" t="n">
        <v>-110.64</v>
      </c>
      <c r="AE129" s="7" t="n">
        <v>0</v>
      </c>
      <c r="AF129" s="7" t="n">
        <v>0</v>
      </c>
      <c r="AG129" s="7" t="n">
        <v>5.23</v>
      </c>
      <c r="AH129" s="7" t="n">
        <v>5.23</v>
      </c>
      <c r="AI129" s="7" t="n">
        <v>2.75</v>
      </c>
      <c r="AJ129" s="7" t="n">
        <v>4.73</v>
      </c>
      <c r="AK129" s="7" t="n">
        <v>119</v>
      </c>
      <c r="AL129" s="7" t="n">
        <v>5.04</v>
      </c>
      <c r="AM129" s="7" t="n">
        <v>0</v>
      </c>
      <c r="AN129" s="7" t="s">
        <v>5638</v>
      </c>
      <c r="AO129" s="7" t="n">
        <v>0</v>
      </c>
      <c r="AP129" s="7"/>
      <c r="AQ129" s="7" t="n">
        <v>0</v>
      </c>
      <c r="AR129" s="7"/>
      <c r="AS129" s="7" t="n">
        <v>0</v>
      </c>
      <c r="AT129" s="7" t="n">
        <v>0</v>
      </c>
      <c r="AU129" s="7" t="n">
        <v>0</v>
      </c>
    </row>
    <row r="130" customFormat="false" ht="15" hidden="false" customHeight="false" outlineLevel="0" collapsed="false">
      <c r="A130" s="7" t="s">
        <v>5839</v>
      </c>
      <c r="B130" s="7" t="s">
        <v>5476</v>
      </c>
      <c r="C130" s="7"/>
      <c r="D130" s="7"/>
      <c r="E130" s="7"/>
      <c r="F130" s="7" t="s">
        <v>5897</v>
      </c>
      <c r="G130" s="7"/>
      <c r="H130" s="7"/>
      <c r="I130" s="7"/>
      <c r="J130" s="7" t="n">
        <v>38</v>
      </c>
      <c r="K130" s="7" t="n">
        <v>11</v>
      </c>
      <c r="L130" s="7"/>
      <c r="M130" s="7" t="n">
        <v>1576.78</v>
      </c>
      <c r="N130" s="7"/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/>
      <c r="V130" s="7"/>
      <c r="W130" s="7"/>
      <c r="X130" s="7" t="n">
        <v>-1091.54</v>
      </c>
      <c r="Y130" s="7" t="n">
        <v>-236.35</v>
      </c>
      <c r="Z130" s="7" t="n">
        <v>-435.67</v>
      </c>
      <c r="AA130" s="7" t="n">
        <v>-416</v>
      </c>
      <c r="AB130" s="7" t="n">
        <v>-11.91</v>
      </c>
      <c r="AC130" s="7"/>
      <c r="AD130" s="7" t="n">
        <v>-664.72</v>
      </c>
      <c r="AE130" s="7" t="n">
        <v>-5844.85</v>
      </c>
      <c r="AF130" s="7"/>
      <c r="AG130" s="7" t="n">
        <v>-438.16</v>
      </c>
      <c r="AH130" s="7" t="n">
        <v>-438.16</v>
      </c>
      <c r="AI130" s="7"/>
      <c r="AJ130" s="7"/>
      <c r="AK130" s="7" t="n">
        <v>5198</v>
      </c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5898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5899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46.25" hidden="false" customHeight="false" outlineLevel="0" collapsed="false">
      <c r="A4" s="5" t="s">
        <v>5531</v>
      </c>
      <c r="B4" s="5" t="s">
        <v>5900</v>
      </c>
      <c r="C4" s="5" t="s">
        <v>433</v>
      </c>
      <c r="D4" s="5" t="s">
        <v>5901</v>
      </c>
      <c r="E4" s="5" t="s">
        <v>5902</v>
      </c>
      <c r="F4" s="5" t="s">
        <v>5903</v>
      </c>
      <c r="G4" s="5" t="s">
        <v>5904</v>
      </c>
      <c r="H4" s="5" t="s">
        <v>5905</v>
      </c>
      <c r="I4" s="5" t="s">
        <v>5906</v>
      </c>
      <c r="J4" s="5" t="s">
        <v>5907</v>
      </c>
    </row>
    <row r="5" customFormat="false" ht="15" hidden="false" customHeight="false" outlineLevel="0" collapsed="false">
      <c r="A5" s="7" t="s">
        <v>5908</v>
      </c>
      <c r="B5" s="7" t="s">
        <v>5909</v>
      </c>
      <c r="C5" s="7" t="s">
        <v>855</v>
      </c>
      <c r="D5" s="7" t="s">
        <v>5910</v>
      </c>
      <c r="E5" s="7" t="n">
        <v>3479</v>
      </c>
      <c r="F5" s="7" t="n">
        <v>442</v>
      </c>
      <c r="G5" s="7" t="n">
        <v>2780.31</v>
      </c>
      <c r="H5" s="7" t="n">
        <v>181.11</v>
      </c>
      <c r="I5" s="7" t="n">
        <v>13944.11</v>
      </c>
      <c r="J5" s="7" t="n">
        <v>36</v>
      </c>
    </row>
    <row r="6" customFormat="false" ht="15" hidden="false" customHeight="false" outlineLevel="0" collapsed="false">
      <c r="A6" s="7" t="s">
        <v>5911</v>
      </c>
      <c r="B6" s="7" t="s">
        <v>5909</v>
      </c>
      <c r="C6" s="7" t="s">
        <v>1011</v>
      </c>
      <c r="D6" s="7" t="s">
        <v>5910</v>
      </c>
      <c r="E6" s="7" t="n">
        <v>2866</v>
      </c>
      <c r="F6" s="7" t="n">
        <v>80</v>
      </c>
      <c r="G6" s="7" t="n">
        <v>2451.52</v>
      </c>
      <c r="H6" s="7" t="n">
        <v>181.67</v>
      </c>
      <c r="I6" s="7" t="n">
        <v>10322.9</v>
      </c>
      <c r="J6" s="7" t="n">
        <v>70</v>
      </c>
    </row>
    <row r="7" customFormat="false" ht="15" hidden="false" customHeight="false" outlineLevel="0" collapsed="false">
      <c r="A7" s="7" t="s">
        <v>5912</v>
      </c>
      <c r="B7" s="7" t="s">
        <v>5913</v>
      </c>
      <c r="C7" s="7" t="s">
        <v>1011</v>
      </c>
      <c r="D7" s="7" t="s">
        <v>5914</v>
      </c>
      <c r="E7" s="7" t="n">
        <v>966</v>
      </c>
      <c r="F7" s="7"/>
      <c r="G7" s="7" t="n">
        <v>1981.57</v>
      </c>
      <c r="H7" s="7"/>
      <c r="I7" s="7" t="n">
        <v>9104.37</v>
      </c>
      <c r="J7" s="7" t="n">
        <v>36</v>
      </c>
    </row>
    <row r="8" customFormat="false" ht="15" hidden="false" customHeight="false" outlineLevel="0" collapsed="false">
      <c r="A8" s="7" t="s">
        <v>178</v>
      </c>
      <c r="B8" s="7" t="s">
        <v>5913</v>
      </c>
      <c r="C8" s="7" t="s">
        <v>855</v>
      </c>
      <c r="D8" s="7" t="s">
        <v>5914</v>
      </c>
      <c r="E8" s="7" t="n">
        <v>1250</v>
      </c>
      <c r="F8" s="7" t="n">
        <v>49</v>
      </c>
      <c r="G8" s="7" t="n">
        <v>1939.65</v>
      </c>
      <c r="H8" s="7" t="n">
        <v>112.57</v>
      </c>
      <c r="I8" s="7" t="n">
        <v>6568.38</v>
      </c>
      <c r="J8" s="7" t="n">
        <v>14</v>
      </c>
    </row>
    <row r="9" customFormat="false" ht="15" hidden="false" customHeight="false" outlineLevel="0" collapsed="false">
      <c r="A9" s="7" t="s">
        <v>5915</v>
      </c>
      <c r="B9" s="7" t="s">
        <v>5916</v>
      </c>
      <c r="C9" s="7" t="s">
        <v>855</v>
      </c>
      <c r="D9" s="7" t="s">
        <v>5917</v>
      </c>
      <c r="E9" s="7" t="n">
        <v>465</v>
      </c>
      <c r="F9" s="7" t="n">
        <v>2</v>
      </c>
      <c r="G9" s="7" t="n">
        <v>705.63</v>
      </c>
      <c r="H9" s="7" t="n">
        <v>2.61</v>
      </c>
      <c r="I9" s="7" t="n">
        <v>4372.86</v>
      </c>
      <c r="J9" s="7" t="n">
        <v>33</v>
      </c>
    </row>
    <row r="10" customFormat="false" ht="15" hidden="false" customHeight="false" outlineLevel="0" collapsed="false">
      <c r="A10" s="7" t="s">
        <v>5918</v>
      </c>
      <c r="B10" s="7" t="s">
        <v>5919</v>
      </c>
      <c r="C10" s="7" t="s">
        <v>855</v>
      </c>
      <c r="D10" s="7" t="s">
        <v>5910</v>
      </c>
      <c r="E10" s="7" t="n">
        <v>900</v>
      </c>
      <c r="F10" s="7" t="n">
        <v>240</v>
      </c>
      <c r="G10" s="7" t="n">
        <v>825.51</v>
      </c>
      <c r="H10" s="7" t="n">
        <v>244.45</v>
      </c>
      <c r="I10" s="7" t="n">
        <v>4278.13</v>
      </c>
      <c r="J10" s="7" t="n">
        <v>49</v>
      </c>
    </row>
    <row r="11" customFormat="false" ht="15" hidden="false" customHeight="false" outlineLevel="0" collapsed="false">
      <c r="A11" s="7" t="s">
        <v>5920</v>
      </c>
      <c r="B11" s="7" t="s">
        <v>5921</v>
      </c>
      <c r="C11" s="7" t="s">
        <v>855</v>
      </c>
      <c r="D11" s="7" t="s">
        <v>5914</v>
      </c>
      <c r="E11" s="7" t="n">
        <v>680</v>
      </c>
      <c r="F11" s="7" t="n">
        <v>95</v>
      </c>
      <c r="G11" s="7" t="n">
        <v>896.49</v>
      </c>
      <c r="H11" s="7" t="n">
        <v>226.68</v>
      </c>
      <c r="I11" s="7" t="n">
        <v>3702.01</v>
      </c>
      <c r="J11" s="7" t="n">
        <v>17</v>
      </c>
    </row>
    <row r="12" customFormat="false" ht="15" hidden="false" customHeight="false" outlineLevel="0" collapsed="false">
      <c r="A12" s="7" t="s">
        <v>5922</v>
      </c>
      <c r="B12" s="7" t="s">
        <v>1073</v>
      </c>
      <c r="C12" s="7" t="s">
        <v>1011</v>
      </c>
      <c r="D12" s="7" t="s">
        <v>5914</v>
      </c>
      <c r="E12" s="7" t="n">
        <v>153</v>
      </c>
      <c r="F12" s="7"/>
      <c r="G12" s="7" t="n">
        <v>491.25</v>
      </c>
      <c r="H12" s="7"/>
      <c r="I12" s="7" t="n">
        <v>3435.94</v>
      </c>
      <c r="J12" s="7" t="n">
        <v>2</v>
      </c>
    </row>
    <row r="13" customFormat="false" ht="15" hidden="false" customHeight="false" outlineLevel="0" collapsed="false">
      <c r="A13" s="7" t="s">
        <v>5923</v>
      </c>
      <c r="B13" s="7" t="s">
        <v>1016</v>
      </c>
      <c r="C13" s="7" t="s">
        <v>855</v>
      </c>
      <c r="D13" s="7" t="s">
        <v>5914</v>
      </c>
      <c r="E13" s="7" t="n">
        <v>439</v>
      </c>
      <c r="F13" s="7"/>
      <c r="G13" s="7" t="n">
        <v>569.68</v>
      </c>
      <c r="H13" s="7"/>
      <c r="I13" s="7" t="n">
        <v>3355.16</v>
      </c>
      <c r="J13" s="7" t="n">
        <v>21</v>
      </c>
    </row>
    <row r="14" customFormat="false" ht="15" hidden="false" customHeight="false" outlineLevel="0" collapsed="false">
      <c r="A14" s="7" t="s">
        <v>5924</v>
      </c>
      <c r="B14" s="7" t="s">
        <v>1000</v>
      </c>
      <c r="C14" s="7" t="s">
        <v>855</v>
      </c>
      <c r="D14" s="7" t="s">
        <v>5910</v>
      </c>
      <c r="E14" s="7" t="n">
        <v>1429</v>
      </c>
      <c r="F14" s="7" t="n">
        <v>189</v>
      </c>
      <c r="G14" s="7" t="n">
        <v>916.16</v>
      </c>
      <c r="H14" s="7" t="n">
        <v>60.04</v>
      </c>
      <c r="I14" s="7" t="n">
        <v>3108.33</v>
      </c>
      <c r="J14" s="7" t="n">
        <v>31</v>
      </c>
    </row>
    <row r="15" customFormat="false" ht="15" hidden="false" customHeight="false" outlineLevel="0" collapsed="false">
      <c r="A15" s="7" t="s">
        <v>5925</v>
      </c>
      <c r="B15" s="7" t="s">
        <v>1097</v>
      </c>
      <c r="C15" s="7" t="s">
        <v>855</v>
      </c>
      <c r="D15" s="7" t="s">
        <v>5914</v>
      </c>
      <c r="E15" s="7" t="n">
        <v>1970</v>
      </c>
      <c r="F15" s="7"/>
      <c r="G15" s="7" t="n">
        <v>422.46</v>
      </c>
      <c r="H15" s="7"/>
      <c r="I15" s="7" t="n">
        <v>2738.81</v>
      </c>
      <c r="J15" s="7" t="n">
        <v>13</v>
      </c>
    </row>
    <row r="16" customFormat="false" ht="15" hidden="false" customHeight="false" outlineLevel="0" collapsed="false">
      <c r="A16" s="7" t="s">
        <v>5926</v>
      </c>
      <c r="B16" s="7" t="s">
        <v>1049</v>
      </c>
      <c r="C16" s="7" t="s">
        <v>1011</v>
      </c>
      <c r="D16" s="7" t="s">
        <v>5917</v>
      </c>
      <c r="E16" s="7" t="n">
        <v>19</v>
      </c>
      <c r="F16" s="7"/>
      <c r="G16" s="7" t="n">
        <v>84.37</v>
      </c>
      <c r="H16" s="7"/>
      <c r="I16" s="7" t="n">
        <v>479.61</v>
      </c>
      <c r="J16" s="7" t="n">
        <v>3</v>
      </c>
    </row>
    <row r="17" customFormat="false" ht="15" hidden="false" customHeight="false" outlineLevel="0" collapsed="false">
      <c r="A17" s="7" t="s">
        <v>5927</v>
      </c>
      <c r="B17" s="7" t="s">
        <v>1016</v>
      </c>
      <c r="C17" s="7" t="s">
        <v>1011</v>
      </c>
      <c r="D17" s="7" t="s">
        <v>5914</v>
      </c>
      <c r="E17" s="7" t="n">
        <v>62</v>
      </c>
      <c r="F17" s="7"/>
      <c r="G17" s="7" t="n">
        <v>18.15</v>
      </c>
      <c r="H17" s="7"/>
      <c r="I17" s="7" t="n">
        <v>446.11</v>
      </c>
      <c r="J17" s="7" t="n">
        <v>4</v>
      </c>
    </row>
    <row r="18" customFormat="false" ht="15" hidden="false" customHeight="false" outlineLevel="0" collapsed="false">
      <c r="A18" s="7" t="s">
        <v>5928</v>
      </c>
      <c r="B18" s="7" t="s">
        <v>1041</v>
      </c>
      <c r="C18" s="7" t="s">
        <v>1011</v>
      </c>
      <c r="D18" s="7" t="s">
        <v>5914</v>
      </c>
      <c r="E18" s="7" t="n">
        <v>172</v>
      </c>
      <c r="F18" s="7"/>
      <c r="G18" s="7" t="n">
        <v>199.47</v>
      </c>
      <c r="H18" s="7"/>
      <c r="I18" s="7" t="n">
        <v>418.78</v>
      </c>
      <c r="J18" s="7" t="n">
        <v>10</v>
      </c>
    </row>
    <row r="19" customFormat="false" ht="15" hidden="false" customHeight="false" outlineLevel="0" collapsed="false">
      <c r="A19" s="7" t="s">
        <v>5929</v>
      </c>
      <c r="B19" s="7"/>
      <c r="C19" s="7"/>
      <c r="D19" s="7"/>
      <c r="E19" s="7" t="n">
        <v>15809</v>
      </c>
      <c r="F19" s="7" t="n">
        <v>1098</v>
      </c>
      <c r="G19" s="7" t="n">
        <v>15134.97</v>
      </c>
      <c r="H19" s="7" t="n">
        <v>1011.47</v>
      </c>
      <c r="I19" s="7" t="n">
        <v>69673.87</v>
      </c>
      <c r="J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5930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4" t="s">
        <v>5931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23.85" hidden="false" customHeight="false" outlineLevel="0" collapsed="false">
      <c r="A4" s="5" t="s">
        <v>153</v>
      </c>
      <c r="B4" s="5" t="s">
        <v>5932</v>
      </c>
      <c r="C4" s="5" t="s">
        <v>5531</v>
      </c>
      <c r="D4" s="5" t="s">
        <v>5933</v>
      </c>
      <c r="E4" s="5" t="s">
        <v>5934</v>
      </c>
      <c r="F4" s="5" t="s">
        <v>5935</v>
      </c>
      <c r="G4" s="5" t="s">
        <v>5936</v>
      </c>
      <c r="H4" s="5" t="s">
        <v>5937</v>
      </c>
      <c r="I4" s="5" t="s">
        <v>5938</v>
      </c>
      <c r="J4" s="5" t="s">
        <v>5939</v>
      </c>
      <c r="K4" s="5" t="s">
        <v>5940</v>
      </c>
      <c r="L4" s="5" t="s">
        <v>5941</v>
      </c>
      <c r="M4" s="5" t="s">
        <v>5942</v>
      </c>
      <c r="N4" s="5" t="s">
        <v>5532</v>
      </c>
      <c r="O4" s="5" t="s">
        <v>5943</v>
      </c>
      <c r="P4" s="5" t="s">
        <v>5944</v>
      </c>
      <c r="Q4" s="19" t="s">
        <v>5945</v>
      </c>
    </row>
    <row r="5" customFormat="false" ht="15" hidden="false" customHeight="false" outlineLevel="0" collapsed="false">
      <c r="A5" s="7" t="s">
        <v>395</v>
      </c>
      <c r="B5" s="7" t="s">
        <v>5946</v>
      </c>
      <c r="C5" s="7" t="s">
        <v>5947</v>
      </c>
      <c r="D5" s="7" t="s">
        <v>5948</v>
      </c>
      <c r="E5" s="8" t="n">
        <v>48011308</v>
      </c>
      <c r="F5" s="8" t="n">
        <v>208042</v>
      </c>
      <c r="G5" s="7" t="n">
        <v>0.43</v>
      </c>
      <c r="H5" s="8" t="n">
        <v>23747</v>
      </c>
      <c r="I5" s="7" t="n">
        <v>11.41</v>
      </c>
      <c r="J5" s="11" t="n">
        <v>402456.83</v>
      </c>
      <c r="K5" s="11" t="n">
        <v>1542083.96</v>
      </c>
      <c r="L5" s="7" t="n">
        <v>26.1</v>
      </c>
      <c r="M5" s="9" t="n">
        <v>1.93</v>
      </c>
      <c r="N5" s="7" t="n">
        <v>24290</v>
      </c>
      <c r="O5" s="7" t="n">
        <v>14.829</v>
      </c>
      <c r="P5" s="7" t="n">
        <v>100</v>
      </c>
      <c r="Q5" s="20" t="n">
        <f aca="false">IFERROR(J5/H5,0)</f>
        <v>16.9476914978734</v>
      </c>
    </row>
    <row r="6" customFormat="false" ht="15" hidden="false" customHeight="false" outlineLevel="0" collapsed="false">
      <c r="A6" s="7" t="s">
        <v>395</v>
      </c>
      <c r="B6" s="7" t="s">
        <v>5946</v>
      </c>
      <c r="C6" s="7" t="s">
        <v>178</v>
      </c>
      <c r="D6" s="7" t="s">
        <v>5949</v>
      </c>
      <c r="E6" s="8" t="n">
        <v>13724227</v>
      </c>
      <c r="F6" s="8" t="n">
        <v>57133</v>
      </c>
      <c r="G6" s="7" t="n">
        <v>0.42</v>
      </c>
      <c r="H6" s="8" t="n">
        <v>6860</v>
      </c>
      <c r="I6" s="7" t="n">
        <v>12.01</v>
      </c>
      <c r="J6" s="11" t="n">
        <v>142489.45</v>
      </c>
      <c r="K6" s="11" t="n">
        <v>607690.75</v>
      </c>
      <c r="L6" s="7" t="n">
        <v>23.4</v>
      </c>
      <c r="M6" s="9" t="n">
        <v>2.49</v>
      </c>
      <c r="N6" s="7" t="n">
        <v>7057</v>
      </c>
      <c r="O6" s="7"/>
      <c r="P6" s="7" t="n">
        <v>35.405</v>
      </c>
      <c r="Q6" s="20" t="n">
        <f aca="false">IFERROR(J6/H6,0)</f>
        <v>20.771056851312</v>
      </c>
    </row>
    <row r="7" customFormat="false" ht="15" hidden="false" customHeight="false" outlineLevel="0" collapsed="false">
      <c r="A7" s="7" t="s">
        <v>395</v>
      </c>
      <c r="B7" s="7" t="s">
        <v>5946</v>
      </c>
      <c r="C7" s="7" t="s">
        <v>5920</v>
      </c>
      <c r="D7" s="7" t="s">
        <v>5950</v>
      </c>
      <c r="E7" s="8" t="n">
        <v>11198184</v>
      </c>
      <c r="F7" s="8" t="n">
        <v>44742</v>
      </c>
      <c r="G7" s="7" t="n">
        <v>0.4</v>
      </c>
      <c r="H7" s="8" t="n">
        <v>5058</v>
      </c>
      <c r="I7" s="7" t="n">
        <v>11.3</v>
      </c>
      <c r="J7" s="11" t="n">
        <v>110116.87</v>
      </c>
      <c r="K7" s="11" t="n">
        <v>448777.33</v>
      </c>
      <c r="L7" s="7" t="n">
        <v>24.5</v>
      </c>
      <c r="M7" s="9" t="n">
        <v>2.46</v>
      </c>
      <c r="N7" s="7" t="n">
        <v>5187</v>
      </c>
      <c r="O7" s="7"/>
      <c r="P7" s="7" t="n">
        <v>27.361</v>
      </c>
      <c r="Q7" s="20" t="n">
        <f aca="false">IFERROR(J7/H7,0)</f>
        <v>21.7708323448003</v>
      </c>
    </row>
    <row r="8" customFormat="false" ht="15" hidden="false" customHeight="false" outlineLevel="0" collapsed="false">
      <c r="A8" s="7" t="s">
        <v>395</v>
      </c>
      <c r="B8" s="7" t="s">
        <v>5946</v>
      </c>
      <c r="C8" s="7" t="s">
        <v>5908</v>
      </c>
      <c r="D8" s="7" t="s">
        <v>5951</v>
      </c>
      <c r="E8" s="8" t="n">
        <v>14289755</v>
      </c>
      <c r="F8" s="8" t="n">
        <v>65114</v>
      </c>
      <c r="G8" s="7" t="n">
        <v>0.46</v>
      </c>
      <c r="H8" s="8" t="n">
        <v>7094</v>
      </c>
      <c r="I8" s="7" t="n">
        <v>10.89</v>
      </c>
      <c r="J8" s="11" t="n">
        <v>89085.26</v>
      </c>
      <c r="K8" s="11" t="n">
        <v>289865.98</v>
      </c>
      <c r="L8" s="7" t="n">
        <v>30.7</v>
      </c>
      <c r="M8" s="9" t="n">
        <v>1.37</v>
      </c>
      <c r="N8" s="7" t="n">
        <v>7215</v>
      </c>
      <c r="O8" s="7"/>
      <c r="P8" s="7" t="n">
        <v>22.135</v>
      </c>
      <c r="Q8" s="20" t="n">
        <f aca="false">IFERROR(J8/H8,0)</f>
        <v>12.5578319706794</v>
      </c>
    </row>
    <row r="9" customFormat="false" ht="15" hidden="false" customHeight="false" outlineLevel="0" collapsed="false">
      <c r="A9" s="7" t="s">
        <v>395</v>
      </c>
      <c r="B9" s="7" t="s">
        <v>5946</v>
      </c>
      <c r="C9" s="7" t="s">
        <v>5918</v>
      </c>
      <c r="D9" s="7" t="s">
        <v>5952</v>
      </c>
      <c r="E9" s="8" t="n">
        <v>7887381</v>
      </c>
      <c r="F9" s="8" t="n">
        <v>34810</v>
      </c>
      <c r="G9" s="7" t="n">
        <v>0.44</v>
      </c>
      <c r="H9" s="8" t="n">
        <v>3708</v>
      </c>
      <c r="I9" s="7" t="n">
        <v>10.65</v>
      </c>
      <c r="J9" s="11" t="n">
        <v>49513.88</v>
      </c>
      <c r="K9" s="11" t="n">
        <v>162576.18</v>
      </c>
      <c r="L9" s="7" t="n">
        <v>30.5</v>
      </c>
      <c r="M9" s="9" t="n">
        <v>1.42</v>
      </c>
      <c r="N9" s="7" t="n">
        <v>3772</v>
      </c>
      <c r="O9" s="7"/>
      <c r="P9" s="7" t="n">
        <v>12.303</v>
      </c>
      <c r="Q9" s="20" t="n">
        <f aca="false">IFERROR(J9/H9,0)</f>
        <v>13.3532578209277</v>
      </c>
    </row>
    <row r="10" customFormat="false" ht="15" hidden="false" customHeight="false" outlineLevel="0" collapsed="false">
      <c r="A10" s="7" t="s">
        <v>395</v>
      </c>
      <c r="B10" s="7" t="s">
        <v>5946</v>
      </c>
      <c r="C10" s="7" t="s">
        <v>5924</v>
      </c>
      <c r="D10" s="7" t="s">
        <v>5953</v>
      </c>
      <c r="E10" s="8" t="n">
        <v>471614</v>
      </c>
      <c r="F10" s="8" t="n">
        <v>4209</v>
      </c>
      <c r="G10" s="7" t="n">
        <v>0.89</v>
      </c>
      <c r="H10" s="8" t="n">
        <v>645</v>
      </c>
      <c r="I10" s="7" t="n">
        <v>15.32</v>
      </c>
      <c r="J10" s="11" t="n">
        <v>5634.89</v>
      </c>
      <c r="K10" s="11" t="n">
        <v>15973.2</v>
      </c>
      <c r="L10" s="7" t="n">
        <v>35.3</v>
      </c>
      <c r="M10" s="9" t="n">
        <v>1.34</v>
      </c>
      <c r="N10" s="7" t="n">
        <v>672</v>
      </c>
      <c r="O10" s="7"/>
      <c r="P10" s="7" t="n">
        <v>1.4</v>
      </c>
      <c r="Q10" s="20" t="n">
        <f aca="false">IFERROR(J10/H10,0)</f>
        <v>8.73626356589147</v>
      </c>
    </row>
    <row r="11" customFormat="false" ht="15" hidden="false" customHeight="false" outlineLevel="0" collapsed="false">
      <c r="A11" s="7" t="s">
        <v>395</v>
      </c>
      <c r="B11" s="7" t="s">
        <v>5946</v>
      </c>
      <c r="C11" s="7" t="s">
        <v>5911</v>
      </c>
      <c r="D11" s="7" t="s">
        <v>5954</v>
      </c>
      <c r="E11" s="8" t="n">
        <v>440147</v>
      </c>
      <c r="F11" s="8" t="n">
        <v>2034</v>
      </c>
      <c r="G11" s="7" t="n">
        <v>0.46</v>
      </c>
      <c r="H11" s="8" t="n">
        <v>382</v>
      </c>
      <c r="I11" s="7" t="n">
        <v>18.78</v>
      </c>
      <c r="J11" s="11" t="n">
        <v>5616.48</v>
      </c>
      <c r="K11" s="11" t="n">
        <v>17200.52</v>
      </c>
      <c r="L11" s="7" t="n">
        <v>32.7</v>
      </c>
      <c r="M11" s="9" t="n">
        <v>2.76</v>
      </c>
      <c r="N11" s="7" t="n">
        <v>387</v>
      </c>
      <c r="O11" s="7"/>
      <c r="P11" s="7" t="n">
        <v>1.396</v>
      </c>
      <c r="Q11" s="20" t="n">
        <f aca="false">IFERROR(J11/H11,0)</f>
        <v>14.7028272251309</v>
      </c>
    </row>
    <row r="12" customFormat="false" ht="15" hidden="false" customHeight="false" outlineLevel="0" collapsed="false">
      <c r="A12" s="7" t="s">
        <v>69</v>
      </c>
      <c r="B12" s="7" t="s">
        <v>5955</v>
      </c>
      <c r="C12" s="7" t="s">
        <v>5947</v>
      </c>
      <c r="D12" s="7" t="s">
        <v>5948</v>
      </c>
      <c r="E12" s="8" t="n">
        <v>127360145</v>
      </c>
      <c r="F12" s="8" t="n">
        <v>744118</v>
      </c>
      <c r="G12" s="7" t="n">
        <v>0.58</v>
      </c>
      <c r="H12" s="8" t="n">
        <v>82697</v>
      </c>
      <c r="I12" s="7" t="n">
        <v>11.11</v>
      </c>
      <c r="J12" s="11" t="n">
        <v>1332509.67</v>
      </c>
      <c r="K12" s="11" t="n">
        <v>3873873.38</v>
      </c>
      <c r="L12" s="7" t="n">
        <v>34.4</v>
      </c>
      <c r="M12" s="9" t="n">
        <v>1.79</v>
      </c>
      <c r="N12" s="7" t="n">
        <v>85135</v>
      </c>
      <c r="O12" s="7" t="n">
        <v>14.769</v>
      </c>
      <c r="P12" s="7" t="n">
        <v>100</v>
      </c>
      <c r="Q12" s="20" t="n">
        <f aca="false">IFERROR(J12/H12,0)</f>
        <v>16.1131560999794</v>
      </c>
    </row>
    <row r="13" customFormat="false" ht="15" hidden="false" customHeight="false" outlineLevel="0" collapsed="false">
      <c r="A13" s="7" t="s">
        <v>69</v>
      </c>
      <c r="B13" s="7" t="s">
        <v>5955</v>
      </c>
      <c r="C13" s="7" t="s">
        <v>5920</v>
      </c>
      <c r="D13" s="7" t="s">
        <v>5950</v>
      </c>
      <c r="E13" s="8" t="n">
        <v>25437741</v>
      </c>
      <c r="F13" s="8" t="n">
        <v>91073</v>
      </c>
      <c r="G13" s="7" t="n">
        <v>0.36</v>
      </c>
      <c r="H13" s="8" t="n">
        <v>10797</v>
      </c>
      <c r="I13" s="7" t="n">
        <v>11.86</v>
      </c>
      <c r="J13" s="11" t="n">
        <v>282126.1</v>
      </c>
      <c r="K13" s="11" t="n">
        <v>835175.66</v>
      </c>
      <c r="L13" s="7" t="n">
        <v>33.8</v>
      </c>
      <c r="M13" s="9" t="n">
        <v>3.1</v>
      </c>
      <c r="N13" s="7" t="n">
        <v>11140</v>
      </c>
      <c r="O13" s="7"/>
      <c r="P13" s="7" t="n">
        <v>21.173</v>
      </c>
      <c r="Q13" s="20" t="n">
        <f aca="false">IFERROR(J13/H13,0)</f>
        <v>26.1300453829768</v>
      </c>
    </row>
    <row r="14" customFormat="false" ht="15" hidden="false" customHeight="false" outlineLevel="0" collapsed="false">
      <c r="A14" s="7" t="s">
        <v>69</v>
      </c>
      <c r="B14" s="7" t="s">
        <v>5955</v>
      </c>
      <c r="C14" s="7" t="s">
        <v>178</v>
      </c>
      <c r="D14" s="7" t="s">
        <v>5949</v>
      </c>
      <c r="E14" s="8" t="n">
        <v>22675278</v>
      </c>
      <c r="F14" s="8" t="n">
        <v>74052</v>
      </c>
      <c r="G14" s="7" t="n">
        <v>0.33</v>
      </c>
      <c r="H14" s="8" t="n">
        <v>10471</v>
      </c>
      <c r="I14" s="7" t="n">
        <v>14.14</v>
      </c>
      <c r="J14" s="11" t="n">
        <v>250941.3</v>
      </c>
      <c r="K14" s="11" t="n">
        <v>853724.25</v>
      </c>
      <c r="L14" s="7" t="n">
        <v>29.4</v>
      </c>
      <c r="M14" s="9" t="n">
        <v>3.39</v>
      </c>
      <c r="N14" s="7" t="n">
        <v>10832</v>
      </c>
      <c r="O14" s="7"/>
      <c r="P14" s="7" t="n">
        <v>18.832</v>
      </c>
      <c r="Q14" s="20" t="n">
        <f aca="false">IFERROR(J14/H14,0)</f>
        <v>23.9653614745488</v>
      </c>
    </row>
    <row r="15" customFormat="false" ht="15" hidden="false" customHeight="false" outlineLevel="0" collapsed="false">
      <c r="A15" s="7" t="s">
        <v>69</v>
      </c>
      <c r="B15" s="7" t="s">
        <v>5955</v>
      </c>
      <c r="C15" s="7" t="s">
        <v>5908</v>
      </c>
      <c r="D15" s="7" t="s">
        <v>5951</v>
      </c>
      <c r="E15" s="8" t="n">
        <v>22626405</v>
      </c>
      <c r="F15" s="8" t="n">
        <v>134731</v>
      </c>
      <c r="G15" s="7" t="n">
        <v>0.6</v>
      </c>
      <c r="H15" s="8" t="n">
        <v>17322</v>
      </c>
      <c r="I15" s="7" t="n">
        <v>12.86</v>
      </c>
      <c r="J15" s="11" t="n">
        <v>183798.03</v>
      </c>
      <c r="K15" s="11" t="n">
        <v>538148.35</v>
      </c>
      <c r="L15" s="7" t="n">
        <v>34.2</v>
      </c>
      <c r="M15" s="9" t="n">
        <v>1.36</v>
      </c>
      <c r="N15" s="7" t="n">
        <v>17595</v>
      </c>
      <c r="O15" s="7"/>
      <c r="P15" s="7" t="n">
        <v>13.793</v>
      </c>
      <c r="Q15" s="20" t="n">
        <f aca="false">IFERROR(J15/H15,0)</f>
        <v>10.61067024593</v>
      </c>
    </row>
    <row r="16" customFormat="false" ht="15" hidden="false" customHeight="false" outlineLevel="0" collapsed="false">
      <c r="A16" s="7" t="s">
        <v>69</v>
      </c>
      <c r="B16" s="7" t="s">
        <v>5955</v>
      </c>
      <c r="C16" s="7" t="s">
        <v>5911</v>
      </c>
      <c r="D16" s="7" t="s">
        <v>5954</v>
      </c>
      <c r="E16" s="8" t="n">
        <v>10445555</v>
      </c>
      <c r="F16" s="8" t="n">
        <v>67800</v>
      </c>
      <c r="G16" s="7" t="n">
        <v>0.65</v>
      </c>
      <c r="H16" s="8" t="n">
        <v>9806</v>
      </c>
      <c r="I16" s="7" t="n">
        <v>14.46</v>
      </c>
      <c r="J16" s="11" t="n">
        <v>139008.02</v>
      </c>
      <c r="K16" s="11" t="n">
        <v>326462.21</v>
      </c>
      <c r="L16" s="7" t="n">
        <v>42.6</v>
      </c>
      <c r="M16" s="9" t="n">
        <v>2.05</v>
      </c>
      <c r="N16" s="7" t="n">
        <v>9954</v>
      </c>
      <c r="O16" s="7"/>
      <c r="P16" s="7" t="n">
        <v>10.432</v>
      </c>
      <c r="Q16" s="20" t="n">
        <f aca="false">IFERROR(J16/H16,0)</f>
        <v>14.1758127676932</v>
      </c>
    </row>
    <row r="17" customFormat="false" ht="15" hidden="false" customHeight="false" outlineLevel="0" collapsed="false">
      <c r="A17" s="7" t="s">
        <v>69</v>
      </c>
      <c r="B17" s="7" t="s">
        <v>5955</v>
      </c>
      <c r="C17" s="7" t="s">
        <v>5912</v>
      </c>
      <c r="D17" s="7" t="s">
        <v>5956</v>
      </c>
      <c r="E17" s="8" t="n">
        <v>5181166</v>
      </c>
      <c r="F17" s="8" t="n">
        <v>30028</v>
      </c>
      <c r="G17" s="7" t="n">
        <v>0.58</v>
      </c>
      <c r="H17" s="8" t="n">
        <v>3821</v>
      </c>
      <c r="I17" s="7" t="n">
        <v>12.72</v>
      </c>
      <c r="J17" s="11" t="n">
        <v>102987.09</v>
      </c>
      <c r="K17" s="11" t="n">
        <v>267164.23</v>
      </c>
      <c r="L17" s="7" t="n">
        <v>38.5</v>
      </c>
      <c r="M17" s="9" t="n">
        <v>3.43</v>
      </c>
      <c r="N17" s="7" t="n">
        <v>3950</v>
      </c>
      <c r="O17" s="7"/>
      <c r="P17" s="7" t="n">
        <v>7.729</v>
      </c>
      <c r="Q17" s="20" t="n">
        <f aca="false">IFERROR(J17/H17,0)</f>
        <v>26.9529154671552</v>
      </c>
    </row>
    <row r="18" customFormat="false" ht="15" hidden="false" customHeight="false" outlineLevel="0" collapsed="false">
      <c r="A18" s="7" t="s">
        <v>69</v>
      </c>
      <c r="B18" s="7" t="s">
        <v>5955</v>
      </c>
      <c r="C18" s="7" t="s">
        <v>5918</v>
      </c>
      <c r="D18" s="7" t="s">
        <v>5952</v>
      </c>
      <c r="E18" s="8" t="n">
        <v>10237929</v>
      </c>
      <c r="F18" s="8" t="n">
        <v>75832</v>
      </c>
      <c r="G18" s="7" t="n">
        <v>0.74</v>
      </c>
      <c r="H18" s="8" t="n">
        <v>7817</v>
      </c>
      <c r="I18" s="7" t="n">
        <v>10.31</v>
      </c>
      <c r="J18" s="11" t="n">
        <v>70917.97</v>
      </c>
      <c r="K18" s="11" t="n">
        <v>251797.13</v>
      </c>
      <c r="L18" s="7" t="n">
        <v>28.2</v>
      </c>
      <c r="M18" s="9" t="n">
        <v>0.94</v>
      </c>
      <c r="N18" s="7" t="n">
        <v>7936</v>
      </c>
      <c r="O18" s="7"/>
      <c r="P18" s="7" t="n">
        <v>5.322</v>
      </c>
      <c r="Q18" s="20" t="n">
        <f aca="false">IFERROR(J18/H18,0)</f>
        <v>9.0722745298708</v>
      </c>
    </row>
    <row r="19" customFormat="false" ht="15" hidden="false" customHeight="false" outlineLevel="0" collapsed="false">
      <c r="A19" s="7" t="s">
        <v>69</v>
      </c>
      <c r="B19" s="7" t="s">
        <v>5955</v>
      </c>
      <c r="C19" s="7" t="s">
        <v>5924</v>
      </c>
      <c r="D19" s="7" t="s">
        <v>5953</v>
      </c>
      <c r="E19" s="8" t="n">
        <v>6559576</v>
      </c>
      <c r="F19" s="8" t="n">
        <v>66205</v>
      </c>
      <c r="G19" s="7" t="n">
        <v>1.01</v>
      </c>
      <c r="H19" s="8" t="n">
        <v>8340</v>
      </c>
      <c r="I19" s="7" t="n">
        <v>12.6</v>
      </c>
      <c r="J19" s="11" t="n">
        <v>66249.86</v>
      </c>
      <c r="K19" s="11" t="n">
        <v>169783.41</v>
      </c>
      <c r="L19" s="7" t="n">
        <v>39</v>
      </c>
      <c r="M19" s="9" t="n">
        <v>1</v>
      </c>
      <c r="N19" s="7" t="n">
        <v>8625</v>
      </c>
      <c r="O19" s="7"/>
      <c r="P19" s="7" t="n">
        <v>4.972</v>
      </c>
      <c r="Q19" s="20" t="n">
        <f aca="false">IFERROR(J19/H19,0)</f>
        <v>7.94362829736211</v>
      </c>
    </row>
    <row r="20" customFormat="false" ht="15" hidden="false" customHeight="false" outlineLevel="0" collapsed="false">
      <c r="A20" s="7" t="s">
        <v>69</v>
      </c>
      <c r="B20" s="7" t="s">
        <v>5955</v>
      </c>
      <c r="C20" s="7" t="s">
        <v>5922</v>
      </c>
      <c r="D20" s="7" t="s">
        <v>5957</v>
      </c>
      <c r="E20" s="8" t="n">
        <v>4509037</v>
      </c>
      <c r="F20" s="8" t="n">
        <v>56034</v>
      </c>
      <c r="G20" s="7" t="n">
        <v>1.24</v>
      </c>
      <c r="H20" s="8" t="n">
        <v>2099</v>
      </c>
      <c r="I20" s="7" t="n">
        <v>3.75</v>
      </c>
      <c r="J20" s="11" t="n">
        <v>42429.7</v>
      </c>
      <c r="K20" s="11" t="n">
        <v>131244.84</v>
      </c>
      <c r="L20" s="7" t="n">
        <v>32.3</v>
      </c>
      <c r="M20" s="9" t="n">
        <v>0.76</v>
      </c>
      <c r="N20" s="7" t="n">
        <v>2133</v>
      </c>
      <c r="O20" s="7"/>
      <c r="P20" s="7" t="n">
        <v>3.184</v>
      </c>
      <c r="Q20" s="20" t="n">
        <f aca="false">IFERROR(J20/H20,0)</f>
        <v>20.2142448785136</v>
      </c>
    </row>
    <row r="21" customFormat="false" ht="15" hidden="false" customHeight="false" outlineLevel="0" collapsed="false">
      <c r="A21" s="7" t="s">
        <v>69</v>
      </c>
      <c r="B21" s="7" t="s">
        <v>5955</v>
      </c>
      <c r="C21" s="7" t="s">
        <v>5927</v>
      </c>
      <c r="D21" s="7" t="s">
        <v>5958</v>
      </c>
      <c r="E21" s="8" t="n">
        <v>2275708</v>
      </c>
      <c r="F21" s="8" t="n">
        <v>19065</v>
      </c>
      <c r="G21" s="7" t="n">
        <v>0.84</v>
      </c>
      <c r="H21" s="8" t="n">
        <v>2262</v>
      </c>
      <c r="I21" s="7" t="n">
        <v>11.86</v>
      </c>
      <c r="J21" s="11" t="n">
        <v>39839.35</v>
      </c>
      <c r="K21" s="11" t="n">
        <v>150848.85</v>
      </c>
      <c r="L21" s="7" t="n">
        <v>26.4</v>
      </c>
      <c r="M21" s="9" t="n">
        <v>2.09</v>
      </c>
      <c r="N21" s="7" t="n">
        <v>2311</v>
      </c>
      <c r="O21" s="7"/>
      <c r="P21" s="7" t="n">
        <v>2.99</v>
      </c>
      <c r="Q21" s="20" t="n">
        <f aca="false">IFERROR(J21/H21,0)</f>
        <v>17.6124447391689</v>
      </c>
    </row>
    <row r="22" customFormat="false" ht="15" hidden="false" customHeight="false" outlineLevel="0" collapsed="false">
      <c r="A22" s="7" t="s">
        <v>69</v>
      </c>
      <c r="B22" s="7" t="s">
        <v>5955</v>
      </c>
      <c r="C22" s="7" t="s">
        <v>5928</v>
      </c>
      <c r="D22" s="7" t="s">
        <v>5959</v>
      </c>
      <c r="E22" s="8" t="n">
        <v>1298360</v>
      </c>
      <c r="F22" s="8" t="n">
        <v>15699</v>
      </c>
      <c r="G22" s="7" t="n">
        <v>1.21</v>
      </c>
      <c r="H22" s="8" t="n">
        <v>2541</v>
      </c>
      <c r="I22" s="7" t="n">
        <v>16.19</v>
      </c>
      <c r="J22" s="11" t="n">
        <v>32905.64</v>
      </c>
      <c r="K22" s="11" t="n">
        <v>88853.34</v>
      </c>
      <c r="L22" s="7" t="n">
        <v>37</v>
      </c>
      <c r="M22" s="9" t="n">
        <v>2.1</v>
      </c>
      <c r="N22" s="7" t="n">
        <v>2619</v>
      </c>
      <c r="O22" s="7"/>
      <c r="P22" s="7" t="n">
        <v>2.469</v>
      </c>
      <c r="Q22" s="20" t="n">
        <f aca="false">IFERROR(J22/H22,0)</f>
        <v>12.9498780007871</v>
      </c>
    </row>
    <row r="23" customFormat="false" ht="15" hidden="false" customHeight="false" outlineLevel="0" collapsed="false">
      <c r="A23" s="7" t="s">
        <v>69</v>
      </c>
      <c r="B23" s="7" t="s">
        <v>5955</v>
      </c>
      <c r="C23" s="7" t="s">
        <v>5926</v>
      </c>
      <c r="D23" s="7" t="s">
        <v>5960</v>
      </c>
      <c r="E23" s="8" t="n">
        <v>3472229</v>
      </c>
      <c r="F23" s="8" t="n">
        <v>32429</v>
      </c>
      <c r="G23" s="7" t="n">
        <v>0.93</v>
      </c>
      <c r="H23" s="8" t="n">
        <v>958</v>
      </c>
      <c r="I23" s="7" t="n">
        <v>2.95</v>
      </c>
      <c r="J23" s="11" t="n">
        <v>23381.71</v>
      </c>
      <c r="K23" s="11" t="n">
        <v>35941.72</v>
      </c>
      <c r="L23" s="7" t="n">
        <v>65.1</v>
      </c>
      <c r="M23" s="9" t="n">
        <v>0.72</v>
      </c>
      <c r="N23" s="7" t="n">
        <v>1025</v>
      </c>
      <c r="O23" s="7"/>
      <c r="P23" s="7" t="n">
        <v>1.755</v>
      </c>
      <c r="Q23" s="20" t="n">
        <f aca="false">IFERROR(J23/H23,0)</f>
        <v>24.4067954070981</v>
      </c>
    </row>
    <row r="24" customFormat="false" ht="15" hidden="false" customHeight="false" outlineLevel="0" collapsed="false">
      <c r="A24" s="7" t="s">
        <v>69</v>
      </c>
      <c r="B24" s="7" t="s">
        <v>5955</v>
      </c>
      <c r="C24" s="7" t="s">
        <v>5925</v>
      </c>
      <c r="D24" s="7" t="s">
        <v>5961</v>
      </c>
      <c r="E24" s="8" t="n">
        <v>5017115</v>
      </c>
      <c r="F24" s="8" t="n">
        <v>11877</v>
      </c>
      <c r="G24" s="7" t="n">
        <v>0.24</v>
      </c>
      <c r="H24" s="8" t="n">
        <v>894</v>
      </c>
      <c r="I24" s="7" t="n">
        <v>7.53</v>
      </c>
      <c r="J24" s="11" t="n">
        <v>21353.72</v>
      </c>
      <c r="K24" s="11" t="n">
        <v>51639.31</v>
      </c>
      <c r="L24" s="7" t="n">
        <v>41.4</v>
      </c>
      <c r="M24" s="9" t="n">
        <v>1.8</v>
      </c>
      <c r="N24" s="7" t="n">
        <v>1075</v>
      </c>
      <c r="O24" s="7"/>
      <c r="P24" s="7" t="n">
        <v>1.603</v>
      </c>
      <c r="Q24" s="20" t="n">
        <f aca="false">IFERROR(J24/H24,0)</f>
        <v>23.8855928411633</v>
      </c>
    </row>
    <row r="25" customFormat="false" ht="15" hidden="false" customHeight="false" outlineLevel="0" collapsed="false">
      <c r="A25" s="7" t="s">
        <v>69</v>
      </c>
      <c r="B25" s="7" t="s">
        <v>5955</v>
      </c>
      <c r="C25" s="7" t="s">
        <v>5923</v>
      </c>
      <c r="D25" s="7" t="s">
        <v>5962</v>
      </c>
      <c r="E25" s="8" t="n">
        <v>1342342</v>
      </c>
      <c r="F25" s="8" t="n">
        <v>18473</v>
      </c>
      <c r="G25" s="7" t="n">
        <v>1.38</v>
      </c>
      <c r="H25" s="8" t="n">
        <v>905</v>
      </c>
      <c r="I25" s="7" t="n">
        <v>4.9</v>
      </c>
      <c r="J25" s="11" t="n">
        <v>16369.26</v>
      </c>
      <c r="K25" s="11" t="n">
        <v>35652.97</v>
      </c>
      <c r="L25" s="7" t="n">
        <v>45.9</v>
      </c>
      <c r="M25" s="9" t="n">
        <v>0.89</v>
      </c>
      <c r="N25" s="7" t="n">
        <v>918</v>
      </c>
      <c r="O25" s="7"/>
      <c r="P25" s="7" t="n">
        <v>1.228</v>
      </c>
      <c r="Q25" s="20" t="n">
        <f aca="false">IFERROR(J25/H25,0)</f>
        <v>18.0875801104972</v>
      </c>
    </row>
    <row r="26" customFormat="false" ht="15" hidden="false" customHeight="false" outlineLevel="0" collapsed="false">
      <c r="A26" s="7" t="s">
        <v>69</v>
      </c>
      <c r="B26" s="7" t="s">
        <v>5955</v>
      </c>
      <c r="C26" s="7" t="s">
        <v>5963</v>
      </c>
      <c r="D26" s="7" t="s">
        <v>5964</v>
      </c>
      <c r="E26" s="8" t="n">
        <v>1122373</v>
      </c>
      <c r="F26" s="8" t="n">
        <v>8127</v>
      </c>
      <c r="G26" s="7" t="n">
        <v>0.72</v>
      </c>
      <c r="H26" s="8" t="n">
        <v>1865</v>
      </c>
      <c r="I26" s="7" t="n">
        <v>22.95</v>
      </c>
      <c r="J26" s="11" t="n">
        <v>9544.43</v>
      </c>
      <c r="K26" s="11" t="n">
        <v>54394.04</v>
      </c>
      <c r="L26" s="7" t="n">
        <v>17.5</v>
      </c>
      <c r="M26" s="9" t="n">
        <v>1.17</v>
      </c>
      <c r="N26" s="7" t="n">
        <v>1986</v>
      </c>
      <c r="O26" s="7"/>
      <c r="P26" s="7" t="n">
        <v>0.716</v>
      </c>
      <c r="Q26" s="20" t="n">
        <f aca="false">IFERROR(J26/H26,0)</f>
        <v>5.11765683646113</v>
      </c>
    </row>
    <row r="27" customFormat="false" ht="15" hidden="false" customHeight="false" outlineLevel="0" collapsed="false">
      <c r="A27" s="7" t="s">
        <v>69</v>
      </c>
      <c r="B27" s="7" t="s">
        <v>5955</v>
      </c>
      <c r="C27" s="7" t="s">
        <v>5965</v>
      </c>
      <c r="D27" s="7" t="s">
        <v>5966</v>
      </c>
      <c r="E27" s="8" t="n">
        <v>237040</v>
      </c>
      <c r="F27" s="8" t="n">
        <v>3204</v>
      </c>
      <c r="G27" s="7" t="n">
        <v>1.35</v>
      </c>
      <c r="H27" s="8" t="n">
        <v>594</v>
      </c>
      <c r="I27" s="7" t="n">
        <v>18.54</v>
      </c>
      <c r="J27" s="11" t="n">
        <v>8420.98</v>
      </c>
      <c r="K27" s="11" t="n">
        <v>13057.6</v>
      </c>
      <c r="L27" s="7" t="n">
        <v>64.5</v>
      </c>
      <c r="M27" s="9" t="n">
        <v>2.63</v>
      </c>
      <c r="N27" s="7" t="n">
        <v>641</v>
      </c>
      <c r="O27" s="7"/>
      <c r="P27" s="7" t="n">
        <v>0.632</v>
      </c>
      <c r="Q27" s="20" t="n">
        <f aca="false">IFERROR(J27/H27,0)</f>
        <v>14.176734006734</v>
      </c>
    </row>
    <row r="28" customFormat="false" ht="15" hidden="false" customHeight="false" outlineLevel="0" collapsed="false">
      <c r="A28" s="7" t="s">
        <v>69</v>
      </c>
      <c r="B28" s="7" t="s">
        <v>5955</v>
      </c>
      <c r="C28" s="7" t="s">
        <v>5967</v>
      </c>
      <c r="D28" s="7" t="s">
        <v>5968</v>
      </c>
      <c r="E28" s="8" t="n">
        <v>295457</v>
      </c>
      <c r="F28" s="8" t="n">
        <v>2168</v>
      </c>
      <c r="G28" s="7" t="n">
        <v>0.73</v>
      </c>
      <c r="H28" s="8" t="n">
        <v>338</v>
      </c>
      <c r="I28" s="7" t="n">
        <v>15.59</v>
      </c>
      <c r="J28" s="11" t="n">
        <v>6263.42</v>
      </c>
      <c r="K28" s="11" t="n">
        <v>5877.41</v>
      </c>
      <c r="L28" s="7" t="n">
        <v>106.6</v>
      </c>
      <c r="M28" s="9" t="n">
        <v>2.89</v>
      </c>
      <c r="N28" s="7" t="n">
        <v>344</v>
      </c>
      <c r="O28" s="7"/>
      <c r="P28" s="7" t="n">
        <v>0.47</v>
      </c>
      <c r="Q28" s="20" t="n">
        <f aca="false">IFERROR(J28/H28,0)</f>
        <v>18.5308284023669</v>
      </c>
    </row>
    <row r="29" customFormat="false" ht="15" hidden="false" customHeight="false" outlineLevel="0" collapsed="false">
      <c r="A29" s="7" t="s">
        <v>69</v>
      </c>
      <c r="B29" s="7" t="s">
        <v>5955</v>
      </c>
      <c r="C29" s="7" t="s">
        <v>5969</v>
      </c>
      <c r="D29" s="7" t="s">
        <v>5970</v>
      </c>
      <c r="E29" s="8" t="n">
        <v>1299439</v>
      </c>
      <c r="F29" s="8" t="n">
        <v>12378</v>
      </c>
      <c r="G29" s="7" t="n">
        <v>0.95</v>
      </c>
      <c r="H29" s="8" t="n">
        <v>355</v>
      </c>
      <c r="I29" s="7" t="n">
        <v>2.87</v>
      </c>
      <c r="J29" s="11" t="n">
        <v>5701.01</v>
      </c>
      <c r="K29" s="11" t="n">
        <v>14048.76</v>
      </c>
      <c r="L29" s="7" t="n">
        <v>40.6</v>
      </c>
      <c r="M29" s="9" t="n">
        <v>0.46</v>
      </c>
      <c r="N29" s="7" t="n">
        <v>404</v>
      </c>
      <c r="O29" s="7"/>
      <c r="P29" s="7" t="n">
        <v>0.428</v>
      </c>
      <c r="Q29" s="20" t="n">
        <f aca="false">IFERROR(J29/H29,0)</f>
        <v>16.0591830985916</v>
      </c>
    </row>
    <row r="30" customFormat="false" ht="15" hidden="false" customHeight="false" outlineLevel="0" collapsed="false">
      <c r="A30" s="7" t="s">
        <v>69</v>
      </c>
      <c r="B30" s="7" t="s">
        <v>5955</v>
      </c>
      <c r="C30" s="7" t="s">
        <v>5915</v>
      </c>
      <c r="D30" s="7" t="s">
        <v>5971</v>
      </c>
      <c r="E30" s="8" t="n">
        <v>363830</v>
      </c>
      <c r="F30" s="8" t="n">
        <v>2298</v>
      </c>
      <c r="G30" s="7" t="n">
        <v>0.63</v>
      </c>
      <c r="H30" s="8" t="n">
        <v>74</v>
      </c>
      <c r="I30" s="7" t="n">
        <v>3.22</v>
      </c>
      <c r="J30" s="11" t="n">
        <v>4710.68</v>
      </c>
      <c r="K30" s="11" t="n">
        <v>3947.31</v>
      </c>
      <c r="L30" s="7" t="n">
        <v>119.3</v>
      </c>
      <c r="M30" s="9" t="n">
        <v>2.05</v>
      </c>
      <c r="N30" s="7" t="n">
        <v>129</v>
      </c>
      <c r="O30" s="7"/>
      <c r="P30" s="7" t="n">
        <v>0.354</v>
      </c>
      <c r="Q30" s="20" t="n">
        <f aca="false">IFERROR(J30/H30,0)</f>
        <v>63.6578378378378</v>
      </c>
    </row>
    <row r="31" customFormat="false" ht="15" hidden="false" customHeight="false" outlineLevel="0" collapsed="false">
      <c r="A31" s="7" t="s">
        <v>69</v>
      </c>
      <c r="B31" s="7" t="s">
        <v>5955</v>
      </c>
      <c r="C31" s="7" t="s">
        <v>5972</v>
      </c>
      <c r="D31" s="7" t="s">
        <v>5973</v>
      </c>
      <c r="E31" s="8" t="n">
        <v>136631</v>
      </c>
      <c r="F31" s="8" t="n">
        <v>1383</v>
      </c>
      <c r="G31" s="7" t="n">
        <v>1.01</v>
      </c>
      <c r="H31" s="8" t="n">
        <v>113</v>
      </c>
      <c r="I31" s="7" t="n">
        <v>8.17</v>
      </c>
      <c r="J31" s="11" t="n">
        <v>4669.57</v>
      </c>
      <c r="K31" s="11" t="n">
        <v>9853.87</v>
      </c>
      <c r="L31" s="7" t="n">
        <v>47.4</v>
      </c>
      <c r="M31" s="9" t="n">
        <v>3.38</v>
      </c>
      <c r="N31" s="7" t="n">
        <v>113</v>
      </c>
      <c r="O31" s="7"/>
      <c r="P31" s="7" t="n">
        <v>0.35</v>
      </c>
      <c r="Q31" s="20" t="n">
        <f aca="false">IFERROR(J31/H31,0)</f>
        <v>41.3236283185841</v>
      </c>
    </row>
    <row r="32" customFormat="false" ht="15" hidden="false" customHeight="false" outlineLevel="0" collapsed="false">
      <c r="A32" s="7" t="s">
        <v>69</v>
      </c>
      <c r="B32" s="7" t="s">
        <v>5955</v>
      </c>
      <c r="C32" s="7" t="s">
        <v>5974</v>
      </c>
      <c r="D32" s="7" t="s">
        <v>5975</v>
      </c>
      <c r="E32" s="8" t="n">
        <v>1558940</v>
      </c>
      <c r="F32" s="8" t="n">
        <v>8495</v>
      </c>
      <c r="G32" s="7" t="n">
        <v>0.54</v>
      </c>
      <c r="H32" s="8" t="n">
        <v>559</v>
      </c>
      <c r="I32" s="7" t="n">
        <v>6.58</v>
      </c>
      <c r="J32" s="11" t="n">
        <v>4578.08</v>
      </c>
      <c r="K32" s="11" t="n">
        <v>12570.6</v>
      </c>
      <c r="L32" s="7" t="n">
        <v>36.4</v>
      </c>
      <c r="M32" s="9" t="n">
        <v>0.54</v>
      </c>
      <c r="N32" s="7" t="n">
        <v>601</v>
      </c>
      <c r="O32" s="7"/>
      <c r="P32" s="7" t="n">
        <v>0.344</v>
      </c>
      <c r="Q32" s="20" t="n">
        <f aca="false">IFERROR(J32/H32,0)</f>
        <v>8.18976744186046</v>
      </c>
    </row>
    <row r="33" customFormat="false" ht="15" hidden="false" customHeight="false" outlineLevel="0" collapsed="false">
      <c r="A33" s="7" t="s">
        <v>69</v>
      </c>
      <c r="B33" s="7" t="s">
        <v>5955</v>
      </c>
      <c r="C33" s="7" t="s">
        <v>5976</v>
      </c>
      <c r="D33" s="7" t="s">
        <v>5977</v>
      </c>
      <c r="E33" s="8" t="n">
        <v>331726</v>
      </c>
      <c r="F33" s="8" t="n">
        <v>2563</v>
      </c>
      <c r="G33" s="7" t="n">
        <v>0.77</v>
      </c>
      <c r="H33" s="8" t="n">
        <v>123</v>
      </c>
      <c r="I33" s="7" t="n">
        <v>4.8</v>
      </c>
      <c r="J33" s="11" t="n">
        <v>4099.8</v>
      </c>
      <c r="K33" s="11" t="n">
        <v>2717.33</v>
      </c>
      <c r="L33" s="7" t="n">
        <v>150.9</v>
      </c>
      <c r="M33" s="9" t="n">
        <v>1.6</v>
      </c>
      <c r="N33" s="7" t="n">
        <v>137</v>
      </c>
      <c r="O33" s="7"/>
      <c r="P33" s="7" t="n">
        <v>0.308</v>
      </c>
      <c r="Q33" s="20" t="n">
        <f aca="false">IFERROR(J33/H33,0)</f>
        <v>33.3317073170732</v>
      </c>
    </row>
    <row r="34" customFormat="false" ht="15" hidden="false" customHeight="false" outlineLevel="0" collapsed="false">
      <c r="A34" s="7" t="s">
        <v>69</v>
      </c>
      <c r="B34" s="7" t="s">
        <v>5955</v>
      </c>
      <c r="C34" s="7" t="s">
        <v>5978</v>
      </c>
      <c r="D34" s="7" t="s">
        <v>5979</v>
      </c>
      <c r="E34" s="8" t="n">
        <v>70728</v>
      </c>
      <c r="F34" s="8" t="n">
        <v>1804</v>
      </c>
      <c r="G34" s="7" t="n">
        <v>2.55</v>
      </c>
      <c r="H34" s="8" t="n">
        <v>377</v>
      </c>
      <c r="I34" s="7" t="n">
        <v>20.9</v>
      </c>
      <c r="J34" s="11" t="n">
        <v>3803.82</v>
      </c>
      <c r="K34" s="11" t="n">
        <v>13670.22</v>
      </c>
      <c r="L34" s="7" t="n">
        <v>27.8</v>
      </c>
      <c r="M34" s="9" t="n">
        <v>2.11</v>
      </c>
      <c r="N34" s="7" t="n">
        <v>391</v>
      </c>
      <c r="O34" s="7"/>
      <c r="P34" s="7" t="n">
        <v>0.285</v>
      </c>
      <c r="Q34" s="20" t="n">
        <f aca="false">IFERROR(J34/H34,0)</f>
        <v>10.0897082228117</v>
      </c>
    </row>
    <row r="35" customFormat="false" ht="15" hidden="false" customHeight="false" outlineLevel="0" collapsed="false">
      <c r="A35" s="7" t="s">
        <v>69</v>
      </c>
      <c r="B35" s="7" t="s">
        <v>5955</v>
      </c>
      <c r="C35" s="7" t="s">
        <v>5980</v>
      </c>
      <c r="D35" s="7" t="s">
        <v>5981</v>
      </c>
      <c r="E35" s="8" t="n">
        <v>342985</v>
      </c>
      <c r="F35" s="8" t="n">
        <v>3710</v>
      </c>
      <c r="G35" s="7" t="n">
        <v>1.08</v>
      </c>
      <c r="H35" s="8" t="n">
        <v>79</v>
      </c>
      <c r="I35" s="7" t="n">
        <v>2.13</v>
      </c>
      <c r="J35" s="11" t="n">
        <v>3358.59</v>
      </c>
      <c r="K35" s="11" t="n">
        <v>2629.79</v>
      </c>
      <c r="L35" s="7" t="n">
        <v>127.7</v>
      </c>
      <c r="M35" s="9" t="n">
        <v>0.91</v>
      </c>
      <c r="N35" s="7" t="n">
        <v>82</v>
      </c>
      <c r="O35" s="7"/>
      <c r="P35" s="7" t="n">
        <v>0.252</v>
      </c>
      <c r="Q35" s="20" t="n">
        <f aca="false">IFERROR(J35/H35,0)</f>
        <v>42.5137974683544</v>
      </c>
    </row>
    <row r="36" customFormat="false" ht="15" hidden="false" customHeight="false" outlineLevel="0" collapsed="false">
      <c r="A36" s="7" t="s">
        <v>69</v>
      </c>
      <c r="B36" s="7" t="s">
        <v>5955</v>
      </c>
      <c r="C36" s="7" t="s">
        <v>5982</v>
      </c>
      <c r="D36" s="7" t="s">
        <v>5983</v>
      </c>
      <c r="E36" s="8" t="n">
        <v>259698</v>
      </c>
      <c r="F36" s="8" t="n">
        <v>965</v>
      </c>
      <c r="G36" s="7" t="n">
        <v>0.37</v>
      </c>
      <c r="H36" s="8" t="n">
        <v>131</v>
      </c>
      <c r="I36" s="7" t="n">
        <v>13.58</v>
      </c>
      <c r="J36" s="11" t="n">
        <v>2897.65</v>
      </c>
      <c r="K36" s="11" t="n">
        <v>2384.07</v>
      </c>
      <c r="L36" s="7" t="n">
        <v>121.5</v>
      </c>
      <c r="M36" s="9" t="n">
        <v>3</v>
      </c>
      <c r="N36" s="7" t="n">
        <v>133</v>
      </c>
      <c r="O36" s="7"/>
      <c r="P36" s="7" t="n">
        <v>0.217</v>
      </c>
      <c r="Q36" s="20" t="n">
        <f aca="false">IFERROR(J36/H36,0)</f>
        <v>22.119465648855</v>
      </c>
    </row>
    <row r="37" customFormat="false" ht="15" hidden="false" customHeight="false" outlineLevel="0" collapsed="false">
      <c r="A37" s="7" t="s">
        <v>69</v>
      </c>
      <c r="B37" s="7" t="s">
        <v>5955</v>
      </c>
      <c r="C37" s="7" t="s">
        <v>5984</v>
      </c>
      <c r="D37" s="7" t="s">
        <v>5985</v>
      </c>
      <c r="E37" s="8" t="n">
        <v>187017</v>
      </c>
      <c r="F37" s="8" t="n">
        <v>3112</v>
      </c>
      <c r="G37" s="7" t="n">
        <v>1.66</v>
      </c>
      <c r="H37" s="8" t="n">
        <v>34</v>
      </c>
      <c r="I37" s="7" t="n">
        <v>1.09</v>
      </c>
      <c r="J37" s="11" t="n">
        <v>1664.22</v>
      </c>
      <c r="K37" s="11" t="n">
        <v>1072.65</v>
      </c>
      <c r="L37" s="7" t="n">
        <v>155.2</v>
      </c>
      <c r="M37" s="9" t="n">
        <v>0.53</v>
      </c>
      <c r="N37" s="7" t="n">
        <v>35</v>
      </c>
      <c r="O37" s="7"/>
      <c r="P37" s="7" t="n">
        <v>0.125</v>
      </c>
      <c r="Q37" s="20" t="n">
        <f aca="false">IFERROR(J37/H37,0)</f>
        <v>48.9476470588235</v>
      </c>
    </row>
    <row r="38" customFormat="false" ht="15" hidden="false" customHeight="false" outlineLevel="0" collapsed="false">
      <c r="A38" s="7" t="s">
        <v>69</v>
      </c>
      <c r="B38" s="7" t="s">
        <v>5955</v>
      </c>
      <c r="C38" s="7" t="s">
        <v>5986</v>
      </c>
      <c r="D38" s="7" t="s">
        <v>5987</v>
      </c>
      <c r="E38" s="8" t="n">
        <v>63753</v>
      </c>
      <c r="F38" s="8" t="n">
        <v>575</v>
      </c>
      <c r="G38" s="7" t="n">
        <v>0.9</v>
      </c>
      <c r="H38" s="8" t="n">
        <v>22</v>
      </c>
      <c r="I38" s="7" t="n">
        <v>3.83</v>
      </c>
      <c r="J38" s="11" t="n">
        <v>433.77</v>
      </c>
      <c r="K38" s="11" t="n">
        <v>1213.46</v>
      </c>
      <c r="L38" s="7" t="n">
        <v>35.7</v>
      </c>
      <c r="M38" s="9" t="n">
        <v>0.75</v>
      </c>
      <c r="N38" s="7" t="n">
        <v>26</v>
      </c>
      <c r="O38" s="7"/>
      <c r="P38" s="7" t="n">
        <v>0.033</v>
      </c>
      <c r="Q38" s="20" t="n">
        <f aca="false">IFERROR(J38/H38,0)</f>
        <v>19.7168181818182</v>
      </c>
    </row>
    <row r="39" customFormat="false" ht="15" hidden="false" customHeight="false" outlineLevel="0" collapsed="false">
      <c r="A39" s="7" t="s">
        <v>69</v>
      </c>
      <c r="B39" s="7" t="s">
        <v>5955</v>
      </c>
      <c r="C39" s="7" t="s">
        <v>5988</v>
      </c>
      <c r="D39" s="7" t="s">
        <v>5989</v>
      </c>
      <c r="E39" s="8" t="n">
        <v>12087</v>
      </c>
      <c r="F39" s="8" t="n">
        <v>38</v>
      </c>
      <c r="G39" s="7" t="n">
        <v>0.31</v>
      </c>
      <c r="H39" s="8" t="n">
        <v>0</v>
      </c>
      <c r="I39" s="7" t="n">
        <v>0</v>
      </c>
      <c r="J39" s="11" t="n">
        <v>55.9</v>
      </c>
      <c r="K39" s="11" t="n">
        <v>0</v>
      </c>
      <c r="L39" s="7"/>
      <c r="M39" s="9" t="n">
        <v>1.47</v>
      </c>
      <c r="N39" s="7" t="n">
        <v>0</v>
      </c>
      <c r="O39" s="7"/>
      <c r="P39" s="7" t="n">
        <v>0.004</v>
      </c>
      <c r="Q39" s="20" t="n">
        <f aca="false">IFERROR(J39/H39,0)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5990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4" t="s">
        <v>5991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23.85" hidden="false" customHeight="false" outlineLevel="0" collapsed="false">
      <c r="A4" s="5" t="s">
        <v>5992</v>
      </c>
      <c r="B4" s="5" t="s">
        <v>5531</v>
      </c>
      <c r="C4" s="5" t="s">
        <v>153</v>
      </c>
      <c r="D4" s="5" t="s">
        <v>5932</v>
      </c>
      <c r="E4" s="5" t="s">
        <v>1216</v>
      </c>
      <c r="F4" s="5" t="s">
        <v>5993</v>
      </c>
      <c r="G4" s="5" t="s">
        <v>5994</v>
      </c>
      <c r="H4" s="5" t="s">
        <v>5995</v>
      </c>
      <c r="I4" s="5" t="s">
        <v>5996</v>
      </c>
      <c r="J4" s="5" t="s">
        <v>5997</v>
      </c>
      <c r="K4" s="5" t="s">
        <v>5939</v>
      </c>
      <c r="L4" s="5" t="s">
        <v>5535</v>
      </c>
      <c r="M4" s="5" t="s">
        <v>5937</v>
      </c>
      <c r="N4" s="5" t="s">
        <v>5935</v>
      </c>
      <c r="O4" s="5" t="s">
        <v>5934</v>
      </c>
      <c r="P4" s="5" t="s">
        <v>5941</v>
      </c>
      <c r="Q4" s="5" t="s">
        <v>5942</v>
      </c>
      <c r="R4" s="5" t="s">
        <v>5938</v>
      </c>
      <c r="S4" s="5" t="s">
        <v>5998</v>
      </c>
      <c r="T4" s="5" t="s">
        <v>5999</v>
      </c>
      <c r="U4" s="5" t="s">
        <v>5027</v>
      </c>
    </row>
    <row r="5" customFormat="false" ht="15" hidden="false" customHeight="false" outlineLevel="0" collapsed="false">
      <c r="A5" s="7" t="s">
        <v>6000</v>
      </c>
      <c r="B5" s="7"/>
      <c r="C5" s="7" t="s">
        <v>395</v>
      </c>
      <c r="D5" s="7" t="s">
        <v>5946</v>
      </c>
      <c r="E5" s="7" t="s">
        <v>6001</v>
      </c>
      <c r="F5" s="7" t="s">
        <v>5508</v>
      </c>
      <c r="G5" s="7" t="s">
        <v>169</v>
      </c>
      <c r="H5" s="7" t="s">
        <v>6002</v>
      </c>
      <c r="I5" s="7" t="s">
        <v>6003</v>
      </c>
      <c r="J5" s="7"/>
      <c r="K5" s="7" t="n">
        <v>179461</v>
      </c>
      <c r="L5" s="7" t="n">
        <v>550286.23</v>
      </c>
      <c r="M5" s="7"/>
      <c r="N5" s="7"/>
      <c r="O5" s="7"/>
      <c r="P5" s="7" t="n">
        <v>32.61</v>
      </c>
      <c r="Q5" s="7"/>
      <c r="R5" s="7"/>
      <c r="S5" s="7" t="n">
        <v>41.88</v>
      </c>
      <c r="T5" s="7"/>
      <c r="U5" s="7" t="s">
        <v>6004</v>
      </c>
    </row>
    <row r="6" customFormat="false" ht="15" hidden="false" customHeight="false" outlineLevel="0" collapsed="false">
      <c r="A6" s="7" t="s">
        <v>6000</v>
      </c>
      <c r="B6" s="7"/>
      <c r="C6" s="7" t="s">
        <v>395</v>
      </c>
      <c r="D6" s="7" t="s">
        <v>5946</v>
      </c>
      <c r="E6" s="7" t="s">
        <v>6001</v>
      </c>
      <c r="F6" s="7" t="s">
        <v>5508</v>
      </c>
      <c r="G6" s="7" t="s">
        <v>169</v>
      </c>
      <c r="H6" s="7" t="s">
        <v>6002</v>
      </c>
      <c r="I6" s="7" t="s">
        <v>6005</v>
      </c>
      <c r="J6" s="7"/>
      <c r="K6" s="7" t="n">
        <v>16492.61</v>
      </c>
      <c r="L6" s="7" t="n">
        <v>112206.59</v>
      </c>
      <c r="M6" s="7"/>
      <c r="N6" s="7"/>
      <c r="O6" s="7"/>
      <c r="P6" s="7" t="n">
        <v>14.7</v>
      </c>
      <c r="Q6" s="7"/>
      <c r="R6" s="7"/>
      <c r="S6" s="7" t="n">
        <v>3.85</v>
      </c>
      <c r="T6" s="7"/>
      <c r="U6" s="7" t="s">
        <v>6006</v>
      </c>
    </row>
    <row r="7" customFormat="false" ht="15" hidden="false" customHeight="false" outlineLevel="0" collapsed="false">
      <c r="A7" s="7" t="s">
        <v>6000</v>
      </c>
      <c r="B7" s="7"/>
      <c r="C7" s="7" t="s">
        <v>395</v>
      </c>
      <c r="D7" s="7" t="s">
        <v>5946</v>
      </c>
      <c r="E7" s="7" t="s">
        <v>6001</v>
      </c>
      <c r="F7" s="7" t="s">
        <v>5508</v>
      </c>
      <c r="G7" s="7" t="s">
        <v>169</v>
      </c>
      <c r="H7" s="7" t="s">
        <v>6002</v>
      </c>
      <c r="I7" s="7" t="s">
        <v>6007</v>
      </c>
      <c r="J7" s="7"/>
      <c r="K7" s="7" t="n">
        <v>3931.57</v>
      </c>
      <c r="L7" s="7" t="n">
        <v>16478.52</v>
      </c>
      <c r="M7" s="7"/>
      <c r="N7" s="7"/>
      <c r="O7" s="7"/>
      <c r="P7" s="7" t="n">
        <v>23.86</v>
      </c>
      <c r="Q7" s="7"/>
      <c r="R7" s="7"/>
      <c r="S7" s="7" t="n">
        <v>0.92</v>
      </c>
      <c r="T7" s="7"/>
      <c r="U7" s="7" t="s">
        <v>6008</v>
      </c>
    </row>
    <row r="8" customFormat="false" ht="15" hidden="false" customHeight="false" outlineLevel="0" collapsed="false">
      <c r="A8" s="7" t="s">
        <v>6000</v>
      </c>
      <c r="B8" s="7"/>
      <c r="C8" s="7" t="s">
        <v>395</v>
      </c>
      <c r="D8" s="7" t="s">
        <v>5946</v>
      </c>
      <c r="E8" s="7" t="s">
        <v>6001</v>
      </c>
      <c r="F8" s="7" t="s">
        <v>5508</v>
      </c>
      <c r="G8" s="7" t="s">
        <v>169</v>
      </c>
      <c r="H8" s="7" t="s">
        <v>6002</v>
      </c>
      <c r="I8" s="7" t="s">
        <v>6009</v>
      </c>
      <c r="J8" s="7"/>
      <c r="K8" s="7" t="n">
        <v>42702.33</v>
      </c>
      <c r="L8" s="7" t="n">
        <v>163608.62</v>
      </c>
      <c r="M8" s="7"/>
      <c r="N8" s="7"/>
      <c r="O8" s="7"/>
      <c r="P8" s="7" t="n">
        <v>26.1</v>
      </c>
      <c r="Q8" s="7"/>
      <c r="R8" s="7"/>
      <c r="S8" s="7" t="n">
        <v>9.97</v>
      </c>
      <c r="T8" s="7"/>
      <c r="U8" s="7" t="s">
        <v>6010</v>
      </c>
    </row>
    <row r="9" customFormat="false" ht="15" hidden="false" customHeight="false" outlineLevel="0" collapsed="false">
      <c r="A9" s="7" t="s">
        <v>6000</v>
      </c>
      <c r="B9" s="7"/>
      <c r="C9" s="7" t="s">
        <v>395</v>
      </c>
      <c r="D9" s="7" t="s">
        <v>5946</v>
      </c>
      <c r="E9" s="7" t="s">
        <v>6001</v>
      </c>
      <c r="F9" s="7" t="s">
        <v>5508</v>
      </c>
      <c r="G9" s="7" t="s">
        <v>169</v>
      </c>
      <c r="H9" s="7" t="s">
        <v>6002</v>
      </c>
      <c r="I9" s="7" t="s">
        <v>6011</v>
      </c>
      <c r="J9" s="7"/>
      <c r="K9" s="7" t="n">
        <v>110233.17</v>
      </c>
      <c r="L9" s="7" t="n">
        <v>476465.8</v>
      </c>
      <c r="M9" s="7"/>
      <c r="N9" s="7"/>
      <c r="O9" s="7"/>
      <c r="P9" s="7" t="n">
        <v>23.14</v>
      </c>
      <c r="Q9" s="7"/>
      <c r="R9" s="7"/>
      <c r="S9" s="7" t="n">
        <v>25.73</v>
      </c>
      <c r="T9" s="7"/>
      <c r="U9" s="7" t="s">
        <v>6012</v>
      </c>
    </row>
    <row r="10" customFormat="false" ht="15" hidden="false" customHeight="false" outlineLevel="0" collapsed="false">
      <c r="A10" s="7" t="s">
        <v>6000</v>
      </c>
      <c r="B10" s="7"/>
      <c r="C10" s="7" t="s">
        <v>395</v>
      </c>
      <c r="D10" s="7" t="s">
        <v>5946</v>
      </c>
      <c r="E10" s="7" t="s">
        <v>6001</v>
      </c>
      <c r="F10" s="7" t="s">
        <v>5508</v>
      </c>
      <c r="G10" s="7" t="s">
        <v>169</v>
      </c>
      <c r="H10" s="7" t="s">
        <v>6002</v>
      </c>
      <c r="I10" s="7" t="s">
        <v>5917</v>
      </c>
      <c r="J10" s="7"/>
      <c r="K10" s="7" t="n">
        <v>47826.68</v>
      </c>
      <c r="L10" s="7" t="n">
        <v>232157.84</v>
      </c>
      <c r="M10" s="7"/>
      <c r="N10" s="7"/>
      <c r="O10" s="7"/>
      <c r="P10" s="7" t="n">
        <v>20.6</v>
      </c>
      <c r="Q10" s="7"/>
      <c r="R10" s="7"/>
      <c r="S10" s="7" t="n">
        <v>11.16</v>
      </c>
      <c r="T10" s="7"/>
      <c r="U10" s="7" t="s">
        <v>6013</v>
      </c>
    </row>
    <row r="11" customFormat="false" ht="15" hidden="false" customHeight="false" outlineLevel="0" collapsed="false">
      <c r="A11" s="7" t="s">
        <v>6000</v>
      </c>
      <c r="B11" s="7"/>
      <c r="C11" s="7" t="s">
        <v>395</v>
      </c>
      <c r="D11" s="7" t="s">
        <v>5946</v>
      </c>
      <c r="E11" s="7" t="s">
        <v>6001</v>
      </c>
      <c r="F11" s="7" t="s">
        <v>5508</v>
      </c>
      <c r="G11" s="7" t="s">
        <v>169</v>
      </c>
      <c r="H11" s="7" t="s">
        <v>6002</v>
      </c>
      <c r="I11" s="7" t="s">
        <v>6014</v>
      </c>
      <c r="J11" s="7"/>
      <c r="K11" s="7" t="n">
        <v>27849.2</v>
      </c>
      <c r="L11" s="7" t="n">
        <v>83061.73</v>
      </c>
      <c r="M11" s="7"/>
      <c r="N11" s="7"/>
      <c r="O11" s="7"/>
      <c r="P11" s="7" t="n">
        <v>33.53</v>
      </c>
      <c r="Q11" s="7"/>
      <c r="R11" s="7"/>
      <c r="S11" s="7" t="n">
        <v>6.5</v>
      </c>
      <c r="T11" s="7"/>
      <c r="U11" s="7" t="s">
        <v>6015</v>
      </c>
    </row>
    <row r="12" customFormat="false" ht="15" hidden="false" customHeight="false" outlineLevel="0" collapsed="false">
      <c r="A12" s="7" t="s">
        <v>6000</v>
      </c>
      <c r="B12" s="7"/>
      <c r="C12" s="7" t="s">
        <v>69</v>
      </c>
      <c r="D12" s="7" t="s">
        <v>5955</v>
      </c>
      <c r="E12" s="7" t="s">
        <v>6001</v>
      </c>
      <c r="F12" s="7" t="s">
        <v>5508</v>
      </c>
      <c r="G12" s="7" t="s">
        <v>169</v>
      </c>
      <c r="H12" s="7" t="s">
        <v>6002</v>
      </c>
      <c r="I12" s="7" t="s">
        <v>6003</v>
      </c>
      <c r="J12" s="7"/>
      <c r="K12" s="7" t="n">
        <v>463690.03</v>
      </c>
      <c r="L12" s="7" t="n">
        <v>1074351.17</v>
      </c>
      <c r="M12" s="7"/>
      <c r="N12" s="7"/>
      <c r="O12" s="7"/>
      <c r="P12" s="7" t="n">
        <v>43.16</v>
      </c>
      <c r="Q12" s="7"/>
      <c r="R12" s="7"/>
      <c r="S12" s="7" t="n">
        <v>33.32</v>
      </c>
      <c r="T12" s="7"/>
      <c r="U12" s="7" t="s">
        <v>6004</v>
      </c>
    </row>
    <row r="13" customFormat="false" ht="15" hidden="false" customHeight="false" outlineLevel="0" collapsed="false">
      <c r="A13" s="7" t="s">
        <v>6000</v>
      </c>
      <c r="B13" s="7"/>
      <c r="C13" s="7" t="s">
        <v>69</v>
      </c>
      <c r="D13" s="7" t="s">
        <v>5955</v>
      </c>
      <c r="E13" s="7" t="s">
        <v>6001</v>
      </c>
      <c r="F13" s="7" t="s">
        <v>5508</v>
      </c>
      <c r="G13" s="7" t="s">
        <v>169</v>
      </c>
      <c r="H13" s="7" t="s">
        <v>6002</v>
      </c>
      <c r="I13" s="7" t="s">
        <v>6005</v>
      </c>
      <c r="J13" s="7"/>
      <c r="K13" s="7" t="n">
        <v>57593.78</v>
      </c>
      <c r="L13" s="7" t="n">
        <v>412997.82</v>
      </c>
      <c r="M13" s="7"/>
      <c r="N13" s="7"/>
      <c r="O13" s="7"/>
      <c r="P13" s="7" t="n">
        <v>13.95</v>
      </c>
      <c r="Q13" s="7"/>
      <c r="R13" s="7"/>
      <c r="S13" s="7" t="n">
        <v>4.14</v>
      </c>
      <c r="T13" s="7"/>
      <c r="U13" s="7" t="s">
        <v>6006</v>
      </c>
    </row>
    <row r="14" customFormat="false" ht="15" hidden="false" customHeight="false" outlineLevel="0" collapsed="false">
      <c r="A14" s="7" t="s">
        <v>6000</v>
      </c>
      <c r="B14" s="7"/>
      <c r="C14" s="7" t="s">
        <v>69</v>
      </c>
      <c r="D14" s="7" t="s">
        <v>5955</v>
      </c>
      <c r="E14" s="7" t="s">
        <v>6001</v>
      </c>
      <c r="F14" s="7" t="s">
        <v>5508</v>
      </c>
      <c r="G14" s="7" t="s">
        <v>169</v>
      </c>
      <c r="H14" s="7" t="s">
        <v>6002</v>
      </c>
      <c r="I14" s="7" t="s">
        <v>6007</v>
      </c>
      <c r="J14" s="7"/>
      <c r="K14" s="7" t="n">
        <v>55906.78</v>
      </c>
      <c r="L14" s="7" t="n">
        <v>181438.09</v>
      </c>
      <c r="M14" s="7"/>
      <c r="N14" s="7"/>
      <c r="O14" s="7"/>
      <c r="P14" s="7" t="n">
        <v>30.81</v>
      </c>
      <c r="Q14" s="7"/>
      <c r="R14" s="7"/>
      <c r="S14" s="7" t="n">
        <v>4.02</v>
      </c>
      <c r="T14" s="7"/>
      <c r="U14" s="7" t="s">
        <v>6008</v>
      </c>
    </row>
    <row r="15" customFormat="false" ht="15" hidden="false" customHeight="false" outlineLevel="0" collapsed="false">
      <c r="A15" s="7" t="s">
        <v>6000</v>
      </c>
      <c r="B15" s="7"/>
      <c r="C15" s="7" t="s">
        <v>69</v>
      </c>
      <c r="D15" s="7" t="s">
        <v>5955</v>
      </c>
      <c r="E15" s="7" t="s">
        <v>6001</v>
      </c>
      <c r="F15" s="7" t="s">
        <v>5508</v>
      </c>
      <c r="G15" s="7" t="s">
        <v>169</v>
      </c>
      <c r="H15" s="7" t="s">
        <v>6002</v>
      </c>
      <c r="I15" s="7" t="s">
        <v>6009</v>
      </c>
      <c r="J15" s="7"/>
      <c r="K15" s="7" t="n">
        <v>483376.84</v>
      </c>
      <c r="L15" s="7" t="n">
        <v>1276160.45</v>
      </c>
      <c r="M15" s="7"/>
      <c r="N15" s="7"/>
      <c r="O15" s="7"/>
      <c r="P15" s="7" t="n">
        <v>37.88</v>
      </c>
      <c r="Q15" s="7"/>
      <c r="R15" s="7"/>
      <c r="S15" s="7" t="n">
        <v>34.74</v>
      </c>
      <c r="T15" s="7"/>
      <c r="U15" s="7" t="s">
        <v>6010</v>
      </c>
    </row>
    <row r="16" customFormat="false" ht="15" hidden="false" customHeight="false" outlineLevel="0" collapsed="false">
      <c r="A16" s="7" t="s">
        <v>6000</v>
      </c>
      <c r="B16" s="7"/>
      <c r="C16" s="7" t="s">
        <v>69</v>
      </c>
      <c r="D16" s="7" t="s">
        <v>5955</v>
      </c>
      <c r="E16" s="7" t="s">
        <v>6001</v>
      </c>
      <c r="F16" s="7" t="s">
        <v>5508</v>
      </c>
      <c r="G16" s="7" t="s">
        <v>169</v>
      </c>
      <c r="H16" s="7" t="s">
        <v>6002</v>
      </c>
      <c r="I16" s="7" t="s">
        <v>6011</v>
      </c>
      <c r="J16" s="7"/>
      <c r="K16" s="7" t="n">
        <v>211462.31</v>
      </c>
      <c r="L16" s="7" t="n">
        <v>776726.81</v>
      </c>
      <c r="M16" s="7"/>
      <c r="N16" s="7"/>
      <c r="O16" s="7"/>
      <c r="P16" s="7" t="n">
        <v>27.22</v>
      </c>
      <c r="Q16" s="7"/>
      <c r="R16" s="7"/>
      <c r="S16" s="7" t="n">
        <v>15.2</v>
      </c>
      <c r="T16" s="7"/>
      <c r="U16" s="7" t="s">
        <v>6012</v>
      </c>
    </row>
    <row r="17" customFormat="false" ht="15" hidden="false" customHeight="false" outlineLevel="0" collapsed="false">
      <c r="A17" s="7" t="s">
        <v>6000</v>
      </c>
      <c r="B17" s="7"/>
      <c r="C17" s="7" t="s">
        <v>69</v>
      </c>
      <c r="D17" s="7" t="s">
        <v>5955</v>
      </c>
      <c r="E17" s="7" t="s">
        <v>6001</v>
      </c>
      <c r="F17" s="7" t="s">
        <v>5508</v>
      </c>
      <c r="G17" s="7" t="s">
        <v>169</v>
      </c>
      <c r="H17" s="7" t="s">
        <v>6002</v>
      </c>
      <c r="I17" s="7" t="s">
        <v>5917</v>
      </c>
      <c r="J17" s="7"/>
      <c r="K17" s="7" t="n">
        <v>93305.74</v>
      </c>
      <c r="L17" s="7" t="n">
        <v>301251.56</v>
      </c>
      <c r="M17" s="7"/>
      <c r="N17" s="7"/>
      <c r="O17" s="7"/>
      <c r="P17" s="7" t="n">
        <v>30.97</v>
      </c>
      <c r="Q17" s="7"/>
      <c r="R17" s="7"/>
      <c r="S17" s="7" t="n">
        <v>6.7</v>
      </c>
      <c r="T17" s="7"/>
      <c r="U17" s="7" t="s">
        <v>6013</v>
      </c>
    </row>
    <row r="18" customFormat="false" ht="15" hidden="false" customHeight="false" outlineLevel="0" collapsed="false">
      <c r="A18" s="7" t="s">
        <v>6000</v>
      </c>
      <c r="B18" s="7"/>
      <c r="C18" s="7" t="s">
        <v>69</v>
      </c>
      <c r="D18" s="7" t="s">
        <v>5955</v>
      </c>
      <c r="E18" s="7" t="s">
        <v>6001</v>
      </c>
      <c r="F18" s="7" t="s">
        <v>5508</v>
      </c>
      <c r="G18" s="7" t="s">
        <v>169</v>
      </c>
      <c r="H18" s="7" t="s">
        <v>6002</v>
      </c>
      <c r="I18" s="7" t="s">
        <v>6014</v>
      </c>
      <c r="J18" s="7"/>
      <c r="K18" s="7" t="n">
        <v>26258.36</v>
      </c>
      <c r="L18" s="7" t="n">
        <v>66909.84</v>
      </c>
      <c r="M18" s="7"/>
      <c r="N18" s="7"/>
      <c r="O18" s="7"/>
      <c r="P18" s="7" t="n">
        <v>39.24</v>
      </c>
      <c r="Q18" s="7"/>
      <c r="R18" s="7"/>
      <c r="S18" s="7" t="n">
        <v>1.89</v>
      </c>
      <c r="T18" s="7"/>
      <c r="U18" s="7" t="s">
        <v>6015</v>
      </c>
    </row>
    <row r="19" customFormat="false" ht="15" hidden="false" customHeight="false" outlineLevel="0" collapsed="false">
      <c r="A19" s="7" t="s">
        <v>5900</v>
      </c>
      <c r="B19" s="7" t="n">
        <v>30</v>
      </c>
      <c r="C19" s="7" t="s">
        <v>395</v>
      </c>
      <c r="D19" s="7" t="s">
        <v>5946</v>
      </c>
      <c r="E19" s="7" t="s">
        <v>6001</v>
      </c>
      <c r="F19" s="7" t="s">
        <v>5508</v>
      </c>
      <c r="G19" s="7" t="s">
        <v>169</v>
      </c>
      <c r="H19" s="7" t="s">
        <v>6016</v>
      </c>
      <c r="I19" s="7" t="s">
        <v>6017</v>
      </c>
      <c r="J19" s="7" t="n">
        <v>254</v>
      </c>
      <c r="K19" s="7" t="n">
        <v>139691.63</v>
      </c>
      <c r="L19" s="7" t="n">
        <v>585753.33</v>
      </c>
      <c r="M19" s="7" t="n">
        <v>6579</v>
      </c>
      <c r="N19" s="7" t="n">
        <v>56194</v>
      </c>
      <c r="O19" s="7" t="n">
        <v>13633409</v>
      </c>
      <c r="P19" s="7" t="n">
        <v>23.85</v>
      </c>
      <c r="Q19" s="7" t="n">
        <v>2.486</v>
      </c>
      <c r="R19" s="7" t="n">
        <v>11.71</v>
      </c>
      <c r="S19" s="7" t="n">
        <v>93.77</v>
      </c>
      <c r="T19" s="7"/>
      <c r="U19" s="7"/>
    </row>
    <row r="20" customFormat="false" ht="15" hidden="false" customHeight="false" outlineLevel="0" collapsed="false">
      <c r="A20" s="7" t="s">
        <v>5900</v>
      </c>
      <c r="B20" s="7" t="n">
        <v>30</v>
      </c>
      <c r="C20" s="7" t="s">
        <v>395</v>
      </c>
      <c r="D20" s="7" t="s">
        <v>5946</v>
      </c>
      <c r="E20" s="7" t="s">
        <v>6001</v>
      </c>
      <c r="F20" s="7" t="s">
        <v>5508</v>
      </c>
      <c r="G20" s="7" t="s">
        <v>169</v>
      </c>
      <c r="H20" s="7" t="s">
        <v>6016</v>
      </c>
      <c r="I20" s="7" t="s">
        <v>6018</v>
      </c>
      <c r="J20" s="7" t="n">
        <v>40</v>
      </c>
      <c r="K20" s="7" t="n">
        <v>9283.45</v>
      </c>
      <c r="L20" s="7" t="n">
        <v>45780.75</v>
      </c>
      <c r="M20" s="7" t="n">
        <v>525</v>
      </c>
      <c r="N20" s="7" t="n">
        <v>3494</v>
      </c>
      <c r="O20" s="7" t="n">
        <v>918748</v>
      </c>
      <c r="P20" s="7" t="n">
        <v>20.28</v>
      </c>
      <c r="Q20" s="7" t="n">
        <v>2.657</v>
      </c>
      <c r="R20" s="7" t="n">
        <v>15.03</v>
      </c>
      <c r="S20" s="7" t="n">
        <v>6.23</v>
      </c>
      <c r="T20" s="7"/>
      <c r="U20" s="7" t="s">
        <v>6019</v>
      </c>
    </row>
    <row r="21" customFormat="false" ht="15" hidden="false" customHeight="false" outlineLevel="0" collapsed="false">
      <c r="A21" s="7" t="s">
        <v>5900</v>
      </c>
      <c r="B21" s="7" t="n">
        <v>30</v>
      </c>
      <c r="C21" s="7" t="s">
        <v>395</v>
      </c>
      <c r="D21" s="7" t="s">
        <v>5946</v>
      </c>
      <c r="E21" s="7" t="s">
        <v>6001</v>
      </c>
      <c r="F21" s="7" t="s">
        <v>5508</v>
      </c>
      <c r="G21" s="7" t="s">
        <v>169</v>
      </c>
      <c r="H21" s="7" t="s">
        <v>6020</v>
      </c>
      <c r="I21" s="7" t="s">
        <v>6021</v>
      </c>
      <c r="J21" s="7"/>
      <c r="K21" s="7" t="n">
        <v>54754.31</v>
      </c>
      <c r="L21" s="7" t="n">
        <v>238616.95</v>
      </c>
      <c r="M21" s="7" t="n">
        <v>2627</v>
      </c>
      <c r="N21" s="7" t="n">
        <v>24187</v>
      </c>
      <c r="O21" s="7" t="n">
        <v>5775107</v>
      </c>
      <c r="P21" s="7" t="n">
        <v>22.95</v>
      </c>
      <c r="Q21" s="7" t="n">
        <v>2.264</v>
      </c>
      <c r="R21" s="7" t="n">
        <v>10.86</v>
      </c>
      <c r="S21" s="7" t="n">
        <v>55.47</v>
      </c>
      <c r="T21" s="7" t="n">
        <v>66.26</v>
      </c>
      <c r="U21" s="7" t="s">
        <v>6022</v>
      </c>
    </row>
    <row r="22" customFormat="false" ht="15" hidden="false" customHeight="false" outlineLevel="0" collapsed="false">
      <c r="A22" s="7" t="s">
        <v>5900</v>
      </c>
      <c r="B22" s="7" t="n">
        <v>30</v>
      </c>
      <c r="C22" s="7" t="s">
        <v>395</v>
      </c>
      <c r="D22" s="7" t="s">
        <v>5946</v>
      </c>
      <c r="E22" s="7" t="s">
        <v>6001</v>
      </c>
      <c r="F22" s="7" t="s">
        <v>5508</v>
      </c>
      <c r="G22" s="7" t="s">
        <v>169</v>
      </c>
      <c r="H22" s="7" t="s">
        <v>6020</v>
      </c>
      <c r="I22" s="7" t="s">
        <v>6023</v>
      </c>
      <c r="J22" s="7"/>
      <c r="K22" s="7" t="n">
        <v>43949.45</v>
      </c>
      <c r="L22" s="7" t="n">
        <v>188428.58</v>
      </c>
      <c r="M22" s="7" t="n">
        <v>2086</v>
      </c>
      <c r="N22" s="7" t="n">
        <v>14456</v>
      </c>
      <c r="O22" s="7" t="n">
        <v>2403045</v>
      </c>
      <c r="P22" s="7" t="n">
        <v>23.32</v>
      </c>
      <c r="Q22" s="7" t="n">
        <v>3.04</v>
      </c>
      <c r="R22" s="7" t="n">
        <v>14.43</v>
      </c>
      <c r="S22" s="7" t="n">
        <v>44.53</v>
      </c>
      <c r="T22" s="7" t="n">
        <v>66.26</v>
      </c>
      <c r="U22" s="7" t="s">
        <v>6022</v>
      </c>
    </row>
    <row r="23" customFormat="false" ht="15" hidden="false" customHeight="false" outlineLevel="0" collapsed="false">
      <c r="A23" s="7" t="s">
        <v>5900</v>
      </c>
      <c r="B23" s="7" t="n">
        <v>30</v>
      </c>
      <c r="C23" s="7" t="s">
        <v>395</v>
      </c>
      <c r="D23" s="7" t="s">
        <v>5946</v>
      </c>
      <c r="E23" s="7" t="s">
        <v>6001</v>
      </c>
      <c r="F23" s="7" t="s">
        <v>5508</v>
      </c>
      <c r="G23" s="7" t="s">
        <v>169</v>
      </c>
      <c r="H23" s="7" t="s">
        <v>6002</v>
      </c>
      <c r="I23" s="7" t="s">
        <v>6011</v>
      </c>
      <c r="J23" s="7" t="n">
        <v>4</v>
      </c>
      <c r="K23" s="7" t="n">
        <v>83585.13</v>
      </c>
      <c r="L23" s="7" t="n">
        <v>345060.35</v>
      </c>
      <c r="M23" s="7" t="n">
        <v>3836</v>
      </c>
      <c r="N23" s="7" t="n">
        <v>36214</v>
      </c>
      <c r="O23" s="7" t="n">
        <v>9854755</v>
      </c>
      <c r="P23" s="7" t="n">
        <v>24.22</v>
      </c>
      <c r="Q23" s="7" t="n">
        <v>2.308</v>
      </c>
      <c r="R23" s="7" t="n">
        <v>10.59</v>
      </c>
      <c r="S23" s="7" t="n">
        <v>56.11</v>
      </c>
      <c r="T23" s="7"/>
      <c r="U23" s="7"/>
    </row>
    <row r="24" customFormat="false" ht="15" hidden="false" customHeight="false" outlineLevel="0" collapsed="false">
      <c r="A24" s="7" t="s">
        <v>5900</v>
      </c>
      <c r="B24" s="7" t="n">
        <v>30</v>
      </c>
      <c r="C24" s="7" t="s">
        <v>395</v>
      </c>
      <c r="D24" s="7" t="s">
        <v>5946</v>
      </c>
      <c r="E24" s="7" t="s">
        <v>6001</v>
      </c>
      <c r="F24" s="7" t="s">
        <v>5508</v>
      </c>
      <c r="G24" s="7" t="s">
        <v>169</v>
      </c>
      <c r="H24" s="7" t="s">
        <v>6002</v>
      </c>
      <c r="I24" s="7" t="s">
        <v>6003</v>
      </c>
      <c r="J24" s="7" t="n">
        <v>206</v>
      </c>
      <c r="K24" s="7" t="n">
        <v>38785.62</v>
      </c>
      <c r="L24" s="7" t="n">
        <v>132376.63</v>
      </c>
      <c r="M24" s="7" t="n">
        <v>1506</v>
      </c>
      <c r="N24" s="7" t="n">
        <v>11479</v>
      </c>
      <c r="O24" s="7" t="n">
        <v>1517450</v>
      </c>
      <c r="P24" s="7" t="n">
        <v>29.3</v>
      </c>
      <c r="Q24" s="7" t="n">
        <v>3.379</v>
      </c>
      <c r="R24" s="7" t="n">
        <v>13.12</v>
      </c>
      <c r="S24" s="7" t="n">
        <v>26.03</v>
      </c>
      <c r="T24" s="7"/>
      <c r="U24" s="7"/>
    </row>
    <row r="25" customFormat="false" ht="15" hidden="false" customHeight="false" outlineLevel="0" collapsed="false">
      <c r="A25" s="7" t="s">
        <v>5900</v>
      </c>
      <c r="B25" s="7" t="n">
        <v>30</v>
      </c>
      <c r="C25" s="7" t="s">
        <v>395</v>
      </c>
      <c r="D25" s="7" t="s">
        <v>5946</v>
      </c>
      <c r="E25" s="7" t="s">
        <v>6001</v>
      </c>
      <c r="F25" s="7" t="s">
        <v>5508</v>
      </c>
      <c r="G25" s="7" t="s">
        <v>169</v>
      </c>
      <c r="H25" s="7" t="s">
        <v>6002</v>
      </c>
      <c r="I25" s="7" t="s">
        <v>6009</v>
      </c>
      <c r="J25" s="7" t="n">
        <v>46</v>
      </c>
      <c r="K25" s="7" t="n">
        <v>17271.46</v>
      </c>
      <c r="L25" s="7" t="n">
        <v>75584.27</v>
      </c>
      <c r="M25" s="7" t="n">
        <v>850</v>
      </c>
      <c r="N25" s="7" t="n">
        <v>6008</v>
      </c>
      <c r="O25" s="7" t="n">
        <v>1314967</v>
      </c>
      <c r="P25" s="7" t="n">
        <v>22.85</v>
      </c>
      <c r="Q25" s="7" t="n">
        <v>2.875</v>
      </c>
      <c r="R25" s="7" t="n">
        <v>14.15</v>
      </c>
      <c r="S25" s="7" t="n">
        <v>11.59</v>
      </c>
      <c r="T25" s="7"/>
      <c r="U25" s="7"/>
    </row>
    <row r="26" customFormat="false" ht="15" hidden="false" customHeight="false" outlineLevel="0" collapsed="false">
      <c r="A26" s="7" t="s">
        <v>5900</v>
      </c>
      <c r="B26" s="7" t="n">
        <v>30</v>
      </c>
      <c r="C26" s="7" t="s">
        <v>395</v>
      </c>
      <c r="D26" s="7" t="s">
        <v>5946</v>
      </c>
      <c r="E26" s="7" t="s">
        <v>6001</v>
      </c>
      <c r="F26" s="7" t="s">
        <v>5508</v>
      </c>
      <c r="G26" s="7" t="s">
        <v>169</v>
      </c>
      <c r="H26" s="7" t="s">
        <v>6002</v>
      </c>
      <c r="I26" s="7" t="s">
        <v>6005</v>
      </c>
      <c r="J26" s="7" t="n">
        <v>7</v>
      </c>
      <c r="K26" s="7" t="n">
        <v>6133.29</v>
      </c>
      <c r="L26" s="7" t="n">
        <v>52278.65</v>
      </c>
      <c r="M26" s="7" t="n">
        <v>596</v>
      </c>
      <c r="N26" s="7" t="n">
        <v>3011</v>
      </c>
      <c r="O26" s="7" t="n">
        <v>542261</v>
      </c>
      <c r="P26" s="7" t="n">
        <v>11.73</v>
      </c>
      <c r="Q26" s="7" t="n">
        <v>2.037</v>
      </c>
      <c r="R26" s="7" t="n">
        <v>19.79</v>
      </c>
      <c r="S26" s="7" t="n">
        <v>4.12</v>
      </c>
      <c r="T26" s="7"/>
      <c r="U26" s="7"/>
    </row>
    <row r="27" customFormat="false" ht="15" hidden="false" customHeight="false" outlineLevel="0" collapsed="false">
      <c r="A27" s="7" t="s">
        <v>5900</v>
      </c>
      <c r="B27" s="7" t="n">
        <v>30</v>
      </c>
      <c r="C27" s="7" t="s">
        <v>395</v>
      </c>
      <c r="D27" s="7" t="s">
        <v>5946</v>
      </c>
      <c r="E27" s="7" t="s">
        <v>6001</v>
      </c>
      <c r="F27" s="7" t="s">
        <v>5508</v>
      </c>
      <c r="G27" s="7" t="s">
        <v>169</v>
      </c>
      <c r="H27" s="7" t="s">
        <v>6002</v>
      </c>
      <c r="I27" s="7" t="s">
        <v>6018</v>
      </c>
      <c r="J27" s="7" t="n">
        <v>23</v>
      </c>
      <c r="K27" s="7" t="n">
        <v>1396.59</v>
      </c>
      <c r="L27" s="7" t="n">
        <v>7120.31</v>
      </c>
      <c r="M27" s="7" t="n">
        <v>87</v>
      </c>
      <c r="N27" s="7" t="n">
        <v>623</v>
      </c>
      <c r="O27" s="7" t="n">
        <v>209646</v>
      </c>
      <c r="P27" s="7" t="n">
        <v>19.61</v>
      </c>
      <c r="Q27" s="7" t="n">
        <v>2.242</v>
      </c>
      <c r="R27" s="7" t="n">
        <v>13.96</v>
      </c>
      <c r="S27" s="7" t="n">
        <v>0.94</v>
      </c>
      <c r="T27" s="7"/>
      <c r="U27" s="7" t="s">
        <v>6024</v>
      </c>
    </row>
    <row r="28" customFormat="false" ht="15" hidden="false" customHeight="false" outlineLevel="0" collapsed="false">
      <c r="A28" s="7" t="s">
        <v>5900</v>
      </c>
      <c r="B28" s="7" t="n">
        <v>30</v>
      </c>
      <c r="C28" s="7" t="s">
        <v>395</v>
      </c>
      <c r="D28" s="7" t="s">
        <v>5946</v>
      </c>
      <c r="E28" s="7" t="s">
        <v>6001</v>
      </c>
      <c r="F28" s="7" t="s">
        <v>5508</v>
      </c>
      <c r="G28" s="7" t="s">
        <v>169</v>
      </c>
      <c r="H28" s="7" t="s">
        <v>6002</v>
      </c>
      <c r="I28" s="7" t="s">
        <v>6007</v>
      </c>
      <c r="J28" s="7" t="n">
        <v>1</v>
      </c>
      <c r="K28" s="7" t="n">
        <v>901.71</v>
      </c>
      <c r="L28" s="7" t="n">
        <v>4017.06</v>
      </c>
      <c r="M28" s="7" t="n">
        <v>42</v>
      </c>
      <c r="N28" s="7" t="n">
        <v>360</v>
      </c>
      <c r="O28" s="7" t="n">
        <v>29281</v>
      </c>
      <c r="P28" s="7" t="n">
        <v>22.45</v>
      </c>
      <c r="Q28" s="7" t="n">
        <v>2.505</v>
      </c>
      <c r="R28" s="7" t="n">
        <v>11.67</v>
      </c>
      <c r="S28" s="7" t="n">
        <v>0.61</v>
      </c>
      <c r="T28" s="7"/>
      <c r="U28" s="7"/>
    </row>
    <row r="29" customFormat="false" ht="15" hidden="false" customHeight="false" outlineLevel="0" collapsed="false">
      <c r="A29" s="7" t="s">
        <v>5900</v>
      </c>
      <c r="B29" s="7" t="n">
        <v>30</v>
      </c>
      <c r="C29" s="7" t="s">
        <v>395</v>
      </c>
      <c r="D29" s="7" t="s">
        <v>5946</v>
      </c>
      <c r="E29" s="7" t="s">
        <v>6001</v>
      </c>
      <c r="F29" s="7" t="s">
        <v>5508</v>
      </c>
      <c r="G29" s="7" t="s">
        <v>169</v>
      </c>
      <c r="H29" s="7" t="s">
        <v>6002</v>
      </c>
      <c r="I29" s="7" t="s">
        <v>5917</v>
      </c>
      <c r="J29" s="7" t="n">
        <v>7</v>
      </c>
      <c r="K29" s="7" t="n">
        <v>901.28</v>
      </c>
      <c r="L29" s="7" t="n">
        <v>15096.81</v>
      </c>
      <c r="M29" s="7" t="n">
        <v>187</v>
      </c>
      <c r="N29" s="7" t="n">
        <v>1993</v>
      </c>
      <c r="O29" s="7" t="n">
        <v>1083797</v>
      </c>
      <c r="P29" s="7" t="n">
        <v>5.97</v>
      </c>
      <c r="Q29" s="7" t="n">
        <v>0.452</v>
      </c>
      <c r="R29" s="7" t="n">
        <v>9.38</v>
      </c>
      <c r="S29" s="7" t="n">
        <v>0.6</v>
      </c>
      <c r="T29" s="7"/>
      <c r="U29" s="7"/>
    </row>
    <row r="30" customFormat="false" ht="15" hidden="false" customHeight="false" outlineLevel="0" collapsed="false">
      <c r="A30" s="7" t="s">
        <v>5900</v>
      </c>
      <c r="B30" s="7" t="n">
        <v>30</v>
      </c>
      <c r="C30" s="7" t="s">
        <v>395</v>
      </c>
      <c r="D30" s="7" t="s">
        <v>5946</v>
      </c>
      <c r="E30" s="7" t="s">
        <v>6001</v>
      </c>
      <c r="F30" s="7" t="s">
        <v>5508</v>
      </c>
      <c r="G30" s="7" t="s">
        <v>169</v>
      </c>
      <c r="H30" s="7" t="s">
        <v>5013</v>
      </c>
      <c r="I30" s="7" t="s">
        <v>6025</v>
      </c>
      <c r="J30" s="7"/>
      <c r="K30" s="7" t="n">
        <v>148975.08</v>
      </c>
      <c r="L30" s="7" t="n">
        <v>631534.08</v>
      </c>
      <c r="M30" s="7" t="n">
        <v>7104</v>
      </c>
      <c r="N30" s="7" t="n">
        <v>59688</v>
      </c>
      <c r="O30" s="7"/>
      <c r="P30" s="7" t="n">
        <v>23.59</v>
      </c>
      <c r="Q30" s="7" t="n">
        <v>2.496</v>
      </c>
      <c r="R30" s="7" t="n">
        <v>11.9</v>
      </c>
      <c r="S30" s="7"/>
      <c r="T30" s="7"/>
      <c r="U30" s="7" t="s">
        <v>6026</v>
      </c>
    </row>
    <row r="31" customFormat="false" ht="15" hidden="false" customHeight="false" outlineLevel="0" collapsed="false">
      <c r="A31" s="7" t="s">
        <v>5900</v>
      </c>
      <c r="B31" s="7" t="n">
        <v>30</v>
      </c>
      <c r="C31" s="7" t="s">
        <v>69</v>
      </c>
      <c r="D31" s="7" t="s">
        <v>5955</v>
      </c>
      <c r="E31" s="7" t="s">
        <v>6001</v>
      </c>
      <c r="F31" s="7" t="s">
        <v>5508</v>
      </c>
      <c r="G31" s="7" t="s">
        <v>169</v>
      </c>
      <c r="H31" s="7" t="s">
        <v>6016</v>
      </c>
      <c r="I31" s="7" t="s">
        <v>6017</v>
      </c>
      <c r="J31" s="7" t="n">
        <v>323</v>
      </c>
      <c r="K31" s="7" t="n">
        <v>258234.72</v>
      </c>
      <c r="L31" s="7" t="n">
        <v>879497.52</v>
      </c>
      <c r="M31" s="7" t="n">
        <v>12604</v>
      </c>
      <c r="N31" s="7" t="n">
        <v>102301</v>
      </c>
      <c r="O31" s="7" t="n">
        <v>22608721</v>
      </c>
      <c r="P31" s="7" t="n">
        <v>29.36</v>
      </c>
      <c r="Q31" s="7" t="n">
        <v>2.524</v>
      </c>
      <c r="R31" s="7" t="n">
        <v>12.32</v>
      </c>
      <c r="S31" s="7" t="n">
        <v>92.65</v>
      </c>
      <c r="T31" s="7"/>
      <c r="U31" s="7"/>
    </row>
    <row r="32" customFormat="false" ht="15" hidden="false" customHeight="false" outlineLevel="0" collapsed="false">
      <c r="A32" s="7" t="s">
        <v>5900</v>
      </c>
      <c r="B32" s="7" t="n">
        <v>30</v>
      </c>
      <c r="C32" s="7" t="s">
        <v>69</v>
      </c>
      <c r="D32" s="7" t="s">
        <v>5955</v>
      </c>
      <c r="E32" s="7" t="s">
        <v>6001</v>
      </c>
      <c r="F32" s="7" t="s">
        <v>5508</v>
      </c>
      <c r="G32" s="7" t="s">
        <v>169</v>
      </c>
      <c r="H32" s="7" t="s">
        <v>6016</v>
      </c>
      <c r="I32" s="7" t="s">
        <v>6018</v>
      </c>
      <c r="J32" s="7" t="n">
        <v>185</v>
      </c>
      <c r="K32" s="7" t="n">
        <v>20500.33</v>
      </c>
      <c r="L32" s="7" t="n">
        <v>112227.44</v>
      </c>
      <c r="M32" s="7" t="n">
        <v>1391</v>
      </c>
      <c r="N32" s="7" t="n">
        <v>13554</v>
      </c>
      <c r="O32" s="7" t="n">
        <v>7341664</v>
      </c>
      <c r="P32" s="7" t="n">
        <v>18.27</v>
      </c>
      <c r="Q32" s="7" t="n">
        <v>1.512</v>
      </c>
      <c r="R32" s="7" t="n">
        <v>10.26</v>
      </c>
      <c r="S32" s="7" t="n">
        <v>7.35</v>
      </c>
      <c r="T32" s="7"/>
      <c r="U32" s="7" t="s">
        <v>6019</v>
      </c>
    </row>
    <row r="33" customFormat="false" ht="15" hidden="false" customHeight="false" outlineLevel="0" collapsed="false">
      <c r="A33" s="7" t="s">
        <v>5900</v>
      </c>
      <c r="B33" s="7" t="n">
        <v>30</v>
      </c>
      <c r="C33" s="7" t="s">
        <v>69</v>
      </c>
      <c r="D33" s="7" t="s">
        <v>5955</v>
      </c>
      <c r="E33" s="7" t="s">
        <v>6001</v>
      </c>
      <c r="F33" s="7" t="s">
        <v>5508</v>
      </c>
      <c r="G33" s="7" t="s">
        <v>169</v>
      </c>
      <c r="H33" s="7" t="s">
        <v>6020</v>
      </c>
      <c r="I33" s="7" t="s">
        <v>6023</v>
      </c>
      <c r="J33" s="7"/>
      <c r="K33" s="7" t="n">
        <v>107522.83</v>
      </c>
      <c r="L33" s="7" t="n">
        <v>316834.17</v>
      </c>
      <c r="M33" s="7" t="n">
        <v>3854</v>
      </c>
      <c r="N33" s="7" t="n">
        <v>28538</v>
      </c>
      <c r="O33" s="7" t="n">
        <v>9540524</v>
      </c>
      <c r="P33" s="7" t="n">
        <v>33.94</v>
      </c>
      <c r="Q33" s="7" t="n">
        <v>3.768</v>
      </c>
      <c r="R33" s="7" t="n">
        <v>13.5</v>
      </c>
      <c r="S33" s="7" t="n">
        <v>93.45</v>
      </c>
      <c r="T33" s="7" t="n">
        <v>41.28</v>
      </c>
      <c r="U33" s="7" t="s">
        <v>6022</v>
      </c>
    </row>
    <row r="34" customFormat="false" ht="15" hidden="false" customHeight="false" outlineLevel="0" collapsed="false">
      <c r="A34" s="7" t="s">
        <v>5900</v>
      </c>
      <c r="B34" s="7" t="n">
        <v>30</v>
      </c>
      <c r="C34" s="7" t="s">
        <v>69</v>
      </c>
      <c r="D34" s="7" t="s">
        <v>5955</v>
      </c>
      <c r="E34" s="7" t="s">
        <v>6001</v>
      </c>
      <c r="F34" s="7" t="s">
        <v>5508</v>
      </c>
      <c r="G34" s="7" t="s">
        <v>169</v>
      </c>
      <c r="H34" s="7" t="s">
        <v>6020</v>
      </c>
      <c r="I34" s="7" t="s">
        <v>6021</v>
      </c>
      <c r="J34" s="7"/>
      <c r="K34" s="7" t="n">
        <v>7475.72</v>
      </c>
      <c r="L34" s="7" t="n">
        <v>53921.11</v>
      </c>
      <c r="M34" s="7" t="n">
        <v>668</v>
      </c>
      <c r="N34" s="7" t="n">
        <v>3574</v>
      </c>
      <c r="O34" s="7" t="n">
        <v>616127</v>
      </c>
      <c r="P34" s="7" t="n">
        <v>13.86</v>
      </c>
      <c r="Q34" s="7" t="n">
        <v>2.092</v>
      </c>
      <c r="R34" s="7" t="n">
        <v>18.69</v>
      </c>
      <c r="S34" s="7" t="n">
        <v>6.5</v>
      </c>
      <c r="T34" s="7" t="n">
        <v>41.28</v>
      </c>
      <c r="U34" s="7" t="s">
        <v>6022</v>
      </c>
    </row>
    <row r="35" customFormat="false" ht="15" hidden="false" customHeight="false" outlineLevel="0" collapsed="false">
      <c r="A35" s="7" t="s">
        <v>5900</v>
      </c>
      <c r="B35" s="7" t="n">
        <v>30</v>
      </c>
      <c r="C35" s="7" t="s">
        <v>69</v>
      </c>
      <c r="D35" s="7" t="s">
        <v>5955</v>
      </c>
      <c r="E35" s="7" t="s">
        <v>6001</v>
      </c>
      <c r="F35" s="7" t="s">
        <v>5508</v>
      </c>
      <c r="G35" s="7" t="s">
        <v>169</v>
      </c>
      <c r="H35" s="7" t="s">
        <v>6020</v>
      </c>
      <c r="I35" s="7" t="s">
        <v>6027</v>
      </c>
      <c r="J35" s="7"/>
      <c r="K35" s="7" t="n">
        <v>66.74</v>
      </c>
      <c r="L35" s="7" t="n">
        <v>264.97</v>
      </c>
      <c r="M35" s="7" t="n">
        <v>3</v>
      </c>
      <c r="N35" s="7" t="n">
        <v>55</v>
      </c>
      <c r="O35" s="7" t="n">
        <v>16409</v>
      </c>
      <c r="P35" s="7" t="n">
        <v>25.19</v>
      </c>
      <c r="Q35" s="7" t="n">
        <v>1.213</v>
      </c>
      <c r="R35" s="7" t="n">
        <v>5.45</v>
      </c>
      <c r="S35" s="7" t="n">
        <v>0.06</v>
      </c>
      <c r="T35" s="7" t="n">
        <v>41.28</v>
      </c>
      <c r="U35" s="7" t="s">
        <v>6022</v>
      </c>
    </row>
    <row r="36" customFormat="false" ht="15" hidden="false" customHeight="false" outlineLevel="0" collapsed="false">
      <c r="A36" s="7" t="s">
        <v>5900</v>
      </c>
      <c r="B36" s="7" t="n">
        <v>30</v>
      </c>
      <c r="C36" s="7" t="s">
        <v>69</v>
      </c>
      <c r="D36" s="7" t="s">
        <v>5955</v>
      </c>
      <c r="E36" s="7" t="s">
        <v>6001</v>
      </c>
      <c r="F36" s="7" t="s">
        <v>5508</v>
      </c>
      <c r="G36" s="7" t="s">
        <v>169</v>
      </c>
      <c r="H36" s="7" t="s">
        <v>6002</v>
      </c>
      <c r="I36" s="7" t="s">
        <v>6009</v>
      </c>
      <c r="J36" s="7" t="n">
        <v>233</v>
      </c>
      <c r="K36" s="7" t="n">
        <v>126448.17</v>
      </c>
      <c r="L36" s="7" t="n">
        <v>361668.91</v>
      </c>
      <c r="M36" s="7" t="n">
        <v>4459</v>
      </c>
      <c r="N36" s="7" t="n">
        <v>32283</v>
      </c>
      <c r="O36" s="7" t="n">
        <v>9329844</v>
      </c>
      <c r="P36" s="7" t="n">
        <v>34.96</v>
      </c>
      <c r="Q36" s="7" t="n">
        <v>3.917</v>
      </c>
      <c r="R36" s="7" t="n">
        <v>13.81</v>
      </c>
      <c r="S36" s="7" t="n">
        <v>45.37</v>
      </c>
      <c r="T36" s="7"/>
      <c r="U36" s="7"/>
    </row>
    <row r="37" customFormat="false" ht="15" hidden="false" customHeight="false" outlineLevel="0" collapsed="false">
      <c r="A37" s="7" t="s">
        <v>5900</v>
      </c>
      <c r="B37" s="7" t="n">
        <v>30</v>
      </c>
      <c r="C37" s="7" t="s">
        <v>69</v>
      </c>
      <c r="D37" s="7" t="s">
        <v>5955</v>
      </c>
      <c r="E37" s="7" t="s">
        <v>6001</v>
      </c>
      <c r="F37" s="7" t="s">
        <v>5508</v>
      </c>
      <c r="G37" s="7" t="s">
        <v>169</v>
      </c>
      <c r="H37" s="7" t="s">
        <v>6002</v>
      </c>
      <c r="I37" s="7" t="s">
        <v>6003</v>
      </c>
      <c r="J37" s="7" t="n">
        <v>181</v>
      </c>
      <c r="K37" s="7" t="n">
        <v>97314.98</v>
      </c>
      <c r="L37" s="7" t="n">
        <v>263644.31</v>
      </c>
      <c r="M37" s="7" t="n">
        <v>3203</v>
      </c>
      <c r="N37" s="7" t="n">
        <v>22888</v>
      </c>
      <c r="O37" s="7" t="n">
        <v>6173300</v>
      </c>
      <c r="P37" s="7" t="n">
        <v>36.91</v>
      </c>
      <c r="Q37" s="7" t="n">
        <v>4.252</v>
      </c>
      <c r="R37" s="7" t="n">
        <v>13.99</v>
      </c>
      <c r="S37" s="7" t="n">
        <v>34.91</v>
      </c>
      <c r="T37" s="7"/>
      <c r="U37" s="7"/>
    </row>
    <row r="38" customFormat="false" ht="15" hidden="false" customHeight="false" outlineLevel="0" collapsed="false">
      <c r="A38" s="7" t="s">
        <v>5900</v>
      </c>
      <c r="B38" s="7" t="n">
        <v>30</v>
      </c>
      <c r="C38" s="7" t="s">
        <v>69</v>
      </c>
      <c r="D38" s="7" t="s">
        <v>5955</v>
      </c>
      <c r="E38" s="7" t="s">
        <v>6001</v>
      </c>
      <c r="F38" s="7" t="s">
        <v>5508</v>
      </c>
      <c r="G38" s="7" t="s">
        <v>169</v>
      </c>
      <c r="H38" s="7" t="s">
        <v>6002</v>
      </c>
      <c r="I38" s="7" t="s">
        <v>5917</v>
      </c>
      <c r="J38" s="7" t="n">
        <v>7</v>
      </c>
      <c r="K38" s="7" t="n">
        <v>19422.64</v>
      </c>
      <c r="L38" s="7" t="n">
        <v>87141.45</v>
      </c>
      <c r="M38" s="7" t="n">
        <v>1839</v>
      </c>
      <c r="N38" s="7" t="n">
        <v>31224</v>
      </c>
      <c r="O38" s="7" t="n">
        <v>5767937</v>
      </c>
      <c r="P38" s="7" t="n">
        <v>22.29</v>
      </c>
      <c r="Q38" s="7" t="n">
        <v>0.622</v>
      </c>
      <c r="R38" s="7" t="n">
        <v>5.89</v>
      </c>
      <c r="S38" s="7" t="n">
        <v>6.97</v>
      </c>
      <c r="T38" s="7"/>
      <c r="U38" s="7"/>
    </row>
    <row r="39" customFormat="false" ht="15" hidden="false" customHeight="false" outlineLevel="0" collapsed="false">
      <c r="A39" s="7" t="s">
        <v>5900</v>
      </c>
      <c r="B39" s="7" t="n">
        <v>30</v>
      </c>
      <c r="C39" s="7" t="s">
        <v>69</v>
      </c>
      <c r="D39" s="7" t="s">
        <v>5955</v>
      </c>
      <c r="E39" s="7" t="s">
        <v>6001</v>
      </c>
      <c r="F39" s="7" t="s">
        <v>5508</v>
      </c>
      <c r="G39" s="7" t="s">
        <v>169</v>
      </c>
      <c r="H39" s="7" t="s">
        <v>6002</v>
      </c>
      <c r="I39" s="7" t="s">
        <v>6005</v>
      </c>
      <c r="J39" s="7" t="n">
        <v>21</v>
      </c>
      <c r="K39" s="7" t="n">
        <v>17398.18</v>
      </c>
      <c r="L39" s="7" t="n">
        <v>140797.08</v>
      </c>
      <c r="M39" s="7" t="n">
        <v>2777</v>
      </c>
      <c r="N39" s="7" t="n">
        <v>16309</v>
      </c>
      <c r="O39" s="7" t="n">
        <v>2014247</v>
      </c>
      <c r="P39" s="7" t="n">
        <v>12.36</v>
      </c>
      <c r="Q39" s="7" t="n">
        <v>1.067</v>
      </c>
      <c r="R39" s="7" t="n">
        <v>17.03</v>
      </c>
      <c r="S39" s="7" t="n">
        <v>6.24</v>
      </c>
      <c r="T39" s="7"/>
      <c r="U39" s="7"/>
    </row>
    <row r="40" customFormat="false" ht="15" hidden="false" customHeight="false" outlineLevel="0" collapsed="false">
      <c r="A40" s="7" t="s">
        <v>5900</v>
      </c>
      <c r="B40" s="7" t="n">
        <v>30</v>
      </c>
      <c r="C40" s="7" t="s">
        <v>69</v>
      </c>
      <c r="D40" s="7" t="s">
        <v>5955</v>
      </c>
      <c r="E40" s="7" t="s">
        <v>6001</v>
      </c>
      <c r="F40" s="7" t="s">
        <v>5508</v>
      </c>
      <c r="G40" s="7" t="s">
        <v>169</v>
      </c>
      <c r="H40" s="7" t="s">
        <v>6002</v>
      </c>
      <c r="I40" s="7" t="s">
        <v>6011</v>
      </c>
      <c r="J40" s="7" t="n">
        <v>41</v>
      </c>
      <c r="K40" s="7" t="n">
        <v>16486.47</v>
      </c>
      <c r="L40" s="7" t="n">
        <v>132893.47</v>
      </c>
      <c r="M40" s="7" t="n">
        <v>1654</v>
      </c>
      <c r="N40" s="7" t="n">
        <v>12397</v>
      </c>
      <c r="O40" s="7" t="n">
        <v>6169400</v>
      </c>
      <c r="P40" s="7" t="n">
        <v>12.41</v>
      </c>
      <c r="Q40" s="7" t="n">
        <v>1.33</v>
      </c>
      <c r="R40" s="7" t="n">
        <v>13.34</v>
      </c>
      <c r="S40" s="7" t="n">
        <v>5.91</v>
      </c>
      <c r="T40" s="7"/>
      <c r="U40" s="7"/>
    </row>
    <row r="41" customFormat="false" ht="15" hidden="false" customHeight="false" outlineLevel="0" collapsed="false">
      <c r="A41" s="7" t="s">
        <v>5900</v>
      </c>
      <c r="B41" s="7" t="n">
        <v>30</v>
      </c>
      <c r="C41" s="7" t="s">
        <v>69</v>
      </c>
      <c r="D41" s="7" t="s">
        <v>5955</v>
      </c>
      <c r="E41" s="7" t="s">
        <v>6001</v>
      </c>
      <c r="F41" s="7" t="s">
        <v>5508</v>
      </c>
      <c r="G41" s="7" t="s">
        <v>169</v>
      </c>
      <c r="H41" s="7" t="s">
        <v>6002</v>
      </c>
      <c r="I41" s="7" t="s">
        <v>6007</v>
      </c>
      <c r="J41" s="7" t="n">
        <v>19</v>
      </c>
      <c r="K41" s="7" t="n">
        <v>1513.31</v>
      </c>
      <c r="L41" s="7" t="n">
        <v>4634.35</v>
      </c>
      <c r="M41" s="7" t="n">
        <v>52</v>
      </c>
      <c r="N41" s="7" t="n">
        <v>572</v>
      </c>
      <c r="O41" s="7" t="n">
        <v>256196</v>
      </c>
      <c r="P41" s="7" t="n">
        <v>32.65</v>
      </c>
      <c r="Q41" s="7" t="n">
        <v>2.646</v>
      </c>
      <c r="R41" s="7" t="n">
        <v>9.09</v>
      </c>
      <c r="S41" s="7" t="n">
        <v>0.54</v>
      </c>
      <c r="T41" s="7"/>
      <c r="U41" s="7"/>
    </row>
    <row r="42" customFormat="false" ht="15" hidden="false" customHeight="false" outlineLevel="0" collapsed="false">
      <c r="A42" s="7" t="s">
        <v>5900</v>
      </c>
      <c r="B42" s="7" t="n">
        <v>30</v>
      </c>
      <c r="C42" s="7" t="s">
        <v>69</v>
      </c>
      <c r="D42" s="7" t="s">
        <v>5955</v>
      </c>
      <c r="E42" s="7" t="s">
        <v>6001</v>
      </c>
      <c r="F42" s="7" t="s">
        <v>5508</v>
      </c>
      <c r="G42" s="7" t="s">
        <v>169</v>
      </c>
      <c r="H42" s="7" t="s">
        <v>6002</v>
      </c>
      <c r="I42" s="7" t="s">
        <v>6018</v>
      </c>
      <c r="J42" s="7" t="n">
        <v>6</v>
      </c>
      <c r="K42" s="7" t="n">
        <v>151.3</v>
      </c>
      <c r="L42" s="7" t="n">
        <v>945.39</v>
      </c>
      <c r="M42" s="7" t="n">
        <v>11</v>
      </c>
      <c r="N42" s="7" t="n">
        <v>182</v>
      </c>
      <c r="O42" s="7" t="n">
        <v>239461</v>
      </c>
      <c r="P42" s="7" t="n">
        <v>16</v>
      </c>
      <c r="Q42" s="7" t="n">
        <v>0.831</v>
      </c>
      <c r="R42" s="7" t="n">
        <v>6.04</v>
      </c>
      <c r="S42" s="7" t="n">
        <v>0.05</v>
      </c>
      <c r="T42" s="7"/>
      <c r="U42" s="7" t="s">
        <v>6024</v>
      </c>
    </row>
    <row r="43" customFormat="false" ht="15" hidden="false" customHeight="false" outlineLevel="0" collapsed="false">
      <c r="A43" s="7" t="s">
        <v>5900</v>
      </c>
      <c r="B43" s="7" t="n">
        <v>30</v>
      </c>
      <c r="C43" s="7" t="s">
        <v>69</v>
      </c>
      <c r="D43" s="7" t="s">
        <v>5955</v>
      </c>
      <c r="E43" s="7" t="s">
        <v>6001</v>
      </c>
      <c r="F43" s="7" t="s">
        <v>5508</v>
      </c>
      <c r="G43" s="7" t="s">
        <v>169</v>
      </c>
      <c r="H43" s="7" t="s">
        <v>5013</v>
      </c>
      <c r="I43" s="7" t="s">
        <v>6025</v>
      </c>
      <c r="J43" s="7"/>
      <c r="K43" s="7" t="n">
        <v>278735.05</v>
      </c>
      <c r="L43" s="7" t="n">
        <v>991724.96</v>
      </c>
      <c r="M43" s="7" t="n">
        <v>13995</v>
      </c>
      <c r="N43" s="7" t="n">
        <v>115855</v>
      </c>
      <c r="O43" s="7"/>
      <c r="P43" s="7" t="n">
        <v>28.11</v>
      </c>
      <c r="Q43" s="7" t="n">
        <v>2.406</v>
      </c>
      <c r="R43" s="7" t="n">
        <v>12.08</v>
      </c>
      <c r="S43" s="7"/>
      <c r="T43" s="7"/>
      <c r="U43" s="7" t="s">
        <v>6026</v>
      </c>
    </row>
    <row r="44" customFormat="false" ht="15" hidden="false" customHeight="false" outlineLevel="0" collapsed="false">
      <c r="A44" s="7" t="s">
        <v>5900</v>
      </c>
      <c r="B44" s="7" t="n">
        <v>31</v>
      </c>
      <c r="C44" s="7" t="s">
        <v>395</v>
      </c>
      <c r="D44" s="7" t="s">
        <v>5946</v>
      </c>
      <c r="E44" s="7" t="s">
        <v>6001</v>
      </c>
      <c r="F44" s="7" t="s">
        <v>5508</v>
      </c>
      <c r="G44" s="7" t="s">
        <v>169</v>
      </c>
      <c r="H44" s="7" t="s">
        <v>6016</v>
      </c>
      <c r="I44" s="7" t="s">
        <v>6017</v>
      </c>
      <c r="J44" s="7" t="n">
        <v>257</v>
      </c>
      <c r="K44" s="7" t="n">
        <v>71742.79</v>
      </c>
      <c r="L44" s="7" t="n">
        <v>271052.7</v>
      </c>
      <c r="M44" s="7" t="n">
        <v>5824</v>
      </c>
      <c r="N44" s="7" t="n">
        <v>60544</v>
      </c>
      <c r="O44" s="7" t="n">
        <v>14076845</v>
      </c>
      <c r="P44" s="7" t="n">
        <v>26.47</v>
      </c>
      <c r="Q44" s="7" t="n">
        <v>1.185</v>
      </c>
      <c r="R44" s="7" t="n">
        <v>9.62</v>
      </c>
      <c r="S44" s="7" t="n">
        <v>90.21</v>
      </c>
      <c r="T44" s="7"/>
      <c r="U44" s="7"/>
    </row>
    <row r="45" customFormat="false" ht="15" hidden="false" customHeight="false" outlineLevel="0" collapsed="false">
      <c r="A45" s="7" t="s">
        <v>5900</v>
      </c>
      <c r="B45" s="7" t="n">
        <v>31</v>
      </c>
      <c r="C45" s="7" t="s">
        <v>395</v>
      </c>
      <c r="D45" s="7" t="s">
        <v>5946</v>
      </c>
      <c r="E45" s="7" t="s">
        <v>6001</v>
      </c>
      <c r="F45" s="7" t="s">
        <v>5508</v>
      </c>
      <c r="G45" s="7" t="s">
        <v>169</v>
      </c>
      <c r="H45" s="7" t="s">
        <v>6016</v>
      </c>
      <c r="I45" s="7" t="s">
        <v>6018</v>
      </c>
      <c r="J45" s="7" t="n">
        <v>35</v>
      </c>
      <c r="K45" s="7" t="n">
        <v>7783.76</v>
      </c>
      <c r="L45" s="7" t="n">
        <v>24239.96</v>
      </c>
      <c r="M45" s="7" t="n">
        <v>554</v>
      </c>
      <c r="N45" s="7" t="n">
        <v>3541</v>
      </c>
      <c r="O45" s="7" t="n">
        <v>743818</v>
      </c>
      <c r="P45" s="7" t="n">
        <v>32.11</v>
      </c>
      <c r="Q45" s="7" t="n">
        <v>2.198</v>
      </c>
      <c r="R45" s="7" t="n">
        <v>15.65</v>
      </c>
      <c r="S45" s="7" t="n">
        <v>9.79</v>
      </c>
      <c r="T45" s="7"/>
      <c r="U45" s="7" t="s">
        <v>6019</v>
      </c>
    </row>
    <row r="46" customFormat="false" ht="15" hidden="false" customHeight="false" outlineLevel="0" collapsed="false">
      <c r="A46" s="7" t="s">
        <v>5900</v>
      </c>
      <c r="B46" s="7" t="n">
        <v>31</v>
      </c>
      <c r="C46" s="7" t="s">
        <v>395</v>
      </c>
      <c r="D46" s="7" t="s">
        <v>5946</v>
      </c>
      <c r="E46" s="7" t="s">
        <v>6001</v>
      </c>
      <c r="F46" s="7" t="s">
        <v>5508</v>
      </c>
      <c r="G46" s="7" t="s">
        <v>169</v>
      </c>
      <c r="H46" s="7" t="s">
        <v>6020</v>
      </c>
      <c r="I46" s="7" t="s">
        <v>6023</v>
      </c>
      <c r="J46" s="7"/>
      <c r="K46" s="7" t="n">
        <v>11628.72</v>
      </c>
      <c r="L46" s="7" t="n">
        <v>28870.37</v>
      </c>
      <c r="M46" s="7" t="n">
        <v>627</v>
      </c>
      <c r="N46" s="7" t="n">
        <v>4543</v>
      </c>
      <c r="O46" s="7" t="n">
        <v>1129219</v>
      </c>
      <c r="P46" s="7" t="n">
        <v>40.28</v>
      </c>
      <c r="Q46" s="7" t="n">
        <v>2.56</v>
      </c>
      <c r="R46" s="7" t="n">
        <v>13.8</v>
      </c>
      <c r="S46" s="7" t="n">
        <v>72.07</v>
      </c>
      <c r="T46" s="7" t="n">
        <v>20.29</v>
      </c>
      <c r="U46" s="7" t="s">
        <v>6022</v>
      </c>
    </row>
    <row r="47" customFormat="false" ht="15" hidden="false" customHeight="false" outlineLevel="0" collapsed="false">
      <c r="A47" s="7" t="s">
        <v>5900</v>
      </c>
      <c r="B47" s="7" t="n">
        <v>31</v>
      </c>
      <c r="C47" s="7" t="s">
        <v>395</v>
      </c>
      <c r="D47" s="7" t="s">
        <v>5946</v>
      </c>
      <c r="E47" s="7" t="s">
        <v>6001</v>
      </c>
      <c r="F47" s="7" t="s">
        <v>5508</v>
      </c>
      <c r="G47" s="7" t="s">
        <v>169</v>
      </c>
      <c r="H47" s="7" t="s">
        <v>6020</v>
      </c>
      <c r="I47" s="7" t="s">
        <v>6021</v>
      </c>
      <c r="J47" s="7"/>
      <c r="K47" s="7" t="n">
        <v>4506.19</v>
      </c>
      <c r="L47" s="7" t="n">
        <v>18668.34</v>
      </c>
      <c r="M47" s="7" t="n">
        <v>440</v>
      </c>
      <c r="N47" s="7" t="n">
        <v>3656</v>
      </c>
      <c r="O47" s="7" t="n">
        <v>272156</v>
      </c>
      <c r="P47" s="7" t="n">
        <v>24.14</v>
      </c>
      <c r="Q47" s="7" t="n">
        <v>1.233</v>
      </c>
      <c r="R47" s="7" t="n">
        <v>12.04</v>
      </c>
      <c r="S47" s="7" t="n">
        <v>27.93</v>
      </c>
      <c r="T47" s="7" t="n">
        <v>20.29</v>
      </c>
      <c r="U47" s="7" t="s">
        <v>6022</v>
      </c>
    </row>
    <row r="48" customFormat="false" ht="15" hidden="false" customHeight="false" outlineLevel="0" collapsed="false">
      <c r="A48" s="7" t="s">
        <v>5900</v>
      </c>
      <c r="B48" s="7" t="n">
        <v>31</v>
      </c>
      <c r="C48" s="7" t="s">
        <v>395</v>
      </c>
      <c r="D48" s="7" t="s">
        <v>5946</v>
      </c>
      <c r="E48" s="7" t="s">
        <v>6001</v>
      </c>
      <c r="F48" s="7" t="s">
        <v>5508</v>
      </c>
      <c r="G48" s="7" t="s">
        <v>169</v>
      </c>
      <c r="H48" s="7" t="s">
        <v>6002</v>
      </c>
      <c r="I48" s="7" t="s">
        <v>5917</v>
      </c>
      <c r="J48" s="7" t="n">
        <v>12</v>
      </c>
      <c r="K48" s="7" t="n">
        <v>45753.78</v>
      </c>
      <c r="L48" s="7" t="n">
        <v>207930.9</v>
      </c>
      <c r="M48" s="7" t="n">
        <v>4342</v>
      </c>
      <c r="N48" s="7" t="n">
        <v>47856</v>
      </c>
      <c r="O48" s="7" t="n">
        <v>11573293</v>
      </c>
      <c r="P48" s="7" t="n">
        <v>22</v>
      </c>
      <c r="Q48" s="7" t="n">
        <v>0.956</v>
      </c>
      <c r="R48" s="7" t="n">
        <v>9.07</v>
      </c>
      <c r="S48" s="7" t="n">
        <v>57.53</v>
      </c>
      <c r="T48" s="7"/>
      <c r="U48" s="7"/>
    </row>
    <row r="49" customFormat="false" ht="15" hidden="false" customHeight="false" outlineLevel="0" collapsed="false">
      <c r="A49" s="7" t="s">
        <v>5900</v>
      </c>
      <c r="B49" s="7" t="n">
        <v>31</v>
      </c>
      <c r="C49" s="7" t="s">
        <v>395</v>
      </c>
      <c r="D49" s="7" t="s">
        <v>5946</v>
      </c>
      <c r="E49" s="7" t="s">
        <v>6001</v>
      </c>
      <c r="F49" s="7" t="s">
        <v>5508</v>
      </c>
      <c r="G49" s="7" t="s">
        <v>169</v>
      </c>
      <c r="H49" s="7" t="s">
        <v>6002</v>
      </c>
      <c r="I49" s="7" t="s">
        <v>6003</v>
      </c>
      <c r="J49" s="7" t="n">
        <v>220</v>
      </c>
      <c r="K49" s="7" t="n">
        <v>22563.34</v>
      </c>
      <c r="L49" s="7" t="n">
        <v>56129.87</v>
      </c>
      <c r="M49" s="7" t="n">
        <v>1331</v>
      </c>
      <c r="N49" s="7" t="n">
        <v>11106</v>
      </c>
      <c r="O49" s="7" t="n">
        <v>1812800</v>
      </c>
      <c r="P49" s="7" t="n">
        <v>40.2</v>
      </c>
      <c r="Q49" s="7" t="n">
        <v>2.032</v>
      </c>
      <c r="R49" s="7" t="n">
        <v>11.98</v>
      </c>
      <c r="S49" s="7" t="n">
        <v>28.37</v>
      </c>
      <c r="T49" s="7"/>
      <c r="U49" s="7"/>
    </row>
    <row r="50" customFormat="false" ht="15" hidden="false" customHeight="false" outlineLevel="0" collapsed="false">
      <c r="A50" s="7" t="s">
        <v>5900</v>
      </c>
      <c r="B50" s="7" t="n">
        <v>31</v>
      </c>
      <c r="C50" s="7" t="s">
        <v>395</v>
      </c>
      <c r="D50" s="7" t="s">
        <v>5946</v>
      </c>
      <c r="E50" s="7" t="s">
        <v>6001</v>
      </c>
      <c r="F50" s="7" t="s">
        <v>5508</v>
      </c>
      <c r="G50" s="7" t="s">
        <v>169</v>
      </c>
      <c r="H50" s="7" t="s">
        <v>6002</v>
      </c>
      <c r="I50" s="7" t="s">
        <v>6009</v>
      </c>
      <c r="J50" s="7" t="n">
        <v>43</v>
      </c>
      <c r="K50" s="7" t="n">
        <v>7632.82</v>
      </c>
      <c r="L50" s="7" t="n">
        <v>22457.47</v>
      </c>
      <c r="M50" s="7" t="n">
        <v>490</v>
      </c>
      <c r="N50" s="7" t="n">
        <v>3232</v>
      </c>
      <c r="O50" s="7" t="n">
        <v>890908</v>
      </c>
      <c r="P50" s="7" t="n">
        <v>33.99</v>
      </c>
      <c r="Q50" s="7" t="n">
        <v>2.362</v>
      </c>
      <c r="R50" s="7" t="n">
        <v>15.16</v>
      </c>
      <c r="S50" s="7" t="n">
        <v>9.6</v>
      </c>
      <c r="T50" s="7"/>
      <c r="U50" s="7"/>
    </row>
    <row r="51" customFormat="false" ht="15" hidden="false" customHeight="false" outlineLevel="0" collapsed="false">
      <c r="A51" s="7" t="s">
        <v>5900</v>
      </c>
      <c r="B51" s="7" t="n">
        <v>31</v>
      </c>
      <c r="C51" s="7" t="s">
        <v>395</v>
      </c>
      <c r="D51" s="7" t="s">
        <v>5946</v>
      </c>
      <c r="E51" s="7" t="s">
        <v>6001</v>
      </c>
      <c r="F51" s="7" t="s">
        <v>5508</v>
      </c>
      <c r="G51" s="7" t="s">
        <v>169</v>
      </c>
      <c r="H51" s="7" t="s">
        <v>6002</v>
      </c>
      <c r="I51" s="7" t="s">
        <v>6018</v>
      </c>
      <c r="J51" s="7" t="n">
        <v>8</v>
      </c>
      <c r="K51" s="7" t="n">
        <v>2833.96</v>
      </c>
      <c r="L51" s="7" t="n">
        <v>5598.83</v>
      </c>
      <c r="M51" s="7" t="n">
        <v>139</v>
      </c>
      <c r="N51" s="7" t="n">
        <v>1111</v>
      </c>
      <c r="O51" s="7" t="n">
        <v>233711</v>
      </c>
      <c r="P51" s="7" t="n">
        <v>50.62</v>
      </c>
      <c r="Q51" s="7" t="n">
        <v>2.551</v>
      </c>
      <c r="R51" s="7" t="n">
        <v>12.51</v>
      </c>
      <c r="S51" s="7" t="n">
        <v>3.56</v>
      </c>
      <c r="T51" s="7"/>
      <c r="U51" s="7" t="s">
        <v>6024</v>
      </c>
    </row>
    <row r="52" customFormat="false" ht="15" hidden="false" customHeight="false" outlineLevel="0" collapsed="false">
      <c r="A52" s="7" t="s">
        <v>5900</v>
      </c>
      <c r="B52" s="7" t="n">
        <v>31</v>
      </c>
      <c r="C52" s="7" t="s">
        <v>395</v>
      </c>
      <c r="D52" s="7" t="s">
        <v>5946</v>
      </c>
      <c r="E52" s="7" t="s">
        <v>6001</v>
      </c>
      <c r="F52" s="7" t="s">
        <v>5508</v>
      </c>
      <c r="G52" s="7" t="s">
        <v>169</v>
      </c>
      <c r="H52" s="7" t="s">
        <v>6002</v>
      </c>
      <c r="I52" s="7" t="s">
        <v>6011</v>
      </c>
      <c r="J52" s="7" t="n">
        <v>8</v>
      </c>
      <c r="K52" s="7" t="n">
        <v>654.17</v>
      </c>
      <c r="L52" s="7" t="n">
        <v>2536.3</v>
      </c>
      <c r="M52" s="7" t="n">
        <v>60</v>
      </c>
      <c r="N52" s="7" t="n">
        <v>633</v>
      </c>
      <c r="O52" s="7" t="n">
        <v>292363</v>
      </c>
      <c r="P52" s="7" t="n">
        <v>25.79</v>
      </c>
      <c r="Q52" s="7" t="n">
        <v>1.033</v>
      </c>
      <c r="R52" s="7" t="n">
        <v>9.48</v>
      </c>
      <c r="S52" s="7" t="n">
        <v>0.82</v>
      </c>
      <c r="T52" s="7"/>
      <c r="U52" s="7"/>
    </row>
    <row r="53" customFormat="false" ht="15" hidden="false" customHeight="false" outlineLevel="0" collapsed="false">
      <c r="A53" s="7" t="s">
        <v>5900</v>
      </c>
      <c r="B53" s="7" t="n">
        <v>31</v>
      </c>
      <c r="C53" s="7" t="s">
        <v>395</v>
      </c>
      <c r="D53" s="7" t="s">
        <v>5946</v>
      </c>
      <c r="E53" s="7" t="s">
        <v>6001</v>
      </c>
      <c r="F53" s="7" t="s">
        <v>5508</v>
      </c>
      <c r="G53" s="7" t="s">
        <v>169</v>
      </c>
      <c r="H53" s="7" t="s">
        <v>6002</v>
      </c>
      <c r="I53" s="7" t="s">
        <v>6005</v>
      </c>
      <c r="J53" s="7" t="n">
        <v>1</v>
      </c>
      <c r="K53" s="7" t="n">
        <v>88.48</v>
      </c>
      <c r="L53" s="7" t="n">
        <v>639.29</v>
      </c>
      <c r="M53" s="7" t="n">
        <v>16</v>
      </c>
      <c r="N53" s="7" t="n">
        <v>147</v>
      </c>
      <c r="O53" s="7" t="n">
        <v>17588</v>
      </c>
      <c r="P53" s="7" t="n">
        <v>13.84</v>
      </c>
      <c r="Q53" s="7" t="n">
        <v>0.602</v>
      </c>
      <c r="R53" s="7" t="n">
        <v>10.88</v>
      </c>
      <c r="S53" s="7" t="n">
        <v>0.11</v>
      </c>
      <c r="T53" s="7"/>
      <c r="U53" s="7"/>
    </row>
    <row r="54" customFormat="false" ht="15" hidden="false" customHeight="false" outlineLevel="0" collapsed="false">
      <c r="A54" s="7" t="s">
        <v>5900</v>
      </c>
      <c r="B54" s="7" t="n">
        <v>31</v>
      </c>
      <c r="C54" s="7" t="s">
        <v>395</v>
      </c>
      <c r="D54" s="7" t="s">
        <v>5946</v>
      </c>
      <c r="E54" s="7" t="s">
        <v>6001</v>
      </c>
      <c r="F54" s="7" t="s">
        <v>5508</v>
      </c>
      <c r="G54" s="7" t="s">
        <v>169</v>
      </c>
      <c r="H54" s="7" t="s">
        <v>5013</v>
      </c>
      <c r="I54" s="7" t="s">
        <v>6025</v>
      </c>
      <c r="J54" s="7"/>
      <c r="K54" s="7" t="n">
        <v>79526.55</v>
      </c>
      <c r="L54" s="7" t="n">
        <v>295292.66</v>
      </c>
      <c r="M54" s="7" t="n">
        <v>6378</v>
      </c>
      <c r="N54" s="7" t="n">
        <v>64085</v>
      </c>
      <c r="O54" s="7"/>
      <c r="P54" s="7" t="n">
        <v>26.93</v>
      </c>
      <c r="Q54" s="7" t="n">
        <v>1.241</v>
      </c>
      <c r="R54" s="7" t="n">
        <v>9.95</v>
      </c>
      <c r="S54" s="7"/>
      <c r="T54" s="7"/>
      <c r="U54" s="7" t="s">
        <v>6026</v>
      </c>
    </row>
    <row r="55" customFormat="false" ht="15" hidden="false" customHeight="false" outlineLevel="0" collapsed="false">
      <c r="A55" s="7" t="s">
        <v>5900</v>
      </c>
      <c r="B55" s="7" t="n">
        <v>31</v>
      </c>
      <c r="C55" s="7" t="s">
        <v>69</v>
      </c>
      <c r="D55" s="7" t="s">
        <v>5955</v>
      </c>
      <c r="E55" s="7" t="s">
        <v>6001</v>
      </c>
      <c r="F55" s="7" t="s">
        <v>5508</v>
      </c>
      <c r="G55" s="7" t="s">
        <v>169</v>
      </c>
      <c r="H55" s="7" t="s">
        <v>6016</v>
      </c>
      <c r="I55" s="7" t="s">
        <v>6017</v>
      </c>
      <c r="J55" s="7" t="n">
        <v>370</v>
      </c>
      <c r="K55" s="7" t="n">
        <v>89135.16</v>
      </c>
      <c r="L55" s="7" t="n">
        <v>353204.18</v>
      </c>
      <c r="M55" s="7" t="n">
        <v>10806</v>
      </c>
      <c r="N55" s="7" t="n">
        <v>109729</v>
      </c>
      <c r="O55" s="7" t="n">
        <v>15327147</v>
      </c>
      <c r="P55" s="7" t="n">
        <v>25.24</v>
      </c>
      <c r="Q55" s="7" t="n">
        <v>0.812</v>
      </c>
      <c r="R55" s="7" t="n">
        <v>9.85</v>
      </c>
      <c r="S55" s="7" t="n">
        <v>99.36</v>
      </c>
      <c r="T55" s="7"/>
      <c r="U55" s="7"/>
    </row>
    <row r="56" customFormat="false" ht="15" hidden="false" customHeight="false" outlineLevel="0" collapsed="false">
      <c r="A56" s="7" t="s">
        <v>5900</v>
      </c>
      <c r="B56" s="7" t="n">
        <v>31</v>
      </c>
      <c r="C56" s="7" t="s">
        <v>69</v>
      </c>
      <c r="D56" s="7" t="s">
        <v>5955</v>
      </c>
      <c r="E56" s="7" t="s">
        <v>6001</v>
      </c>
      <c r="F56" s="7" t="s">
        <v>5508</v>
      </c>
      <c r="G56" s="7" t="s">
        <v>169</v>
      </c>
      <c r="H56" s="7" t="s">
        <v>6016</v>
      </c>
      <c r="I56" s="7" t="s">
        <v>6018</v>
      </c>
      <c r="J56" s="7" t="n">
        <v>31</v>
      </c>
      <c r="K56" s="7" t="n">
        <v>572.49</v>
      </c>
      <c r="L56" s="7" t="n">
        <v>2031.9</v>
      </c>
      <c r="M56" s="7" t="n">
        <v>64</v>
      </c>
      <c r="N56" s="7" t="n">
        <v>538</v>
      </c>
      <c r="O56" s="7" t="n">
        <v>119380</v>
      </c>
      <c r="P56" s="7" t="n">
        <v>28.18</v>
      </c>
      <c r="Q56" s="7" t="n">
        <v>1.064</v>
      </c>
      <c r="R56" s="7" t="n">
        <v>11.9</v>
      </c>
      <c r="S56" s="7" t="n">
        <v>0.64</v>
      </c>
      <c r="T56" s="7"/>
      <c r="U56" s="7" t="s">
        <v>6019</v>
      </c>
    </row>
    <row r="57" customFormat="false" ht="15" hidden="false" customHeight="false" outlineLevel="0" collapsed="false">
      <c r="A57" s="7" t="s">
        <v>5900</v>
      </c>
      <c r="B57" s="7" t="n">
        <v>31</v>
      </c>
      <c r="C57" s="7" t="s">
        <v>69</v>
      </c>
      <c r="D57" s="7" t="s">
        <v>5955</v>
      </c>
      <c r="E57" s="7" t="s">
        <v>6001</v>
      </c>
      <c r="F57" s="7" t="s">
        <v>5508</v>
      </c>
      <c r="G57" s="7" t="s">
        <v>169</v>
      </c>
      <c r="H57" s="7" t="s">
        <v>6020</v>
      </c>
      <c r="I57" s="7" t="s">
        <v>6023</v>
      </c>
      <c r="J57" s="7"/>
      <c r="K57" s="7" t="n">
        <v>20476.24</v>
      </c>
      <c r="L57" s="7" t="n">
        <v>50990.58</v>
      </c>
      <c r="M57" s="7" t="n">
        <v>1551</v>
      </c>
      <c r="N57" s="7" t="n">
        <v>9139</v>
      </c>
      <c r="O57" s="7" t="n">
        <v>1877895</v>
      </c>
      <c r="P57" s="7" t="n">
        <v>40.16</v>
      </c>
      <c r="Q57" s="7" t="n">
        <v>2.241</v>
      </c>
      <c r="R57" s="7" t="n">
        <v>16.97</v>
      </c>
      <c r="S57" s="7" t="n">
        <v>95.46</v>
      </c>
      <c r="T57" s="7" t="n">
        <v>23.91</v>
      </c>
      <c r="U57" s="7" t="s">
        <v>6022</v>
      </c>
    </row>
    <row r="58" customFormat="false" ht="15" hidden="false" customHeight="false" outlineLevel="0" collapsed="false">
      <c r="A58" s="7" t="s">
        <v>5900</v>
      </c>
      <c r="B58" s="7" t="n">
        <v>31</v>
      </c>
      <c r="C58" s="7" t="s">
        <v>69</v>
      </c>
      <c r="D58" s="7" t="s">
        <v>5955</v>
      </c>
      <c r="E58" s="7" t="s">
        <v>6001</v>
      </c>
      <c r="F58" s="7" t="s">
        <v>5508</v>
      </c>
      <c r="G58" s="7" t="s">
        <v>169</v>
      </c>
      <c r="H58" s="7" t="s">
        <v>6020</v>
      </c>
      <c r="I58" s="7" t="s">
        <v>6021</v>
      </c>
      <c r="J58" s="7"/>
      <c r="K58" s="7" t="n">
        <v>905.37</v>
      </c>
      <c r="L58" s="7" t="n">
        <v>4748.51</v>
      </c>
      <c r="M58" s="7" t="n">
        <v>150</v>
      </c>
      <c r="N58" s="7" t="n">
        <v>1543</v>
      </c>
      <c r="O58" s="7" t="n">
        <v>400058</v>
      </c>
      <c r="P58" s="7" t="n">
        <v>19.07</v>
      </c>
      <c r="Q58" s="7" t="n">
        <v>0.587</v>
      </c>
      <c r="R58" s="7" t="n">
        <v>9.72</v>
      </c>
      <c r="S58" s="7" t="n">
        <v>4.22</v>
      </c>
      <c r="T58" s="7" t="n">
        <v>23.91</v>
      </c>
      <c r="U58" s="7" t="s">
        <v>6022</v>
      </c>
    </row>
    <row r="59" customFormat="false" ht="15" hidden="false" customHeight="false" outlineLevel="0" collapsed="false">
      <c r="A59" s="7" t="s">
        <v>5900</v>
      </c>
      <c r="B59" s="7" t="n">
        <v>31</v>
      </c>
      <c r="C59" s="7" t="s">
        <v>69</v>
      </c>
      <c r="D59" s="7" t="s">
        <v>5955</v>
      </c>
      <c r="E59" s="7" t="s">
        <v>6001</v>
      </c>
      <c r="F59" s="7" t="s">
        <v>5508</v>
      </c>
      <c r="G59" s="7" t="s">
        <v>169</v>
      </c>
      <c r="H59" s="7" t="s">
        <v>6020</v>
      </c>
      <c r="I59" s="7" t="s">
        <v>6027</v>
      </c>
      <c r="J59" s="7"/>
      <c r="K59" s="7" t="n">
        <v>68.5</v>
      </c>
      <c r="L59" s="7" t="n">
        <v>122.61</v>
      </c>
      <c r="M59" s="7" t="n">
        <v>4</v>
      </c>
      <c r="N59" s="7" t="n">
        <v>129</v>
      </c>
      <c r="O59" s="7" t="n">
        <v>25928</v>
      </c>
      <c r="P59" s="7" t="n">
        <v>55.87</v>
      </c>
      <c r="Q59" s="7" t="n">
        <v>0.531</v>
      </c>
      <c r="R59" s="7" t="n">
        <v>3.1</v>
      </c>
      <c r="S59" s="7" t="n">
        <v>0.32</v>
      </c>
      <c r="T59" s="7" t="n">
        <v>23.91</v>
      </c>
      <c r="U59" s="7" t="s">
        <v>6022</v>
      </c>
    </row>
    <row r="60" customFormat="false" ht="15" hidden="false" customHeight="false" outlineLevel="0" collapsed="false">
      <c r="A60" s="7" t="s">
        <v>5900</v>
      </c>
      <c r="B60" s="7" t="n">
        <v>31</v>
      </c>
      <c r="C60" s="7" t="s">
        <v>69</v>
      </c>
      <c r="D60" s="7" t="s">
        <v>5955</v>
      </c>
      <c r="E60" s="7" t="s">
        <v>6001</v>
      </c>
      <c r="F60" s="7" t="s">
        <v>5508</v>
      </c>
      <c r="G60" s="7" t="s">
        <v>169</v>
      </c>
      <c r="H60" s="7" t="s">
        <v>6002</v>
      </c>
      <c r="I60" s="7" t="s">
        <v>5917</v>
      </c>
      <c r="J60" s="7" t="n">
        <v>7</v>
      </c>
      <c r="K60" s="7" t="n">
        <v>27777.01</v>
      </c>
      <c r="L60" s="7" t="n">
        <v>123423.71</v>
      </c>
      <c r="M60" s="7" t="n">
        <v>3912</v>
      </c>
      <c r="N60" s="7" t="n">
        <v>57966</v>
      </c>
      <c r="O60" s="7" t="n">
        <v>7050904</v>
      </c>
      <c r="P60" s="7" t="n">
        <v>22.51</v>
      </c>
      <c r="Q60" s="7" t="n">
        <v>0.479</v>
      </c>
      <c r="R60" s="7" t="n">
        <v>6.75</v>
      </c>
      <c r="S60" s="7" t="n">
        <v>30.96</v>
      </c>
      <c r="T60" s="7"/>
      <c r="U60" s="7"/>
    </row>
    <row r="61" customFormat="false" ht="15" hidden="false" customHeight="false" outlineLevel="0" collapsed="false">
      <c r="A61" s="7" t="s">
        <v>5900</v>
      </c>
      <c r="B61" s="7" t="n">
        <v>31</v>
      </c>
      <c r="C61" s="7" t="s">
        <v>69</v>
      </c>
      <c r="D61" s="7" t="s">
        <v>5955</v>
      </c>
      <c r="E61" s="7" t="s">
        <v>6001</v>
      </c>
      <c r="F61" s="7" t="s">
        <v>5508</v>
      </c>
      <c r="G61" s="7" t="s">
        <v>169</v>
      </c>
      <c r="H61" s="7" t="s">
        <v>6002</v>
      </c>
      <c r="I61" s="7" t="s">
        <v>6009</v>
      </c>
      <c r="J61" s="7" t="n">
        <v>283</v>
      </c>
      <c r="K61" s="7" t="n">
        <v>22416.64</v>
      </c>
      <c r="L61" s="7" t="n">
        <v>57625.66</v>
      </c>
      <c r="M61" s="7" t="n">
        <v>1755</v>
      </c>
      <c r="N61" s="7" t="n">
        <v>9445</v>
      </c>
      <c r="O61" s="7" t="n">
        <v>1852455</v>
      </c>
      <c r="P61" s="7" t="n">
        <v>38.9</v>
      </c>
      <c r="Q61" s="7" t="n">
        <v>2.373</v>
      </c>
      <c r="R61" s="7" t="n">
        <v>18.58</v>
      </c>
      <c r="S61" s="7" t="n">
        <v>24.99</v>
      </c>
      <c r="T61" s="7"/>
      <c r="U61" s="7"/>
    </row>
    <row r="62" customFormat="false" ht="15" hidden="false" customHeight="false" outlineLevel="0" collapsed="false">
      <c r="A62" s="7" t="s">
        <v>5900</v>
      </c>
      <c r="B62" s="7" t="n">
        <v>31</v>
      </c>
      <c r="C62" s="7" t="s">
        <v>69</v>
      </c>
      <c r="D62" s="7" t="s">
        <v>5955</v>
      </c>
      <c r="E62" s="7" t="s">
        <v>6001</v>
      </c>
      <c r="F62" s="7" t="s">
        <v>5508</v>
      </c>
      <c r="G62" s="7" t="s">
        <v>169</v>
      </c>
      <c r="H62" s="7" t="s">
        <v>6002</v>
      </c>
      <c r="I62" s="7" t="s">
        <v>6011</v>
      </c>
      <c r="J62" s="7" t="n">
        <v>35</v>
      </c>
      <c r="K62" s="7" t="n">
        <v>16218.23</v>
      </c>
      <c r="L62" s="7" t="n">
        <v>70387.58</v>
      </c>
      <c r="M62" s="7" t="n">
        <v>2219</v>
      </c>
      <c r="N62" s="7" t="n">
        <v>23308</v>
      </c>
      <c r="O62" s="7" t="n">
        <v>3880658</v>
      </c>
      <c r="P62" s="7" t="n">
        <v>23.04</v>
      </c>
      <c r="Q62" s="7" t="n">
        <v>0.696</v>
      </c>
      <c r="R62" s="7" t="n">
        <v>9.52</v>
      </c>
      <c r="S62" s="7" t="n">
        <v>18.08</v>
      </c>
      <c r="T62" s="7"/>
      <c r="U62" s="7"/>
    </row>
    <row r="63" customFormat="false" ht="15" hidden="false" customHeight="false" outlineLevel="0" collapsed="false">
      <c r="A63" s="7" t="s">
        <v>5900</v>
      </c>
      <c r="B63" s="7" t="n">
        <v>31</v>
      </c>
      <c r="C63" s="7" t="s">
        <v>69</v>
      </c>
      <c r="D63" s="7" t="s">
        <v>5955</v>
      </c>
      <c r="E63" s="7" t="s">
        <v>6001</v>
      </c>
      <c r="F63" s="7" t="s">
        <v>5508</v>
      </c>
      <c r="G63" s="7" t="s">
        <v>169</v>
      </c>
      <c r="H63" s="7" t="s">
        <v>6002</v>
      </c>
      <c r="I63" s="7" t="s">
        <v>6005</v>
      </c>
      <c r="J63" s="7" t="n">
        <v>10</v>
      </c>
      <c r="K63" s="7" t="n">
        <v>12686.64</v>
      </c>
      <c r="L63" s="7" t="n">
        <v>76917.05</v>
      </c>
      <c r="M63" s="7" t="n">
        <v>2171</v>
      </c>
      <c r="N63" s="7" t="n">
        <v>14655</v>
      </c>
      <c r="O63" s="7" t="n">
        <v>1845485</v>
      </c>
      <c r="P63" s="7" t="n">
        <v>16.49</v>
      </c>
      <c r="Q63" s="7" t="n">
        <v>0.866</v>
      </c>
      <c r="R63" s="7" t="n">
        <v>14.81</v>
      </c>
      <c r="S63" s="7" t="n">
        <v>14.14</v>
      </c>
      <c r="T63" s="7"/>
      <c r="U63" s="7"/>
    </row>
    <row r="64" customFormat="false" ht="15" hidden="false" customHeight="false" outlineLevel="0" collapsed="false">
      <c r="A64" s="7" t="s">
        <v>5900</v>
      </c>
      <c r="B64" s="7" t="n">
        <v>31</v>
      </c>
      <c r="C64" s="7" t="s">
        <v>69</v>
      </c>
      <c r="D64" s="7" t="s">
        <v>5955</v>
      </c>
      <c r="E64" s="7" t="s">
        <v>6001</v>
      </c>
      <c r="F64" s="7" t="s">
        <v>5508</v>
      </c>
      <c r="G64" s="7" t="s">
        <v>169</v>
      </c>
      <c r="H64" s="7" t="s">
        <v>6002</v>
      </c>
      <c r="I64" s="7" t="s">
        <v>6003</v>
      </c>
      <c r="J64" s="7" t="n">
        <v>57</v>
      </c>
      <c r="K64" s="7" t="n">
        <v>9171.41</v>
      </c>
      <c r="L64" s="7" t="n">
        <v>22942.64</v>
      </c>
      <c r="M64" s="7" t="n">
        <v>688</v>
      </c>
      <c r="N64" s="7" t="n">
        <v>3729</v>
      </c>
      <c r="O64" s="7" t="n">
        <v>658432</v>
      </c>
      <c r="P64" s="7" t="n">
        <v>39.98</v>
      </c>
      <c r="Q64" s="7" t="n">
        <v>2.459</v>
      </c>
      <c r="R64" s="7" t="n">
        <v>18.45</v>
      </c>
      <c r="S64" s="7" t="n">
        <v>10.22</v>
      </c>
      <c r="T64" s="7"/>
      <c r="U64" s="7"/>
    </row>
    <row r="65" customFormat="false" ht="15" hidden="false" customHeight="false" outlineLevel="0" collapsed="false">
      <c r="A65" s="7" t="s">
        <v>5900</v>
      </c>
      <c r="B65" s="7" t="n">
        <v>31</v>
      </c>
      <c r="C65" s="7" t="s">
        <v>69</v>
      </c>
      <c r="D65" s="7" t="s">
        <v>5955</v>
      </c>
      <c r="E65" s="7" t="s">
        <v>6001</v>
      </c>
      <c r="F65" s="7" t="s">
        <v>5508</v>
      </c>
      <c r="G65" s="7" t="s">
        <v>169</v>
      </c>
      <c r="H65" s="7" t="s">
        <v>6002</v>
      </c>
      <c r="I65" s="7" t="s">
        <v>6007</v>
      </c>
      <c r="J65" s="7" t="n">
        <v>2</v>
      </c>
      <c r="K65" s="7" t="n">
        <v>1196.65</v>
      </c>
      <c r="L65" s="7" t="n">
        <v>3525.49</v>
      </c>
      <c r="M65" s="7" t="n">
        <v>111</v>
      </c>
      <c r="N65" s="7" t="n">
        <v>1004</v>
      </c>
      <c r="O65" s="7" t="n">
        <v>142033</v>
      </c>
      <c r="P65" s="7" t="n">
        <v>33.94</v>
      </c>
      <c r="Q65" s="7" t="n">
        <v>1.192</v>
      </c>
      <c r="R65" s="7" t="n">
        <v>11.06</v>
      </c>
      <c r="S65" s="7" t="n">
        <v>1.33</v>
      </c>
      <c r="T65" s="7"/>
      <c r="U65" s="7"/>
    </row>
    <row r="66" customFormat="false" ht="15" hidden="false" customHeight="false" outlineLevel="0" collapsed="false">
      <c r="A66" s="7" t="s">
        <v>5900</v>
      </c>
      <c r="B66" s="7" t="n">
        <v>31</v>
      </c>
      <c r="C66" s="7" t="s">
        <v>69</v>
      </c>
      <c r="D66" s="7" t="s">
        <v>5955</v>
      </c>
      <c r="E66" s="7" t="s">
        <v>6001</v>
      </c>
      <c r="F66" s="7" t="s">
        <v>5508</v>
      </c>
      <c r="G66" s="7" t="s">
        <v>169</v>
      </c>
      <c r="H66" s="7" t="s">
        <v>6002</v>
      </c>
      <c r="I66" s="7" t="s">
        <v>6018</v>
      </c>
      <c r="J66" s="7" t="n">
        <v>7</v>
      </c>
      <c r="K66" s="7" t="n">
        <v>241.07</v>
      </c>
      <c r="L66" s="7" t="n">
        <v>413.95</v>
      </c>
      <c r="M66" s="7" t="n">
        <v>14</v>
      </c>
      <c r="N66" s="7" t="n">
        <v>160</v>
      </c>
      <c r="O66" s="7" t="n">
        <v>16560</v>
      </c>
      <c r="P66" s="7" t="n">
        <v>58.24</v>
      </c>
      <c r="Q66" s="7" t="n">
        <v>1.507</v>
      </c>
      <c r="R66" s="7" t="n">
        <v>8.75</v>
      </c>
      <c r="S66" s="7" t="n">
        <v>0.27</v>
      </c>
      <c r="T66" s="7"/>
      <c r="U66" s="7" t="s">
        <v>6024</v>
      </c>
    </row>
    <row r="67" customFormat="false" ht="15" hidden="false" customHeight="false" outlineLevel="0" collapsed="false">
      <c r="A67" s="7" t="s">
        <v>5900</v>
      </c>
      <c r="B67" s="7" t="n">
        <v>31</v>
      </c>
      <c r="C67" s="7" t="s">
        <v>69</v>
      </c>
      <c r="D67" s="7" t="s">
        <v>5955</v>
      </c>
      <c r="E67" s="7" t="s">
        <v>6001</v>
      </c>
      <c r="F67" s="7" t="s">
        <v>5508</v>
      </c>
      <c r="G67" s="7" t="s">
        <v>169</v>
      </c>
      <c r="H67" s="7" t="s">
        <v>5013</v>
      </c>
      <c r="I67" s="7" t="s">
        <v>6025</v>
      </c>
      <c r="J67" s="7"/>
      <c r="K67" s="7" t="n">
        <v>89707.65</v>
      </c>
      <c r="L67" s="7" t="n">
        <v>355236.08</v>
      </c>
      <c r="M67" s="7" t="n">
        <v>10870</v>
      </c>
      <c r="N67" s="7" t="n">
        <v>110267</v>
      </c>
      <c r="O67" s="7"/>
      <c r="P67" s="7" t="n">
        <v>25.25</v>
      </c>
      <c r="Q67" s="7" t="n">
        <v>0.814</v>
      </c>
      <c r="R67" s="7" t="n">
        <v>9.86</v>
      </c>
      <c r="S67" s="7"/>
      <c r="T67" s="7"/>
      <c r="U67" s="7" t="s">
        <v>6026</v>
      </c>
    </row>
    <row r="68" customFormat="false" ht="15" hidden="false" customHeight="false" outlineLevel="0" collapsed="false">
      <c r="A68" s="7" t="s">
        <v>5900</v>
      </c>
      <c r="B68" s="7" t="n">
        <v>32</v>
      </c>
      <c r="C68" s="7" t="s">
        <v>69</v>
      </c>
      <c r="D68" s="7" t="s">
        <v>5955</v>
      </c>
      <c r="E68" s="7" t="s">
        <v>6001</v>
      </c>
      <c r="F68" s="7" t="s">
        <v>5508</v>
      </c>
      <c r="G68" s="7" t="s">
        <v>169</v>
      </c>
      <c r="H68" s="7" t="s">
        <v>6016</v>
      </c>
      <c r="I68" s="7" t="s">
        <v>6017</v>
      </c>
      <c r="J68" s="7" t="n">
        <v>230</v>
      </c>
      <c r="K68" s="7" t="n">
        <v>84722.55</v>
      </c>
      <c r="L68" s="7" t="n">
        <v>222266.29</v>
      </c>
      <c r="M68" s="7" t="n">
        <v>3186</v>
      </c>
      <c r="N68" s="7" t="n">
        <v>24897</v>
      </c>
      <c r="O68" s="7" t="n">
        <v>4206788</v>
      </c>
      <c r="P68" s="7" t="n">
        <v>38.12</v>
      </c>
      <c r="Q68" s="7" t="n">
        <v>3.403</v>
      </c>
      <c r="R68" s="7" t="n">
        <v>12.8</v>
      </c>
      <c r="S68" s="7" t="n">
        <v>82.29</v>
      </c>
      <c r="T68" s="7"/>
      <c r="U68" s="7"/>
    </row>
    <row r="69" customFormat="false" ht="15" hidden="false" customHeight="false" outlineLevel="0" collapsed="false">
      <c r="A69" s="7" t="s">
        <v>5900</v>
      </c>
      <c r="B69" s="7" t="n">
        <v>32</v>
      </c>
      <c r="C69" s="7" t="s">
        <v>69</v>
      </c>
      <c r="D69" s="7" t="s">
        <v>5955</v>
      </c>
      <c r="E69" s="7" t="s">
        <v>6001</v>
      </c>
      <c r="F69" s="7" t="s">
        <v>5508</v>
      </c>
      <c r="G69" s="7" t="s">
        <v>169</v>
      </c>
      <c r="H69" s="7" t="s">
        <v>6016</v>
      </c>
      <c r="I69" s="7" t="s">
        <v>6018</v>
      </c>
      <c r="J69" s="7" t="n">
        <v>9</v>
      </c>
      <c r="K69" s="7" t="n">
        <v>18238.19</v>
      </c>
      <c r="L69" s="7" t="n">
        <v>44717.97</v>
      </c>
      <c r="M69" s="7" t="n">
        <v>632</v>
      </c>
      <c r="N69" s="7" t="n">
        <v>5135</v>
      </c>
      <c r="O69" s="7" t="n">
        <v>976723</v>
      </c>
      <c r="P69" s="7" t="n">
        <v>40.78</v>
      </c>
      <c r="Q69" s="7" t="n">
        <v>3.552</v>
      </c>
      <c r="R69" s="7" t="n">
        <v>12.31</v>
      </c>
      <c r="S69" s="7" t="n">
        <v>17.71</v>
      </c>
      <c r="T69" s="7"/>
      <c r="U69" s="7" t="s">
        <v>6019</v>
      </c>
    </row>
    <row r="70" customFormat="false" ht="15" hidden="false" customHeight="false" outlineLevel="0" collapsed="false">
      <c r="A70" s="7" t="s">
        <v>5900</v>
      </c>
      <c r="B70" s="7" t="n">
        <v>32</v>
      </c>
      <c r="C70" s="7" t="s">
        <v>69</v>
      </c>
      <c r="D70" s="7" t="s">
        <v>5955</v>
      </c>
      <c r="E70" s="7" t="s">
        <v>6001</v>
      </c>
      <c r="F70" s="7" t="s">
        <v>5508</v>
      </c>
      <c r="G70" s="7" t="s">
        <v>169</v>
      </c>
      <c r="H70" s="7" t="s">
        <v>6020</v>
      </c>
      <c r="I70" s="7" t="s">
        <v>6023</v>
      </c>
      <c r="J70" s="7"/>
      <c r="K70" s="7" t="n">
        <v>39248.54</v>
      </c>
      <c r="L70" s="7" t="n">
        <v>89314.19</v>
      </c>
      <c r="M70" s="7" t="n">
        <v>1272</v>
      </c>
      <c r="N70" s="7" t="n">
        <v>12228</v>
      </c>
      <c r="O70" s="7" t="n">
        <v>2657451</v>
      </c>
      <c r="P70" s="7" t="n">
        <v>43.94</v>
      </c>
      <c r="Q70" s="7" t="n">
        <v>3.21</v>
      </c>
      <c r="R70" s="7" t="n">
        <v>10.4</v>
      </c>
      <c r="S70" s="7" t="n">
        <v>100</v>
      </c>
      <c r="T70" s="7" t="n">
        <v>38.12</v>
      </c>
      <c r="U70" s="7" t="s">
        <v>6022</v>
      </c>
    </row>
    <row r="71" customFormat="false" ht="15" hidden="false" customHeight="false" outlineLevel="0" collapsed="false">
      <c r="A71" s="7" t="s">
        <v>5900</v>
      </c>
      <c r="B71" s="7" t="n">
        <v>32</v>
      </c>
      <c r="C71" s="7" t="s">
        <v>69</v>
      </c>
      <c r="D71" s="7" t="s">
        <v>5955</v>
      </c>
      <c r="E71" s="7" t="s">
        <v>6001</v>
      </c>
      <c r="F71" s="7" t="s">
        <v>5508</v>
      </c>
      <c r="G71" s="7" t="s">
        <v>169</v>
      </c>
      <c r="H71" s="7" t="s">
        <v>6002</v>
      </c>
      <c r="I71" s="7" t="s">
        <v>6003</v>
      </c>
      <c r="J71" s="7" t="n">
        <v>182</v>
      </c>
      <c r="K71" s="7" t="n">
        <v>64389.7</v>
      </c>
      <c r="L71" s="7" t="n">
        <v>155630.26</v>
      </c>
      <c r="M71" s="7" t="n">
        <v>2243</v>
      </c>
      <c r="N71" s="7" t="n">
        <v>17290</v>
      </c>
      <c r="O71" s="7" t="n">
        <v>2900413</v>
      </c>
      <c r="P71" s="7" t="n">
        <v>41.37</v>
      </c>
      <c r="Q71" s="7" t="n">
        <v>3.724</v>
      </c>
      <c r="R71" s="7" t="n">
        <v>12.97</v>
      </c>
      <c r="S71" s="7" t="n">
        <v>62.54</v>
      </c>
      <c r="T71" s="7"/>
      <c r="U71" s="7"/>
    </row>
    <row r="72" customFormat="false" ht="15" hidden="false" customHeight="false" outlineLevel="0" collapsed="false">
      <c r="A72" s="7" t="s">
        <v>5900</v>
      </c>
      <c r="B72" s="7" t="n">
        <v>32</v>
      </c>
      <c r="C72" s="7" t="s">
        <v>69</v>
      </c>
      <c r="D72" s="7" t="s">
        <v>5955</v>
      </c>
      <c r="E72" s="7" t="s">
        <v>6001</v>
      </c>
      <c r="F72" s="7" t="s">
        <v>5508</v>
      </c>
      <c r="G72" s="7" t="s">
        <v>169</v>
      </c>
      <c r="H72" s="7" t="s">
        <v>6002</v>
      </c>
      <c r="I72" s="7" t="s">
        <v>6009</v>
      </c>
      <c r="J72" s="7" t="n">
        <v>42</v>
      </c>
      <c r="K72" s="7" t="n">
        <v>34878.65</v>
      </c>
      <c r="L72" s="7" t="n">
        <v>92682.39</v>
      </c>
      <c r="M72" s="7" t="n">
        <v>1304</v>
      </c>
      <c r="N72" s="7" t="n">
        <v>10151</v>
      </c>
      <c r="O72" s="7" t="n">
        <v>1641810</v>
      </c>
      <c r="P72" s="7" t="n">
        <v>37.63</v>
      </c>
      <c r="Q72" s="7" t="n">
        <v>3.436</v>
      </c>
      <c r="R72" s="7" t="n">
        <v>12.85</v>
      </c>
      <c r="S72" s="7" t="n">
        <v>33.88</v>
      </c>
      <c r="T72" s="7"/>
      <c r="U72" s="7"/>
    </row>
    <row r="73" customFormat="false" ht="15" hidden="false" customHeight="false" outlineLevel="0" collapsed="false">
      <c r="A73" s="7" t="s">
        <v>5900</v>
      </c>
      <c r="B73" s="7" t="n">
        <v>32</v>
      </c>
      <c r="C73" s="7" t="s">
        <v>69</v>
      </c>
      <c r="D73" s="7" t="s">
        <v>5955</v>
      </c>
      <c r="E73" s="7" t="s">
        <v>6001</v>
      </c>
      <c r="F73" s="7" t="s">
        <v>5508</v>
      </c>
      <c r="G73" s="7" t="s">
        <v>169</v>
      </c>
      <c r="H73" s="7" t="s">
        <v>6002</v>
      </c>
      <c r="I73" s="7" t="s">
        <v>6018</v>
      </c>
      <c r="J73" s="7" t="n">
        <v>6</v>
      </c>
      <c r="K73" s="7" t="n">
        <v>2941.99</v>
      </c>
      <c r="L73" s="7" t="n">
        <v>6800.86</v>
      </c>
      <c r="M73" s="7" t="n">
        <v>97</v>
      </c>
      <c r="N73" s="7" t="n">
        <v>645</v>
      </c>
      <c r="O73" s="7" t="n">
        <v>124286</v>
      </c>
      <c r="P73" s="7" t="n">
        <v>43.26</v>
      </c>
      <c r="Q73" s="7" t="n">
        <v>4.561</v>
      </c>
      <c r="R73" s="7" t="n">
        <v>15.04</v>
      </c>
      <c r="S73" s="7" t="n">
        <v>2.86</v>
      </c>
      <c r="T73" s="7"/>
      <c r="U73" s="7" t="s">
        <v>6024</v>
      </c>
    </row>
    <row r="74" customFormat="false" ht="15" hidden="false" customHeight="false" outlineLevel="0" collapsed="false">
      <c r="A74" s="7" t="s">
        <v>5900</v>
      </c>
      <c r="B74" s="7" t="n">
        <v>32</v>
      </c>
      <c r="C74" s="7" t="s">
        <v>69</v>
      </c>
      <c r="D74" s="7" t="s">
        <v>5955</v>
      </c>
      <c r="E74" s="7" t="s">
        <v>6001</v>
      </c>
      <c r="F74" s="7" t="s">
        <v>5508</v>
      </c>
      <c r="G74" s="7" t="s">
        <v>169</v>
      </c>
      <c r="H74" s="7" t="s">
        <v>6002</v>
      </c>
      <c r="I74" s="7" t="s">
        <v>6011</v>
      </c>
      <c r="J74" s="7" t="n">
        <v>8</v>
      </c>
      <c r="K74" s="7" t="n">
        <v>645.37</v>
      </c>
      <c r="L74" s="7" t="n">
        <v>11612.04</v>
      </c>
      <c r="M74" s="7" t="n">
        <v>170</v>
      </c>
      <c r="N74" s="7" t="n">
        <v>1861</v>
      </c>
      <c r="O74" s="7" t="n">
        <v>496524</v>
      </c>
      <c r="P74" s="7" t="n">
        <v>5.56</v>
      </c>
      <c r="Q74" s="7" t="n">
        <v>0.347</v>
      </c>
      <c r="R74" s="7" t="n">
        <v>9.13</v>
      </c>
      <c r="S74" s="7" t="n">
        <v>0.63</v>
      </c>
      <c r="T74" s="7"/>
      <c r="U74" s="7"/>
    </row>
    <row r="75" customFormat="false" ht="15" hidden="false" customHeight="false" outlineLevel="0" collapsed="false">
      <c r="A75" s="7" t="s">
        <v>5900</v>
      </c>
      <c r="B75" s="7" t="n">
        <v>32</v>
      </c>
      <c r="C75" s="7" t="s">
        <v>69</v>
      </c>
      <c r="D75" s="7" t="s">
        <v>5955</v>
      </c>
      <c r="E75" s="7" t="s">
        <v>6001</v>
      </c>
      <c r="F75" s="7" t="s">
        <v>5508</v>
      </c>
      <c r="G75" s="7" t="s">
        <v>169</v>
      </c>
      <c r="H75" s="7" t="s">
        <v>6002</v>
      </c>
      <c r="I75" s="7" t="s">
        <v>5917</v>
      </c>
      <c r="J75" s="7" t="n">
        <v>1</v>
      </c>
      <c r="K75" s="7" t="n">
        <v>105.03</v>
      </c>
      <c r="L75" s="7" t="n">
        <v>258.71</v>
      </c>
      <c r="M75" s="7" t="n">
        <v>4</v>
      </c>
      <c r="N75" s="7" t="n">
        <v>85</v>
      </c>
      <c r="O75" s="7" t="n">
        <v>20478</v>
      </c>
      <c r="P75" s="7" t="n">
        <v>40.6</v>
      </c>
      <c r="Q75" s="7" t="n">
        <v>1.236</v>
      </c>
      <c r="R75" s="7" t="n">
        <v>4.71</v>
      </c>
      <c r="S75" s="7" t="n">
        <v>0.1</v>
      </c>
      <c r="T75" s="7"/>
      <c r="U75" s="7"/>
    </row>
    <row r="76" customFormat="false" ht="15" hidden="false" customHeight="false" outlineLevel="0" collapsed="false">
      <c r="A76" s="7" t="s">
        <v>5900</v>
      </c>
      <c r="B76" s="7" t="n">
        <v>32</v>
      </c>
      <c r="C76" s="7" t="s">
        <v>69</v>
      </c>
      <c r="D76" s="7" t="s">
        <v>5955</v>
      </c>
      <c r="E76" s="7" t="s">
        <v>6001</v>
      </c>
      <c r="F76" s="7" t="s">
        <v>5508</v>
      </c>
      <c r="G76" s="7" t="s">
        <v>169</v>
      </c>
      <c r="H76" s="7" t="s">
        <v>5013</v>
      </c>
      <c r="I76" s="7" t="s">
        <v>6025</v>
      </c>
      <c r="J76" s="7"/>
      <c r="K76" s="7" t="n">
        <v>102960.74</v>
      </c>
      <c r="L76" s="7" t="n">
        <v>266984.26</v>
      </c>
      <c r="M76" s="7" t="n">
        <v>3818</v>
      </c>
      <c r="N76" s="7" t="n">
        <v>30032</v>
      </c>
      <c r="O76" s="7"/>
      <c r="P76" s="7" t="n">
        <v>38.56</v>
      </c>
      <c r="Q76" s="7" t="n">
        <v>3.428</v>
      </c>
      <c r="R76" s="7" t="n">
        <v>12.71</v>
      </c>
      <c r="S76" s="7"/>
      <c r="T76" s="7"/>
      <c r="U76" s="7" t="s">
        <v>6026</v>
      </c>
    </row>
    <row r="77" customFormat="false" ht="15" hidden="false" customHeight="false" outlineLevel="0" collapsed="false">
      <c r="A77" s="7" t="s">
        <v>5900</v>
      </c>
      <c r="B77" s="7" t="n">
        <v>37</v>
      </c>
      <c r="C77" s="7" t="s">
        <v>395</v>
      </c>
      <c r="D77" s="7" t="s">
        <v>5946</v>
      </c>
      <c r="E77" s="7" t="s">
        <v>6001</v>
      </c>
      <c r="F77" s="7" t="s">
        <v>5508</v>
      </c>
      <c r="G77" s="7" t="s">
        <v>169</v>
      </c>
      <c r="H77" s="7" t="s">
        <v>6016</v>
      </c>
      <c r="I77" s="7" t="s">
        <v>6017</v>
      </c>
      <c r="J77" s="7" t="n">
        <v>367</v>
      </c>
      <c r="K77" s="7" t="n">
        <v>115537.77</v>
      </c>
      <c r="L77" s="7" t="n">
        <v>422092.31</v>
      </c>
      <c r="M77" s="7" t="n">
        <v>9601</v>
      </c>
      <c r="N77" s="7" t="n">
        <v>95544</v>
      </c>
      <c r="O77" s="7" t="n">
        <v>22285096</v>
      </c>
      <c r="P77" s="7" t="n">
        <v>27.37</v>
      </c>
      <c r="Q77" s="7" t="n">
        <v>1.209</v>
      </c>
      <c r="R77" s="7" t="n">
        <v>10.05</v>
      </c>
      <c r="S77" s="7" t="n">
        <v>91.14</v>
      </c>
      <c r="T77" s="7"/>
      <c r="U77" s="7"/>
    </row>
    <row r="78" customFormat="false" ht="15" hidden="false" customHeight="false" outlineLevel="0" collapsed="false">
      <c r="A78" s="7" t="s">
        <v>5900</v>
      </c>
      <c r="B78" s="7" t="n">
        <v>37</v>
      </c>
      <c r="C78" s="7" t="s">
        <v>395</v>
      </c>
      <c r="D78" s="7" t="s">
        <v>5946</v>
      </c>
      <c r="E78" s="7" t="s">
        <v>6001</v>
      </c>
      <c r="F78" s="7" t="s">
        <v>5508</v>
      </c>
      <c r="G78" s="7" t="s">
        <v>169</v>
      </c>
      <c r="H78" s="7" t="s">
        <v>6016</v>
      </c>
      <c r="I78" s="7" t="s">
        <v>6018</v>
      </c>
      <c r="J78" s="7" t="n">
        <v>41</v>
      </c>
      <c r="K78" s="7" t="n">
        <v>11227.48</v>
      </c>
      <c r="L78" s="7" t="n">
        <v>32787.95</v>
      </c>
      <c r="M78" s="7" t="n">
        <v>803</v>
      </c>
      <c r="N78" s="7" t="n">
        <v>5941</v>
      </c>
      <c r="O78" s="7" t="n">
        <v>1422297</v>
      </c>
      <c r="P78" s="7" t="n">
        <v>34.24</v>
      </c>
      <c r="Q78" s="7" t="n">
        <v>1.89</v>
      </c>
      <c r="R78" s="7" t="n">
        <v>13.52</v>
      </c>
      <c r="S78" s="7" t="n">
        <v>8.86</v>
      </c>
      <c r="T78" s="7"/>
      <c r="U78" s="7" t="s">
        <v>6019</v>
      </c>
    </row>
    <row r="79" customFormat="false" ht="15" hidden="false" customHeight="false" outlineLevel="0" collapsed="false">
      <c r="A79" s="7" t="s">
        <v>5900</v>
      </c>
      <c r="B79" s="7" t="n">
        <v>37</v>
      </c>
      <c r="C79" s="7" t="s">
        <v>395</v>
      </c>
      <c r="D79" s="7" t="s">
        <v>5946</v>
      </c>
      <c r="E79" s="7" t="s">
        <v>6001</v>
      </c>
      <c r="F79" s="7" t="s">
        <v>5508</v>
      </c>
      <c r="G79" s="7" t="s">
        <v>169</v>
      </c>
      <c r="H79" s="7" t="s">
        <v>6020</v>
      </c>
      <c r="I79" s="7" t="s">
        <v>6023</v>
      </c>
      <c r="J79" s="7"/>
      <c r="K79" s="7" t="n">
        <v>20522.45</v>
      </c>
      <c r="L79" s="7" t="n">
        <v>55157.65</v>
      </c>
      <c r="M79" s="7" t="n">
        <v>1256</v>
      </c>
      <c r="N79" s="7" t="n">
        <v>8617</v>
      </c>
      <c r="O79" s="7" t="n">
        <v>2007137</v>
      </c>
      <c r="P79" s="7" t="n">
        <v>37.21</v>
      </c>
      <c r="Q79" s="7" t="n">
        <v>2.382</v>
      </c>
      <c r="R79" s="7" t="n">
        <v>14.58</v>
      </c>
      <c r="S79" s="7" t="n">
        <v>64.31</v>
      </c>
      <c r="T79" s="7" t="n">
        <v>25.17</v>
      </c>
      <c r="U79" s="7" t="s">
        <v>6022</v>
      </c>
    </row>
    <row r="80" customFormat="false" ht="15" hidden="false" customHeight="false" outlineLevel="0" collapsed="false">
      <c r="A80" s="7" t="s">
        <v>5900</v>
      </c>
      <c r="B80" s="7" t="n">
        <v>37</v>
      </c>
      <c r="C80" s="7" t="s">
        <v>395</v>
      </c>
      <c r="D80" s="7" t="s">
        <v>5946</v>
      </c>
      <c r="E80" s="7" t="s">
        <v>6001</v>
      </c>
      <c r="F80" s="7" t="s">
        <v>5508</v>
      </c>
      <c r="G80" s="7" t="s">
        <v>169</v>
      </c>
      <c r="H80" s="7" t="s">
        <v>6020</v>
      </c>
      <c r="I80" s="7" t="s">
        <v>6021</v>
      </c>
      <c r="J80" s="7"/>
      <c r="K80" s="7" t="n">
        <v>10499.46</v>
      </c>
      <c r="L80" s="7" t="n">
        <v>45470.46</v>
      </c>
      <c r="M80" s="7" t="n">
        <v>1041</v>
      </c>
      <c r="N80" s="7" t="n">
        <v>9330</v>
      </c>
      <c r="O80" s="7" t="n">
        <v>1498157</v>
      </c>
      <c r="P80" s="7" t="n">
        <v>23.09</v>
      </c>
      <c r="Q80" s="7" t="n">
        <v>1.125</v>
      </c>
      <c r="R80" s="7" t="n">
        <v>11.16</v>
      </c>
      <c r="S80" s="7" t="n">
        <v>32.9</v>
      </c>
      <c r="T80" s="7" t="n">
        <v>25.17</v>
      </c>
      <c r="U80" s="7" t="s">
        <v>6022</v>
      </c>
    </row>
    <row r="81" customFormat="false" ht="15" hidden="false" customHeight="false" outlineLevel="0" collapsed="false">
      <c r="A81" s="7" t="s">
        <v>5900</v>
      </c>
      <c r="B81" s="7" t="n">
        <v>37</v>
      </c>
      <c r="C81" s="7" t="s">
        <v>395</v>
      </c>
      <c r="D81" s="7" t="s">
        <v>5946</v>
      </c>
      <c r="E81" s="7" t="s">
        <v>6001</v>
      </c>
      <c r="F81" s="7" t="s">
        <v>5508</v>
      </c>
      <c r="G81" s="7" t="s">
        <v>169</v>
      </c>
      <c r="H81" s="7" t="s">
        <v>6020</v>
      </c>
      <c r="I81" s="7" t="s">
        <v>6027</v>
      </c>
      <c r="J81" s="7"/>
      <c r="K81" s="7" t="n">
        <v>890.07</v>
      </c>
      <c r="L81" s="7" t="n">
        <v>3044.03</v>
      </c>
      <c r="M81" s="7" t="n">
        <v>67</v>
      </c>
      <c r="N81" s="7" t="n">
        <v>616</v>
      </c>
      <c r="O81" s="7" t="n">
        <v>39454</v>
      </c>
      <c r="P81" s="7" t="n">
        <v>29.24</v>
      </c>
      <c r="Q81" s="7" t="n">
        <v>1.445</v>
      </c>
      <c r="R81" s="7" t="n">
        <v>10.88</v>
      </c>
      <c r="S81" s="7" t="n">
        <v>2.79</v>
      </c>
      <c r="T81" s="7" t="n">
        <v>25.17</v>
      </c>
      <c r="U81" s="7" t="s">
        <v>6022</v>
      </c>
    </row>
    <row r="82" customFormat="false" ht="15" hidden="false" customHeight="false" outlineLevel="0" collapsed="false">
      <c r="A82" s="7" t="s">
        <v>5900</v>
      </c>
      <c r="B82" s="7" t="n">
        <v>37</v>
      </c>
      <c r="C82" s="7" t="s">
        <v>395</v>
      </c>
      <c r="D82" s="7" t="s">
        <v>5946</v>
      </c>
      <c r="E82" s="7" t="s">
        <v>6001</v>
      </c>
      <c r="F82" s="7" t="s">
        <v>5508</v>
      </c>
      <c r="G82" s="7" t="s">
        <v>169</v>
      </c>
      <c r="H82" s="7" t="s">
        <v>6002</v>
      </c>
      <c r="I82" s="7" t="s">
        <v>5917</v>
      </c>
      <c r="J82" s="7" t="n">
        <v>11</v>
      </c>
      <c r="K82" s="7" t="n">
        <v>44512.91</v>
      </c>
      <c r="L82" s="7" t="n">
        <v>200080.38</v>
      </c>
      <c r="M82" s="7" t="n">
        <v>4168</v>
      </c>
      <c r="N82" s="7" t="n">
        <v>45880</v>
      </c>
      <c r="O82" s="7" t="n">
        <v>11324906</v>
      </c>
      <c r="P82" s="7" t="n">
        <v>22.25</v>
      </c>
      <c r="Q82" s="7" t="n">
        <v>0.97</v>
      </c>
      <c r="R82" s="7" t="n">
        <v>9.08</v>
      </c>
      <c r="S82" s="7" t="n">
        <v>35.11</v>
      </c>
      <c r="T82" s="7"/>
      <c r="U82" s="7"/>
    </row>
    <row r="83" customFormat="false" ht="15" hidden="false" customHeight="false" outlineLevel="0" collapsed="false">
      <c r="A83" s="7" t="s">
        <v>5900</v>
      </c>
      <c r="B83" s="7" t="n">
        <v>37</v>
      </c>
      <c r="C83" s="7" t="s">
        <v>395</v>
      </c>
      <c r="D83" s="7" t="s">
        <v>5946</v>
      </c>
      <c r="E83" s="7" t="s">
        <v>6001</v>
      </c>
      <c r="F83" s="7" t="s">
        <v>5508</v>
      </c>
      <c r="G83" s="7" t="s">
        <v>169</v>
      </c>
      <c r="H83" s="7" t="s">
        <v>6002</v>
      </c>
      <c r="I83" s="7" t="s">
        <v>6003</v>
      </c>
      <c r="J83" s="7" t="n">
        <v>283</v>
      </c>
      <c r="K83" s="7" t="n">
        <v>41799.56</v>
      </c>
      <c r="L83" s="7" t="n">
        <v>109921.76</v>
      </c>
      <c r="M83" s="7" t="n">
        <v>2761</v>
      </c>
      <c r="N83" s="7" t="n">
        <v>20929</v>
      </c>
      <c r="O83" s="7" t="n">
        <v>3190657</v>
      </c>
      <c r="P83" s="7" t="n">
        <v>38.03</v>
      </c>
      <c r="Q83" s="7" t="n">
        <v>1.997</v>
      </c>
      <c r="R83" s="7" t="n">
        <v>13.19</v>
      </c>
      <c r="S83" s="7" t="n">
        <v>32.97</v>
      </c>
      <c r="T83" s="7"/>
      <c r="U83" s="7"/>
    </row>
    <row r="84" customFormat="false" ht="15" hidden="false" customHeight="false" outlineLevel="0" collapsed="false">
      <c r="A84" s="7" t="s">
        <v>5900</v>
      </c>
      <c r="B84" s="7" t="n">
        <v>37</v>
      </c>
      <c r="C84" s="7" t="s">
        <v>395</v>
      </c>
      <c r="D84" s="7" t="s">
        <v>5946</v>
      </c>
      <c r="E84" s="7" t="s">
        <v>6001</v>
      </c>
      <c r="F84" s="7" t="s">
        <v>5508</v>
      </c>
      <c r="G84" s="7" t="s">
        <v>169</v>
      </c>
      <c r="H84" s="7" t="s">
        <v>6002</v>
      </c>
      <c r="I84" s="7" t="s">
        <v>6011</v>
      </c>
      <c r="J84" s="7" t="n">
        <v>8</v>
      </c>
      <c r="K84" s="7" t="n">
        <v>22108.97</v>
      </c>
      <c r="L84" s="7" t="n">
        <v>86650.9</v>
      </c>
      <c r="M84" s="7" t="n">
        <v>2131</v>
      </c>
      <c r="N84" s="7" t="n">
        <v>26084</v>
      </c>
      <c r="O84" s="7" t="n">
        <v>6988307</v>
      </c>
      <c r="P84" s="7" t="n">
        <v>25.51</v>
      </c>
      <c r="Q84" s="7" t="n">
        <v>0.848</v>
      </c>
      <c r="R84" s="7" t="n">
        <v>8.17</v>
      </c>
      <c r="S84" s="7" t="n">
        <v>17.44</v>
      </c>
      <c r="T84" s="7"/>
      <c r="U84" s="7"/>
    </row>
    <row r="85" customFormat="false" ht="15" hidden="false" customHeight="false" outlineLevel="0" collapsed="false">
      <c r="A85" s="7" t="s">
        <v>5900</v>
      </c>
      <c r="B85" s="7" t="n">
        <v>37</v>
      </c>
      <c r="C85" s="7" t="s">
        <v>395</v>
      </c>
      <c r="D85" s="7" t="s">
        <v>5946</v>
      </c>
      <c r="E85" s="7" t="s">
        <v>6001</v>
      </c>
      <c r="F85" s="7" t="s">
        <v>5508</v>
      </c>
      <c r="G85" s="7" t="s">
        <v>169</v>
      </c>
      <c r="H85" s="7" t="s">
        <v>6002</v>
      </c>
      <c r="I85" s="7" t="s">
        <v>6009</v>
      </c>
      <c r="J85" s="7" t="n">
        <v>85</v>
      </c>
      <c r="K85" s="7" t="n">
        <v>7479.37</v>
      </c>
      <c r="L85" s="7" t="n">
        <v>27777.61</v>
      </c>
      <c r="M85" s="7" t="n">
        <v>659</v>
      </c>
      <c r="N85" s="7" t="n">
        <v>3776</v>
      </c>
      <c r="O85" s="7" t="n">
        <v>528120</v>
      </c>
      <c r="P85" s="7" t="n">
        <v>26.93</v>
      </c>
      <c r="Q85" s="7" t="n">
        <v>1.981</v>
      </c>
      <c r="R85" s="7" t="n">
        <v>17.45</v>
      </c>
      <c r="S85" s="7" t="n">
        <v>5.9</v>
      </c>
      <c r="T85" s="7"/>
      <c r="U85" s="7"/>
    </row>
    <row r="86" customFormat="false" ht="15" hidden="false" customHeight="false" outlineLevel="0" collapsed="false">
      <c r="A86" s="7" t="s">
        <v>5900</v>
      </c>
      <c r="B86" s="7" t="n">
        <v>37</v>
      </c>
      <c r="C86" s="7" t="s">
        <v>395</v>
      </c>
      <c r="D86" s="7" t="s">
        <v>5946</v>
      </c>
      <c r="E86" s="7" t="s">
        <v>6001</v>
      </c>
      <c r="F86" s="7" t="s">
        <v>5508</v>
      </c>
      <c r="G86" s="7" t="s">
        <v>169</v>
      </c>
      <c r="H86" s="7" t="s">
        <v>6002</v>
      </c>
      <c r="I86" s="7" t="s">
        <v>6018</v>
      </c>
      <c r="J86" s="7" t="n">
        <v>16</v>
      </c>
      <c r="K86" s="7" t="n">
        <v>6694.47</v>
      </c>
      <c r="L86" s="7" t="n">
        <v>12554.84</v>
      </c>
      <c r="M86" s="7" t="n">
        <v>312</v>
      </c>
      <c r="N86" s="7" t="n">
        <v>2601</v>
      </c>
      <c r="O86" s="7" t="n">
        <v>1078390</v>
      </c>
      <c r="P86" s="7" t="n">
        <v>53.32</v>
      </c>
      <c r="Q86" s="7" t="n">
        <v>2.574</v>
      </c>
      <c r="R86" s="7" t="n">
        <v>12</v>
      </c>
      <c r="S86" s="7" t="n">
        <v>5.28</v>
      </c>
      <c r="T86" s="7"/>
      <c r="U86" s="7" t="s">
        <v>6024</v>
      </c>
    </row>
    <row r="87" customFormat="false" ht="15" hidden="false" customHeight="false" outlineLevel="0" collapsed="false">
      <c r="A87" s="7" t="s">
        <v>5900</v>
      </c>
      <c r="B87" s="7" t="n">
        <v>37</v>
      </c>
      <c r="C87" s="7" t="s">
        <v>395</v>
      </c>
      <c r="D87" s="7" t="s">
        <v>5946</v>
      </c>
      <c r="E87" s="7" t="s">
        <v>6001</v>
      </c>
      <c r="F87" s="7" t="s">
        <v>5508</v>
      </c>
      <c r="G87" s="7" t="s">
        <v>169</v>
      </c>
      <c r="H87" s="7" t="s">
        <v>6002</v>
      </c>
      <c r="I87" s="7" t="s">
        <v>6005</v>
      </c>
      <c r="J87" s="7" t="n">
        <v>1</v>
      </c>
      <c r="K87" s="7" t="n">
        <v>3701.38</v>
      </c>
      <c r="L87" s="7" t="n">
        <v>15635.23</v>
      </c>
      <c r="M87" s="7" t="n">
        <v>314</v>
      </c>
      <c r="N87" s="7" t="n">
        <v>1754</v>
      </c>
      <c r="O87" s="7" t="n">
        <v>579151</v>
      </c>
      <c r="P87" s="7" t="n">
        <v>23.67</v>
      </c>
      <c r="Q87" s="7" t="n">
        <v>2.11</v>
      </c>
      <c r="R87" s="7" t="n">
        <v>17.9</v>
      </c>
      <c r="S87" s="7" t="n">
        <v>2.92</v>
      </c>
      <c r="T87" s="7"/>
      <c r="U87" s="7"/>
    </row>
    <row r="88" customFormat="false" ht="15" hidden="false" customHeight="false" outlineLevel="0" collapsed="false">
      <c r="A88" s="7" t="s">
        <v>5900</v>
      </c>
      <c r="B88" s="7" t="n">
        <v>37</v>
      </c>
      <c r="C88" s="7" t="s">
        <v>395</v>
      </c>
      <c r="D88" s="7" t="s">
        <v>5946</v>
      </c>
      <c r="E88" s="7" t="s">
        <v>6001</v>
      </c>
      <c r="F88" s="7" t="s">
        <v>5508</v>
      </c>
      <c r="G88" s="7" t="s">
        <v>169</v>
      </c>
      <c r="H88" s="7" t="s">
        <v>6002</v>
      </c>
      <c r="I88" s="7" t="s">
        <v>6007</v>
      </c>
      <c r="J88" s="7" t="n">
        <v>4</v>
      </c>
      <c r="K88" s="7" t="n">
        <v>468.59</v>
      </c>
      <c r="L88" s="7" t="n">
        <v>2259.54</v>
      </c>
      <c r="M88" s="7" t="n">
        <v>59</v>
      </c>
      <c r="N88" s="7" t="n">
        <v>461</v>
      </c>
      <c r="O88" s="7" t="n">
        <v>17862</v>
      </c>
      <c r="P88" s="7" t="n">
        <v>20.74</v>
      </c>
      <c r="Q88" s="7" t="n">
        <v>1.016</v>
      </c>
      <c r="R88" s="7" t="n">
        <v>12.8</v>
      </c>
      <c r="S88" s="7" t="n">
        <v>0.37</v>
      </c>
      <c r="T88" s="7"/>
      <c r="U88" s="7"/>
    </row>
    <row r="89" customFormat="false" ht="15" hidden="false" customHeight="false" outlineLevel="0" collapsed="false">
      <c r="A89" s="7" t="s">
        <v>5900</v>
      </c>
      <c r="B89" s="7" t="n">
        <v>37</v>
      </c>
      <c r="C89" s="7" t="s">
        <v>395</v>
      </c>
      <c r="D89" s="7" t="s">
        <v>5946</v>
      </c>
      <c r="E89" s="7" t="s">
        <v>6001</v>
      </c>
      <c r="F89" s="7" t="s">
        <v>5508</v>
      </c>
      <c r="G89" s="7" t="s">
        <v>169</v>
      </c>
      <c r="H89" s="7" t="s">
        <v>5013</v>
      </c>
      <c r="I89" s="7" t="s">
        <v>6025</v>
      </c>
      <c r="J89" s="7"/>
      <c r="K89" s="7" t="n">
        <v>126765.25</v>
      </c>
      <c r="L89" s="7" t="n">
        <v>454880.26</v>
      </c>
      <c r="M89" s="7" t="n">
        <v>10404</v>
      </c>
      <c r="N89" s="7" t="n">
        <v>101485</v>
      </c>
      <c r="O89" s="7"/>
      <c r="P89" s="7" t="n">
        <v>27.87</v>
      </c>
      <c r="Q89" s="7" t="n">
        <v>1.249</v>
      </c>
      <c r="R89" s="7" t="n">
        <v>10.25</v>
      </c>
      <c r="S89" s="7"/>
      <c r="T89" s="7"/>
      <c r="U89" s="7" t="s">
        <v>6026</v>
      </c>
    </row>
    <row r="90" customFormat="false" ht="15" hidden="false" customHeight="false" outlineLevel="0" collapsed="false">
      <c r="A90" s="7" t="s">
        <v>5900</v>
      </c>
      <c r="B90" s="7" t="n">
        <v>37</v>
      </c>
      <c r="C90" s="7" t="s">
        <v>69</v>
      </c>
      <c r="D90" s="7" t="s">
        <v>5955</v>
      </c>
      <c r="E90" s="7" t="s">
        <v>6001</v>
      </c>
      <c r="F90" s="7" t="s">
        <v>5508</v>
      </c>
      <c r="G90" s="7" t="s">
        <v>169</v>
      </c>
      <c r="H90" s="7" t="s">
        <v>6016</v>
      </c>
      <c r="I90" s="7" t="s">
        <v>6017</v>
      </c>
      <c r="J90" s="7" t="n">
        <v>566</v>
      </c>
      <c r="K90" s="7" t="n">
        <v>192478.76</v>
      </c>
      <c r="L90" s="7" t="n">
        <v>595959.83</v>
      </c>
      <c r="M90" s="7" t="n">
        <v>18944</v>
      </c>
      <c r="N90" s="7" t="n">
        <v>154192</v>
      </c>
      <c r="O90" s="7" t="n">
        <v>25109815</v>
      </c>
      <c r="P90" s="7" t="n">
        <v>32.3</v>
      </c>
      <c r="Q90" s="7" t="n">
        <v>1.248</v>
      </c>
      <c r="R90" s="7" t="n">
        <v>12.29</v>
      </c>
      <c r="S90" s="7" t="n">
        <v>96.94</v>
      </c>
      <c r="T90" s="7"/>
      <c r="U90" s="7"/>
    </row>
    <row r="91" customFormat="false" ht="15" hidden="false" customHeight="false" outlineLevel="0" collapsed="false">
      <c r="A91" s="7" t="s">
        <v>5900</v>
      </c>
      <c r="B91" s="7" t="n">
        <v>37</v>
      </c>
      <c r="C91" s="7" t="s">
        <v>69</v>
      </c>
      <c r="D91" s="7" t="s">
        <v>5955</v>
      </c>
      <c r="E91" s="7" t="s">
        <v>6001</v>
      </c>
      <c r="F91" s="7" t="s">
        <v>5508</v>
      </c>
      <c r="G91" s="7" t="s">
        <v>169</v>
      </c>
      <c r="H91" s="7" t="s">
        <v>6016</v>
      </c>
      <c r="I91" s="7" t="s">
        <v>6018</v>
      </c>
      <c r="J91" s="7" t="n">
        <v>109</v>
      </c>
      <c r="K91" s="7" t="n">
        <v>6080.12</v>
      </c>
      <c r="L91" s="7" t="n">
        <v>17248.51</v>
      </c>
      <c r="M91" s="7" t="n">
        <v>568</v>
      </c>
      <c r="N91" s="7" t="n">
        <v>4189</v>
      </c>
      <c r="O91" s="7" t="n">
        <v>816004</v>
      </c>
      <c r="P91" s="7" t="n">
        <v>35.25</v>
      </c>
      <c r="Q91" s="7" t="n">
        <v>1.451</v>
      </c>
      <c r="R91" s="7" t="n">
        <v>13.56</v>
      </c>
      <c r="S91" s="7" t="n">
        <v>3.06</v>
      </c>
      <c r="T91" s="7"/>
      <c r="U91" s="7" t="s">
        <v>6019</v>
      </c>
    </row>
    <row r="92" customFormat="false" ht="15" hidden="false" customHeight="false" outlineLevel="0" collapsed="false">
      <c r="A92" s="7" t="s">
        <v>5900</v>
      </c>
      <c r="B92" s="7" t="n">
        <v>37</v>
      </c>
      <c r="C92" s="7" t="s">
        <v>69</v>
      </c>
      <c r="D92" s="7" t="s">
        <v>5955</v>
      </c>
      <c r="E92" s="7" t="s">
        <v>6001</v>
      </c>
      <c r="F92" s="7" t="s">
        <v>5508</v>
      </c>
      <c r="G92" s="7" t="s">
        <v>169</v>
      </c>
      <c r="H92" s="7" t="s">
        <v>6020</v>
      </c>
      <c r="I92" s="7" t="s">
        <v>6023</v>
      </c>
      <c r="J92" s="7"/>
      <c r="K92" s="7" t="n">
        <v>75296.72</v>
      </c>
      <c r="L92" s="7" t="n">
        <v>180275.75</v>
      </c>
      <c r="M92" s="7" t="n">
        <v>5849</v>
      </c>
      <c r="N92" s="7" t="n">
        <v>35511</v>
      </c>
      <c r="O92" s="7" t="n">
        <v>4979495</v>
      </c>
      <c r="P92" s="7" t="n">
        <v>41.77</v>
      </c>
      <c r="Q92" s="7" t="n">
        <v>2.12</v>
      </c>
      <c r="R92" s="7" t="n">
        <v>16.47</v>
      </c>
      <c r="S92" s="7" t="n">
        <v>82.41</v>
      </c>
      <c r="T92" s="7" t="n">
        <v>46.02</v>
      </c>
      <c r="U92" s="7" t="s">
        <v>6022</v>
      </c>
    </row>
    <row r="93" customFormat="false" ht="15" hidden="false" customHeight="false" outlineLevel="0" collapsed="false">
      <c r="A93" s="7" t="s">
        <v>5900</v>
      </c>
      <c r="B93" s="7" t="n">
        <v>37</v>
      </c>
      <c r="C93" s="7" t="s">
        <v>69</v>
      </c>
      <c r="D93" s="7" t="s">
        <v>5955</v>
      </c>
      <c r="E93" s="7" t="s">
        <v>6001</v>
      </c>
      <c r="F93" s="7" t="s">
        <v>5508</v>
      </c>
      <c r="G93" s="7" t="s">
        <v>169</v>
      </c>
      <c r="H93" s="7" t="s">
        <v>6020</v>
      </c>
      <c r="I93" s="7" t="s">
        <v>6021</v>
      </c>
      <c r="J93" s="7"/>
      <c r="K93" s="7" t="n">
        <v>11396.74</v>
      </c>
      <c r="L93" s="7" t="n">
        <v>44321.33</v>
      </c>
      <c r="M93" s="7" t="n">
        <v>1431</v>
      </c>
      <c r="N93" s="7" t="n">
        <v>10161</v>
      </c>
      <c r="O93" s="7" t="n">
        <v>1748661</v>
      </c>
      <c r="P93" s="7" t="n">
        <v>25.71</v>
      </c>
      <c r="Q93" s="7" t="n">
        <v>1.122</v>
      </c>
      <c r="R93" s="7" t="n">
        <v>14.08</v>
      </c>
      <c r="S93" s="7" t="n">
        <v>12.47</v>
      </c>
      <c r="T93" s="7" t="n">
        <v>46.02</v>
      </c>
      <c r="U93" s="7" t="s">
        <v>6022</v>
      </c>
    </row>
    <row r="94" customFormat="false" ht="15" hidden="false" customHeight="false" outlineLevel="0" collapsed="false">
      <c r="A94" s="7" t="s">
        <v>5900</v>
      </c>
      <c r="B94" s="7" t="n">
        <v>37</v>
      </c>
      <c r="C94" s="7" t="s">
        <v>69</v>
      </c>
      <c r="D94" s="7" t="s">
        <v>5955</v>
      </c>
      <c r="E94" s="7" t="s">
        <v>6001</v>
      </c>
      <c r="F94" s="7" t="s">
        <v>5508</v>
      </c>
      <c r="G94" s="7" t="s">
        <v>169</v>
      </c>
      <c r="H94" s="7" t="s">
        <v>6020</v>
      </c>
      <c r="I94" s="7" t="s">
        <v>6027</v>
      </c>
      <c r="J94" s="7"/>
      <c r="K94" s="7" t="n">
        <v>4680.05</v>
      </c>
      <c r="L94" s="7" t="n">
        <v>11654.06</v>
      </c>
      <c r="M94" s="7" t="n">
        <v>382</v>
      </c>
      <c r="N94" s="7" t="n">
        <v>3267</v>
      </c>
      <c r="O94" s="7" t="n">
        <v>455717</v>
      </c>
      <c r="P94" s="7" t="n">
        <v>40.16</v>
      </c>
      <c r="Q94" s="7" t="n">
        <v>1.433</v>
      </c>
      <c r="R94" s="7" t="n">
        <v>11.69</v>
      </c>
      <c r="S94" s="7" t="n">
        <v>5.12</v>
      </c>
      <c r="T94" s="7" t="n">
        <v>46.02</v>
      </c>
      <c r="U94" s="7" t="s">
        <v>6022</v>
      </c>
    </row>
    <row r="95" customFormat="false" ht="15" hidden="false" customHeight="false" outlineLevel="0" collapsed="false">
      <c r="A95" s="7" t="s">
        <v>5900</v>
      </c>
      <c r="B95" s="7" t="n">
        <v>37</v>
      </c>
      <c r="C95" s="7" t="s">
        <v>69</v>
      </c>
      <c r="D95" s="7" t="s">
        <v>5955</v>
      </c>
      <c r="E95" s="7" t="s">
        <v>6001</v>
      </c>
      <c r="F95" s="7" t="s">
        <v>5508</v>
      </c>
      <c r="G95" s="7" t="s">
        <v>169</v>
      </c>
      <c r="H95" s="7" t="s">
        <v>6002</v>
      </c>
      <c r="I95" s="7" t="s">
        <v>6003</v>
      </c>
      <c r="J95" s="7" t="n">
        <v>315</v>
      </c>
      <c r="K95" s="7" t="n">
        <v>76485.34</v>
      </c>
      <c r="L95" s="7" t="n">
        <v>181607.75</v>
      </c>
      <c r="M95" s="7" t="n">
        <v>5855</v>
      </c>
      <c r="N95" s="7" t="n">
        <v>34191</v>
      </c>
      <c r="O95" s="7" t="n">
        <v>4663900</v>
      </c>
      <c r="P95" s="7" t="n">
        <v>42.12</v>
      </c>
      <c r="Q95" s="7" t="n">
        <v>2.237</v>
      </c>
      <c r="R95" s="7" t="n">
        <v>17.12</v>
      </c>
      <c r="S95" s="7" t="n">
        <v>38.52</v>
      </c>
      <c r="T95" s="7"/>
      <c r="U95" s="7"/>
    </row>
    <row r="96" customFormat="false" ht="15" hidden="false" customHeight="false" outlineLevel="0" collapsed="false">
      <c r="A96" s="7" t="s">
        <v>5900</v>
      </c>
      <c r="B96" s="7" t="n">
        <v>37</v>
      </c>
      <c r="C96" s="7" t="s">
        <v>69</v>
      </c>
      <c r="D96" s="7" t="s">
        <v>5955</v>
      </c>
      <c r="E96" s="7" t="s">
        <v>6001</v>
      </c>
      <c r="F96" s="7" t="s">
        <v>5508</v>
      </c>
      <c r="G96" s="7" t="s">
        <v>169</v>
      </c>
      <c r="H96" s="7" t="s">
        <v>6002</v>
      </c>
      <c r="I96" s="7" t="s">
        <v>6011</v>
      </c>
      <c r="J96" s="7" t="n">
        <v>78</v>
      </c>
      <c r="K96" s="7" t="n">
        <v>40747.87</v>
      </c>
      <c r="L96" s="7" t="n">
        <v>135862.18</v>
      </c>
      <c r="M96" s="7" t="n">
        <v>4375</v>
      </c>
      <c r="N96" s="7" t="n">
        <v>43478</v>
      </c>
      <c r="O96" s="7" t="n">
        <v>10462065</v>
      </c>
      <c r="P96" s="7" t="n">
        <v>29.99</v>
      </c>
      <c r="Q96" s="7" t="n">
        <v>0.937</v>
      </c>
      <c r="R96" s="7" t="n">
        <v>10.06</v>
      </c>
      <c r="S96" s="7" t="n">
        <v>20.52</v>
      </c>
      <c r="T96" s="7"/>
      <c r="U96" s="7"/>
    </row>
    <row r="97" customFormat="false" ht="15" hidden="false" customHeight="false" outlineLevel="0" collapsed="false">
      <c r="A97" s="7" t="s">
        <v>5900</v>
      </c>
      <c r="B97" s="7" t="n">
        <v>37</v>
      </c>
      <c r="C97" s="7" t="s">
        <v>69</v>
      </c>
      <c r="D97" s="7" t="s">
        <v>5955</v>
      </c>
      <c r="E97" s="7" t="s">
        <v>6001</v>
      </c>
      <c r="F97" s="7" t="s">
        <v>5508</v>
      </c>
      <c r="G97" s="7" t="s">
        <v>169</v>
      </c>
      <c r="H97" s="7" t="s">
        <v>6002</v>
      </c>
      <c r="I97" s="7" t="s">
        <v>6009</v>
      </c>
      <c r="J97" s="7" t="n">
        <v>213</v>
      </c>
      <c r="K97" s="7" t="n">
        <v>32440.71</v>
      </c>
      <c r="L97" s="7" t="n">
        <v>84290.03</v>
      </c>
      <c r="M97" s="7" t="n">
        <v>2690</v>
      </c>
      <c r="N97" s="7" t="n">
        <v>17998</v>
      </c>
      <c r="O97" s="7" t="n">
        <v>2802208</v>
      </c>
      <c r="P97" s="7" t="n">
        <v>38.49</v>
      </c>
      <c r="Q97" s="7" t="n">
        <v>1.802</v>
      </c>
      <c r="R97" s="7" t="n">
        <v>14.95</v>
      </c>
      <c r="S97" s="7" t="n">
        <v>16.34</v>
      </c>
      <c r="T97" s="7"/>
      <c r="U97" s="7"/>
    </row>
    <row r="98" customFormat="false" ht="15" hidden="false" customHeight="false" outlineLevel="0" collapsed="false">
      <c r="A98" s="7" t="s">
        <v>5900</v>
      </c>
      <c r="B98" s="7" t="n">
        <v>37</v>
      </c>
      <c r="C98" s="7" t="s">
        <v>69</v>
      </c>
      <c r="D98" s="7" t="s">
        <v>5955</v>
      </c>
      <c r="E98" s="7" t="s">
        <v>6001</v>
      </c>
      <c r="F98" s="7" t="s">
        <v>5508</v>
      </c>
      <c r="G98" s="7" t="s">
        <v>169</v>
      </c>
      <c r="H98" s="7" t="s">
        <v>6002</v>
      </c>
      <c r="I98" s="7" t="s">
        <v>6007</v>
      </c>
      <c r="J98" s="7" t="n">
        <v>27</v>
      </c>
      <c r="K98" s="7" t="n">
        <v>19585.93</v>
      </c>
      <c r="L98" s="7" t="n">
        <v>68501.57</v>
      </c>
      <c r="M98" s="7" t="n">
        <v>2217</v>
      </c>
      <c r="N98" s="7" t="n">
        <v>14837</v>
      </c>
      <c r="O98" s="7" t="n">
        <v>1190666</v>
      </c>
      <c r="P98" s="7" t="n">
        <v>28.59</v>
      </c>
      <c r="Q98" s="7" t="n">
        <v>1.32</v>
      </c>
      <c r="R98" s="7" t="n">
        <v>14.94</v>
      </c>
      <c r="S98" s="7" t="n">
        <v>9.86</v>
      </c>
      <c r="T98" s="7"/>
      <c r="U98" s="7"/>
    </row>
    <row r="99" customFormat="false" ht="15" hidden="false" customHeight="false" outlineLevel="0" collapsed="false">
      <c r="A99" s="7" t="s">
        <v>5900</v>
      </c>
      <c r="B99" s="7" t="n">
        <v>37</v>
      </c>
      <c r="C99" s="7" t="s">
        <v>69</v>
      </c>
      <c r="D99" s="7" t="s">
        <v>5955</v>
      </c>
      <c r="E99" s="7" t="s">
        <v>6001</v>
      </c>
      <c r="F99" s="7" t="s">
        <v>5508</v>
      </c>
      <c r="G99" s="7" t="s">
        <v>169</v>
      </c>
      <c r="H99" s="7" t="s">
        <v>6002</v>
      </c>
      <c r="I99" s="7" t="s">
        <v>5917</v>
      </c>
      <c r="J99" s="7" t="n">
        <v>8</v>
      </c>
      <c r="K99" s="7" t="n">
        <v>14701.75</v>
      </c>
      <c r="L99" s="7" t="n">
        <v>56733.16</v>
      </c>
      <c r="M99" s="7" t="n">
        <v>1897</v>
      </c>
      <c r="N99" s="7" t="n">
        <v>32272</v>
      </c>
      <c r="O99" s="7" t="n">
        <v>4737107</v>
      </c>
      <c r="P99" s="7" t="n">
        <v>25.91</v>
      </c>
      <c r="Q99" s="7" t="n">
        <v>0.456</v>
      </c>
      <c r="R99" s="7" t="n">
        <v>5.88</v>
      </c>
      <c r="S99" s="7" t="n">
        <v>7.4</v>
      </c>
      <c r="T99" s="7"/>
      <c r="U99" s="7"/>
    </row>
    <row r="100" customFormat="false" ht="15" hidden="false" customHeight="false" outlineLevel="0" collapsed="false">
      <c r="A100" s="7" t="s">
        <v>5900</v>
      </c>
      <c r="B100" s="7" t="n">
        <v>37</v>
      </c>
      <c r="C100" s="7" t="s">
        <v>69</v>
      </c>
      <c r="D100" s="7" t="s">
        <v>5955</v>
      </c>
      <c r="E100" s="7" t="s">
        <v>6001</v>
      </c>
      <c r="F100" s="7" t="s">
        <v>5508</v>
      </c>
      <c r="G100" s="7" t="s">
        <v>169</v>
      </c>
      <c r="H100" s="7" t="s">
        <v>6002</v>
      </c>
      <c r="I100" s="7" t="s">
        <v>6005</v>
      </c>
      <c r="J100" s="7" t="n">
        <v>19</v>
      </c>
      <c r="K100" s="7" t="n">
        <v>14042.88</v>
      </c>
      <c r="L100" s="7" t="n">
        <v>85015.18</v>
      </c>
      <c r="M100" s="7" t="n">
        <v>2438</v>
      </c>
      <c r="N100" s="7" t="n">
        <v>15350</v>
      </c>
      <c r="O100" s="7" t="n">
        <v>2024207</v>
      </c>
      <c r="P100" s="7" t="n">
        <v>16.52</v>
      </c>
      <c r="Q100" s="7" t="n">
        <v>0.915</v>
      </c>
      <c r="R100" s="7" t="n">
        <v>15.88</v>
      </c>
      <c r="S100" s="7" t="n">
        <v>7.07</v>
      </c>
      <c r="T100" s="7"/>
      <c r="U100" s="7"/>
    </row>
    <row r="101" customFormat="false" ht="15" hidden="false" customHeight="false" outlineLevel="0" collapsed="false">
      <c r="A101" s="7" t="s">
        <v>5900</v>
      </c>
      <c r="B101" s="7" t="n">
        <v>37</v>
      </c>
      <c r="C101" s="7" t="s">
        <v>69</v>
      </c>
      <c r="D101" s="7" t="s">
        <v>5955</v>
      </c>
      <c r="E101" s="7" t="s">
        <v>6001</v>
      </c>
      <c r="F101" s="7" t="s">
        <v>5508</v>
      </c>
      <c r="G101" s="7" t="s">
        <v>169</v>
      </c>
      <c r="H101" s="7" t="s">
        <v>6002</v>
      </c>
      <c r="I101" s="7" t="s">
        <v>6018</v>
      </c>
      <c r="J101" s="7" t="n">
        <v>15</v>
      </c>
      <c r="K101" s="7" t="n">
        <v>554.4</v>
      </c>
      <c r="L101" s="7" t="n">
        <v>1198.47</v>
      </c>
      <c r="M101" s="7" t="n">
        <v>40</v>
      </c>
      <c r="N101" s="7" t="n">
        <v>255</v>
      </c>
      <c r="O101" s="7" t="n">
        <v>45666</v>
      </c>
      <c r="P101" s="7" t="n">
        <v>46.26</v>
      </c>
      <c r="Q101" s="7" t="n">
        <v>2.174</v>
      </c>
      <c r="R101" s="7" t="n">
        <v>15.69</v>
      </c>
      <c r="S101" s="7" t="n">
        <v>0.28</v>
      </c>
      <c r="T101" s="7"/>
      <c r="U101" s="7" t="s">
        <v>6024</v>
      </c>
    </row>
    <row r="102" customFormat="false" ht="15" hidden="false" customHeight="false" outlineLevel="0" collapsed="false">
      <c r="A102" s="7" t="s">
        <v>5900</v>
      </c>
      <c r="B102" s="7" t="n">
        <v>37</v>
      </c>
      <c r="C102" s="7" t="s">
        <v>69</v>
      </c>
      <c r="D102" s="7" t="s">
        <v>5955</v>
      </c>
      <c r="E102" s="7" t="s">
        <v>6001</v>
      </c>
      <c r="F102" s="7" t="s">
        <v>5508</v>
      </c>
      <c r="G102" s="7" t="s">
        <v>169</v>
      </c>
      <c r="H102" s="7" t="s">
        <v>5013</v>
      </c>
      <c r="I102" s="7" t="s">
        <v>6025</v>
      </c>
      <c r="J102" s="7"/>
      <c r="K102" s="7" t="n">
        <v>198558.88</v>
      </c>
      <c r="L102" s="7" t="n">
        <v>613208.34</v>
      </c>
      <c r="M102" s="7" t="n">
        <v>19512</v>
      </c>
      <c r="N102" s="7" t="n">
        <v>158381</v>
      </c>
      <c r="O102" s="7"/>
      <c r="P102" s="7" t="n">
        <v>32.38</v>
      </c>
      <c r="Q102" s="7" t="n">
        <v>1.254</v>
      </c>
      <c r="R102" s="7" t="n">
        <v>12.32</v>
      </c>
      <c r="S102" s="7"/>
      <c r="T102" s="7"/>
      <c r="U102" s="7" t="s">
        <v>6026</v>
      </c>
    </row>
    <row r="103" customFormat="false" ht="15" hidden="false" customHeight="false" outlineLevel="0" collapsed="false">
      <c r="A103" s="7" t="s">
        <v>5900</v>
      </c>
      <c r="B103" s="7" t="n">
        <v>38</v>
      </c>
      <c r="C103" s="7" t="s">
        <v>395</v>
      </c>
      <c r="D103" s="7" t="s">
        <v>5946</v>
      </c>
      <c r="E103" s="7" t="s">
        <v>6001</v>
      </c>
      <c r="F103" s="7" t="s">
        <v>5508</v>
      </c>
      <c r="G103" s="7" t="s">
        <v>169</v>
      </c>
      <c r="H103" s="7" t="s">
        <v>6016</v>
      </c>
      <c r="I103" s="7" t="s">
        <v>6017</v>
      </c>
      <c r="J103" s="7" t="n">
        <v>67</v>
      </c>
      <c r="K103" s="7" t="n">
        <v>5232.52</v>
      </c>
      <c r="L103" s="7" t="n">
        <v>15353.8</v>
      </c>
      <c r="M103" s="7" t="n">
        <v>621</v>
      </c>
      <c r="N103" s="7" t="n">
        <v>4092</v>
      </c>
      <c r="O103" s="7" t="n">
        <v>442331</v>
      </c>
      <c r="P103" s="7" t="n">
        <v>34.08</v>
      </c>
      <c r="Q103" s="7" t="n">
        <v>1.279</v>
      </c>
      <c r="R103" s="7" t="n">
        <v>15.18</v>
      </c>
      <c r="S103" s="7" t="n">
        <v>92.45</v>
      </c>
      <c r="T103" s="7"/>
      <c r="U103" s="7"/>
    </row>
    <row r="104" customFormat="false" ht="15" hidden="false" customHeight="false" outlineLevel="0" collapsed="false">
      <c r="A104" s="7" t="s">
        <v>5900</v>
      </c>
      <c r="B104" s="7" t="n">
        <v>38</v>
      </c>
      <c r="C104" s="7" t="s">
        <v>395</v>
      </c>
      <c r="D104" s="7" t="s">
        <v>5946</v>
      </c>
      <c r="E104" s="7" t="s">
        <v>6001</v>
      </c>
      <c r="F104" s="7" t="s">
        <v>5508</v>
      </c>
      <c r="G104" s="7" t="s">
        <v>169</v>
      </c>
      <c r="H104" s="7" t="s">
        <v>6016</v>
      </c>
      <c r="I104" s="7" t="s">
        <v>6018</v>
      </c>
      <c r="J104" s="7" t="n">
        <v>5</v>
      </c>
      <c r="K104" s="7" t="n">
        <v>427.48</v>
      </c>
      <c r="L104" s="7" t="n">
        <v>695.34</v>
      </c>
      <c r="M104" s="7" t="n">
        <v>26</v>
      </c>
      <c r="N104" s="7" t="n">
        <v>134</v>
      </c>
      <c r="O104" s="7" t="n">
        <v>42814</v>
      </c>
      <c r="P104" s="7" t="n">
        <v>61.48</v>
      </c>
      <c r="Q104" s="7" t="n">
        <v>3.19</v>
      </c>
      <c r="R104" s="7" t="n">
        <v>19.4</v>
      </c>
      <c r="S104" s="7" t="n">
        <v>7.55</v>
      </c>
      <c r="T104" s="7"/>
      <c r="U104" s="7" t="s">
        <v>6019</v>
      </c>
    </row>
    <row r="105" customFormat="false" ht="15" hidden="false" customHeight="false" outlineLevel="0" collapsed="false">
      <c r="A105" s="7" t="s">
        <v>5900</v>
      </c>
      <c r="B105" s="7" t="n">
        <v>38</v>
      </c>
      <c r="C105" s="7" t="s">
        <v>395</v>
      </c>
      <c r="D105" s="7" t="s">
        <v>5946</v>
      </c>
      <c r="E105" s="7" t="s">
        <v>6001</v>
      </c>
      <c r="F105" s="7" t="s">
        <v>5508</v>
      </c>
      <c r="G105" s="7" t="s">
        <v>169</v>
      </c>
      <c r="H105" s="7" t="s">
        <v>6020</v>
      </c>
      <c r="I105" s="7" t="s">
        <v>6023</v>
      </c>
      <c r="J105" s="7"/>
      <c r="K105" s="7" t="n">
        <v>3033.8</v>
      </c>
      <c r="L105" s="7" t="n">
        <v>5651.49</v>
      </c>
      <c r="M105" s="7" t="n">
        <v>230</v>
      </c>
      <c r="N105" s="7" t="n">
        <v>1486</v>
      </c>
      <c r="O105" s="7" t="n">
        <v>318680</v>
      </c>
      <c r="P105" s="7" t="n">
        <v>53.68</v>
      </c>
      <c r="Q105" s="7" t="n">
        <v>2.042</v>
      </c>
      <c r="R105" s="7" t="n">
        <v>15.48</v>
      </c>
      <c r="S105" s="7" t="n">
        <v>99.88</v>
      </c>
      <c r="T105" s="7" t="n">
        <v>53.66</v>
      </c>
      <c r="U105" s="7" t="s">
        <v>6022</v>
      </c>
    </row>
    <row r="106" customFormat="false" ht="15" hidden="false" customHeight="false" outlineLevel="0" collapsed="false">
      <c r="A106" s="7" t="s">
        <v>5900</v>
      </c>
      <c r="B106" s="7" t="n">
        <v>38</v>
      </c>
      <c r="C106" s="7" t="s">
        <v>395</v>
      </c>
      <c r="D106" s="7" t="s">
        <v>5946</v>
      </c>
      <c r="E106" s="7" t="s">
        <v>6001</v>
      </c>
      <c r="F106" s="7" t="s">
        <v>5508</v>
      </c>
      <c r="G106" s="7" t="s">
        <v>169</v>
      </c>
      <c r="H106" s="7" t="s">
        <v>6020</v>
      </c>
      <c r="I106" s="7" t="s">
        <v>6021</v>
      </c>
      <c r="J106" s="7"/>
      <c r="K106" s="7" t="n">
        <v>3.58</v>
      </c>
      <c r="L106" s="7" t="n">
        <v>70.94</v>
      </c>
      <c r="M106" s="7" t="n">
        <v>2</v>
      </c>
      <c r="N106" s="7" t="n">
        <v>8</v>
      </c>
      <c r="O106" s="7" t="n">
        <v>1786</v>
      </c>
      <c r="P106" s="7" t="n">
        <v>5.05</v>
      </c>
      <c r="Q106" s="7" t="n">
        <v>0.448</v>
      </c>
      <c r="R106" s="7" t="n">
        <v>25</v>
      </c>
      <c r="S106" s="7" t="n">
        <v>0.12</v>
      </c>
      <c r="T106" s="7" t="n">
        <v>53.66</v>
      </c>
      <c r="U106" s="7" t="s">
        <v>6022</v>
      </c>
    </row>
    <row r="107" customFormat="false" ht="15" hidden="false" customHeight="false" outlineLevel="0" collapsed="false">
      <c r="A107" s="7" t="s">
        <v>5900</v>
      </c>
      <c r="B107" s="7" t="n">
        <v>38</v>
      </c>
      <c r="C107" s="7" t="s">
        <v>395</v>
      </c>
      <c r="D107" s="7" t="s">
        <v>5946</v>
      </c>
      <c r="E107" s="7" t="s">
        <v>6001</v>
      </c>
      <c r="F107" s="7" t="s">
        <v>5508</v>
      </c>
      <c r="G107" s="7" t="s">
        <v>169</v>
      </c>
      <c r="H107" s="7" t="s">
        <v>6002</v>
      </c>
      <c r="I107" s="7" t="s">
        <v>6003</v>
      </c>
      <c r="J107" s="7" t="n">
        <v>57</v>
      </c>
      <c r="K107" s="7" t="n">
        <v>2673.65</v>
      </c>
      <c r="L107" s="7" t="n">
        <v>5196.83</v>
      </c>
      <c r="M107" s="7" t="n">
        <v>211</v>
      </c>
      <c r="N107" s="7" t="n">
        <v>1397</v>
      </c>
      <c r="O107" s="7" t="n">
        <v>305930</v>
      </c>
      <c r="P107" s="7" t="n">
        <v>51.45</v>
      </c>
      <c r="Q107" s="7" t="n">
        <v>1.914</v>
      </c>
      <c r="R107" s="7" t="n">
        <v>15.1</v>
      </c>
      <c r="S107" s="7" t="n">
        <v>47.24</v>
      </c>
      <c r="T107" s="7"/>
      <c r="U107" s="7"/>
    </row>
    <row r="108" customFormat="false" ht="15" hidden="false" customHeight="false" outlineLevel="0" collapsed="false">
      <c r="A108" s="7" t="s">
        <v>5900</v>
      </c>
      <c r="B108" s="7" t="n">
        <v>38</v>
      </c>
      <c r="C108" s="7" t="s">
        <v>395</v>
      </c>
      <c r="D108" s="7" t="s">
        <v>5946</v>
      </c>
      <c r="E108" s="7" t="s">
        <v>6001</v>
      </c>
      <c r="F108" s="7" t="s">
        <v>5508</v>
      </c>
      <c r="G108" s="7" t="s">
        <v>169</v>
      </c>
      <c r="H108" s="7" t="s">
        <v>6002</v>
      </c>
      <c r="I108" s="7" t="s">
        <v>6007</v>
      </c>
      <c r="J108" s="7" t="n">
        <v>10</v>
      </c>
      <c r="K108" s="7" t="n">
        <v>2558.87</v>
      </c>
      <c r="L108" s="7" t="n">
        <v>10156.97</v>
      </c>
      <c r="M108" s="7" t="n">
        <v>410</v>
      </c>
      <c r="N108" s="7" t="n">
        <v>2695</v>
      </c>
      <c r="O108" s="7" t="n">
        <v>136401</v>
      </c>
      <c r="P108" s="7" t="n">
        <v>25.19</v>
      </c>
      <c r="Q108" s="7" t="n">
        <v>0.949</v>
      </c>
      <c r="R108" s="7" t="n">
        <v>15.21</v>
      </c>
      <c r="S108" s="7" t="n">
        <v>45.21</v>
      </c>
      <c r="T108" s="7"/>
      <c r="U108" s="7"/>
    </row>
    <row r="109" customFormat="false" ht="15" hidden="false" customHeight="false" outlineLevel="0" collapsed="false">
      <c r="A109" s="7" t="s">
        <v>5900</v>
      </c>
      <c r="B109" s="7" t="n">
        <v>38</v>
      </c>
      <c r="C109" s="7" t="s">
        <v>395</v>
      </c>
      <c r="D109" s="7" t="s">
        <v>5946</v>
      </c>
      <c r="E109" s="7" t="s">
        <v>6001</v>
      </c>
      <c r="F109" s="7" t="s">
        <v>5508</v>
      </c>
      <c r="G109" s="7" t="s">
        <v>169</v>
      </c>
      <c r="H109" s="7" t="s">
        <v>6002</v>
      </c>
      <c r="I109" s="7" t="s">
        <v>6009</v>
      </c>
      <c r="J109" s="7" t="n">
        <v>1</v>
      </c>
      <c r="K109" s="7" t="n">
        <v>423.9</v>
      </c>
      <c r="L109" s="7" t="n">
        <v>624.4</v>
      </c>
      <c r="M109" s="7" t="n">
        <v>24</v>
      </c>
      <c r="N109" s="7" t="n">
        <v>126</v>
      </c>
      <c r="O109" s="7" t="n">
        <v>40792</v>
      </c>
      <c r="P109" s="7" t="n">
        <v>67.89</v>
      </c>
      <c r="Q109" s="7" t="n">
        <v>3.364</v>
      </c>
      <c r="R109" s="7" t="n">
        <v>19.05</v>
      </c>
      <c r="S109" s="7" t="n">
        <v>7.49</v>
      </c>
      <c r="T109" s="7"/>
      <c r="U109" s="7"/>
    </row>
    <row r="110" customFormat="false" ht="15" hidden="false" customHeight="false" outlineLevel="0" collapsed="false">
      <c r="A110" s="7" t="s">
        <v>5900</v>
      </c>
      <c r="B110" s="7" t="n">
        <v>38</v>
      </c>
      <c r="C110" s="7" t="s">
        <v>395</v>
      </c>
      <c r="D110" s="7" t="s">
        <v>5946</v>
      </c>
      <c r="E110" s="7" t="s">
        <v>6001</v>
      </c>
      <c r="F110" s="7" t="s">
        <v>5508</v>
      </c>
      <c r="G110" s="7" t="s">
        <v>169</v>
      </c>
      <c r="H110" s="7" t="s">
        <v>6002</v>
      </c>
      <c r="I110" s="7" t="s">
        <v>6018</v>
      </c>
      <c r="J110" s="7" t="n">
        <v>4</v>
      </c>
      <c r="K110" s="7" t="n">
        <v>3.58</v>
      </c>
      <c r="L110" s="7" t="n">
        <v>70.94</v>
      </c>
      <c r="M110" s="7" t="n">
        <v>2</v>
      </c>
      <c r="N110" s="7" t="n">
        <v>8</v>
      </c>
      <c r="O110" s="7" t="n">
        <v>2022</v>
      </c>
      <c r="P110" s="7" t="n">
        <v>5.05</v>
      </c>
      <c r="Q110" s="7" t="n">
        <v>0.448</v>
      </c>
      <c r="R110" s="7" t="n">
        <v>25</v>
      </c>
      <c r="S110" s="7" t="n">
        <v>0.06</v>
      </c>
      <c r="T110" s="7"/>
      <c r="U110" s="7" t="s">
        <v>6024</v>
      </c>
    </row>
    <row r="111" customFormat="false" ht="15" hidden="false" customHeight="false" outlineLevel="0" collapsed="false">
      <c r="A111" s="7" t="s">
        <v>5900</v>
      </c>
      <c r="B111" s="7" t="n">
        <v>38</v>
      </c>
      <c r="C111" s="7" t="s">
        <v>395</v>
      </c>
      <c r="D111" s="7" t="s">
        <v>5946</v>
      </c>
      <c r="E111" s="7" t="s">
        <v>6001</v>
      </c>
      <c r="F111" s="7" t="s">
        <v>5508</v>
      </c>
      <c r="G111" s="7" t="s">
        <v>169</v>
      </c>
      <c r="H111" s="7" t="s">
        <v>5013</v>
      </c>
      <c r="I111" s="7" t="s">
        <v>6025</v>
      </c>
      <c r="J111" s="7"/>
      <c r="K111" s="7" t="n">
        <v>5660</v>
      </c>
      <c r="L111" s="7" t="n">
        <v>16049.14</v>
      </c>
      <c r="M111" s="7" t="n">
        <v>647</v>
      </c>
      <c r="N111" s="7" t="n">
        <v>4226</v>
      </c>
      <c r="O111" s="7"/>
      <c r="P111" s="7" t="n">
        <v>35.27</v>
      </c>
      <c r="Q111" s="7" t="n">
        <v>1.339</v>
      </c>
      <c r="R111" s="7" t="n">
        <v>15.31</v>
      </c>
      <c r="S111" s="7"/>
      <c r="T111" s="7"/>
      <c r="U111" s="7" t="s">
        <v>6026</v>
      </c>
    </row>
    <row r="112" customFormat="false" ht="15" hidden="false" customHeight="false" outlineLevel="0" collapsed="false">
      <c r="A112" s="7" t="s">
        <v>5900</v>
      </c>
      <c r="B112" s="7" t="n">
        <v>38</v>
      </c>
      <c r="C112" s="7" t="s">
        <v>69</v>
      </c>
      <c r="D112" s="7" t="s">
        <v>5955</v>
      </c>
      <c r="E112" s="7" t="s">
        <v>6001</v>
      </c>
      <c r="F112" s="7" t="s">
        <v>5508</v>
      </c>
      <c r="G112" s="7" t="s">
        <v>169</v>
      </c>
      <c r="H112" s="7" t="s">
        <v>6016</v>
      </c>
      <c r="I112" s="7" t="s">
        <v>6017</v>
      </c>
      <c r="J112" s="7" t="n">
        <v>238</v>
      </c>
      <c r="K112" s="7" t="n">
        <v>73271.33</v>
      </c>
      <c r="L112" s="7" t="n">
        <v>226754.02</v>
      </c>
      <c r="M112" s="7" t="n">
        <v>9753</v>
      </c>
      <c r="N112" s="7" t="n">
        <v>75522</v>
      </c>
      <c r="O112" s="7" t="n">
        <v>7814580</v>
      </c>
      <c r="P112" s="7" t="n">
        <v>32.31</v>
      </c>
      <c r="Q112" s="7" t="n">
        <v>0.97</v>
      </c>
      <c r="R112" s="7" t="n">
        <v>12.91</v>
      </c>
      <c r="S112" s="7" t="n">
        <v>98.47</v>
      </c>
      <c r="T112" s="7"/>
      <c r="U112" s="7"/>
    </row>
    <row r="113" customFormat="false" ht="15" hidden="false" customHeight="false" outlineLevel="0" collapsed="false">
      <c r="A113" s="7" t="s">
        <v>5900</v>
      </c>
      <c r="B113" s="7" t="n">
        <v>38</v>
      </c>
      <c r="C113" s="7" t="s">
        <v>69</v>
      </c>
      <c r="D113" s="7" t="s">
        <v>5955</v>
      </c>
      <c r="E113" s="7" t="s">
        <v>6001</v>
      </c>
      <c r="F113" s="7" t="s">
        <v>5508</v>
      </c>
      <c r="G113" s="7" t="s">
        <v>169</v>
      </c>
      <c r="H113" s="7" t="s">
        <v>6016</v>
      </c>
      <c r="I113" s="7" t="s">
        <v>6018</v>
      </c>
      <c r="J113" s="7" t="n">
        <v>36</v>
      </c>
      <c r="K113" s="7" t="n">
        <v>1140.09</v>
      </c>
      <c r="L113" s="7" t="n">
        <v>2031.6</v>
      </c>
      <c r="M113" s="7" t="n">
        <v>104</v>
      </c>
      <c r="N113" s="7" t="n">
        <v>602</v>
      </c>
      <c r="O113" s="7" t="n">
        <v>72225</v>
      </c>
      <c r="P113" s="7" t="n">
        <v>56.12</v>
      </c>
      <c r="Q113" s="7" t="n">
        <v>1.894</v>
      </c>
      <c r="R113" s="7" t="n">
        <v>17.28</v>
      </c>
      <c r="S113" s="7" t="n">
        <v>1.53</v>
      </c>
      <c r="T113" s="7"/>
      <c r="U113" s="7" t="s">
        <v>6019</v>
      </c>
    </row>
    <row r="114" customFormat="false" ht="15" hidden="false" customHeight="false" outlineLevel="0" collapsed="false">
      <c r="A114" s="7" t="s">
        <v>5900</v>
      </c>
      <c r="B114" s="7" t="n">
        <v>38</v>
      </c>
      <c r="C114" s="7" t="s">
        <v>69</v>
      </c>
      <c r="D114" s="7" t="s">
        <v>5955</v>
      </c>
      <c r="E114" s="7" t="s">
        <v>6001</v>
      </c>
      <c r="F114" s="7" t="s">
        <v>5508</v>
      </c>
      <c r="G114" s="7" t="s">
        <v>169</v>
      </c>
      <c r="H114" s="7" t="s">
        <v>6020</v>
      </c>
      <c r="I114" s="7" t="s">
        <v>6023</v>
      </c>
      <c r="J114" s="7"/>
      <c r="K114" s="7" t="n">
        <v>27566.59</v>
      </c>
      <c r="L114" s="7" t="n">
        <v>47859.54</v>
      </c>
      <c r="M114" s="7" t="n">
        <v>2343</v>
      </c>
      <c r="N114" s="7" t="n">
        <v>15059</v>
      </c>
      <c r="O114" s="7" t="n">
        <v>1729048</v>
      </c>
      <c r="P114" s="7" t="n">
        <v>57.6</v>
      </c>
      <c r="Q114" s="7" t="n">
        <v>1.831</v>
      </c>
      <c r="R114" s="7" t="n">
        <v>15.56</v>
      </c>
      <c r="S114" s="7" t="n">
        <v>99.67</v>
      </c>
      <c r="T114" s="7" t="n">
        <v>37.17</v>
      </c>
      <c r="U114" s="7" t="s">
        <v>6022</v>
      </c>
    </row>
    <row r="115" customFormat="false" ht="15" hidden="false" customHeight="false" outlineLevel="0" collapsed="false">
      <c r="A115" s="7" t="s">
        <v>5900</v>
      </c>
      <c r="B115" s="7" t="n">
        <v>38</v>
      </c>
      <c r="C115" s="7" t="s">
        <v>69</v>
      </c>
      <c r="D115" s="7" t="s">
        <v>5955</v>
      </c>
      <c r="E115" s="7" t="s">
        <v>6001</v>
      </c>
      <c r="F115" s="7" t="s">
        <v>5508</v>
      </c>
      <c r="G115" s="7" t="s">
        <v>169</v>
      </c>
      <c r="H115" s="7" t="s">
        <v>6020</v>
      </c>
      <c r="I115" s="7" t="s">
        <v>6021</v>
      </c>
      <c r="J115" s="7"/>
      <c r="K115" s="7" t="n">
        <v>90.55</v>
      </c>
      <c r="L115" s="7" t="n">
        <v>353.25</v>
      </c>
      <c r="M115" s="7" t="n">
        <v>15</v>
      </c>
      <c r="N115" s="7" t="n">
        <v>151</v>
      </c>
      <c r="O115" s="7" t="n">
        <v>20731</v>
      </c>
      <c r="P115" s="7" t="n">
        <v>25.63</v>
      </c>
      <c r="Q115" s="7" t="n">
        <v>0.6</v>
      </c>
      <c r="R115" s="7" t="n">
        <v>9.93</v>
      </c>
      <c r="S115" s="7" t="n">
        <v>0.33</v>
      </c>
      <c r="T115" s="7" t="n">
        <v>37.17</v>
      </c>
      <c r="U115" s="7" t="s">
        <v>6022</v>
      </c>
    </row>
    <row r="116" customFormat="false" ht="15" hidden="false" customHeight="false" outlineLevel="0" collapsed="false">
      <c r="A116" s="7" t="s">
        <v>5900</v>
      </c>
      <c r="B116" s="7" t="n">
        <v>38</v>
      </c>
      <c r="C116" s="7" t="s">
        <v>69</v>
      </c>
      <c r="D116" s="7" t="s">
        <v>5955</v>
      </c>
      <c r="E116" s="7" t="s">
        <v>6001</v>
      </c>
      <c r="F116" s="7" t="s">
        <v>5508</v>
      </c>
      <c r="G116" s="7" t="s">
        <v>169</v>
      </c>
      <c r="H116" s="7" t="s">
        <v>6020</v>
      </c>
      <c r="I116" s="7" t="s">
        <v>6027</v>
      </c>
      <c r="J116" s="7"/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110</v>
      </c>
      <c r="P116" s="7"/>
      <c r="Q116" s="7"/>
      <c r="R116" s="7"/>
      <c r="S116" s="7" t="n">
        <v>0</v>
      </c>
      <c r="T116" s="7" t="n">
        <v>37.17</v>
      </c>
      <c r="U116" s="7" t="s">
        <v>6022</v>
      </c>
    </row>
    <row r="117" customFormat="false" ht="15" hidden="false" customHeight="false" outlineLevel="0" collapsed="false">
      <c r="A117" s="7" t="s">
        <v>5900</v>
      </c>
      <c r="B117" s="7" t="n">
        <v>38</v>
      </c>
      <c r="C117" s="7" t="s">
        <v>69</v>
      </c>
      <c r="D117" s="7" t="s">
        <v>5955</v>
      </c>
      <c r="E117" s="7" t="s">
        <v>6001</v>
      </c>
      <c r="F117" s="7" t="s">
        <v>5508</v>
      </c>
      <c r="G117" s="7" t="s">
        <v>169</v>
      </c>
      <c r="H117" s="7" t="s">
        <v>6002</v>
      </c>
      <c r="I117" s="7" t="s">
        <v>6009</v>
      </c>
      <c r="J117" s="7" t="n">
        <v>147</v>
      </c>
      <c r="K117" s="7" t="n">
        <v>19782</v>
      </c>
      <c r="L117" s="7" t="n">
        <v>40344.05</v>
      </c>
      <c r="M117" s="7" t="n">
        <v>1976</v>
      </c>
      <c r="N117" s="7" t="n">
        <v>9784</v>
      </c>
      <c r="O117" s="7" t="n">
        <v>1371559</v>
      </c>
      <c r="P117" s="7" t="n">
        <v>49.03</v>
      </c>
      <c r="Q117" s="7" t="n">
        <v>2.022</v>
      </c>
      <c r="R117" s="7" t="n">
        <v>20.2</v>
      </c>
      <c r="S117" s="7" t="n">
        <v>26.58</v>
      </c>
      <c r="T117" s="7"/>
      <c r="U117" s="7"/>
    </row>
    <row r="118" customFormat="false" ht="15" hidden="false" customHeight="false" outlineLevel="0" collapsed="false">
      <c r="A118" s="7" t="s">
        <v>5900</v>
      </c>
      <c r="B118" s="7" t="n">
        <v>38</v>
      </c>
      <c r="C118" s="7" t="s">
        <v>69</v>
      </c>
      <c r="D118" s="7" t="s">
        <v>5955</v>
      </c>
      <c r="E118" s="7" t="s">
        <v>6001</v>
      </c>
      <c r="F118" s="7" t="s">
        <v>5508</v>
      </c>
      <c r="G118" s="7" t="s">
        <v>169</v>
      </c>
      <c r="H118" s="7" t="s">
        <v>6002</v>
      </c>
      <c r="I118" s="7" t="s">
        <v>6011</v>
      </c>
      <c r="J118" s="7" t="n">
        <v>16</v>
      </c>
      <c r="K118" s="7" t="n">
        <v>16652.69</v>
      </c>
      <c r="L118" s="7" t="n">
        <v>56058.13</v>
      </c>
      <c r="M118" s="7" t="n">
        <v>2763</v>
      </c>
      <c r="N118" s="7" t="n">
        <v>33717</v>
      </c>
      <c r="O118" s="7" t="n">
        <v>3440076</v>
      </c>
      <c r="P118" s="7" t="n">
        <v>29.71</v>
      </c>
      <c r="Q118" s="7" t="n">
        <v>0.494</v>
      </c>
      <c r="R118" s="7" t="n">
        <v>8.19</v>
      </c>
      <c r="S118" s="7" t="n">
        <v>22.38</v>
      </c>
      <c r="T118" s="7"/>
      <c r="U118" s="7"/>
    </row>
    <row r="119" customFormat="false" ht="15" hidden="false" customHeight="false" outlineLevel="0" collapsed="false">
      <c r="A119" s="7" t="s">
        <v>5900</v>
      </c>
      <c r="B119" s="7" t="n">
        <v>38</v>
      </c>
      <c r="C119" s="7" t="s">
        <v>69</v>
      </c>
      <c r="D119" s="7" t="s">
        <v>5955</v>
      </c>
      <c r="E119" s="7" t="s">
        <v>6001</v>
      </c>
      <c r="F119" s="7" t="s">
        <v>5508</v>
      </c>
      <c r="G119" s="7" t="s">
        <v>169</v>
      </c>
      <c r="H119" s="7" t="s">
        <v>6002</v>
      </c>
      <c r="I119" s="7" t="s">
        <v>6003</v>
      </c>
      <c r="J119" s="7" t="n">
        <v>91</v>
      </c>
      <c r="K119" s="7" t="n">
        <v>14074.43</v>
      </c>
      <c r="L119" s="7" t="n">
        <v>21500.69</v>
      </c>
      <c r="M119" s="7" t="n">
        <v>1057</v>
      </c>
      <c r="N119" s="7" t="n">
        <v>8138</v>
      </c>
      <c r="O119" s="7" t="n">
        <v>788249</v>
      </c>
      <c r="P119" s="7" t="n">
        <v>65.46</v>
      </c>
      <c r="Q119" s="7" t="n">
        <v>1.729</v>
      </c>
      <c r="R119" s="7" t="n">
        <v>12.99</v>
      </c>
      <c r="S119" s="7" t="n">
        <v>18.91</v>
      </c>
      <c r="T119" s="7"/>
      <c r="U119" s="7"/>
    </row>
    <row r="120" customFormat="false" ht="15" hidden="false" customHeight="false" outlineLevel="0" collapsed="false">
      <c r="A120" s="7" t="s">
        <v>5900</v>
      </c>
      <c r="B120" s="7" t="n">
        <v>38</v>
      </c>
      <c r="C120" s="7" t="s">
        <v>69</v>
      </c>
      <c r="D120" s="7" t="s">
        <v>5955</v>
      </c>
      <c r="E120" s="7" t="s">
        <v>6001</v>
      </c>
      <c r="F120" s="7" t="s">
        <v>5508</v>
      </c>
      <c r="G120" s="7" t="s">
        <v>169</v>
      </c>
      <c r="H120" s="7" t="s">
        <v>6002</v>
      </c>
      <c r="I120" s="7" t="s">
        <v>6007</v>
      </c>
      <c r="J120" s="7" t="n">
        <v>9</v>
      </c>
      <c r="K120" s="7" t="n">
        <v>12712.78</v>
      </c>
      <c r="L120" s="7" t="n">
        <v>41150.49</v>
      </c>
      <c r="M120" s="7" t="n">
        <v>2071</v>
      </c>
      <c r="N120" s="7" t="n">
        <v>11176</v>
      </c>
      <c r="O120" s="7" t="n">
        <v>600918</v>
      </c>
      <c r="P120" s="7" t="n">
        <v>30.89</v>
      </c>
      <c r="Q120" s="7" t="n">
        <v>1.138</v>
      </c>
      <c r="R120" s="7" t="n">
        <v>18.53</v>
      </c>
      <c r="S120" s="7" t="n">
        <v>17.08</v>
      </c>
      <c r="T120" s="7"/>
      <c r="U120" s="7"/>
    </row>
    <row r="121" customFormat="false" ht="15" hidden="false" customHeight="false" outlineLevel="0" collapsed="false">
      <c r="A121" s="7" t="s">
        <v>5900</v>
      </c>
      <c r="B121" s="7" t="n">
        <v>38</v>
      </c>
      <c r="C121" s="7" t="s">
        <v>69</v>
      </c>
      <c r="D121" s="7" t="s">
        <v>5955</v>
      </c>
      <c r="E121" s="7" t="s">
        <v>6001</v>
      </c>
      <c r="F121" s="7" t="s">
        <v>5508</v>
      </c>
      <c r="G121" s="7" t="s">
        <v>169</v>
      </c>
      <c r="H121" s="7" t="s">
        <v>6002</v>
      </c>
      <c r="I121" s="7" t="s">
        <v>6005</v>
      </c>
      <c r="J121" s="7" t="n">
        <v>4</v>
      </c>
      <c r="K121" s="7" t="n">
        <v>10118.97</v>
      </c>
      <c r="L121" s="7" t="n">
        <v>67873.26</v>
      </c>
      <c r="M121" s="7" t="n">
        <v>1894</v>
      </c>
      <c r="N121" s="7" t="n">
        <v>12784</v>
      </c>
      <c r="O121" s="7" t="n">
        <v>1623888</v>
      </c>
      <c r="P121" s="7" t="n">
        <v>14.91</v>
      </c>
      <c r="Q121" s="7" t="n">
        <v>0.792</v>
      </c>
      <c r="R121" s="7" t="n">
        <v>14.82</v>
      </c>
      <c r="S121" s="7" t="n">
        <v>13.6</v>
      </c>
      <c r="T121" s="7"/>
      <c r="U121" s="7"/>
    </row>
    <row r="122" customFormat="false" ht="15" hidden="false" customHeight="false" outlineLevel="0" collapsed="false">
      <c r="A122" s="7" t="s">
        <v>5900</v>
      </c>
      <c r="B122" s="7" t="n">
        <v>38</v>
      </c>
      <c r="C122" s="7" t="s">
        <v>69</v>
      </c>
      <c r="D122" s="7" t="s">
        <v>5955</v>
      </c>
      <c r="E122" s="7" t="s">
        <v>6001</v>
      </c>
      <c r="F122" s="7" t="s">
        <v>5508</v>
      </c>
      <c r="G122" s="7" t="s">
        <v>169</v>
      </c>
      <c r="H122" s="7" t="s">
        <v>6002</v>
      </c>
      <c r="I122" s="7" t="s">
        <v>6018</v>
      </c>
      <c r="J122" s="7" t="n">
        <v>6</v>
      </c>
      <c r="K122" s="7" t="n">
        <v>1048.43</v>
      </c>
      <c r="L122" s="7" t="n">
        <v>1748.25</v>
      </c>
      <c r="M122" s="7" t="n">
        <v>92</v>
      </c>
      <c r="N122" s="7" t="n">
        <v>491</v>
      </c>
      <c r="O122" s="7" t="n">
        <v>59863</v>
      </c>
      <c r="P122" s="7" t="n">
        <v>59.97</v>
      </c>
      <c r="Q122" s="7" t="n">
        <v>2.135</v>
      </c>
      <c r="R122" s="7" t="n">
        <v>18.74</v>
      </c>
      <c r="S122" s="7" t="n">
        <v>1.41</v>
      </c>
      <c r="T122" s="7"/>
      <c r="U122" s="7" t="s">
        <v>6024</v>
      </c>
    </row>
    <row r="123" customFormat="false" ht="15" hidden="false" customHeight="false" outlineLevel="0" collapsed="false">
      <c r="A123" s="7" t="s">
        <v>5900</v>
      </c>
      <c r="B123" s="7" t="n">
        <v>38</v>
      </c>
      <c r="C123" s="7" t="s">
        <v>69</v>
      </c>
      <c r="D123" s="7" t="s">
        <v>5955</v>
      </c>
      <c r="E123" s="7" t="s">
        <v>6001</v>
      </c>
      <c r="F123" s="7" t="s">
        <v>5508</v>
      </c>
      <c r="G123" s="7" t="s">
        <v>169</v>
      </c>
      <c r="H123" s="7" t="s">
        <v>6002</v>
      </c>
      <c r="I123" s="7" t="s">
        <v>5917</v>
      </c>
      <c r="J123" s="7" t="n">
        <v>1</v>
      </c>
      <c r="K123" s="7" t="n">
        <v>22.12</v>
      </c>
      <c r="L123" s="7" t="n">
        <v>110.75</v>
      </c>
      <c r="M123" s="7" t="n">
        <v>4</v>
      </c>
      <c r="N123" s="7" t="n">
        <v>34</v>
      </c>
      <c r="O123" s="7" t="n">
        <v>2252</v>
      </c>
      <c r="P123" s="7" t="n">
        <v>19.97</v>
      </c>
      <c r="Q123" s="7" t="n">
        <v>0.651</v>
      </c>
      <c r="R123" s="7" t="n">
        <v>11.76</v>
      </c>
      <c r="S123" s="7" t="n">
        <v>0.03</v>
      </c>
      <c r="T123" s="7"/>
      <c r="U123" s="7"/>
    </row>
    <row r="124" customFormat="false" ht="15" hidden="false" customHeight="false" outlineLevel="0" collapsed="false">
      <c r="A124" s="7" t="s">
        <v>5900</v>
      </c>
      <c r="B124" s="7" t="n">
        <v>38</v>
      </c>
      <c r="C124" s="7" t="s">
        <v>69</v>
      </c>
      <c r="D124" s="7" t="s">
        <v>5955</v>
      </c>
      <c r="E124" s="7" t="s">
        <v>6001</v>
      </c>
      <c r="F124" s="7" t="s">
        <v>5508</v>
      </c>
      <c r="G124" s="7" t="s">
        <v>169</v>
      </c>
      <c r="H124" s="7" t="s">
        <v>5013</v>
      </c>
      <c r="I124" s="7" t="s">
        <v>6025</v>
      </c>
      <c r="J124" s="7"/>
      <c r="K124" s="7" t="n">
        <v>74411.42</v>
      </c>
      <c r="L124" s="7" t="n">
        <v>228785.62</v>
      </c>
      <c r="M124" s="7" t="n">
        <v>9857</v>
      </c>
      <c r="N124" s="7" t="n">
        <v>76124</v>
      </c>
      <c r="O124" s="7"/>
      <c r="P124" s="7" t="n">
        <v>32.52</v>
      </c>
      <c r="Q124" s="7" t="n">
        <v>0.978</v>
      </c>
      <c r="R124" s="7" t="n">
        <v>12.95</v>
      </c>
      <c r="S124" s="7"/>
      <c r="T124" s="7"/>
      <c r="U124" s="7" t="s">
        <v>6026</v>
      </c>
    </row>
    <row r="125" customFormat="false" ht="15" hidden="false" customHeight="false" outlineLevel="0" collapsed="false">
      <c r="A125" s="7" t="s">
        <v>5900</v>
      </c>
      <c r="B125" s="7" t="n">
        <v>39</v>
      </c>
      <c r="C125" s="7" t="s">
        <v>395</v>
      </c>
      <c r="D125" s="7" t="s">
        <v>5946</v>
      </c>
      <c r="E125" s="7" t="s">
        <v>6001</v>
      </c>
      <c r="F125" s="7" t="s">
        <v>5508</v>
      </c>
      <c r="G125" s="7" t="s">
        <v>169</v>
      </c>
      <c r="H125" s="7" t="s">
        <v>6016</v>
      </c>
      <c r="I125" s="7" t="s">
        <v>6017</v>
      </c>
      <c r="J125" s="7" t="n">
        <v>45</v>
      </c>
      <c r="K125" s="7" t="n">
        <v>5450.55</v>
      </c>
      <c r="L125" s="7" t="n">
        <v>17208.68</v>
      </c>
      <c r="M125" s="7" t="n">
        <v>382</v>
      </c>
      <c r="N125" s="7" t="n">
        <v>1986</v>
      </c>
      <c r="O125" s="7" t="n">
        <v>427118</v>
      </c>
      <c r="P125" s="7" t="n">
        <v>31.67</v>
      </c>
      <c r="Q125" s="7" t="n">
        <v>2.744</v>
      </c>
      <c r="R125" s="7" t="n">
        <v>19.23</v>
      </c>
      <c r="S125" s="7" t="n">
        <v>95.16</v>
      </c>
      <c r="T125" s="7"/>
      <c r="U125" s="7"/>
    </row>
    <row r="126" customFormat="false" ht="15" hidden="false" customHeight="false" outlineLevel="0" collapsed="false">
      <c r="A126" s="7" t="s">
        <v>5900</v>
      </c>
      <c r="B126" s="7" t="n">
        <v>39</v>
      </c>
      <c r="C126" s="7" t="s">
        <v>395</v>
      </c>
      <c r="D126" s="7" t="s">
        <v>5946</v>
      </c>
      <c r="E126" s="7" t="s">
        <v>6001</v>
      </c>
      <c r="F126" s="7" t="s">
        <v>5508</v>
      </c>
      <c r="G126" s="7" t="s">
        <v>169</v>
      </c>
      <c r="H126" s="7" t="s">
        <v>6016</v>
      </c>
      <c r="I126" s="7" t="s">
        <v>6018</v>
      </c>
      <c r="J126" s="7" t="n">
        <v>10</v>
      </c>
      <c r="K126" s="7" t="n">
        <v>277.29</v>
      </c>
      <c r="L126" s="7" t="n">
        <v>513.07</v>
      </c>
      <c r="M126" s="7" t="n">
        <v>12</v>
      </c>
      <c r="N126" s="7" t="n">
        <v>108</v>
      </c>
      <c r="O126" s="7" t="n">
        <v>29183</v>
      </c>
      <c r="P126" s="7" t="n">
        <v>54.05</v>
      </c>
      <c r="Q126" s="7" t="n">
        <v>2.568</v>
      </c>
      <c r="R126" s="7" t="n">
        <v>11.11</v>
      </c>
      <c r="S126" s="7" t="n">
        <v>4.84</v>
      </c>
      <c r="T126" s="7"/>
      <c r="U126" s="7" t="s">
        <v>6019</v>
      </c>
    </row>
    <row r="127" customFormat="false" ht="15" hidden="false" customHeight="false" outlineLevel="0" collapsed="false">
      <c r="A127" s="7" t="s">
        <v>5900</v>
      </c>
      <c r="B127" s="7" t="n">
        <v>39</v>
      </c>
      <c r="C127" s="7" t="s">
        <v>395</v>
      </c>
      <c r="D127" s="7" t="s">
        <v>5946</v>
      </c>
      <c r="E127" s="7" t="s">
        <v>6001</v>
      </c>
      <c r="F127" s="7" t="s">
        <v>5508</v>
      </c>
      <c r="G127" s="7" t="s">
        <v>169</v>
      </c>
      <c r="H127" s="7" t="s">
        <v>6020</v>
      </c>
      <c r="I127" s="7" t="s">
        <v>6023</v>
      </c>
      <c r="J127" s="7"/>
      <c r="K127" s="7" t="n">
        <v>5257.55</v>
      </c>
      <c r="L127" s="7" t="n">
        <v>16675.51</v>
      </c>
      <c r="M127" s="7" t="n">
        <v>370</v>
      </c>
      <c r="N127" s="7" t="n">
        <v>1897</v>
      </c>
      <c r="O127" s="7" t="n">
        <v>404146</v>
      </c>
      <c r="P127" s="7" t="n">
        <v>31.53</v>
      </c>
      <c r="Q127" s="7" t="n">
        <v>2.772</v>
      </c>
      <c r="R127" s="7" t="n">
        <v>19.5</v>
      </c>
      <c r="S127" s="7" t="n">
        <v>100</v>
      </c>
      <c r="T127" s="7" t="n">
        <v>91.79</v>
      </c>
      <c r="U127" s="7" t="s">
        <v>6022</v>
      </c>
    </row>
    <row r="128" customFormat="false" ht="15" hidden="false" customHeight="false" outlineLevel="0" collapsed="false">
      <c r="A128" s="7" t="s">
        <v>5900</v>
      </c>
      <c r="B128" s="7" t="n">
        <v>39</v>
      </c>
      <c r="C128" s="7" t="s">
        <v>395</v>
      </c>
      <c r="D128" s="7" t="s">
        <v>5946</v>
      </c>
      <c r="E128" s="7" t="s">
        <v>6001</v>
      </c>
      <c r="F128" s="7" t="s">
        <v>5508</v>
      </c>
      <c r="G128" s="7" t="s">
        <v>169</v>
      </c>
      <c r="H128" s="7" t="s">
        <v>6002</v>
      </c>
      <c r="I128" s="7" t="s">
        <v>6003</v>
      </c>
      <c r="J128" s="7" t="n">
        <v>44</v>
      </c>
      <c r="K128" s="7" t="n">
        <v>5448.15</v>
      </c>
      <c r="L128" s="7" t="n">
        <v>17163.73</v>
      </c>
      <c r="M128" s="7" t="n">
        <v>381</v>
      </c>
      <c r="N128" s="7" t="n">
        <v>1981</v>
      </c>
      <c r="O128" s="7" t="n">
        <v>425042</v>
      </c>
      <c r="P128" s="7" t="n">
        <v>31.74</v>
      </c>
      <c r="Q128" s="7" t="n">
        <v>2.75</v>
      </c>
      <c r="R128" s="7" t="n">
        <v>19.23</v>
      </c>
      <c r="S128" s="7" t="n">
        <v>95.12</v>
      </c>
      <c r="T128" s="7"/>
      <c r="U128" s="7"/>
    </row>
    <row r="129" customFormat="false" ht="15" hidden="false" customHeight="false" outlineLevel="0" collapsed="false">
      <c r="A129" s="7" t="s">
        <v>5900</v>
      </c>
      <c r="B129" s="7" t="n">
        <v>39</v>
      </c>
      <c r="C129" s="7" t="s">
        <v>395</v>
      </c>
      <c r="D129" s="7" t="s">
        <v>5946</v>
      </c>
      <c r="E129" s="7" t="s">
        <v>6001</v>
      </c>
      <c r="F129" s="7" t="s">
        <v>5508</v>
      </c>
      <c r="G129" s="7" t="s">
        <v>169</v>
      </c>
      <c r="H129" s="7" t="s">
        <v>6002</v>
      </c>
      <c r="I129" s="7" t="s">
        <v>6009</v>
      </c>
      <c r="J129" s="7" t="n">
        <v>10</v>
      </c>
      <c r="K129" s="7" t="n">
        <v>277.29</v>
      </c>
      <c r="L129" s="7" t="n">
        <v>513.07</v>
      </c>
      <c r="M129" s="7" t="n">
        <v>12</v>
      </c>
      <c r="N129" s="7" t="n">
        <v>108</v>
      </c>
      <c r="O129" s="7" t="n">
        <v>29183</v>
      </c>
      <c r="P129" s="7" t="n">
        <v>54.05</v>
      </c>
      <c r="Q129" s="7" t="n">
        <v>2.568</v>
      </c>
      <c r="R129" s="7" t="n">
        <v>11.11</v>
      </c>
      <c r="S129" s="7" t="n">
        <v>4.84</v>
      </c>
      <c r="T129" s="7"/>
      <c r="U129" s="7"/>
    </row>
    <row r="130" customFormat="false" ht="15" hidden="false" customHeight="false" outlineLevel="0" collapsed="false">
      <c r="A130" s="7" t="s">
        <v>5900</v>
      </c>
      <c r="B130" s="7" t="n">
        <v>39</v>
      </c>
      <c r="C130" s="7" t="s">
        <v>395</v>
      </c>
      <c r="D130" s="7" t="s">
        <v>5946</v>
      </c>
      <c r="E130" s="7" t="s">
        <v>6001</v>
      </c>
      <c r="F130" s="7" t="s">
        <v>5508</v>
      </c>
      <c r="G130" s="7" t="s">
        <v>169</v>
      </c>
      <c r="H130" s="7" t="s">
        <v>6002</v>
      </c>
      <c r="I130" s="7" t="s">
        <v>6007</v>
      </c>
      <c r="J130" s="7" t="n">
        <v>1</v>
      </c>
      <c r="K130" s="7" t="n">
        <v>2.4</v>
      </c>
      <c r="L130" s="7" t="n">
        <v>44.95</v>
      </c>
      <c r="M130" s="7" t="n">
        <v>1</v>
      </c>
      <c r="N130" s="7" t="n">
        <v>5</v>
      </c>
      <c r="O130" s="7" t="n">
        <v>2076</v>
      </c>
      <c r="P130" s="7" t="n">
        <v>5.34</v>
      </c>
      <c r="Q130" s="7" t="n">
        <v>0.48</v>
      </c>
      <c r="R130" s="7" t="n">
        <v>20</v>
      </c>
      <c r="S130" s="7" t="n">
        <v>0.04</v>
      </c>
      <c r="T130" s="7"/>
      <c r="U130" s="7"/>
    </row>
    <row r="131" customFormat="false" ht="15" hidden="false" customHeight="false" outlineLevel="0" collapsed="false">
      <c r="A131" s="7" t="s">
        <v>5900</v>
      </c>
      <c r="B131" s="7" t="n">
        <v>39</v>
      </c>
      <c r="C131" s="7" t="s">
        <v>395</v>
      </c>
      <c r="D131" s="7" t="s">
        <v>5946</v>
      </c>
      <c r="E131" s="7" t="s">
        <v>6001</v>
      </c>
      <c r="F131" s="7" t="s">
        <v>5508</v>
      </c>
      <c r="G131" s="7" t="s">
        <v>169</v>
      </c>
      <c r="H131" s="7" t="s">
        <v>5013</v>
      </c>
      <c r="I131" s="7" t="s">
        <v>6025</v>
      </c>
      <c r="J131" s="7"/>
      <c r="K131" s="7" t="n">
        <v>5727.84</v>
      </c>
      <c r="L131" s="7" t="n">
        <v>17721.75</v>
      </c>
      <c r="M131" s="7" t="n">
        <v>394</v>
      </c>
      <c r="N131" s="7" t="n">
        <v>2094</v>
      </c>
      <c r="O131" s="7"/>
      <c r="P131" s="7" t="n">
        <v>32.32</v>
      </c>
      <c r="Q131" s="7" t="n">
        <v>2.735</v>
      </c>
      <c r="R131" s="7" t="n">
        <v>18.82</v>
      </c>
      <c r="S131" s="7"/>
      <c r="T131" s="7"/>
      <c r="U131" s="7" t="s">
        <v>6026</v>
      </c>
    </row>
    <row r="132" customFormat="false" ht="15" hidden="false" customHeight="false" outlineLevel="0" collapsed="false">
      <c r="A132" s="7" t="s">
        <v>5900</v>
      </c>
      <c r="B132" s="7" t="n">
        <v>39</v>
      </c>
      <c r="C132" s="7" t="s">
        <v>69</v>
      </c>
      <c r="D132" s="7" t="s">
        <v>5955</v>
      </c>
      <c r="E132" s="7" t="s">
        <v>6001</v>
      </c>
      <c r="F132" s="7" t="s">
        <v>5508</v>
      </c>
      <c r="G132" s="7" t="s">
        <v>169</v>
      </c>
      <c r="H132" s="7" t="s">
        <v>6016</v>
      </c>
      <c r="I132" s="7" t="s">
        <v>6017</v>
      </c>
      <c r="J132" s="7" t="n">
        <v>493</v>
      </c>
      <c r="K132" s="7" t="n">
        <v>155443.19</v>
      </c>
      <c r="L132" s="7" t="n">
        <v>411591.87</v>
      </c>
      <c r="M132" s="7" t="n">
        <v>12520</v>
      </c>
      <c r="N132" s="7" t="n">
        <v>91931</v>
      </c>
      <c r="O132" s="7" t="n">
        <v>13591757</v>
      </c>
      <c r="P132" s="7" t="n">
        <v>37.77</v>
      </c>
      <c r="Q132" s="7" t="n">
        <v>1.691</v>
      </c>
      <c r="R132" s="7" t="n">
        <v>13.62</v>
      </c>
      <c r="S132" s="7" t="n">
        <v>95.42</v>
      </c>
      <c r="T132" s="7"/>
      <c r="U132" s="7"/>
    </row>
    <row r="133" customFormat="false" ht="15" hidden="false" customHeight="false" outlineLevel="0" collapsed="false">
      <c r="A133" s="7" t="s">
        <v>5900</v>
      </c>
      <c r="B133" s="7" t="n">
        <v>39</v>
      </c>
      <c r="C133" s="7" t="s">
        <v>69</v>
      </c>
      <c r="D133" s="7" t="s">
        <v>5955</v>
      </c>
      <c r="E133" s="7" t="s">
        <v>6001</v>
      </c>
      <c r="F133" s="7" t="s">
        <v>5508</v>
      </c>
      <c r="G133" s="7" t="s">
        <v>169</v>
      </c>
      <c r="H133" s="7" t="s">
        <v>6016</v>
      </c>
      <c r="I133" s="7" t="s">
        <v>6018</v>
      </c>
      <c r="J133" s="7" t="n">
        <v>72</v>
      </c>
      <c r="K133" s="7" t="n">
        <v>7456.54</v>
      </c>
      <c r="L133" s="7" t="n">
        <v>13477.81</v>
      </c>
      <c r="M133" s="7" t="n">
        <v>400</v>
      </c>
      <c r="N133" s="7" t="n">
        <v>2728</v>
      </c>
      <c r="O133" s="7" t="n">
        <v>427873</v>
      </c>
      <c r="P133" s="7" t="n">
        <v>55.32</v>
      </c>
      <c r="Q133" s="7" t="n">
        <v>2.733</v>
      </c>
      <c r="R133" s="7" t="n">
        <v>14.66</v>
      </c>
      <c r="S133" s="7" t="n">
        <v>4.58</v>
      </c>
      <c r="T133" s="7"/>
      <c r="U133" s="7" t="s">
        <v>6019</v>
      </c>
    </row>
    <row r="134" customFormat="false" ht="15" hidden="false" customHeight="false" outlineLevel="0" collapsed="false">
      <c r="A134" s="7" t="s">
        <v>5900</v>
      </c>
      <c r="B134" s="7" t="n">
        <v>39</v>
      </c>
      <c r="C134" s="7" t="s">
        <v>69</v>
      </c>
      <c r="D134" s="7" t="s">
        <v>5955</v>
      </c>
      <c r="E134" s="7" t="s">
        <v>6001</v>
      </c>
      <c r="F134" s="7" t="s">
        <v>5508</v>
      </c>
      <c r="G134" s="7" t="s">
        <v>169</v>
      </c>
      <c r="H134" s="7" t="s">
        <v>6020</v>
      </c>
      <c r="I134" s="7" t="s">
        <v>6023</v>
      </c>
      <c r="J134" s="7"/>
      <c r="K134" s="7" t="n">
        <v>63937.82</v>
      </c>
      <c r="L134" s="7" t="n">
        <v>129800.36</v>
      </c>
      <c r="M134" s="7" t="n">
        <v>3998</v>
      </c>
      <c r="N134" s="7" t="n">
        <v>23077</v>
      </c>
      <c r="O134" s="7" t="n">
        <v>4039004</v>
      </c>
      <c r="P134" s="7" t="n">
        <v>49.26</v>
      </c>
      <c r="Q134" s="7" t="n">
        <v>2.771</v>
      </c>
      <c r="R134" s="7" t="n">
        <v>17.32</v>
      </c>
      <c r="S134" s="7" t="n">
        <v>71.33</v>
      </c>
      <c r="T134" s="7" t="n">
        <v>55.03</v>
      </c>
      <c r="U134" s="7" t="s">
        <v>6022</v>
      </c>
    </row>
    <row r="135" customFormat="false" ht="15" hidden="false" customHeight="false" outlineLevel="0" collapsed="false">
      <c r="A135" s="7" t="s">
        <v>5900</v>
      </c>
      <c r="B135" s="7" t="n">
        <v>39</v>
      </c>
      <c r="C135" s="7" t="s">
        <v>69</v>
      </c>
      <c r="D135" s="7" t="s">
        <v>5955</v>
      </c>
      <c r="E135" s="7" t="s">
        <v>6001</v>
      </c>
      <c r="F135" s="7" t="s">
        <v>5508</v>
      </c>
      <c r="G135" s="7" t="s">
        <v>169</v>
      </c>
      <c r="H135" s="7" t="s">
        <v>6020</v>
      </c>
      <c r="I135" s="7" t="s">
        <v>6021</v>
      </c>
      <c r="J135" s="7"/>
      <c r="K135" s="7" t="n">
        <v>21565.58</v>
      </c>
      <c r="L135" s="7" t="n">
        <v>55964.19</v>
      </c>
      <c r="M135" s="7" t="n">
        <v>1742</v>
      </c>
      <c r="N135" s="7" t="n">
        <v>14206</v>
      </c>
      <c r="O135" s="7" t="n">
        <v>2123859</v>
      </c>
      <c r="P135" s="7" t="n">
        <v>38.53</v>
      </c>
      <c r="Q135" s="7" t="n">
        <v>1.518</v>
      </c>
      <c r="R135" s="7" t="n">
        <v>12.26</v>
      </c>
      <c r="S135" s="7" t="n">
        <v>24.06</v>
      </c>
      <c r="T135" s="7" t="n">
        <v>55.03</v>
      </c>
      <c r="U135" s="7" t="s">
        <v>6022</v>
      </c>
    </row>
    <row r="136" customFormat="false" ht="15" hidden="false" customHeight="false" outlineLevel="0" collapsed="false">
      <c r="A136" s="7" t="s">
        <v>5900</v>
      </c>
      <c r="B136" s="7" t="n">
        <v>39</v>
      </c>
      <c r="C136" s="7" t="s">
        <v>69</v>
      </c>
      <c r="D136" s="7" t="s">
        <v>5955</v>
      </c>
      <c r="E136" s="7" t="s">
        <v>6001</v>
      </c>
      <c r="F136" s="7" t="s">
        <v>5508</v>
      </c>
      <c r="G136" s="7" t="s">
        <v>169</v>
      </c>
      <c r="H136" s="7" t="s">
        <v>6020</v>
      </c>
      <c r="I136" s="7" t="s">
        <v>6027</v>
      </c>
      <c r="J136" s="7"/>
      <c r="K136" s="7" t="n">
        <v>4136.79</v>
      </c>
      <c r="L136" s="7" t="n">
        <v>12089.7</v>
      </c>
      <c r="M136" s="7" t="n">
        <v>396</v>
      </c>
      <c r="N136" s="7" t="n">
        <v>3594</v>
      </c>
      <c r="O136" s="7" t="n">
        <v>492795</v>
      </c>
      <c r="P136" s="7" t="n">
        <v>34.22</v>
      </c>
      <c r="Q136" s="7" t="n">
        <v>1.151</v>
      </c>
      <c r="R136" s="7" t="n">
        <v>11.02</v>
      </c>
      <c r="S136" s="7" t="n">
        <v>4.61</v>
      </c>
      <c r="T136" s="7" t="n">
        <v>55.03</v>
      </c>
      <c r="U136" s="7" t="s">
        <v>6022</v>
      </c>
    </row>
    <row r="137" customFormat="false" ht="15" hidden="false" customHeight="false" outlineLevel="0" collapsed="false">
      <c r="A137" s="7" t="s">
        <v>5900</v>
      </c>
      <c r="B137" s="7" t="n">
        <v>39</v>
      </c>
      <c r="C137" s="7" t="s">
        <v>69</v>
      </c>
      <c r="D137" s="7" t="s">
        <v>5955</v>
      </c>
      <c r="E137" s="7" t="s">
        <v>6001</v>
      </c>
      <c r="F137" s="7" t="s">
        <v>5508</v>
      </c>
      <c r="G137" s="7" t="s">
        <v>169</v>
      </c>
      <c r="H137" s="7" t="s">
        <v>6002</v>
      </c>
      <c r="I137" s="7" t="s">
        <v>6003</v>
      </c>
      <c r="J137" s="7" t="n">
        <v>242</v>
      </c>
      <c r="K137" s="7" t="n">
        <v>44623.03</v>
      </c>
      <c r="L137" s="7" t="n">
        <v>94035.89</v>
      </c>
      <c r="M137" s="7" t="n">
        <v>2881</v>
      </c>
      <c r="N137" s="7" t="n">
        <v>16085</v>
      </c>
      <c r="O137" s="7" t="n">
        <v>2653361</v>
      </c>
      <c r="P137" s="7" t="n">
        <v>47.45</v>
      </c>
      <c r="Q137" s="7" t="n">
        <v>2.774</v>
      </c>
      <c r="R137" s="7" t="n">
        <v>17.91</v>
      </c>
      <c r="S137" s="7" t="n">
        <v>27.39</v>
      </c>
      <c r="T137" s="7"/>
      <c r="U137" s="7"/>
    </row>
    <row r="138" customFormat="false" ht="15" hidden="false" customHeight="false" outlineLevel="0" collapsed="false">
      <c r="A138" s="7" t="s">
        <v>5900</v>
      </c>
      <c r="B138" s="7" t="n">
        <v>39</v>
      </c>
      <c r="C138" s="7" t="s">
        <v>69</v>
      </c>
      <c r="D138" s="7" t="s">
        <v>5955</v>
      </c>
      <c r="E138" s="7" t="s">
        <v>6001</v>
      </c>
      <c r="F138" s="7" t="s">
        <v>5508</v>
      </c>
      <c r="G138" s="7" t="s">
        <v>169</v>
      </c>
      <c r="H138" s="7" t="s">
        <v>6002</v>
      </c>
      <c r="I138" s="7" t="s">
        <v>6011</v>
      </c>
      <c r="J138" s="7" t="n">
        <v>107</v>
      </c>
      <c r="K138" s="7" t="n">
        <v>42190.75</v>
      </c>
      <c r="L138" s="7" t="n">
        <v>101348.86</v>
      </c>
      <c r="M138" s="7" t="n">
        <v>3078</v>
      </c>
      <c r="N138" s="7" t="n">
        <v>20734</v>
      </c>
      <c r="O138" s="7" t="n">
        <v>3602158</v>
      </c>
      <c r="P138" s="7" t="n">
        <v>41.63</v>
      </c>
      <c r="Q138" s="7" t="n">
        <v>2.035</v>
      </c>
      <c r="R138" s="7" t="n">
        <v>14.85</v>
      </c>
      <c r="S138" s="7" t="n">
        <v>25.9</v>
      </c>
      <c r="T138" s="7"/>
      <c r="U138" s="7"/>
    </row>
    <row r="139" customFormat="false" ht="15" hidden="false" customHeight="false" outlineLevel="0" collapsed="false">
      <c r="A139" s="7" t="s">
        <v>5900</v>
      </c>
      <c r="B139" s="7" t="n">
        <v>39</v>
      </c>
      <c r="C139" s="7" t="s">
        <v>69</v>
      </c>
      <c r="D139" s="7" t="s">
        <v>5955</v>
      </c>
      <c r="E139" s="7" t="s">
        <v>6001</v>
      </c>
      <c r="F139" s="7" t="s">
        <v>5508</v>
      </c>
      <c r="G139" s="7" t="s">
        <v>169</v>
      </c>
      <c r="H139" s="7" t="s">
        <v>6002</v>
      </c>
      <c r="I139" s="7" t="s">
        <v>6009</v>
      </c>
      <c r="J139" s="7" t="n">
        <v>90</v>
      </c>
      <c r="K139" s="7" t="n">
        <v>25339.7</v>
      </c>
      <c r="L139" s="7" t="n">
        <v>51796.1</v>
      </c>
      <c r="M139" s="7" t="n">
        <v>1543</v>
      </c>
      <c r="N139" s="7" t="n">
        <v>8165</v>
      </c>
      <c r="O139" s="7" t="n">
        <v>1227517</v>
      </c>
      <c r="P139" s="7" t="n">
        <v>48.92</v>
      </c>
      <c r="Q139" s="7" t="n">
        <v>3.103</v>
      </c>
      <c r="R139" s="7" t="n">
        <v>18.9</v>
      </c>
      <c r="S139" s="7" t="n">
        <v>15.56</v>
      </c>
      <c r="T139" s="7"/>
      <c r="U139" s="7"/>
    </row>
    <row r="140" customFormat="false" ht="15" hidden="false" customHeight="false" outlineLevel="0" collapsed="false">
      <c r="A140" s="7" t="s">
        <v>5900</v>
      </c>
      <c r="B140" s="7" t="n">
        <v>39</v>
      </c>
      <c r="C140" s="7" t="s">
        <v>69</v>
      </c>
      <c r="D140" s="7" t="s">
        <v>5955</v>
      </c>
      <c r="E140" s="7" t="s">
        <v>6001</v>
      </c>
      <c r="F140" s="7" t="s">
        <v>5508</v>
      </c>
      <c r="G140" s="7" t="s">
        <v>169</v>
      </c>
      <c r="H140" s="7" t="s">
        <v>6002</v>
      </c>
      <c r="I140" s="7" t="s">
        <v>5917</v>
      </c>
      <c r="J140" s="7" t="n">
        <v>93</v>
      </c>
      <c r="K140" s="7" t="n">
        <v>21931.17</v>
      </c>
      <c r="L140" s="7" t="n">
        <v>60284.3</v>
      </c>
      <c r="M140" s="7" t="n">
        <v>1971</v>
      </c>
      <c r="N140" s="7" t="n">
        <v>27312</v>
      </c>
      <c r="O140" s="7" t="n">
        <v>4108901</v>
      </c>
      <c r="P140" s="7" t="n">
        <v>36.38</v>
      </c>
      <c r="Q140" s="7" t="n">
        <v>0.803</v>
      </c>
      <c r="R140" s="7" t="n">
        <v>7.22</v>
      </c>
      <c r="S140" s="7" t="n">
        <v>13.46</v>
      </c>
      <c r="T140" s="7"/>
      <c r="U140" s="7"/>
    </row>
    <row r="141" customFormat="false" ht="15" hidden="false" customHeight="false" outlineLevel="0" collapsed="false">
      <c r="A141" s="7" t="s">
        <v>5900</v>
      </c>
      <c r="B141" s="7" t="n">
        <v>39</v>
      </c>
      <c r="C141" s="7" t="s">
        <v>69</v>
      </c>
      <c r="D141" s="7" t="s">
        <v>5955</v>
      </c>
      <c r="E141" s="7" t="s">
        <v>6001</v>
      </c>
      <c r="F141" s="7" t="s">
        <v>5508</v>
      </c>
      <c r="G141" s="7" t="s">
        <v>169</v>
      </c>
      <c r="H141" s="7" t="s">
        <v>6002</v>
      </c>
      <c r="I141" s="7" t="s">
        <v>6007</v>
      </c>
      <c r="J141" s="7" t="n">
        <v>12</v>
      </c>
      <c r="K141" s="7" t="n">
        <v>14254.24</v>
      </c>
      <c r="L141" s="7" t="n">
        <v>48285.14</v>
      </c>
      <c r="M141" s="7" t="n">
        <v>1400</v>
      </c>
      <c r="N141" s="7" t="n">
        <v>8695</v>
      </c>
      <c r="O141" s="7" t="n">
        <v>698394</v>
      </c>
      <c r="P141" s="7" t="n">
        <v>29.52</v>
      </c>
      <c r="Q141" s="7" t="n">
        <v>1.639</v>
      </c>
      <c r="R141" s="7" t="n">
        <v>16.1</v>
      </c>
      <c r="S141" s="7" t="n">
        <v>8.75</v>
      </c>
      <c r="T141" s="7"/>
      <c r="U141" s="7"/>
    </row>
    <row r="142" customFormat="false" ht="15" hidden="false" customHeight="false" outlineLevel="0" collapsed="false">
      <c r="A142" s="7" t="s">
        <v>5900</v>
      </c>
      <c r="B142" s="7" t="n">
        <v>39</v>
      </c>
      <c r="C142" s="7" t="s">
        <v>69</v>
      </c>
      <c r="D142" s="7" t="s">
        <v>5955</v>
      </c>
      <c r="E142" s="7" t="s">
        <v>6001</v>
      </c>
      <c r="F142" s="7" t="s">
        <v>5508</v>
      </c>
      <c r="G142" s="7" t="s">
        <v>169</v>
      </c>
      <c r="H142" s="7" t="s">
        <v>6002</v>
      </c>
      <c r="I142" s="7" t="s">
        <v>6005</v>
      </c>
      <c r="J142" s="7" t="n">
        <v>8</v>
      </c>
      <c r="K142" s="7" t="n">
        <v>9738.65</v>
      </c>
      <c r="L142" s="7" t="n">
        <v>62100.62</v>
      </c>
      <c r="M142" s="7" t="n">
        <v>1839</v>
      </c>
      <c r="N142" s="7" t="n">
        <v>12383</v>
      </c>
      <c r="O142" s="7" t="n">
        <v>1568169</v>
      </c>
      <c r="P142" s="7" t="n">
        <v>15.68</v>
      </c>
      <c r="Q142" s="7" t="n">
        <v>0.786</v>
      </c>
      <c r="R142" s="7" t="n">
        <v>14.85</v>
      </c>
      <c r="S142" s="7" t="n">
        <v>5.98</v>
      </c>
      <c r="T142" s="7"/>
      <c r="U142" s="7"/>
    </row>
    <row r="143" customFormat="false" ht="15" hidden="false" customHeight="false" outlineLevel="0" collapsed="false">
      <c r="A143" s="7" t="s">
        <v>5900</v>
      </c>
      <c r="B143" s="7" t="n">
        <v>39</v>
      </c>
      <c r="C143" s="7" t="s">
        <v>69</v>
      </c>
      <c r="D143" s="7" t="s">
        <v>5955</v>
      </c>
      <c r="E143" s="7" t="s">
        <v>6001</v>
      </c>
      <c r="F143" s="7" t="s">
        <v>5508</v>
      </c>
      <c r="G143" s="7" t="s">
        <v>169</v>
      </c>
      <c r="H143" s="7" t="s">
        <v>6002</v>
      </c>
      <c r="I143" s="7" t="s">
        <v>6018</v>
      </c>
      <c r="J143" s="7" t="n">
        <v>13</v>
      </c>
      <c r="K143" s="7" t="n">
        <v>4822.19</v>
      </c>
      <c r="L143" s="7" t="n">
        <v>7218.77</v>
      </c>
      <c r="M143" s="7" t="n">
        <v>208</v>
      </c>
      <c r="N143" s="7" t="n">
        <v>1285</v>
      </c>
      <c r="O143" s="7" t="n">
        <v>161130</v>
      </c>
      <c r="P143" s="7" t="n">
        <v>66.8</v>
      </c>
      <c r="Q143" s="7" t="n">
        <v>3.753</v>
      </c>
      <c r="R143" s="7" t="n">
        <v>16.19</v>
      </c>
      <c r="S143" s="7" t="n">
        <v>2.96</v>
      </c>
      <c r="T143" s="7"/>
      <c r="U143" s="7" t="s">
        <v>6024</v>
      </c>
    </row>
    <row r="144" customFormat="false" ht="15" hidden="false" customHeight="false" outlineLevel="0" collapsed="false">
      <c r="A144" s="7" t="s">
        <v>5900</v>
      </c>
      <c r="B144" s="7" t="n">
        <v>39</v>
      </c>
      <c r="C144" s="7" t="s">
        <v>69</v>
      </c>
      <c r="D144" s="7" t="s">
        <v>5955</v>
      </c>
      <c r="E144" s="7" t="s">
        <v>6001</v>
      </c>
      <c r="F144" s="7" t="s">
        <v>5508</v>
      </c>
      <c r="G144" s="7" t="s">
        <v>169</v>
      </c>
      <c r="H144" s="7" t="s">
        <v>5013</v>
      </c>
      <c r="I144" s="7" t="s">
        <v>6025</v>
      </c>
      <c r="J144" s="7"/>
      <c r="K144" s="7" t="n">
        <v>162899.73</v>
      </c>
      <c r="L144" s="7" t="n">
        <v>425069.68</v>
      </c>
      <c r="M144" s="7" t="n">
        <v>12920</v>
      </c>
      <c r="N144" s="7" t="n">
        <v>94659</v>
      </c>
      <c r="O144" s="7"/>
      <c r="P144" s="7" t="n">
        <v>38.32</v>
      </c>
      <c r="Q144" s="7" t="n">
        <v>1.721</v>
      </c>
      <c r="R144" s="7" t="n">
        <v>13.65</v>
      </c>
      <c r="S144" s="7"/>
      <c r="T144" s="7"/>
      <c r="U144" s="7" t="s">
        <v>6026</v>
      </c>
    </row>
    <row r="145" customFormat="false" ht="15" hidden="false" customHeight="false" outlineLevel="0" collapsed="false">
      <c r="A145" s="7" t="s">
        <v>5900</v>
      </c>
      <c r="B145" s="7" t="n">
        <v>42</v>
      </c>
      <c r="C145" s="7" t="s">
        <v>69</v>
      </c>
      <c r="D145" s="7" t="s">
        <v>5955</v>
      </c>
      <c r="E145" s="7" t="s">
        <v>6001</v>
      </c>
      <c r="F145" s="7" t="s">
        <v>5508</v>
      </c>
      <c r="G145" s="7" t="s">
        <v>169</v>
      </c>
      <c r="H145" s="7" t="s">
        <v>6016</v>
      </c>
      <c r="I145" s="7" t="s">
        <v>6017</v>
      </c>
      <c r="J145" s="7" t="n">
        <v>59</v>
      </c>
      <c r="K145" s="7" t="n">
        <v>53741.36</v>
      </c>
      <c r="L145" s="7" t="n">
        <v>191418.45</v>
      </c>
      <c r="M145" s="7" t="n">
        <v>3619</v>
      </c>
      <c r="N145" s="7" t="n">
        <v>63390</v>
      </c>
      <c r="O145" s="7" t="n">
        <v>5283263</v>
      </c>
      <c r="P145" s="7" t="n">
        <v>28.08</v>
      </c>
      <c r="Q145" s="7" t="n">
        <v>0.848</v>
      </c>
      <c r="R145" s="7" t="n">
        <v>5.71</v>
      </c>
      <c r="S145" s="7" t="n">
        <v>99.92</v>
      </c>
      <c r="T145" s="7"/>
      <c r="U145" s="7"/>
    </row>
    <row r="146" customFormat="false" ht="15" hidden="false" customHeight="false" outlineLevel="0" collapsed="false">
      <c r="A146" s="7" t="s">
        <v>5900</v>
      </c>
      <c r="B146" s="7" t="n">
        <v>42</v>
      </c>
      <c r="C146" s="7" t="s">
        <v>69</v>
      </c>
      <c r="D146" s="7" t="s">
        <v>5955</v>
      </c>
      <c r="E146" s="7" t="s">
        <v>6001</v>
      </c>
      <c r="F146" s="7" t="s">
        <v>5508</v>
      </c>
      <c r="G146" s="7" t="s">
        <v>169</v>
      </c>
      <c r="H146" s="7" t="s">
        <v>6016</v>
      </c>
      <c r="I146" s="7" t="s">
        <v>6018</v>
      </c>
      <c r="J146" s="7" t="n">
        <v>1</v>
      </c>
      <c r="K146" s="7" t="n">
        <v>41.96</v>
      </c>
      <c r="L146" s="7" t="n">
        <v>187.97</v>
      </c>
      <c r="M146" s="7" t="n">
        <v>3</v>
      </c>
      <c r="N146" s="7" t="n">
        <v>41</v>
      </c>
      <c r="O146" s="7" t="n">
        <v>16385</v>
      </c>
      <c r="P146" s="7" t="n">
        <v>22.32</v>
      </c>
      <c r="Q146" s="7" t="n">
        <v>1.023</v>
      </c>
      <c r="R146" s="7" t="n">
        <v>7.32</v>
      </c>
      <c r="S146" s="7" t="n">
        <v>0.08</v>
      </c>
      <c r="T146" s="7"/>
      <c r="U146" s="7" t="s">
        <v>6019</v>
      </c>
    </row>
    <row r="147" customFormat="false" ht="15" hidden="false" customHeight="false" outlineLevel="0" collapsed="false">
      <c r="A147" s="7" t="s">
        <v>5900</v>
      </c>
      <c r="B147" s="7" t="n">
        <v>42</v>
      </c>
      <c r="C147" s="7" t="s">
        <v>69</v>
      </c>
      <c r="D147" s="7" t="s">
        <v>5955</v>
      </c>
      <c r="E147" s="7" t="s">
        <v>6001</v>
      </c>
      <c r="F147" s="7" t="s">
        <v>5508</v>
      </c>
      <c r="G147" s="7" t="s">
        <v>169</v>
      </c>
      <c r="H147" s="7" t="s">
        <v>6020</v>
      </c>
      <c r="I147" s="7" t="s">
        <v>6023</v>
      </c>
      <c r="J147" s="7"/>
      <c r="K147" s="7" t="n">
        <v>11685.27</v>
      </c>
      <c r="L147" s="7" t="n">
        <v>25158.03</v>
      </c>
      <c r="M147" s="7" t="n">
        <v>563</v>
      </c>
      <c r="N147" s="7" t="n">
        <v>8705</v>
      </c>
      <c r="O147" s="7" t="n">
        <v>1110273</v>
      </c>
      <c r="P147" s="7" t="n">
        <v>46.45</v>
      </c>
      <c r="Q147" s="7" t="n">
        <v>1.342</v>
      </c>
      <c r="R147" s="7" t="n">
        <v>6.47</v>
      </c>
      <c r="S147" s="7" t="n">
        <v>58.66</v>
      </c>
      <c r="T147" s="7" t="n">
        <v>37.04</v>
      </c>
      <c r="U147" s="7" t="s">
        <v>6022</v>
      </c>
    </row>
    <row r="148" customFormat="false" ht="15" hidden="false" customHeight="false" outlineLevel="0" collapsed="false">
      <c r="A148" s="7" t="s">
        <v>5900</v>
      </c>
      <c r="B148" s="7" t="n">
        <v>42</v>
      </c>
      <c r="C148" s="7" t="s">
        <v>69</v>
      </c>
      <c r="D148" s="7" t="s">
        <v>5955</v>
      </c>
      <c r="E148" s="7" t="s">
        <v>6001</v>
      </c>
      <c r="F148" s="7" t="s">
        <v>5508</v>
      </c>
      <c r="G148" s="7" t="s">
        <v>169</v>
      </c>
      <c r="H148" s="7" t="s">
        <v>6020</v>
      </c>
      <c r="I148" s="7" t="s">
        <v>6021</v>
      </c>
      <c r="J148" s="7"/>
      <c r="K148" s="7" t="n">
        <v>8235.44</v>
      </c>
      <c r="L148" s="7" t="n">
        <v>50276.41</v>
      </c>
      <c r="M148" s="7" t="n">
        <v>984</v>
      </c>
      <c r="N148" s="7" t="n">
        <v>5437</v>
      </c>
      <c r="O148" s="7" t="n">
        <v>410134</v>
      </c>
      <c r="P148" s="7" t="n">
        <v>16.38</v>
      </c>
      <c r="Q148" s="7" t="n">
        <v>1.515</v>
      </c>
      <c r="R148" s="7" t="n">
        <v>18.1</v>
      </c>
      <c r="S148" s="7" t="n">
        <v>41.34</v>
      </c>
      <c r="T148" s="7" t="n">
        <v>37.04</v>
      </c>
      <c r="U148" s="7" t="s">
        <v>6022</v>
      </c>
    </row>
    <row r="149" customFormat="false" ht="15" hidden="false" customHeight="false" outlineLevel="0" collapsed="false">
      <c r="A149" s="7" t="s">
        <v>5900</v>
      </c>
      <c r="B149" s="7" t="n">
        <v>42</v>
      </c>
      <c r="C149" s="7" t="s">
        <v>69</v>
      </c>
      <c r="D149" s="7" t="s">
        <v>5955</v>
      </c>
      <c r="E149" s="7" t="s">
        <v>6001</v>
      </c>
      <c r="F149" s="7" t="s">
        <v>5508</v>
      </c>
      <c r="G149" s="7" t="s">
        <v>169</v>
      </c>
      <c r="H149" s="7" t="s">
        <v>6002</v>
      </c>
      <c r="I149" s="7" t="s">
        <v>6011</v>
      </c>
      <c r="J149" s="7" t="n">
        <v>14</v>
      </c>
      <c r="K149" s="7" t="n">
        <v>25447.06</v>
      </c>
      <c r="L149" s="7" t="n">
        <v>80940.71</v>
      </c>
      <c r="M149" s="7" t="n">
        <v>1298</v>
      </c>
      <c r="N149" s="7" t="n">
        <v>44171</v>
      </c>
      <c r="O149" s="7" t="n">
        <v>3385700</v>
      </c>
      <c r="P149" s="7" t="n">
        <v>31.44</v>
      </c>
      <c r="Q149" s="7" t="n">
        <v>0.576</v>
      </c>
      <c r="R149" s="7" t="n">
        <v>2.94</v>
      </c>
      <c r="S149" s="7" t="n">
        <v>47.31</v>
      </c>
      <c r="T149" s="7"/>
      <c r="U149" s="7"/>
    </row>
    <row r="150" customFormat="false" ht="15" hidden="false" customHeight="false" outlineLevel="0" collapsed="false">
      <c r="A150" s="7" t="s">
        <v>5900</v>
      </c>
      <c r="B150" s="7" t="n">
        <v>42</v>
      </c>
      <c r="C150" s="7" t="s">
        <v>69</v>
      </c>
      <c r="D150" s="7" t="s">
        <v>5955</v>
      </c>
      <c r="E150" s="7" t="s">
        <v>6001</v>
      </c>
      <c r="F150" s="7" t="s">
        <v>5508</v>
      </c>
      <c r="G150" s="7" t="s">
        <v>169</v>
      </c>
      <c r="H150" s="7" t="s">
        <v>6002</v>
      </c>
      <c r="I150" s="7" t="s">
        <v>6003</v>
      </c>
      <c r="J150" s="7" t="n">
        <v>40</v>
      </c>
      <c r="K150" s="7" t="n">
        <v>16688.25</v>
      </c>
      <c r="L150" s="7" t="n">
        <v>33915.43</v>
      </c>
      <c r="M150" s="7" t="n">
        <v>767</v>
      </c>
      <c r="N150" s="7" t="n">
        <v>10921</v>
      </c>
      <c r="O150" s="7" t="n">
        <v>1294433</v>
      </c>
      <c r="P150" s="7" t="n">
        <v>49.21</v>
      </c>
      <c r="Q150" s="7" t="n">
        <v>1.528</v>
      </c>
      <c r="R150" s="7" t="n">
        <v>7.02</v>
      </c>
      <c r="S150" s="7" t="n">
        <v>31.03</v>
      </c>
      <c r="T150" s="7"/>
      <c r="U150" s="7"/>
    </row>
    <row r="151" customFormat="false" ht="15" hidden="false" customHeight="false" outlineLevel="0" collapsed="false">
      <c r="A151" s="7" t="s">
        <v>5900</v>
      </c>
      <c r="B151" s="7" t="n">
        <v>42</v>
      </c>
      <c r="C151" s="7" t="s">
        <v>69</v>
      </c>
      <c r="D151" s="7" t="s">
        <v>5955</v>
      </c>
      <c r="E151" s="7" t="s">
        <v>6001</v>
      </c>
      <c r="F151" s="7" t="s">
        <v>5508</v>
      </c>
      <c r="G151" s="7" t="s">
        <v>169</v>
      </c>
      <c r="H151" s="7" t="s">
        <v>6002</v>
      </c>
      <c r="I151" s="7" t="s">
        <v>6005</v>
      </c>
      <c r="J151" s="7" t="n">
        <v>1</v>
      </c>
      <c r="K151" s="7" t="n">
        <v>11302.34</v>
      </c>
      <c r="L151" s="7" t="n">
        <v>75597.97</v>
      </c>
      <c r="M151" s="7" t="n">
        <v>1538</v>
      </c>
      <c r="N151" s="7" t="n">
        <v>7526</v>
      </c>
      <c r="O151" s="7" t="n">
        <v>536417</v>
      </c>
      <c r="P151" s="7" t="n">
        <v>14.95</v>
      </c>
      <c r="Q151" s="7" t="n">
        <v>1.502</v>
      </c>
      <c r="R151" s="7" t="n">
        <v>20.44</v>
      </c>
      <c r="S151" s="7" t="n">
        <v>21.01</v>
      </c>
      <c r="T151" s="7"/>
      <c r="U151" s="7"/>
    </row>
    <row r="152" customFormat="false" ht="15" hidden="false" customHeight="false" outlineLevel="0" collapsed="false">
      <c r="A152" s="7" t="s">
        <v>5900</v>
      </c>
      <c r="B152" s="7" t="n">
        <v>42</v>
      </c>
      <c r="C152" s="7" t="s">
        <v>69</v>
      </c>
      <c r="D152" s="7" t="s">
        <v>5955</v>
      </c>
      <c r="E152" s="7" t="s">
        <v>6001</v>
      </c>
      <c r="F152" s="7" t="s">
        <v>5508</v>
      </c>
      <c r="G152" s="7" t="s">
        <v>169</v>
      </c>
      <c r="H152" s="7" t="s">
        <v>6002</v>
      </c>
      <c r="I152" s="7" t="s">
        <v>5917</v>
      </c>
      <c r="J152" s="7" t="n">
        <v>1</v>
      </c>
      <c r="K152" s="7" t="n">
        <v>297.44</v>
      </c>
      <c r="L152" s="7" t="n">
        <v>964.34</v>
      </c>
      <c r="M152" s="7" t="n">
        <v>16</v>
      </c>
      <c r="N152" s="7" t="n">
        <v>758</v>
      </c>
      <c r="O152" s="7" t="n">
        <v>66175</v>
      </c>
      <c r="P152" s="7" t="n">
        <v>30.84</v>
      </c>
      <c r="Q152" s="7" t="n">
        <v>0.392</v>
      </c>
      <c r="R152" s="7" t="n">
        <v>2.11</v>
      </c>
      <c r="S152" s="7" t="n">
        <v>0.55</v>
      </c>
      <c r="T152" s="7"/>
      <c r="U152" s="7"/>
    </row>
    <row r="153" customFormat="false" ht="15" hidden="false" customHeight="false" outlineLevel="0" collapsed="false">
      <c r="A153" s="7" t="s">
        <v>5900</v>
      </c>
      <c r="B153" s="7" t="n">
        <v>42</v>
      </c>
      <c r="C153" s="7" t="s">
        <v>69</v>
      </c>
      <c r="D153" s="7" t="s">
        <v>5955</v>
      </c>
      <c r="E153" s="7" t="s">
        <v>6001</v>
      </c>
      <c r="F153" s="7" t="s">
        <v>5508</v>
      </c>
      <c r="G153" s="7" t="s">
        <v>169</v>
      </c>
      <c r="H153" s="7" t="s">
        <v>6002</v>
      </c>
      <c r="I153" s="7" t="s">
        <v>6018</v>
      </c>
      <c r="J153" s="7" t="n">
        <v>1</v>
      </c>
      <c r="K153" s="7" t="n">
        <v>41.96</v>
      </c>
      <c r="L153" s="7" t="n">
        <v>187.97</v>
      </c>
      <c r="M153" s="7" t="n">
        <v>3</v>
      </c>
      <c r="N153" s="7" t="n">
        <v>41</v>
      </c>
      <c r="O153" s="7" t="n">
        <v>16385</v>
      </c>
      <c r="P153" s="7" t="n">
        <v>22.32</v>
      </c>
      <c r="Q153" s="7" t="n">
        <v>1.023</v>
      </c>
      <c r="R153" s="7" t="n">
        <v>7.32</v>
      </c>
      <c r="S153" s="7" t="n">
        <v>0.08</v>
      </c>
      <c r="T153" s="7"/>
      <c r="U153" s="7" t="s">
        <v>6024</v>
      </c>
    </row>
    <row r="154" customFormat="false" ht="15" hidden="false" customHeight="false" outlineLevel="0" collapsed="false">
      <c r="A154" s="7" t="s">
        <v>5900</v>
      </c>
      <c r="B154" s="7" t="n">
        <v>42</v>
      </c>
      <c r="C154" s="7" t="s">
        <v>69</v>
      </c>
      <c r="D154" s="7" t="s">
        <v>5955</v>
      </c>
      <c r="E154" s="7" t="s">
        <v>6001</v>
      </c>
      <c r="F154" s="7" t="s">
        <v>5508</v>
      </c>
      <c r="G154" s="7" t="s">
        <v>169</v>
      </c>
      <c r="H154" s="7" t="s">
        <v>6002</v>
      </c>
      <c r="I154" s="7" t="s">
        <v>6007</v>
      </c>
      <c r="J154" s="7" t="n">
        <v>3</v>
      </c>
      <c r="K154" s="7" t="n">
        <v>6.27</v>
      </c>
      <c r="L154" s="7" t="n">
        <v>0</v>
      </c>
      <c r="M154" s="7" t="n">
        <v>0</v>
      </c>
      <c r="N154" s="7" t="n">
        <v>14</v>
      </c>
      <c r="O154" s="7" t="n">
        <v>538</v>
      </c>
      <c r="P154" s="7"/>
      <c r="Q154" s="7" t="n">
        <v>0.448</v>
      </c>
      <c r="R154" s="7" t="n">
        <v>0</v>
      </c>
      <c r="S154" s="7" t="n">
        <v>0.01</v>
      </c>
      <c r="T154" s="7"/>
      <c r="U154" s="7"/>
    </row>
    <row r="155" customFormat="false" ht="15" hidden="false" customHeight="false" outlineLevel="0" collapsed="false">
      <c r="A155" s="7" t="s">
        <v>5900</v>
      </c>
      <c r="B155" s="7" t="n">
        <v>42</v>
      </c>
      <c r="C155" s="7" t="s">
        <v>69</v>
      </c>
      <c r="D155" s="7" t="s">
        <v>5955</v>
      </c>
      <c r="E155" s="7" t="s">
        <v>6001</v>
      </c>
      <c r="F155" s="7" t="s">
        <v>5508</v>
      </c>
      <c r="G155" s="7" t="s">
        <v>169</v>
      </c>
      <c r="H155" s="7" t="s">
        <v>5013</v>
      </c>
      <c r="I155" s="7" t="s">
        <v>6025</v>
      </c>
      <c r="J155" s="7"/>
      <c r="K155" s="7" t="n">
        <v>53783.32</v>
      </c>
      <c r="L155" s="7" t="n">
        <v>191606.42</v>
      </c>
      <c r="M155" s="7" t="n">
        <v>3622</v>
      </c>
      <c r="N155" s="7" t="n">
        <v>63431</v>
      </c>
      <c r="O155" s="7"/>
      <c r="P155" s="7" t="n">
        <v>28.07</v>
      </c>
      <c r="Q155" s="7" t="n">
        <v>0.848</v>
      </c>
      <c r="R155" s="7" t="n">
        <v>5.71</v>
      </c>
      <c r="S155" s="7"/>
      <c r="T155" s="7"/>
      <c r="U155" s="7" t="s">
        <v>6026</v>
      </c>
    </row>
    <row r="156" customFormat="false" ht="15" hidden="false" customHeight="false" outlineLevel="0" collapsed="false">
      <c r="A156" s="7" t="s">
        <v>5900</v>
      </c>
      <c r="B156" s="7" t="n">
        <v>43</v>
      </c>
      <c r="C156" s="7" t="s">
        <v>69</v>
      </c>
      <c r="D156" s="7" t="s">
        <v>5955</v>
      </c>
      <c r="E156" s="7" t="s">
        <v>6001</v>
      </c>
      <c r="F156" s="7" t="s">
        <v>5508</v>
      </c>
      <c r="G156" s="7" t="s">
        <v>169</v>
      </c>
      <c r="H156" s="7" t="s">
        <v>6016</v>
      </c>
      <c r="I156" s="7" t="s">
        <v>6017</v>
      </c>
      <c r="J156" s="7" t="n">
        <v>29</v>
      </c>
      <c r="K156" s="7" t="n">
        <v>18582.85</v>
      </c>
      <c r="L156" s="7" t="n">
        <v>112479.34</v>
      </c>
      <c r="M156" s="7" t="n">
        <v>2850</v>
      </c>
      <c r="N156" s="7" t="n">
        <v>14182</v>
      </c>
      <c r="O156" s="7" t="n">
        <v>1537099</v>
      </c>
      <c r="P156" s="7" t="n">
        <v>16.52</v>
      </c>
      <c r="Q156" s="7" t="n">
        <v>1.31</v>
      </c>
      <c r="R156" s="7" t="n">
        <v>20.1</v>
      </c>
      <c r="S156" s="7" t="n">
        <v>99.64</v>
      </c>
      <c r="T156" s="7"/>
      <c r="U156" s="7"/>
    </row>
    <row r="157" customFormat="false" ht="15" hidden="false" customHeight="false" outlineLevel="0" collapsed="false">
      <c r="A157" s="7" t="s">
        <v>5900</v>
      </c>
      <c r="B157" s="7" t="n">
        <v>43</v>
      </c>
      <c r="C157" s="7" t="s">
        <v>69</v>
      </c>
      <c r="D157" s="7" t="s">
        <v>5955</v>
      </c>
      <c r="E157" s="7" t="s">
        <v>6001</v>
      </c>
      <c r="F157" s="7" t="s">
        <v>5508</v>
      </c>
      <c r="G157" s="7" t="s">
        <v>169</v>
      </c>
      <c r="H157" s="7" t="s">
        <v>6016</v>
      </c>
      <c r="I157" s="7" t="s">
        <v>6018</v>
      </c>
      <c r="J157" s="7" t="n">
        <v>8</v>
      </c>
      <c r="K157" s="7" t="n">
        <v>66.85</v>
      </c>
      <c r="L157" s="7" t="n">
        <v>62.97</v>
      </c>
      <c r="M157" s="7" t="n">
        <v>3</v>
      </c>
      <c r="N157" s="7" t="n">
        <v>70</v>
      </c>
      <c r="O157" s="7" t="n">
        <v>12387</v>
      </c>
      <c r="P157" s="7" t="n">
        <v>106.16</v>
      </c>
      <c r="Q157" s="7" t="n">
        <v>0.955</v>
      </c>
      <c r="R157" s="7" t="n">
        <v>4.29</v>
      </c>
      <c r="S157" s="7" t="n">
        <v>0.36</v>
      </c>
      <c r="T157" s="7"/>
      <c r="U157" s="7" t="s">
        <v>6019</v>
      </c>
    </row>
    <row r="158" customFormat="false" ht="15" hidden="false" customHeight="false" outlineLevel="0" collapsed="false">
      <c r="A158" s="7" t="s">
        <v>5900</v>
      </c>
      <c r="B158" s="7" t="n">
        <v>43</v>
      </c>
      <c r="C158" s="7" t="s">
        <v>69</v>
      </c>
      <c r="D158" s="7" t="s">
        <v>5955</v>
      </c>
      <c r="E158" s="7" t="s">
        <v>6001</v>
      </c>
      <c r="F158" s="7" t="s">
        <v>5508</v>
      </c>
      <c r="G158" s="7" t="s">
        <v>169</v>
      </c>
      <c r="H158" s="7" t="s">
        <v>6020</v>
      </c>
      <c r="I158" s="7" t="s">
        <v>6021</v>
      </c>
      <c r="J158" s="7"/>
      <c r="K158" s="7" t="n">
        <v>8235.44</v>
      </c>
      <c r="L158" s="7" t="n">
        <v>50276.41</v>
      </c>
      <c r="M158" s="7" t="n">
        <v>984</v>
      </c>
      <c r="N158" s="7" t="n">
        <v>5437</v>
      </c>
      <c r="O158" s="7" t="n">
        <v>410134</v>
      </c>
      <c r="P158" s="7" t="n">
        <v>16.38</v>
      </c>
      <c r="Q158" s="7" t="n">
        <v>1.515</v>
      </c>
      <c r="R158" s="7" t="n">
        <v>18.1</v>
      </c>
      <c r="S158" s="7" t="n">
        <v>68.57</v>
      </c>
      <c r="T158" s="7" t="n">
        <v>64.4</v>
      </c>
      <c r="U158" s="7" t="s">
        <v>6022</v>
      </c>
    </row>
    <row r="159" customFormat="false" ht="15" hidden="false" customHeight="false" outlineLevel="0" collapsed="false">
      <c r="A159" s="7" t="s">
        <v>5900</v>
      </c>
      <c r="B159" s="7" t="n">
        <v>43</v>
      </c>
      <c r="C159" s="7" t="s">
        <v>69</v>
      </c>
      <c r="D159" s="7" t="s">
        <v>5955</v>
      </c>
      <c r="E159" s="7" t="s">
        <v>6001</v>
      </c>
      <c r="F159" s="7" t="s">
        <v>5508</v>
      </c>
      <c r="G159" s="7" t="s">
        <v>169</v>
      </c>
      <c r="H159" s="7" t="s">
        <v>6020</v>
      </c>
      <c r="I159" s="7" t="s">
        <v>6023</v>
      </c>
      <c r="J159" s="7"/>
      <c r="K159" s="7" t="n">
        <v>3774.19</v>
      </c>
      <c r="L159" s="7" t="n">
        <v>7187.79</v>
      </c>
      <c r="M159" s="7" t="n">
        <v>350</v>
      </c>
      <c r="N159" s="7" t="n">
        <v>2160</v>
      </c>
      <c r="O159" s="7" t="n">
        <v>437895</v>
      </c>
      <c r="P159" s="7" t="n">
        <v>52.51</v>
      </c>
      <c r="Q159" s="7" t="n">
        <v>1.747</v>
      </c>
      <c r="R159" s="7" t="n">
        <v>16.2</v>
      </c>
      <c r="S159" s="7" t="n">
        <v>31.43</v>
      </c>
      <c r="T159" s="7" t="n">
        <v>64.4</v>
      </c>
      <c r="U159" s="7" t="s">
        <v>6022</v>
      </c>
    </row>
    <row r="160" customFormat="false" ht="15" hidden="false" customHeight="false" outlineLevel="0" collapsed="false">
      <c r="A160" s="7" t="s">
        <v>5900</v>
      </c>
      <c r="B160" s="7" t="n">
        <v>43</v>
      </c>
      <c r="C160" s="7" t="s">
        <v>69</v>
      </c>
      <c r="D160" s="7" t="s">
        <v>5955</v>
      </c>
      <c r="E160" s="7" t="s">
        <v>6001</v>
      </c>
      <c r="F160" s="7" t="s">
        <v>5508</v>
      </c>
      <c r="G160" s="7" t="s">
        <v>169</v>
      </c>
      <c r="H160" s="7" t="s">
        <v>6002</v>
      </c>
      <c r="I160" s="7" t="s">
        <v>6005</v>
      </c>
      <c r="J160" s="7" t="n">
        <v>3</v>
      </c>
      <c r="K160" s="7" t="n">
        <v>11395.09</v>
      </c>
      <c r="L160" s="7" t="n">
        <v>78698.15</v>
      </c>
      <c r="M160" s="7" t="n">
        <v>1613</v>
      </c>
      <c r="N160" s="7" t="n">
        <v>7769</v>
      </c>
      <c r="O160" s="7" t="n">
        <v>548499</v>
      </c>
      <c r="P160" s="7" t="n">
        <v>14.48</v>
      </c>
      <c r="Q160" s="7" t="n">
        <v>1.467</v>
      </c>
      <c r="R160" s="7" t="n">
        <v>20.76</v>
      </c>
      <c r="S160" s="7" t="n">
        <v>61.1</v>
      </c>
      <c r="T160" s="7"/>
      <c r="U160" s="7"/>
    </row>
    <row r="161" customFormat="false" ht="15" hidden="false" customHeight="false" outlineLevel="0" collapsed="false">
      <c r="A161" s="7" t="s">
        <v>5900</v>
      </c>
      <c r="B161" s="7" t="n">
        <v>43</v>
      </c>
      <c r="C161" s="7" t="s">
        <v>69</v>
      </c>
      <c r="D161" s="7" t="s">
        <v>5955</v>
      </c>
      <c r="E161" s="7" t="s">
        <v>6001</v>
      </c>
      <c r="F161" s="7" t="s">
        <v>5508</v>
      </c>
      <c r="G161" s="7" t="s">
        <v>169</v>
      </c>
      <c r="H161" s="7" t="s">
        <v>6002</v>
      </c>
      <c r="I161" s="7" t="s">
        <v>6003</v>
      </c>
      <c r="J161" s="7" t="n">
        <v>14</v>
      </c>
      <c r="K161" s="7" t="n">
        <v>5638.56</v>
      </c>
      <c r="L161" s="7" t="n">
        <v>11059.14</v>
      </c>
      <c r="M161" s="7" t="n">
        <v>534</v>
      </c>
      <c r="N161" s="7" t="n">
        <v>3196</v>
      </c>
      <c r="O161" s="7" t="n">
        <v>623882</v>
      </c>
      <c r="P161" s="7" t="n">
        <v>50.99</v>
      </c>
      <c r="Q161" s="7" t="n">
        <v>1.764</v>
      </c>
      <c r="R161" s="7" t="n">
        <v>16.71</v>
      </c>
      <c r="S161" s="7" t="n">
        <v>30.23</v>
      </c>
      <c r="T161" s="7"/>
      <c r="U161" s="7"/>
    </row>
    <row r="162" customFormat="false" ht="15" hidden="false" customHeight="false" outlineLevel="0" collapsed="false">
      <c r="A162" s="7" t="s">
        <v>5900</v>
      </c>
      <c r="B162" s="7" t="n">
        <v>43</v>
      </c>
      <c r="C162" s="7" t="s">
        <v>69</v>
      </c>
      <c r="D162" s="7" t="s">
        <v>5955</v>
      </c>
      <c r="E162" s="7" t="s">
        <v>6001</v>
      </c>
      <c r="F162" s="7" t="s">
        <v>5508</v>
      </c>
      <c r="G162" s="7" t="s">
        <v>169</v>
      </c>
      <c r="H162" s="7" t="s">
        <v>6002</v>
      </c>
      <c r="I162" s="7" t="s">
        <v>6011</v>
      </c>
      <c r="J162" s="7" t="n">
        <v>1</v>
      </c>
      <c r="K162" s="7" t="n">
        <v>795.2</v>
      </c>
      <c r="L162" s="7" t="n">
        <v>19799.19</v>
      </c>
      <c r="M162" s="7" t="n">
        <v>596</v>
      </c>
      <c r="N162" s="7" t="n">
        <v>2412</v>
      </c>
      <c r="O162" s="7" t="n">
        <v>261959</v>
      </c>
      <c r="P162" s="7" t="n">
        <v>4.02</v>
      </c>
      <c r="Q162" s="7" t="n">
        <v>0.33</v>
      </c>
      <c r="R162" s="7" t="n">
        <v>24.71</v>
      </c>
      <c r="S162" s="7" t="n">
        <v>4.26</v>
      </c>
      <c r="T162" s="7"/>
      <c r="U162" s="7"/>
    </row>
    <row r="163" customFormat="false" ht="15" hidden="false" customHeight="false" outlineLevel="0" collapsed="false">
      <c r="A163" s="7" t="s">
        <v>5900</v>
      </c>
      <c r="B163" s="7" t="n">
        <v>43</v>
      </c>
      <c r="C163" s="7" t="s">
        <v>69</v>
      </c>
      <c r="D163" s="7" t="s">
        <v>5955</v>
      </c>
      <c r="E163" s="7" t="s">
        <v>6001</v>
      </c>
      <c r="F163" s="7" t="s">
        <v>5508</v>
      </c>
      <c r="G163" s="7" t="s">
        <v>169</v>
      </c>
      <c r="H163" s="7" t="s">
        <v>6002</v>
      </c>
      <c r="I163" s="7" t="s">
        <v>6007</v>
      </c>
      <c r="J163" s="7" t="n">
        <v>10</v>
      </c>
      <c r="K163" s="7" t="n">
        <v>702.98</v>
      </c>
      <c r="L163" s="7" t="n">
        <v>2721.95</v>
      </c>
      <c r="M163" s="7" t="n">
        <v>99</v>
      </c>
      <c r="N163" s="7" t="n">
        <v>710</v>
      </c>
      <c r="O163" s="7" t="n">
        <v>78850</v>
      </c>
      <c r="P163" s="7" t="n">
        <v>25.83</v>
      </c>
      <c r="Q163" s="7" t="n">
        <v>0.99</v>
      </c>
      <c r="R163" s="7" t="n">
        <v>13.94</v>
      </c>
      <c r="S163" s="7" t="n">
        <v>3.77</v>
      </c>
      <c r="T163" s="7"/>
      <c r="U163" s="7"/>
    </row>
    <row r="164" customFormat="false" ht="15" hidden="false" customHeight="false" outlineLevel="0" collapsed="false">
      <c r="A164" s="7" t="s">
        <v>5900</v>
      </c>
      <c r="B164" s="7" t="n">
        <v>43</v>
      </c>
      <c r="C164" s="7" t="s">
        <v>69</v>
      </c>
      <c r="D164" s="7" t="s">
        <v>5955</v>
      </c>
      <c r="E164" s="7" t="s">
        <v>6001</v>
      </c>
      <c r="F164" s="7" t="s">
        <v>5508</v>
      </c>
      <c r="G164" s="7" t="s">
        <v>169</v>
      </c>
      <c r="H164" s="7" t="s">
        <v>6002</v>
      </c>
      <c r="I164" s="7" t="s">
        <v>6018</v>
      </c>
      <c r="J164" s="7" t="n">
        <v>8</v>
      </c>
      <c r="K164" s="7" t="n">
        <v>66.85</v>
      </c>
      <c r="L164" s="7" t="n">
        <v>62.97</v>
      </c>
      <c r="M164" s="7" t="n">
        <v>3</v>
      </c>
      <c r="N164" s="7" t="n">
        <v>70</v>
      </c>
      <c r="O164" s="7" t="n">
        <v>12387</v>
      </c>
      <c r="P164" s="7" t="n">
        <v>106.16</v>
      </c>
      <c r="Q164" s="7" t="n">
        <v>0.955</v>
      </c>
      <c r="R164" s="7" t="n">
        <v>4.29</v>
      </c>
      <c r="S164" s="7" t="n">
        <v>0.36</v>
      </c>
      <c r="T164" s="7"/>
      <c r="U164" s="7" t="s">
        <v>6024</v>
      </c>
    </row>
    <row r="165" customFormat="false" ht="15" hidden="false" customHeight="false" outlineLevel="0" collapsed="false">
      <c r="A165" s="7" t="s">
        <v>5900</v>
      </c>
      <c r="B165" s="7" t="n">
        <v>43</v>
      </c>
      <c r="C165" s="7" t="s">
        <v>69</v>
      </c>
      <c r="D165" s="7" t="s">
        <v>5955</v>
      </c>
      <c r="E165" s="7" t="s">
        <v>6001</v>
      </c>
      <c r="F165" s="7" t="s">
        <v>5508</v>
      </c>
      <c r="G165" s="7" t="s">
        <v>169</v>
      </c>
      <c r="H165" s="7" t="s">
        <v>6002</v>
      </c>
      <c r="I165" s="7" t="s">
        <v>6009</v>
      </c>
      <c r="J165" s="7" t="n">
        <v>1</v>
      </c>
      <c r="K165" s="7" t="n">
        <v>51.02</v>
      </c>
      <c r="L165" s="7" t="n">
        <v>200.91</v>
      </c>
      <c r="M165" s="7" t="n">
        <v>8</v>
      </c>
      <c r="N165" s="7" t="n">
        <v>95</v>
      </c>
      <c r="O165" s="7" t="n">
        <v>23909</v>
      </c>
      <c r="P165" s="7" t="n">
        <v>25.39</v>
      </c>
      <c r="Q165" s="7" t="n">
        <v>0.537</v>
      </c>
      <c r="R165" s="7" t="n">
        <v>8.42</v>
      </c>
      <c r="S165" s="7" t="n">
        <v>0.27</v>
      </c>
      <c r="T165" s="7"/>
      <c r="U165" s="7"/>
    </row>
    <row r="166" customFormat="false" ht="15" hidden="false" customHeight="false" outlineLevel="0" collapsed="false">
      <c r="A166" s="7" t="s">
        <v>5900</v>
      </c>
      <c r="B166" s="7" t="n">
        <v>43</v>
      </c>
      <c r="C166" s="7" t="s">
        <v>69</v>
      </c>
      <c r="D166" s="7" t="s">
        <v>5955</v>
      </c>
      <c r="E166" s="7" t="s">
        <v>6001</v>
      </c>
      <c r="F166" s="7" t="s">
        <v>5508</v>
      </c>
      <c r="G166" s="7" t="s">
        <v>169</v>
      </c>
      <c r="H166" s="7" t="s">
        <v>5013</v>
      </c>
      <c r="I166" s="7" t="s">
        <v>6025</v>
      </c>
      <c r="J166" s="7"/>
      <c r="K166" s="7" t="n">
        <v>18649.7</v>
      </c>
      <c r="L166" s="7" t="n">
        <v>112542.31</v>
      </c>
      <c r="M166" s="7" t="n">
        <v>2853</v>
      </c>
      <c r="N166" s="7" t="n">
        <v>14252</v>
      </c>
      <c r="O166" s="7"/>
      <c r="P166" s="7" t="n">
        <v>16.57</v>
      </c>
      <c r="Q166" s="7" t="n">
        <v>1.309</v>
      </c>
      <c r="R166" s="7" t="n">
        <v>20.02</v>
      </c>
      <c r="S166" s="7"/>
      <c r="T166" s="7"/>
      <c r="U166" s="7" t="s">
        <v>6026</v>
      </c>
    </row>
    <row r="167" customFormat="false" ht="15" hidden="false" customHeight="false" outlineLevel="0" collapsed="false">
      <c r="A167" s="7" t="s">
        <v>5900</v>
      </c>
      <c r="B167" s="7" t="n">
        <v>44</v>
      </c>
      <c r="C167" s="7" t="s">
        <v>69</v>
      </c>
      <c r="D167" s="7" t="s">
        <v>5955</v>
      </c>
      <c r="E167" s="7" t="s">
        <v>6001</v>
      </c>
      <c r="F167" s="7" t="s">
        <v>5508</v>
      </c>
      <c r="G167" s="7" t="s">
        <v>169</v>
      </c>
      <c r="H167" s="7" t="s">
        <v>6016</v>
      </c>
      <c r="I167" s="7" t="s">
        <v>6017</v>
      </c>
      <c r="J167" s="7" t="n">
        <v>53</v>
      </c>
      <c r="K167" s="7" t="n">
        <v>32360.51</v>
      </c>
      <c r="L167" s="7" t="n">
        <v>86807.2</v>
      </c>
      <c r="M167" s="7" t="n">
        <v>2491</v>
      </c>
      <c r="N167" s="7" t="n">
        <v>15050</v>
      </c>
      <c r="O167" s="7" t="n">
        <v>1261968</v>
      </c>
      <c r="P167" s="7" t="n">
        <v>37.28</v>
      </c>
      <c r="Q167" s="7" t="n">
        <v>2.15</v>
      </c>
      <c r="R167" s="7" t="n">
        <v>16.55</v>
      </c>
      <c r="S167" s="7" t="n">
        <v>98.35</v>
      </c>
      <c r="T167" s="7"/>
      <c r="U167" s="7"/>
    </row>
    <row r="168" customFormat="false" ht="15" hidden="false" customHeight="false" outlineLevel="0" collapsed="false">
      <c r="A168" s="7" t="s">
        <v>5900</v>
      </c>
      <c r="B168" s="7" t="n">
        <v>44</v>
      </c>
      <c r="C168" s="7" t="s">
        <v>69</v>
      </c>
      <c r="D168" s="7" t="s">
        <v>5955</v>
      </c>
      <c r="E168" s="7" t="s">
        <v>6001</v>
      </c>
      <c r="F168" s="7" t="s">
        <v>5508</v>
      </c>
      <c r="G168" s="7" t="s">
        <v>169</v>
      </c>
      <c r="H168" s="7" t="s">
        <v>6016</v>
      </c>
      <c r="I168" s="7" t="s">
        <v>6018</v>
      </c>
      <c r="J168" s="7" t="n">
        <v>11</v>
      </c>
      <c r="K168" s="7" t="n">
        <v>543.22</v>
      </c>
      <c r="L168" s="7" t="n">
        <v>2062.09</v>
      </c>
      <c r="M168" s="7" t="n">
        <v>51</v>
      </c>
      <c r="N168" s="7" t="n">
        <v>648</v>
      </c>
      <c r="O168" s="7" t="n">
        <v>36314</v>
      </c>
      <c r="P168" s="7" t="n">
        <v>26.34</v>
      </c>
      <c r="Q168" s="7" t="n">
        <v>0.838</v>
      </c>
      <c r="R168" s="7" t="n">
        <v>7.87</v>
      </c>
      <c r="S168" s="7" t="n">
        <v>1.65</v>
      </c>
      <c r="T168" s="7"/>
      <c r="U168" s="7" t="s">
        <v>6019</v>
      </c>
    </row>
    <row r="169" customFormat="false" ht="15" hidden="false" customHeight="false" outlineLevel="0" collapsed="false">
      <c r="A169" s="7" t="s">
        <v>5900</v>
      </c>
      <c r="B169" s="7" t="n">
        <v>44</v>
      </c>
      <c r="C169" s="7" t="s">
        <v>69</v>
      </c>
      <c r="D169" s="7" t="s">
        <v>5955</v>
      </c>
      <c r="E169" s="7" t="s">
        <v>6001</v>
      </c>
      <c r="F169" s="7" t="s">
        <v>5508</v>
      </c>
      <c r="G169" s="7" t="s">
        <v>169</v>
      </c>
      <c r="H169" s="7" t="s">
        <v>6020</v>
      </c>
      <c r="I169" s="7" t="s">
        <v>6023</v>
      </c>
      <c r="J169" s="7"/>
      <c r="K169" s="7" t="n">
        <v>20599.59</v>
      </c>
      <c r="L169" s="7" t="n">
        <v>47732.92</v>
      </c>
      <c r="M169" s="7" t="n">
        <v>1338</v>
      </c>
      <c r="N169" s="7" t="n">
        <v>8435</v>
      </c>
      <c r="O169" s="7" t="n">
        <v>777099</v>
      </c>
      <c r="P169" s="7" t="n">
        <v>43.16</v>
      </c>
      <c r="Q169" s="7" t="n">
        <v>2.442</v>
      </c>
      <c r="R169" s="7" t="n">
        <v>15.86</v>
      </c>
      <c r="S169" s="7" t="n">
        <v>98.09</v>
      </c>
      <c r="T169" s="7" t="n">
        <v>63.83</v>
      </c>
      <c r="U169" s="7" t="s">
        <v>6022</v>
      </c>
    </row>
    <row r="170" customFormat="false" ht="15" hidden="false" customHeight="false" outlineLevel="0" collapsed="false">
      <c r="A170" s="7" t="s">
        <v>5900</v>
      </c>
      <c r="B170" s="7" t="n">
        <v>44</v>
      </c>
      <c r="C170" s="7" t="s">
        <v>69</v>
      </c>
      <c r="D170" s="7" t="s">
        <v>5955</v>
      </c>
      <c r="E170" s="7" t="s">
        <v>6001</v>
      </c>
      <c r="F170" s="7" t="s">
        <v>5508</v>
      </c>
      <c r="G170" s="7" t="s">
        <v>169</v>
      </c>
      <c r="H170" s="7" t="s">
        <v>6020</v>
      </c>
      <c r="I170" s="7" t="s">
        <v>6021</v>
      </c>
      <c r="J170" s="7"/>
      <c r="K170" s="7" t="n">
        <v>401.35</v>
      </c>
      <c r="L170" s="7" t="n">
        <v>1384.27</v>
      </c>
      <c r="M170" s="7" t="n">
        <v>33</v>
      </c>
      <c r="N170" s="7" t="n">
        <v>386</v>
      </c>
      <c r="O170" s="7" t="n">
        <v>28654</v>
      </c>
      <c r="P170" s="7" t="n">
        <v>28.99</v>
      </c>
      <c r="Q170" s="7" t="n">
        <v>1.04</v>
      </c>
      <c r="R170" s="7" t="n">
        <v>8.55</v>
      </c>
      <c r="S170" s="7" t="n">
        <v>1.91</v>
      </c>
      <c r="T170" s="7" t="n">
        <v>63.83</v>
      </c>
      <c r="U170" s="7" t="s">
        <v>6022</v>
      </c>
    </row>
    <row r="171" customFormat="false" ht="15" hidden="false" customHeight="false" outlineLevel="0" collapsed="false">
      <c r="A171" s="7" t="s">
        <v>5900</v>
      </c>
      <c r="B171" s="7" t="n">
        <v>44</v>
      </c>
      <c r="C171" s="7" t="s">
        <v>69</v>
      </c>
      <c r="D171" s="7" t="s">
        <v>5955</v>
      </c>
      <c r="E171" s="7" t="s">
        <v>6001</v>
      </c>
      <c r="F171" s="7" t="s">
        <v>5508</v>
      </c>
      <c r="G171" s="7" t="s">
        <v>169</v>
      </c>
      <c r="H171" s="7" t="s">
        <v>6002</v>
      </c>
      <c r="I171" s="7" t="s">
        <v>6003</v>
      </c>
      <c r="J171" s="7" t="n">
        <v>32</v>
      </c>
      <c r="K171" s="7" t="n">
        <v>18469.62</v>
      </c>
      <c r="L171" s="7" t="n">
        <v>46794.21</v>
      </c>
      <c r="M171" s="7" t="n">
        <v>1338</v>
      </c>
      <c r="N171" s="7" t="n">
        <v>6999</v>
      </c>
      <c r="O171" s="7" t="n">
        <v>590914</v>
      </c>
      <c r="P171" s="7" t="n">
        <v>39.47</v>
      </c>
      <c r="Q171" s="7" t="n">
        <v>2.639</v>
      </c>
      <c r="R171" s="7" t="n">
        <v>19.12</v>
      </c>
      <c r="S171" s="7" t="n">
        <v>56.13</v>
      </c>
      <c r="T171" s="7"/>
      <c r="U171" s="7"/>
    </row>
    <row r="172" customFormat="false" ht="15" hidden="false" customHeight="false" outlineLevel="0" collapsed="false">
      <c r="A172" s="7" t="s">
        <v>5900</v>
      </c>
      <c r="B172" s="7" t="n">
        <v>44</v>
      </c>
      <c r="C172" s="7" t="s">
        <v>69</v>
      </c>
      <c r="D172" s="7" t="s">
        <v>5955</v>
      </c>
      <c r="E172" s="7" t="s">
        <v>6001</v>
      </c>
      <c r="F172" s="7" t="s">
        <v>5508</v>
      </c>
      <c r="G172" s="7" t="s">
        <v>169</v>
      </c>
      <c r="H172" s="7" t="s">
        <v>6002</v>
      </c>
      <c r="I172" s="7" t="s">
        <v>6009</v>
      </c>
      <c r="J172" s="7" t="n">
        <v>16</v>
      </c>
      <c r="K172" s="7" t="n">
        <v>10152.09</v>
      </c>
      <c r="L172" s="7" t="n">
        <v>25038.17</v>
      </c>
      <c r="M172" s="7" t="n">
        <v>721</v>
      </c>
      <c r="N172" s="7" t="n">
        <v>4095</v>
      </c>
      <c r="O172" s="7" t="n">
        <v>361218</v>
      </c>
      <c r="P172" s="7" t="n">
        <v>40.55</v>
      </c>
      <c r="Q172" s="7" t="n">
        <v>2.479</v>
      </c>
      <c r="R172" s="7" t="n">
        <v>17.61</v>
      </c>
      <c r="S172" s="7" t="n">
        <v>30.85</v>
      </c>
      <c r="T172" s="7"/>
      <c r="U172" s="7"/>
    </row>
    <row r="173" customFormat="false" ht="15" hidden="false" customHeight="false" outlineLevel="0" collapsed="false">
      <c r="A173" s="7" t="s">
        <v>5900</v>
      </c>
      <c r="B173" s="7" t="n">
        <v>44</v>
      </c>
      <c r="C173" s="7" t="s">
        <v>69</v>
      </c>
      <c r="D173" s="7" t="s">
        <v>5955</v>
      </c>
      <c r="E173" s="7" t="s">
        <v>6001</v>
      </c>
      <c r="F173" s="7" t="s">
        <v>5508</v>
      </c>
      <c r="G173" s="7" t="s">
        <v>169</v>
      </c>
      <c r="H173" s="7" t="s">
        <v>6002</v>
      </c>
      <c r="I173" s="7" t="s">
        <v>6011</v>
      </c>
      <c r="J173" s="7" t="n">
        <v>4</v>
      </c>
      <c r="K173" s="7" t="n">
        <v>4176.79</v>
      </c>
      <c r="L173" s="7" t="n">
        <v>16632.07</v>
      </c>
      <c r="M173" s="7" t="n">
        <v>471</v>
      </c>
      <c r="N173" s="7" t="n">
        <v>4483</v>
      </c>
      <c r="O173" s="7" t="n">
        <v>341115</v>
      </c>
      <c r="P173" s="7" t="n">
        <v>25.11</v>
      </c>
      <c r="Q173" s="7" t="n">
        <v>0.932</v>
      </c>
      <c r="R173" s="7" t="n">
        <v>10.51</v>
      </c>
      <c r="S173" s="7" t="n">
        <v>12.69</v>
      </c>
      <c r="T173" s="7"/>
      <c r="U173" s="7"/>
    </row>
    <row r="174" customFormat="false" ht="15" hidden="false" customHeight="false" outlineLevel="0" collapsed="false">
      <c r="A174" s="7" t="s">
        <v>5900</v>
      </c>
      <c r="B174" s="7" t="n">
        <v>44</v>
      </c>
      <c r="C174" s="7" t="s">
        <v>69</v>
      </c>
      <c r="D174" s="7" t="s">
        <v>5955</v>
      </c>
      <c r="E174" s="7" t="s">
        <v>6001</v>
      </c>
      <c r="F174" s="7" t="s">
        <v>5508</v>
      </c>
      <c r="G174" s="7" t="s">
        <v>169</v>
      </c>
      <c r="H174" s="7" t="s">
        <v>6002</v>
      </c>
      <c r="I174" s="7" t="s">
        <v>6007</v>
      </c>
      <c r="J174" s="7" t="n">
        <v>10</v>
      </c>
      <c r="K174" s="7" t="n">
        <v>64.86</v>
      </c>
      <c r="L174" s="7" t="n">
        <v>342.86</v>
      </c>
      <c r="M174" s="7" t="n">
        <v>10</v>
      </c>
      <c r="N174" s="7" t="n">
        <v>55</v>
      </c>
      <c r="O174" s="7" t="n">
        <v>3248</v>
      </c>
      <c r="P174" s="7" t="n">
        <v>18.92</v>
      </c>
      <c r="Q174" s="7" t="n">
        <v>1.179</v>
      </c>
      <c r="R174" s="7" t="n">
        <v>18.18</v>
      </c>
      <c r="S174" s="7" t="n">
        <v>0.2</v>
      </c>
      <c r="T174" s="7"/>
      <c r="U174" s="7"/>
    </row>
    <row r="175" customFormat="false" ht="15" hidden="false" customHeight="false" outlineLevel="0" collapsed="false">
      <c r="A175" s="7" t="s">
        <v>5900</v>
      </c>
      <c r="B175" s="7" t="n">
        <v>44</v>
      </c>
      <c r="C175" s="7" t="s">
        <v>69</v>
      </c>
      <c r="D175" s="7" t="s">
        <v>5955</v>
      </c>
      <c r="E175" s="7" t="s">
        <v>6001</v>
      </c>
      <c r="F175" s="7" t="s">
        <v>5508</v>
      </c>
      <c r="G175" s="7" t="s">
        <v>169</v>
      </c>
      <c r="H175" s="7" t="s">
        <v>6002</v>
      </c>
      <c r="I175" s="7" t="s">
        <v>6005</v>
      </c>
      <c r="J175" s="7" t="n">
        <v>1</v>
      </c>
      <c r="K175" s="7" t="n">
        <v>39.13</v>
      </c>
      <c r="L175" s="7" t="n">
        <v>23.99</v>
      </c>
      <c r="M175" s="7" t="n">
        <v>1</v>
      </c>
      <c r="N175" s="7" t="n">
        <v>61</v>
      </c>
      <c r="O175" s="7" t="n">
        <v>1658</v>
      </c>
      <c r="P175" s="7" t="n">
        <v>163.11</v>
      </c>
      <c r="Q175" s="7" t="n">
        <v>0.641</v>
      </c>
      <c r="R175" s="7" t="n">
        <v>1.64</v>
      </c>
      <c r="S175" s="7" t="n">
        <v>0.12</v>
      </c>
      <c r="T175" s="7"/>
      <c r="U175" s="7"/>
    </row>
    <row r="176" customFormat="false" ht="15" hidden="false" customHeight="false" outlineLevel="0" collapsed="false">
      <c r="A176" s="7" t="s">
        <v>5900</v>
      </c>
      <c r="B176" s="7" t="n">
        <v>44</v>
      </c>
      <c r="C176" s="7" t="s">
        <v>69</v>
      </c>
      <c r="D176" s="7" t="s">
        <v>5955</v>
      </c>
      <c r="E176" s="7" t="s">
        <v>6001</v>
      </c>
      <c r="F176" s="7" t="s">
        <v>5508</v>
      </c>
      <c r="G176" s="7" t="s">
        <v>169</v>
      </c>
      <c r="H176" s="7" t="s">
        <v>6002</v>
      </c>
      <c r="I176" s="7" t="s">
        <v>6018</v>
      </c>
      <c r="J176" s="7" t="n">
        <v>1</v>
      </c>
      <c r="K176" s="7" t="n">
        <v>1.24</v>
      </c>
      <c r="L176" s="7" t="n">
        <v>37.99</v>
      </c>
      <c r="M176" s="7" t="n">
        <v>1</v>
      </c>
      <c r="N176" s="7" t="n">
        <v>5</v>
      </c>
      <c r="O176" s="7" t="n">
        <v>129</v>
      </c>
      <c r="P176" s="7" t="n">
        <v>3.26</v>
      </c>
      <c r="Q176" s="7" t="n">
        <v>0.248</v>
      </c>
      <c r="R176" s="7" t="n">
        <v>20</v>
      </c>
      <c r="S176" s="7" t="n">
        <v>0</v>
      </c>
      <c r="T176" s="7"/>
      <c r="U176" s="7" t="s">
        <v>6024</v>
      </c>
    </row>
    <row r="177" customFormat="false" ht="15" hidden="false" customHeight="false" outlineLevel="0" collapsed="false">
      <c r="A177" s="7" t="s">
        <v>5900</v>
      </c>
      <c r="B177" s="7" t="n">
        <v>44</v>
      </c>
      <c r="C177" s="7" t="s">
        <v>69</v>
      </c>
      <c r="D177" s="7" t="s">
        <v>5955</v>
      </c>
      <c r="E177" s="7" t="s">
        <v>6001</v>
      </c>
      <c r="F177" s="7" t="s">
        <v>5508</v>
      </c>
      <c r="G177" s="7" t="s">
        <v>169</v>
      </c>
      <c r="H177" s="7" t="s">
        <v>5013</v>
      </c>
      <c r="I177" s="7" t="s">
        <v>6025</v>
      </c>
      <c r="J177" s="7"/>
      <c r="K177" s="7" t="n">
        <v>32903.73</v>
      </c>
      <c r="L177" s="7" t="n">
        <v>88869.29</v>
      </c>
      <c r="M177" s="7" t="n">
        <v>2542</v>
      </c>
      <c r="N177" s="7" t="n">
        <v>15698</v>
      </c>
      <c r="O177" s="7"/>
      <c r="P177" s="7" t="n">
        <v>37.02</v>
      </c>
      <c r="Q177" s="7" t="n">
        <v>2.096</v>
      </c>
      <c r="R177" s="7" t="n">
        <v>16.19</v>
      </c>
      <c r="S177" s="7"/>
      <c r="T177" s="7"/>
      <c r="U177" s="7" t="s">
        <v>6026</v>
      </c>
    </row>
    <row r="178" customFormat="false" ht="15" hidden="false" customHeight="false" outlineLevel="0" collapsed="false">
      <c r="A178" s="7" t="s">
        <v>5900</v>
      </c>
      <c r="B178" s="7" t="n">
        <v>45</v>
      </c>
      <c r="C178" s="7" t="s">
        <v>69</v>
      </c>
      <c r="D178" s="7" t="s">
        <v>5955</v>
      </c>
      <c r="E178" s="7" t="s">
        <v>6001</v>
      </c>
      <c r="F178" s="7" t="s">
        <v>5508</v>
      </c>
      <c r="G178" s="7" t="s">
        <v>169</v>
      </c>
      <c r="H178" s="7" t="s">
        <v>6016</v>
      </c>
      <c r="I178" s="7" t="s">
        <v>6017</v>
      </c>
      <c r="J178" s="7" t="n">
        <v>183</v>
      </c>
      <c r="K178" s="7" t="n">
        <v>49549.57</v>
      </c>
      <c r="L178" s="7" t="n">
        <v>203795.41</v>
      </c>
      <c r="M178" s="7" t="n">
        <v>3427</v>
      </c>
      <c r="N178" s="7" t="n">
        <v>25218</v>
      </c>
      <c r="O178" s="7" t="n">
        <v>2764544</v>
      </c>
      <c r="P178" s="7" t="n">
        <v>24.31</v>
      </c>
      <c r="Q178" s="7" t="n">
        <v>1.965</v>
      </c>
      <c r="R178" s="7" t="n">
        <v>13.59</v>
      </c>
      <c r="S178" s="7" t="n">
        <v>99.21</v>
      </c>
      <c r="T178" s="7"/>
      <c r="U178" s="7"/>
    </row>
    <row r="179" customFormat="false" ht="15" hidden="false" customHeight="false" outlineLevel="0" collapsed="false">
      <c r="A179" s="7" t="s">
        <v>5900</v>
      </c>
      <c r="B179" s="7" t="n">
        <v>45</v>
      </c>
      <c r="C179" s="7" t="s">
        <v>69</v>
      </c>
      <c r="D179" s="7" t="s">
        <v>5955</v>
      </c>
      <c r="E179" s="7" t="s">
        <v>6001</v>
      </c>
      <c r="F179" s="7" t="s">
        <v>5508</v>
      </c>
      <c r="G179" s="7" t="s">
        <v>169</v>
      </c>
      <c r="H179" s="7" t="s">
        <v>6016</v>
      </c>
      <c r="I179" s="7" t="s">
        <v>6018</v>
      </c>
      <c r="J179" s="7" t="n">
        <v>22</v>
      </c>
      <c r="K179" s="7" t="n">
        <v>395.55</v>
      </c>
      <c r="L179" s="7" t="n">
        <v>1223.78</v>
      </c>
      <c r="M179" s="7" t="n">
        <v>17</v>
      </c>
      <c r="N179" s="7" t="n">
        <v>211</v>
      </c>
      <c r="O179" s="7" t="n">
        <v>41644</v>
      </c>
      <c r="P179" s="7" t="n">
        <v>32.32</v>
      </c>
      <c r="Q179" s="7" t="n">
        <v>1.875</v>
      </c>
      <c r="R179" s="7" t="n">
        <v>8.06</v>
      </c>
      <c r="S179" s="7" t="n">
        <v>0.79</v>
      </c>
      <c r="T179" s="7"/>
      <c r="U179" s="7" t="s">
        <v>6019</v>
      </c>
    </row>
    <row r="180" customFormat="false" ht="15" hidden="false" customHeight="false" outlineLevel="0" collapsed="false">
      <c r="A180" s="7" t="s">
        <v>5900</v>
      </c>
      <c r="B180" s="7" t="n">
        <v>45</v>
      </c>
      <c r="C180" s="7" t="s">
        <v>69</v>
      </c>
      <c r="D180" s="7" t="s">
        <v>5955</v>
      </c>
      <c r="E180" s="7" t="s">
        <v>6001</v>
      </c>
      <c r="F180" s="7" t="s">
        <v>5508</v>
      </c>
      <c r="G180" s="7" t="s">
        <v>169</v>
      </c>
      <c r="H180" s="7" t="s">
        <v>6020</v>
      </c>
      <c r="I180" s="7" t="s">
        <v>6023</v>
      </c>
      <c r="J180" s="7"/>
      <c r="K180" s="7" t="n">
        <v>23587.39</v>
      </c>
      <c r="L180" s="7" t="n">
        <v>65110.68</v>
      </c>
      <c r="M180" s="7" t="n">
        <v>919</v>
      </c>
      <c r="N180" s="7" t="n">
        <v>9187</v>
      </c>
      <c r="O180" s="7" t="n">
        <v>1221813</v>
      </c>
      <c r="P180" s="7" t="n">
        <v>36.23</v>
      </c>
      <c r="Q180" s="7" t="n">
        <v>2.567</v>
      </c>
      <c r="R180" s="7" t="n">
        <v>10</v>
      </c>
      <c r="S180" s="7" t="n">
        <v>70.28</v>
      </c>
      <c r="T180" s="7" t="n">
        <v>67.2</v>
      </c>
      <c r="U180" s="7" t="s">
        <v>6022</v>
      </c>
    </row>
    <row r="181" customFormat="false" ht="15" hidden="false" customHeight="false" outlineLevel="0" collapsed="false">
      <c r="A181" s="7" t="s">
        <v>5900</v>
      </c>
      <c r="B181" s="7" t="n">
        <v>45</v>
      </c>
      <c r="C181" s="7" t="s">
        <v>69</v>
      </c>
      <c r="D181" s="7" t="s">
        <v>5955</v>
      </c>
      <c r="E181" s="7" t="s">
        <v>6001</v>
      </c>
      <c r="F181" s="7" t="s">
        <v>5508</v>
      </c>
      <c r="G181" s="7" t="s">
        <v>169</v>
      </c>
      <c r="H181" s="7" t="s">
        <v>6020</v>
      </c>
      <c r="I181" s="7" t="s">
        <v>6021</v>
      </c>
      <c r="J181" s="7"/>
      <c r="K181" s="7" t="n">
        <v>9271.2</v>
      </c>
      <c r="L181" s="7" t="n">
        <v>54511.54</v>
      </c>
      <c r="M181" s="7" t="n">
        <v>1040</v>
      </c>
      <c r="N181" s="7" t="n">
        <v>6453</v>
      </c>
      <c r="O181" s="7" t="n">
        <v>585665</v>
      </c>
      <c r="P181" s="7" t="n">
        <v>17.01</v>
      </c>
      <c r="Q181" s="7" t="n">
        <v>1.437</v>
      </c>
      <c r="R181" s="7" t="n">
        <v>16.12</v>
      </c>
      <c r="S181" s="7" t="n">
        <v>27.62</v>
      </c>
      <c r="T181" s="7" t="n">
        <v>67.2</v>
      </c>
      <c r="U181" s="7" t="s">
        <v>6022</v>
      </c>
    </row>
    <row r="182" customFormat="false" ht="15" hidden="false" customHeight="false" outlineLevel="0" collapsed="false">
      <c r="A182" s="7" t="s">
        <v>5900</v>
      </c>
      <c r="B182" s="7" t="n">
        <v>45</v>
      </c>
      <c r="C182" s="7" t="s">
        <v>69</v>
      </c>
      <c r="D182" s="7" t="s">
        <v>5955</v>
      </c>
      <c r="E182" s="7" t="s">
        <v>6001</v>
      </c>
      <c r="F182" s="7" t="s">
        <v>5508</v>
      </c>
      <c r="G182" s="7" t="s">
        <v>169</v>
      </c>
      <c r="H182" s="7" t="s">
        <v>6020</v>
      </c>
      <c r="I182" s="7" t="s">
        <v>6027</v>
      </c>
      <c r="J182" s="7"/>
      <c r="K182" s="7" t="n">
        <v>705.59</v>
      </c>
      <c r="L182" s="7" t="n">
        <v>4087.43</v>
      </c>
      <c r="M182" s="7" t="n">
        <v>52</v>
      </c>
      <c r="N182" s="7" t="n">
        <v>660</v>
      </c>
      <c r="O182" s="7" t="n">
        <v>125269</v>
      </c>
      <c r="P182" s="7" t="n">
        <v>17.26</v>
      </c>
      <c r="Q182" s="7" t="n">
        <v>1.069</v>
      </c>
      <c r="R182" s="7" t="n">
        <v>7.88</v>
      </c>
      <c r="S182" s="7" t="n">
        <v>2.1</v>
      </c>
      <c r="T182" s="7" t="n">
        <v>67.2</v>
      </c>
      <c r="U182" s="7" t="s">
        <v>6022</v>
      </c>
    </row>
    <row r="183" customFormat="false" ht="15" hidden="false" customHeight="false" outlineLevel="0" collapsed="false">
      <c r="A183" s="7" t="s">
        <v>5900</v>
      </c>
      <c r="B183" s="7" t="n">
        <v>45</v>
      </c>
      <c r="C183" s="7" t="s">
        <v>69</v>
      </c>
      <c r="D183" s="7" t="s">
        <v>5955</v>
      </c>
      <c r="E183" s="7" t="s">
        <v>6001</v>
      </c>
      <c r="F183" s="7" t="s">
        <v>5508</v>
      </c>
      <c r="G183" s="7" t="s">
        <v>169</v>
      </c>
      <c r="H183" s="7" t="s">
        <v>6002</v>
      </c>
      <c r="I183" s="7" t="s">
        <v>6003</v>
      </c>
      <c r="J183" s="7" t="n">
        <v>80</v>
      </c>
      <c r="K183" s="7" t="n">
        <v>29776.12</v>
      </c>
      <c r="L183" s="7" t="n">
        <v>87213.23</v>
      </c>
      <c r="M183" s="7" t="n">
        <v>1298</v>
      </c>
      <c r="N183" s="7" t="n">
        <v>11176</v>
      </c>
      <c r="O183" s="7" t="n">
        <v>1219383</v>
      </c>
      <c r="P183" s="7" t="n">
        <v>34.14</v>
      </c>
      <c r="Q183" s="7" t="n">
        <v>2.664</v>
      </c>
      <c r="R183" s="7" t="n">
        <v>11.61</v>
      </c>
      <c r="S183" s="7" t="n">
        <v>59.62</v>
      </c>
      <c r="T183" s="7"/>
      <c r="U183" s="7"/>
    </row>
    <row r="184" customFormat="false" ht="15" hidden="false" customHeight="false" outlineLevel="0" collapsed="false">
      <c r="A184" s="7" t="s">
        <v>5900</v>
      </c>
      <c r="B184" s="7" t="n">
        <v>45</v>
      </c>
      <c r="C184" s="7" t="s">
        <v>69</v>
      </c>
      <c r="D184" s="7" t="s">
        <v>5955</v>
      </c>
      <c r="E184" s="7" t="s">
        <v>6001</v>
      </c>
      <c r="F184" s="7" t="s">
        <v>5508</v>
      </c>
      <c r="G184" s="7" t="s">
        <v>169</v>
      </c>
      <c r="H184" s="7" t="s">
        <v>6002</v>
      </c>
      <c r="I184" s="7" t="s">
        <v>6005</v>
      </c>
      <c r="J184" s="7" t="n">
        <v>2</v>
      </c>
      <c r="K184" s="7" t="n">
        <v>11305.66</v>
      </c>
      <c r="L184" s="7" t="n">
        <v>75677.96</v>
      </c>
      <c r="M184" s="7" t="n">
        <v>1539</v>
      </c>
      <c r="N184" s="7" t="n">
        <v>7530</v>
      </c>
      <c r="O184" s="7" t="n">
        <v>536615</v>
      </c>
      <c r="P184" s="7" t="n">
        <v>14.94</v>
      </c>
      <c r="Q184" s="7" t="n">
        <v>1.501</v>
      </c>
      <c r="R184" s="7" t="n">
        <v>20.44</v>
      </c>
      <c r="S184" s="7" t="n">
        <v>22.64</v>
      </c>
      <c r="T184" s="7"/>
      <c r="U184" s="7"/>
    </row>
    <row r="185" customFormat="false" ht="15" hidden="false" customHeight="false" outlineLevel="0" collapsed="false">
      <c r="A185" s="7" t="s">
        <v>5900</v>
      </c>
      <c r="B185" s="7" t="n">
        <v>45</v>
      </c>
      <c r="C185" s="7" t="s">
        <v>69</v>
      </c>
      <c r="D185" s="7" t="s">
        <v>5955</v>
      </c>
      <c r="E185" s="7" t="s">
        <v>6001</v>
      </c>
      <c r="F185" s="7" t="s">
        <v>5508</v>
      </c>
      <c r="G185" s="7" t="s">
        <v>169</v>
      </c>
      <c r="H185" s="7" t="s">
        <v>6002</v>
      </c>
      <c r="I185" s="7" t="s">
        <v>6009</v>
      </c>
      <c r="J185" s="7" t="n">
        <v>92</v>
      </c>
      <c r="K185" s="7" t="n">
        <v>6012.29</v>
      </c>
      <c r="L185" s="7" t="n">
        <v>17797.15</v>
      </c>
      <c r="M185" s="7" t="n">
        <v>240</v>
      </c>
      <c r="N185" s="7" t="n">
        <v>2325</v>
      </c>
      <c r="O185" s="7" t="n">
        <v>313410</v>
      </c>
      <c r="P185" s="7" t="n">
        <v>33.78</v>
      </c>
      <c r="Q185" s="7" t="n">
        <v>2.586</v>
      </c>
      <c r="R185" s="7" t="n">
        <v>10.32</v>
      </c>
      <c r="S185" s="7" t="n">
        <v>12.04</v>
      </c>
      <c r="T185" s="7"/>
      <c r="U185" s="7"/>
    </row>
    <row r="186" customFormat="false" ht="15" hidden="false" customHeight="false" outlineLevel="0" collapsed="false">
      <c r="A186" s="7" t="s">
        <v>5900</v>
      </c>
      <c r="B186" s="7" t="n">
        <v>45</v>
      </c>
      <c r="C186" s="7" t="s">
        <v>69</v>
      </c>
      <c r="D186" s="7" t="s">
        <v>5955</v>
      </c>
      <c r="E186" s="7" t="s">
        <v>6001</v>
      </c>
      <c r="F186" s="7" t="s">
        <v>5508</v>
      </c>
      <c r="G186" s="7" t="s">
        <v>169</v>
      </c>
      <c r="H186" s="7" t="s">
        <v>6002</v>
      </c>
      <c r="I186" s="7" t="s">
        <v>6011</v>
      </c>
      <c r="J186" s="7" t="n">
        <v>19</v>
      </c>
      <c r="K186" s="7" t="n">
        <v>2848.82</v>
      </c>
      <c r="L186" s="7" t="n">
        <v>24330.85</v>
      </c>
      <c r="M186" s="7" t="n">
        <v>367</v>
      </c>
      <c r="N186" s="7" t="n">
        <v>4393</v>
      </c>
      <c r="O186" s="7" t="n">
        <v>736328</v>
      </c>
      <c r="P186" s="7" t="n">
        <v>11.71</v>
      </c>
      <c r="Q186" s="7" t="n">
        <v>0.648</v>
      </c>
      <c r="R186" s="7" t="n">
        <v>8.35</v>
      </c>
      <c r="S186" s="7" t="n">
        <v>5.7</v>
      </c>
      <c r="T186" s="7"/>
      <c r="U186" s="7"/>
    </row>
    <row r="187" customFormat="false" ht="15" hidden="false" customHeight="false" outlineLevel="0" collapsed="false">
      <c r="A187" s="7" t="s">
        <v>5900</v>
      </c>
      <c r="B187" s="7" t="n">
        <v>45</v>
      </c>
      <c r="C187" s="7" t="s">
        <v>69</v>
      </c>
      <c r="D187" s="7" t="s">
        <v>5955</v>
      </c>
      <c r="E187" s="7" t="s">
        <v>6001</v>
      </c>
      <c r="F187" s="7" t="s">
        <v>5508</v>
      </c>
      <c r="G187" s="7" t="s">
        <v>169</v>
      </c>
      <c r="H187" s="7" t="s">
        <v>6002</v>
      </c>
      <c r="I187" s="7" t="s">
        <v>6007</v>
      </c>
      <c r="J187" s="7" t="n">
        <v>10</v>
      </c>
      <c r="K187" s="7" t="n">
        <v>2.23</v>
      </c>
      <c r="L187" s="7" t="n">
        <v>0</v>
      </c>
      <c r="M187" s="7" t="n">
        <v>0</v>
      </c>
      <c r="N187" s="7" t="n">
        <v>5</v>
      </c>
      <c r="O187" s="7" t="n">
        <v>429</v>
      </c>
      <c r="P187" s="7"/>
      <c r="Q187" s="7" t="n">
        <v>0.446</v>
      </c>
      <c r="R187" s="7" t="n">
        <v>0</v>
      </c>
      <c r="S187" s="7" t="n">
        <v>0</v>
      </c>
      <c r="T187" s="7"/>
      <c r="U187" s="7"/>
    </row>
    <row r="188" customFormat="false" ht="15" hidden="false" customHeight="false" outlineLevel="0" collapsed="false">
      <c r="A188" s="7" t="s">
        <v>5900</v>
      </c>
      <c r="B188" s="7" t="n">
        <v>45</v>
      </c>
      <c r="C188" s="7" t="s">
        <v>69</v>
      </c>
      <c r="D188" s="7" t="s">
        <v>5955</v>
      </c>
      <c r="E188" s="7" t="s">
        <v>6001</v>
      </c>
      <c r="F188" s="7" t="s">
        <v>5508</v>
      </c>
      <c r="G188" s="7" t="s">
        <v>169</v>
      </c>
      <c r="H188" s="7" t="s">
        <v>6002</v>
      </c>
      <c r="I188" s="7" t="s">
        <v>6018</v>
      </c>
      <c r="J188" s="7" t="n">
        <v>2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23</v>
      </c>
      <c r="P188" s="7"/>
      <c r="Q188" s="7"/>
      <c r="R188" s="7"/>
      <c r="S188" s="7" t="n">
        <v>0</v>
      </c>
      <c r="T188" s="7"/>
      <c r="U188" s="7" t="s">
        <v>6024</v>
      </c>
    </row>
    <row r="189" customFormat="false" ht="15" hidden="false" customHeight="false" outlineLevel="0" collapsed="false">
      <c r="A189" s="7" t="s">
        <v>5900</v>
      </c>
      <c r="B189" s="7" t="n">
        <v>45</v>
      </c>
      <c r="C189" s="7" t="s">
        <v>69</v>
      </c>
      <c r="D189" s="7" t="s">
        <v>5955</v>
      </c>
      <c r="E189" s="7" t="s">
        <v>6001</v>
      </c>
      <c r="F189" s="7" t="s">
        <v>5508</v>
      </c>
      <c r="G189" s="7" t="s">
        <v>169</v>
      </c>
      <c r="H189" s="7" t="s">
        <v>5013</v>
      </c>
      <c r="I189" s="7" t="s">
        <v>6025</v>
      </c>
      <c r="J189" s="7"/>
      <c r="K189" s="7" t="n">
        <v>49945.12</v>
      </c>
      <c r="L189" s="7" t="n">
        <v>205019.19</v>
      </c>
      <c r="M189" s="7" t="n">
        <v>3444</v>
      </c>
      <c r="N189" s="7" t="n">
        <v>25429</v>
      </c>
      <c r="O189" s="7"/>
      <c r="P189" s="7" t="n">
        <v>24.36</v>
      </c>
      <c r="Q189" s="7" t="n">
        <v>1.964</v>
      </c>
      <c r="R189" s="7" t="n">
        <v>13.54</v>
      </c>
      <c r="S189" s="7"/>
      <c r="T189" s="7"/>
      <c r="U189" s="7" t="s">
        <v>6026</v>
      </c>
    </row>
    <row r="190" customFormat="false" ht="15" hidden="false" customHeight="false" outlineLevel="0" collapsed="false">
      <c r="A190" s="7" t="s">
        <v>5900</v>
      </c>
      <c r="B190" s="7" t="n">
        <v>46</v>
      </c>
      <c r="C190" s="7" t="s">
        <v>69</v>
      </c>
      <c r="D190" s="7" t="s">
        <v>5955</v>
      </c>
      <c r="E190" s="7" t="s">
        <v>6001</v>
      </c>
      <c r="F190" s="7" t="s">
        <v>5508</v>
      </c>
      <c r="G190" s="7" t="s">
        <v>169</v>
      </c>
      <c r="H190" s="7" t="s">
        <v>6016</v>
      </c>
      <c r="I190" s="7" t="s">
        <v>6017</v>
      </c>
      <c r="J190" s="7" t="n">
        <v>469</v>
      </c>
      <c r="K190" s="7" t="n">
        <v>23381.71</v>
      </c>
      <c r="L190" s="7" t="n">
        <v>35941.72</v>
      </c>
      <c r="M190" s="7" t="n">
        <v>958</v>
      </c>
      <c r="N190" s="7" t="n">
        <v>32429</v>
      </c>
      <c r="O190" s="7" t="n">
        <v>3472216</v>
      </c>
      <c r="P190" s="7" t="n">
        <v>65.05</v>
      </c>
      <c r="Q190" s="7" t="n">
        <v>0.721</v>
      </c>
      <c r="R190" s="7" t="n">
        <v>2.95</v>
      </c>
      <c r="S190" s="7" t="n">
        <v>100</v>
      </c>
      <c r="T190" s="7"/>
      <c r="U190" s="7"/>
    </row>
    <row r="191" customFormat="false" ht="15" hidden="false" customHeight="false" outlineLevel="0" collapsed="false">
      <c r="A191" s="7" t="s">
        <v>5900</v>
      </c>
      <c r="B191" s="7" t="n">
        <v>46</v>
      </c>
      <c r="C191" s="7" t="s">
        <v>69</v>
      </c>
      <c r="D191" s="7" t="s">
        <v>5955</v>
      </c>
      <c r="E191" s="7" t="s">
        <v>6001</v>
      </c>
      <c r="F191" s="7" t="s">
        <v>5508</v>
      </c>
      <c r="G191" s="7" t="s">
        <v>169</v>
      </c>
      <c r="H191" s="7" t="s">
        <v>6020</v>
      </c>
      <c r="I191" s="7" t="s">
        <v>6023</v>
      </c>
      <c r="J191" s="7"/>
      <c r="K191" s="7" t="n">
        <v>8820.94</v>
      </c>
      <c r="L191" s="7" t="n">
        <v>9986.12</v>
      </c>
      <c r="M191" s="7" t="n">
        <v>255</v>
      </c>
      <c r="N191" s="7" t="n">
        <v>7401</v>
      </c>
      <c r="O191" s="7" t="n">
        <v>916322</v>
      </c>
      <c r="P191" s="7" t="n">
        <v>88.33</v>
      </c>
      <c r="Q191" s="7" t="n">
        <v>1.192</v>
      </c>
      <c r="R191" s="7" t="n">
        <v>3.45</v>
      </c>
      <c r="S191" s="7" t="n">
        <v>53.11</v>
      </c>
      <c r="T191" s="7" t="n">
        <v>71.03</v>
      </c>
      <c r="U191" s="7" t="s">
        <v>6022</v>
      </c>
    </row>
    <row r="192" customFormat="false" ht="15" hidden="false" customHeight="false" outlineLevel="0" collapsed="false">
      <c r="A192" s="7" t="s">
        <v>5900</v>
      </c>
      <c r="B192" s="7" t="n">
        <v>46</v>
      </c>
      <c r="C192" s="7" t="s">
        <v>69</v>
      </c>
      <c r="D192" s="7" t="s">
        <v>5955</v>
      </c>
      <c r="E192" s="7" t="s">
        <v>6001</v>
      </c>
      <c r="F192" s="7" t="s">
        <v>5508</v>
      </c>
      <c r="G192" s="7" t="s">
        <v>169</v>
      </c>
      <c r="H192" s="7" t="s">
        <v>6020</v>
      </c>
      <c r="I192" s="7" t="s">
        <v>6027</v>
      </c>
      <c r="J192" s="7"/>
      <c r="K192" s="7" t="n">
        <v>4506.35</v>
      </c>
      <c r="L192" s="7" t="n">
        <v>8409.97</v>
      </c>
      <c r="M192" s="7" t="n">
        <v>217</v>
      </c>
      <c r="N192" s="7" t="n">
        <v>8118</v>
      </c>
      <c r="O192" s="7" t="n">
        <v>827968</v>
      </c>
      <c r="P192" s="7" t="n">
        <v>53.58</v>
      </c>
      <c r="Q192" s="7" t="n">
        <v>0.555</v>
      </c>
      <c r="R192" s="7" t="n">
        <v>2.67</v>
      </c>
      <c r="S192" s="7" t="n">
        <v>27.13</v>
      </c>
      <c r="T192" s="7" t="n">
        <v>71.03</v>
      </c>
      <c r="U192" s="7" t="s">
        <v>6022</v>
      </c>
    </row>
    <row r="193" customFormat="false" ht="15" hidden="false" customHeight="false" outlineLevel="0" collapsed="false">
      <c r="A193" s="7" t="s">
        <v>5900</v>
      </c>
      <c r="B193" s="7" t="n">
        <v>46</v>
      </c>
      <c r="C193" s="7" t="s">
        <v>69</v>
      </c>
      <c r="D193" s="7" t="s">
        <v>5955</v>
      </c>
      <c r="E193" s="7" t="s">
        <v>6001</v>
      </c>
      <c r="F193" s="7" t="s">
        <v>5508</v>
      </c>
      <c r="G193" s="7" t="s">
        <v>169</v>
      </c>
      <c r="H193" s="7" t="s">
        <v>6020</v>
      </c>
      <c r="I193" s="7" t="s">
        <v>6021</v>
      </c>
      <c r="J193" s="7"/>
      <c r="K193" s="7" t="n">
        <v>3281.51</v>
      </c>
      <c r="L193" s="7" t="n">
        <v>5111.69</v>
      </c>
      <c r="M193" s="7" t="n">
        <v>140</v>
      </c>
      <c r="N193" s="7" t="n">
        <v>5485</v>
      </c>
      <c r="O193" s="7" t="n">
        <v>618334</v>
      </c>
      <c r="P193" s="7" t="n">
        <v>64.2</v>
      </c>
      <c r="Q193" s="7" t="n">
        <v>0.598</v>
      </c>
      <c r="R193" s="7" t="n">
        <v>2.55</v>
      </c>
      <c r="S193" s="7" t="n">
        <v>19.76</v>
      </c>
      <c r="T193" s="7" t="n">
        <v>71.03</v>
      </c>
      <c r="U193" s="7" t="s">
        <v>6022</v>
      </c>
    </row>
    <row r="194" customFormat="false" ht="15" hidden="false" customHeight="false" outlineLevel="0" collapsed="false">
      <c r="A194" s="7" t="s">
        <v>5900</v>
      </c>
      <c r="B194" s="7" t="n">
        <v>46</v>
      </c>
      <c r="C194" s="7" t="s">
        <v>69</v>
      </c>
      <c r="D194" s="7" t="s">
        <v>5955</v>
      </c>
      <c r="E194" s="7" t="s">
        <v>6001</v>
      </c>
      <c r="F194" s="7" t="s">
        <v>5508</v>
      </c>
      <c r="G194" s="7" t="s">
        <v>169</v>
      </c>
      <c r="H194" s="7" t="s">
        <v>6002</v>
      </c>
      <c r="I194" s="7" t="s">
        <v>5917</v>
      </c>
      <c r="J194" s="7" t="n">
        <v>469</v>
      </c>
      <c r="K194" s="7" t="n">
        <v>23381.71</v>
      </c>
      <c r="L194" s="7" t="n">
        <v>35941.72</v>
      </c>
      <c r="M194" s="7" t="n">
        <v>958</v>
      </c>
      <c r="N194" s="7" t="n">
        <v>32429</v>
      </c>
      <c r="O194" s="7" t="n">
        <v>3472216</v>
      </c>
      <c r="P194" s="7" t="n">
        <v>65.05</v>
      </c>
      <c r="Q194" s="7" t="n">
        <v>0.721</v>
      </c>
      <c r="R194" s="7" t="n">
        <v>2.95</v>
      </c>
      <c r="S194" s="7" t="n">
        <v>100</v>
      </c>
      <c r="T194" s="7"/>
      <c r="U194" s="7"/>
    </row>
    <row r="195" customFormat="false" ht="15" hidden="false" customHeight="false" outlineLevel="0" collapsed="false">
      <c r="A195" s="7" t="s">
        <v>5900</v>
      </c>
      <c r="B195" s="7" t="n">
        <v>46</v>
      </c>
      <c r="C195" s="7" t="s">
        <v>69</v>
      </c>
      <c r="D195" s="7" t="s">
        <v>5955</v>
      </c>
      <c r="E195" s="7" t="s">
        <v>6001</v>
      </c>
      <c r="F195" s="7" t="s">
        <v>5508</v>
      </c>
      <c r="G195" s="7" t="s">
        <v>169</v>
      </c>
      <c r="H195" s="7" t="s">
        <v>5013</v>
      </c>
      <c r="I195" s="7" t="s">
        <v>6025</v>
      </c>
      <c r="J195" s="7"/>
      <c r="K195" s="7" t="n">
        <v>23381.71</v>
      </c>
      <c r="L195" s="7" t="n">
        <v>35941.72</v>
      </c>
      <c r="M195" s="7" t="n">
        <v>958</v>
      </c>
      <c r="N195" s="7" t="n">
        <v>32429</v>
      </c>
      <c r="O195" s="7"/>
      <c r="P195" s="7" t="n">
        <v>65.05</v>
      </c>
      <c r="Q195" s="7" t="n">
        <v>0.721</v>
      </c>
      <c r="R195" s="7" t="n">
        <v>2.95</v>
      </c>
      <c r="S195" s="7"/>
      <c r="T195" s="7"/>
      <c r="U195" s="7" t="s">
        <v>6026</v>
      </c>
    </row>
    <row r="196" customFormat="false" ht="15" hidden="false" customHeight="false" outlineLevel="0" collapsed="false">
      <c r="A196" s="7" t="s">
        <v>5900</v>
      </c>
      <c r="B196" s="7" t="n">
        <v>48</v>
      </c>
      <c r="C196" s="7" t="s">
        <v>69</v>
      </c>
      <c r="D196" s="7" t="s">
        <v>5955</v>
      </c>
      <c r="E196" s="7" t="s">
        <v>6001</v>
      </c>
      <c r="F196" s="7" t="s">
        <v>5508</v>
      </c>
      <c r="G196" s="7" t="s">
        <v>169</v>
      </c>
      <c r="H196" s="7" t="s">
        <v>6016</v>
      </c>
      <c r="I196" s="7" t="s">
        <v>6017</v>
      </c>
      <c r="J196" s="7" t="n">
        <v>106</v>
      </c>
      <c r="K196" s="7" t="n">
        <v>30384.99</v>
      </c>
      <c r="L196" s="7" t="n">
        <v>122078.77</v>
      </c>
      <c r="M196" s="7" t="n">
        <v>3455</v>
      </c>
      <c r="N196" s="7" t="n">
        <v>42047</v>
      </c>
      <c r="O196" s="7" t="n">
        <v>4963754</v>
      </c>
      <c r="P196" s="7" t="n">
        <v>24.89</v>
      </c>
      <c r="Q196" s="7" t="n">
        <v>0.723</v>
      </c>
      <c r="R196" s="7" t="n">
        <v>8.22</v>
      </c>
      <c r="S196" s="7" t="n">
        <v>96.94</v>
      </c>
      <c r="T196" s="7"/>
      <c r="U196" s="7"/>
    </row>
    <row r="197" customFormat="false" ht="15" hidden="false" customHeight="false" outlineLevel="0" collapsed="false">
      <c r="A197" s="7" t="s">
        <v>5900</v>
      </c>
      <c r="B197" s="7" t="n">
        <v>48</v>
      </c>
      <c r="C197" s="7" t="s">
        <v>69</v>
      </c>
      <c r="D197" s="7" t="s">
        <v>5955</v>
      </c>
      <c r="E197" s="7" t="s">
        <v>6001</v>
      </c>
      <c r="F197" s="7" t="s">
        <v>5508</v>
      </c>
      <c r="G197" s="7" t="s">
        <v>169</v>
      </c>
      <c r="H197" s="7" t="s">
        <v>6016</v>
      </c>
      <c r="I197" s="7" t="s">
        <v>6018</v>
      </c>
      <c r="J197" s="7" t="n">
        <v>17</v>
      </c>
      <c r="K197" s="7" t="n">
        <v>958.76</v>
      </c>
      <c r="L197" s="7" t="n">
        <v>1256.79</v>
      </c>
      <c r="M197" s="7" t="n">
        <v>23</v>
      </c>
      <c r="N197" s="7" t="n">
        <v>402</v>
      </c>
      <c r="O197" s="7" t="n">
        <v>60804</v>
      </c>
      <c r="P197" s="7" t="n">
        <v>76.29</v>
      </c>
      <c r="Q197" s="7" t="n">
        <v>2.385</v>
      </c>
      <c r="R197" s="7" t="n">
        <v>5.72</v>
      </c>
      <c r="S197" s="7" t="n">
        <v>3.06</v>
      </c>
      <c r="T197" s="7"/>
      <c r="U197" s="7" t="s">
        <v>6019</v>
      </c>
    </row>
    <row r="198" customFormat="false" ht="15" hidden="false" customHeight="false" outlineLevel="0" collapsed="false">
      <c r="A198" s="7" t="s">
        <v>5900</v>
      </c>
      <c r="B198" s="7" t="n">
        <v>48</v>
      </c>
      <c r="C198" s="7" t="s">
        <v>69</v>
      </c>
      <c r="D198" s="7" t="s">
        <v>5955</v>
      </c>
      <c r="E198" s="7" t="s">
        <v>6001</v>
      </c>
      <c r="F198" s="7" t="s">
        <v>5508</v>
      </c>
      <c r="G198" s="7" t="s">
        <v>169</v>
      </c>
      <c r="H198" s="7" t="s">
        <v>6020</v>
      </c>
      <c r="I198" s="7" t="s">
        <v>6023</v>
      </c>
      <c r="J198" s="7"/>
      <c r="K198" s="7" t="n">
        <v>6002.23</v>
      </c>
      <c r="L198" s="7" t="n">
        <v>9610.61</v>
      </c>
      <c r="M198" s="7" t="n">
        <v>234</v>
      </c>
      <c r="N198" s="7" t="n">
        <v>3351</v>
      </c>
      <c r="O198" s="7" t="n">
        <v>369882</v>
      </c>
      <c r="P198" s="7" t="n">
        <v>62.45</v>
      </c>
      <c r="Q198" s="7" t="n">
        <v>1.791</v>
      </c>
      <c r="R198" s="7" t="n">
        <v>6.98</v>
      </c>
      <c r="S198" s="7" t="n">
        <v>77.88</v>
      </c>
      <c r="T198" s="7" t="n">
        <v>24.59</v>
      </c>
      <c r="U198" s="7" t="s">
        <v>6022</v>
      </c>
    </row>
    <row r="199" customFormat="false" ht="15" hidden="false" customHeight="false" outlineLevel="0" collapsed="false">
      <c r="A199" s="7" t="s">
        <v>5900</v>
      </c>
      <c r="B199" s="7" t="n">
        <v>48</v>
      </c>
      <c r="C199" s="7" t="s">
        <v>69</v>
      </c>
      <c r="D199" s="7" t="s">
        <v>5955</v>
      </c>
      <c r="E199" s="7" t="s">
        <v>6001</v>
      </c>
      <c r="F199" s="7" t="s">
        <v>5508</v>
      </c>
      <c r="G199" s="7" t="s">
        <v>169</v>
      </c>
      <c r="H199" s="7" t="s">
        <v>6020</v>
      </c>
      <c r="I199" s="7" t="s">
        <v>6027</v>
      </c>
      <c r="J199" s="7"/>
      <c r="K199" s="7" t="n">
        <v>1444.58</v>
      </c>
      <c r="L199" s="7" t="n">
        <v>2821.98</v>
      </c>
      <c r="M199" s="7" t="n">
        <v>78</v>
      </c>
      <c r="N199" s="7" t="n">
        <v>1268</v>
      </c>
      <c r="O199" s="7" t="n">
        <v>43249</v>
      </c>
      <c r="P199" s="7" t="n">
        <v>51.19</v>
      </c>
      <c r="Q199" s="7" t="n">
        <v>1.139</v>
      </c>
      <c r="R199" s="7" t="n">
        <v>6.15</v>
      </c>
      <c r="S199" s="7" t="n">
        <v>18.74</v>
      </c>
      <c r="T199" s="7" t="n">
        <v>24.59</v>
      </c>
      <c r="U199" s="7" t="s">
        <v>6022</v>
      </c>
    </row>
    <row r="200" customFormat="false" ht="15" hidden="false" customHeight="false" outlineLevel="0" collapsed="false">
      <c r="A200" s="7" t="s">
        <v>5900</v>
      </c>
      <c r="B200" s="7" t="n">
        <v>48</v>
      </c>
      <c r="C200" s="7" t="s">
        <v>69</v>
      </c>
      <c r="D200" s="7" t="s">
        <v>5955</v>
      </c>
      <c r="E200" s="7" t="s">
        <v>6001</v>
      </c>
      <c r="F200" s="7" t="s">
        <v>5508</v>
      </c>
      <c r="G200" s="7" t="s">
        <v>169</v>
      </c>
      <c r="H200" s="7" t="s">
        <v>6020</v>
      </c>
      <c r="I200" s="7" t="s">
        <v>6021</v>
      </c>
      <c r="J200" s="7"/>
      <c r="K200" s="7" t="n">
        <v>260.14</v>
      </c>
      <c r="L200" s="7" t="n">
        <v>37.95</v>
      </c>
      <c r="M200" s="7" t="n">
        <v>1</v>
      </c>
      <c r="N200" s="7" t="n">
        <v>170</v>
      </c>
      <c r="O200" s="7" t="n">
        <v>20632</v>
      </c>
      <c r="P200" s="7" t="n">
        <v>685.48</v>
      </c>
      <c r="Q200" s="7" t="n">
        <v>1.53</v>
      </c>
      <c r="R200" s="7" t="n">
        <v>0.59</v>
      </c>
      <c r="S200" s="7" t="n">
        <v>3.38</v>
      </c>
      <c r="T200" s="7" t="n">
        <v>24.59</v>
      </c>
      <c r="U200" s="7" t="s">
        <v>6022</v>
      </c>
    </row>
    <row r="201" customFormat="false" ht="15" hidden="false" customHeight="false" outlineLevel="0" collapsed="false">
      <c r="A201" s="7" t="s">
        <v>5900</v>
      </c>
      <c r="B201" s="7" t="n">
        <v>48</v>
      </c>
      <c r="C201" s="7" t="s">
        <v>69</v>
      </c>
      <c r="D201" s="7" t="s">
        <v>5955</v>
      </c>
      <c r="E201" s="7" t="s">
        <v>6001</v>
      </c>
      <c r="F201" s="7" t="s">
        <v>5508</v>
      </c>
      <c r="G201" s="7" t="s">
        <v>169</v>
      </c>
      <c r="H201" s="7" t="s">
        <v>6002</v>
      </c>
      <c r="I201" s="7" t="s">
        <v>6005</v>
      </c>
      <c r="J201" s="7" t="n">
        <v>8</v>
      </c>
      <c r="K201" s="7" t="n">
        <v>10482.15</v>
      </c>
      <c r="L201" s="7" t="n">
        <v>69412.84</v>
      </c>
      <c r="M201" s="7" t="n">
        <v>1924</v>
      </c>
      <c r="N201" s="7" t="n">
        <v>12993</v>
      </c>
      <c r="O201" s="7" t="n">
        <v>1653146</v>
      </c>
      <c r="P201" s="7" t="n">
        <v>15.1</v>
      </c>
      <c r="Q201" s="7" t="n">
        <v>0.807</v>
      </c>
      <c r="R201" s="7" t="n">
        <v>14.81</v>
      </c>
      <c r="S201" s="7" t="n">
        <v>33.44</v>
      </c>
      <c r="T201" s="7"/>
      <c r="U201" s="7"/>
    </row>
    <row r="202" customFormat="false" ht="15" hidden="false" customHeight="false" outlineLevel="0" collapsed="false">
      <c r="A202" s="7" t="s">
        <v>5900</v>
      </c>
      <c r="B202" s="7" t="n">
        <v>48</v>
      </c>
      <c r="C202" s="7" t="s">
        <v>69</v>
      </c>
      <c r="D202" s="7" t="s">
        <v>5955</v>
      </c>
      <c r="E202" s="7" t="s">
        <v>6001</v>
      </c>
      <c r="F202" s="7" t="s">
        <v>5508</v>
      </c>
      <c r="G202" s="7" t="s">
        <v>169</v>
      </c>
      <c r="H202" s="7" t="s">
        <v>6002</v>
      </c>
      <c r="I202" s="7" t="s">
        <v>6011</v>
      </c>
      <c r="J202" s="7" t="n">
        <v>4</v>
      </c>
      <c r="K202" s="7" t="n">
        <v>8608.44</v>
      </c>
      <c r="L202" s="7" t="n">
        <v>20829.04</v>
      </c>
      <c r="M202" s="7" t="n">
        <v>550</v>
      </c>
      <c r="N202" s="7" t="n">
        <v>13574</v>
      </c>
      <c r="O202" s="7" t="n">
        <v>763168</v>
      </c>
      <c r="P202" s="7" t="n">
        <v>41.33</v>
      </c>
      <c r="Q202" s="7" t="n">
        <v>0.634</v>
      </c>
      <c r="R202" s="7" t="n">
        <v>4.05</v>
      </c>
      <c r="S202" s="7" t="n">
        <v>27.46</v>
      </c>
      <c r="T202" s="7"/>
      <c r="U202" s="7"/>
    </row>
    <row r="203" customFormat="false" ht="15" hidden="false" customHeight="false" outlineLevel="0" collapsed="false">
      <c r="A203" s="7" t="s">
        <v>5900</v>
      </c>
      <c r="B203" s="7" t="n">
        <v>48</v>
      </c>
      <c r="C203" s="7" t="s">
        <v>69</v>
      </c>
      <c r="D203" s="7" t="s">
        <v>5955</v>
      </c>
      <c r="E203" s="7" t="s">
        <v>6001</v>
      </c>
      <c r="F203" s="7" t="s">
        <v>5508</v>
      </c>
      <c r="G203" s="7" t="s">
        <v>169</v>
      </c>
      <c r="H203" s="7" t="s">
        <v>6002</v>
      </c>
      <c r="I203" s="7" t="s">
        <v>5917</v>
      </c>
      <c r="J203" s="7" t="n">
        <v>2</v>
      </c>
      <c r="K203" s="7" t="n">
        <v>5551.8</v>
      </c>
      <c r="L203" s="7" t="n">
        <v>22362.43</v>
      </c>
      <c r="M203" s="7" t="n">
        <v>745</v>
      </c>
      <c r="N203" s="7" t="n">
        <v>12083</v>
      </c>
      <c r="O203" s="7" t="n">
        <v>2198483</v>
      </c>
      <c r="P203" s="7" t="n">
        <v>24.83</v>
      </c>
      <c r="Q203" s="7" t="n">
        <v>0.459</v>
      </c>
      <c r="R203" s="7" t="n">
        <v>6.17</v>
      </c>
      <c r="S203" s="7" t="n">
        <v>17.71</v>
      </c>
      <c r="T203" s="7"/>
      <c r="U203" s="7"/>
    </row>
    <row r="204" customFormat="false" ht="15" hidden="false" customHeight="false" outlineLevel="0" collapsed="false">
      <c r="A204" s="7" t="s">
        <v>5900</v>
      </c>
      <c r="B204" s="7" t="n">
        <v>48</v>
      </c>
      <c r="C204" s="7" t="s">
        <v>69</v>
      </c>
      <c r="D204" s="7" t="s">
        <v>5955</v>
      </c>
      <c r="E204" s="7" t="s">
        <v>6001</v>
      </c>
      <c r="F204" s="7" t="s">
        <v>5508</v>
      </c>
      <c r="G204" s="7" t="s">
        <v>169</v>
      </c>
      <c r="H204" s="7" t="s">
        <v>6002</v>
      </c>
      <c r="I204" s="7" t="s">
        <v>6003</v>
      </c>
      <c r="J204" s="7" t="n">
        <v>60</v>
      </c>
      <c r="K204" s="7" t="n">
        <v>3803.76</v>
      </c>
      <c r="L204" s="7" t="n">
        <v>6365.6</v>
      </c>
      <c r="M204" s="7" t="n">
        <v>160</v>
      </c>
      <c r="N204" s="7" t="n">
        <v>2068</v>
      </c>
      <c r="O204" s="7" t="n">
        <v>183969</v>
      </c>
      <c r="P204" s="7" t="n">
        <v>59.75</v>
      </c>
      <c r="Q204" s="7" t="n">
        <v>1.839</v>
      </c>
      <c r="R204" s="7" t="n">
        <v>7.74</v>
      </c>
      <c r="S204" s="7" t="n">
        <v>12.14</v>
      </c>
      <c r="T204" s="7"/>
      <c r="U204" s="7"/>
    </row>
    <row r="205" customFormat="false" ht="15" hidden="false" customHeight="false" outlineLevel="0" collapsed="false">
      <c r="A205" s="7" t="s">
        <v>5900</v>
      </c>
      <c r="B205" s="7" t="n">
        <v>48</v>
      </c>
      <c r="C205" s="7" t="s">
        <v>69</v>
      </c>
      <c r="D205" s="7" t="s">
        <v>5955</v>
      </c>
      <c r="E205" s="7" t="s">
        <v>6001</v>
      </c>
      <c r="F205" s="7" t="s">
        <v>5508</v>
      </c>
      <c r="G205" s="7" t="s">
        <v>169</v>
      </c>
      <c r="H205" s="7" t="s">
        <v>6002</v>
      </c>
      <c r="I205" s="7" t="s">
        <v>6009</v>
      </c>
      <c r="J205" s="7" t="n">
        <v>34</v>
      </c>
      <c r="K205" s="7" t="n">
        <v>1906.54</v>
      </c>
      <c r="L205" s="7" t="n">
        <v>2545.56</v>
      </c>
      <c r="M205" s="7" t="n">
        <v>61</v>
      </c>
      <c r="N205" s="7" t="n">
        <v>1144</v>
      </c>
      <c r="O205" s="7" t="n">
        <v>163035</v>
      </c>
      <c r="P205" s="7" t="n">
        <v>74.9</v>
      </c>
      <c r="Q205" s="7" t="n">
        <v>1.667</v>
      </c>
      <c r="R205" s="7" t="n">
        <v>5.33</v>
      </c>
      <c r="S205" s="7" t="n">
        <v>6.08</v>
      </c>
      <c r="T205" s="7"/>
      <c r="U205" s="7"/>
    </row>
    <row r="206" customFormat="false" ht="15" hidden="false" customHeight="false" outlineLevel="0" collapsed="false">
      <c r="A206" s="7" t="s">
        <v>5900</v>
      </c>
      <c r="B206" s="7" t="n">
        <v>48</v>
      </c>
      <c r="C206" s="7" t="s">
        <v>69</v>
      </c>
      <c r="D206" s="7" t="s">
        <v>5955</v>
      </c>
      <c r="E206" s="7" t="s">
        <v>6001</v>
      </c>
      <c r="F206" s="7" t="s">
        <v>5508</v>
      </c>
      <c r="G206" s="7" t="s">
        <v>169</v>
      </c>
      <c r="H206" s="7" t="s">
        <v>6002</v>
      </c>
      <c r="I206" s="7" t="s">
        <v>6018</v>
      </c>
      <c r="J206" s="7" t="n">
        <v>14</v>
      </c>
      <c r="K206" s="7" t="n">
        <v>752.43</v>
      </c>
      <c r="L206" s="7" t="n">
        <v>1256.79</v>
      </c>
      <c r="M206" s="7" t="n">
        <v>23</v>
      </c>
      <c r="N206" s="7" t="n">
        <v>289</v>
      </c>
      <c r="O206" s="7" t="n">
        <v>51084</v>
      </c>
      <c r="P206" s="7" t="n">
        <v>59.87</v>
      </c>
      <c r="Q206" s="7" t="n">
        <v>2.604</v>
      </c>
      <c r="R206" s="7" t="n">
        <v>7.96</v>
      </c>
      <c r="S206" s="7" t="n">
        <v>2.4</v>
      </c>
      <c r="T206" s="7"/>
      <c r="U206" s="7" t="s">
        <v>6024</v>
      </c>
    </row>
    <row r="207" customFormat="false" ht="15" hidden="false" customHeight="false" outlineLevel="0" collapsed="false">
      <c r="A207" s="7" t="s">
        <v>5900</v>
      </c>
      <c r="B207" s="7" t="n">
        <v>48</v>
      </c>
      <c r="C207" s="7" t="s">
        <v>69</v>
      </c>
      <c r="D207" s="7" t="s">
        <v>5955</v>
      </c>
      <c r="E207" s="7" t="s">
        <v>6001</v>
      </c>
      <c r="F207" s="7" t="s">
        <v>5508</v>
      </c>
      <c r="G207" s="7" t="s">
        <v>169</v>
      </c>
      <c r="H207" s="7" t="s">
        <v>6002</v>
      </c>
      <c r="I207" s="7" t="s">
        <v>6007</v>
      </c>
      <c r="J207" s="7" t="n">
        <v>1</v>
      </c>
      <c r="K207" s="7" t="n">
        <v>238.63</v>
      </c>
      <c r="L207" s="7" t="n">
        <v>563.3</v>
      </c>
      <c r="M207" s="7" t="n">
        <v>15</v>
      </c>
      <c r="N207" s="7" t="n">
        <v>298</v>
      </c>
      <c r="O207" s="7" t="n">
        <v>11673</v>
      </c>
      <c r="P207" s="7" t="n">
        <v>42.36</v>
      </c>
      <c r="Q207" s="7" t="n">
        <v>0.801</v>
      </c>
      <c r="R207" s="7" t="n">
        <v>5.03</v>
      </c>
      <c r="S207" s="7" t="n">
        <v>0.76</v>
      </c>
      <c r="T207" s="7"/>
      <c r="U207" s="7"/>
    </row>
    <row r="208" customFormat="false" ht="15" hidden="false" customHeight="false" outlineLevel="0" collapsed="false">
      <c r="A208" s="7" t="s">
        <v>5900</v>
      </c>
      <c r="B208" s="7" t="n">
        <v>48</v>
      </c>
      <c r="C208" s="7" t="s">
        <v>69</v>
      </c>
      <c r="D208" s="7" t="s">
        <v>5955</v>
      </c>
      <c r="E208" s="7" t="s">
        <v>6001</v>
      </c>
      <c r="F208" s="7" t="s">
        <v>5508</v>
      </c>
      <c r="G208" s="7" t="s">
        <v>169</v>
      </c>
      <c r="H208" s="7" t="s">
        <v>5013</v>
      </c>
      <c r="I208" s="7" t="s">
        <v>6025</v>
      </c>
      <c r="J208" s="7"/>
      <c r="K208" s="7" t="n">
        <v>31343.75</v>
      </c>
      <c r="L208" s="7" t="n">
        <v>123335.56</v>
      </c>
      <c r="M208" s="7" t="n">
        <v>3478</v>
      </c>
      <c r="N208" s="7" t="n">
        <v>42449</v>
      </c>
      <c r="O208" s="7"/>
      <c r="P208" s="7" t="n">
        <v>25.41</v>
      </c>
      <c r="Q208" s="7" t="n">
        <v>0.738</v>
      </c>
      <c r="R208" s="7" t="n">
        <v>8.19</v>
      </c>
      <c r="S208" s="7"/>
      <c r="T208" s="7"/>
      <c r="U208" s="7" t="s">
        <v>6026</v>
      </c>
    </row>
    <row r="209" customFormat="false" ht="15" hidden="false" customHeight="false" outlineLevel="0" collapsed="false">
      <c r="A209" s="7" t="s">
        <v>5900</v>
      </c>
      <c r="B209" s="7" t="n">
        <v>55</v>
      </c>
      <c r="C209" s="7" t="s">
        <v>69</v>
      </c>
      <c r="D209" s="7" t="s">
        <v>5955</v>
      </c>
      <c r="E209" s="7" t="s">
        <v>6001</v>
      </c>
      <c r="F209" s="7" t="s">
        <v>5508</v>
      </c>
      <c r="G209" s="7" t="s">
        <v>169</v>
      </c>
      <c r="H209" s="7" t="s">
        <v>6016</v>
      </c>
      <c r="I209" s="7" t="s">
        <v>6017</v>
      </c>
      <c r="J209" s="7" t="n">
        <v>71</v>
      </c>
      <c r="K209" s="7" t="n">
        <v>29151.49</v>
      </c>
      <c r="L209" s="7" t="n">
        <v>109763.85</v>
      </c>
      <c r="M209" s="7" t="n">
        <v>2631</v>
      </c>
      <c r="N209" s="7" t="n">
        <v>21687</v>
      </c>
      <c r="O209" s="7" t="n">
        <v>6244240</v>
      </c>
      <c r="P209" s="7" t="n">
        <v>26.56</v>
      </c>
      <c r="Q209" s="7" t="n">
        <v>1.344</v>
      </c>
      <c r="R209" s="7" t="n">
        <v>12.13</v>
      </c>
      <c r="S209" s="7" t="n">
        <v>94.95</v>
      </c>
      <c r="T209" s="7"/>
      <c r="U209" s="7"/>
    </row>
    <row r="210" customFormat="false" ht="15" hidden="false" customHeight="false" outlineLevel="0" collapsed="false">
      <c r="A210" s="7" t="s">
        <v>5900</v>
      </c>
      <c r="B210" s="7" t="n">
        <v>55</v>
      </c>
      <c r="C210" s="7" t="s">
        <v>69</v>
      </c>
      <c r="D210" s="7" t="s">
        <v>5955</v>
      </c>
      <c r="E210" s="7" t="s">
        <v>6001</v>
      </c>
      <c r="F210" s="7" t="s">
        <v>5508</v>
      </c>
      <c r="G210" s="7" t="s">
        <v>169</v>
      </c>
      <c r="H210" s="7" t="s">
        <v>6016</v>
      </c>
      <c r="I210" s="7" t="s">
        <v>6018</v>
      </c>
      <c r="J210" s="7" t="n">
        <v>22</v>
      </c>
      <c r="K210" s="7" t="n">
        <v>1550.81</v>
      </c>
      <c r="L210" s="7" t="n">
        <v>1347.19</v>
      </c>
      <c r="M210" s="7" t="n">
        <v>27</v>
      </c>
      <c r="N210" s="7" t="n">
        <v>2223</v>
      </c>
      <c r="O210" s="7" t="n">
        <v>322167</v>
      </c>
      <c r="P210" s="7" t="n">
        <v>115.11</v>
      </c>
      <c r="Q210" s="7" t="n">
        <v>0.698</v>
      </c>
      <c r="R210" s="7" t="n">
        <v>1.21</v>
      </c>
      <c r="S210" s="7" t="n">
        <v>5.05</v>
      </c>
      <c r="T210" s="7"/>
      <c r="U210" s="7" t="s">
        <v>6019</v>
      </c>
    </row>
    <row r="211" customFormat="false" ht="15" hidden="false" customHeight="false" outlineLevel="0" collapsed="false">
      <c r="A211" s="7" t="s">
        <v>5900</v>
      </c>
      <c r="B211" s="7" t="n">
        <v>55</v>
      </c>
      <c r="C211" s="7" t="s">
        <v>69</v>
      </c>
      <c r="D211" s="7" t="s">
        <v>5955</v>
      </c>
      <c r="E211" s="7" t="s">
        <v>6001</v>
      </c>
      <c r="F211" s="7" t="s">
        <v>5508</v>
      </c>
      <c r="G211" s="7" t="s">
        <v>169</v>
      </c>
      <c r="H211" s="7" t="s">
        <v>6020</v>
      </c>
      <c r="I211" s="7" t="s">
        <v>6021</v>
      </c>
      <c r="J211" s="7"/>
      <c r="K211" s="7" t="n">
        <v>6712.29</v>
      </c>
      <c r="L211" s="7" t="n">
        <v>14395.87</v>
      </c>
      <c r="M211" s="7" t="n">
        <v>240</v>
      </c>
      <c r="N211" s="7" t="n">
        <v>3335</v>
      </c>
      <c r="O211" s="7" t="n">
        <v>2524902</v>
      </c>
      <c r="P211" s="7" t="n">
        <v>46.63</v>
      </c>
      <c r="Q211" s="7" t="n">
        <v>2.013</v>
      </c>
      <c r="R211" s="7" t="n">
        <v>7.2</v>
      </c>
      <c r="S211" s="7" t="n">
        <v>74.25</v>
      </c>
      <c r="T211" s="7" t="n">
        <v>29.44</v>
      </c>
      <c r="U211" s="7" t="s">
        <v>6022</v>
      </c>
    </row>
    <row r="212" customFormat="false" ht="15" hidden="false" customHeight="false" outlineLevel="0" collapsed="false">
      <c r="A212" s="7" t="s">
        <v>5900</v>
      </c>
      <c r="B212" s="7" t="n">
        <v>55</v>
      </c>
      <c r="C212" s="7" t="s">
        <v>69</v>
      </c>
      <c r="D212" s="7" t="s">
        <v>5955</v>
      </c>
      <c r="E212" s="7" t="s">
        <v>6001</v>
      </c>
      <c r="F212" s="7" t="s">
        <v>5508</v>
      </c>
      <c r="G212" s="7" t="s">
        <v>169</v>
      </c>
      <c r="H212" s="7" t="s">
        <v>6020</v>
      </c>
      <c r="I212" s="7" t="s">
        <v>6023</v>
      </c>
      <c r="J212" s="7"/>
      <c r="K212" s="7" t="n">
        <v>2327.94</v>
      </c>
      <c r="L212" s="7" t="n">
        <v>3735.9</v>
      </c>
      <c r="M212" s="7" t="n">
        <v>69</v>
      </c>
      <c r="N212" s="7" t="n">
        <v>2164</v>
      </c>
      <c r="O212" s="7" t="n">
        <v>707641</v>
      </c>
      <c r="P212" s="7" t="n">
        <v>62.31</v>
      </c>
      <c r="Q212" s="7" t="n">
        <v>1.076</v>
      </c>
      <c r="R212" s="7" t="n">
        <v>3.19</v>
      </c>
      <c r="S212" s="7" t="n">
        <v>25.75</v>
      </c>
      <c r="T212" s="7" t="n">
        <v>29.44</v>
      </c>
      <c r="U212" s="7" t="s">
        <v>6022</v>
      </c>
    </row>
    <row r="213" customFormat="false" ht="15" hidden="false" customHeight="false" outlineLevel="0" collapsed="false">
      <c r="A213" s="7" t="s">
        <v>5900</v>
      </c>
      <c r="B213" s="7" t="n">
        <v>55</v>
      </c>
      <c r="C213" s="7" t="s">
        <v>69</v>
      </c>
      <c r="D213" s="7" t="s">
        <v>5955</v>
      </c>
      <c r="E213" s="7" t="s">
        <v>6001</v>
      </c>
      <c r="F213" s="7" t="s">
        <v>5508</v>
      </c>
      <c r="G213" s="7" t="s">
        <v>169</v>
      </c>
      <c r="H213" s="7" t="s">
        <v>6002</v>
      </c>
      <c r="I213" s="7" t="s">
        <v>6011</v>
      </c>
      <c r="J213" s="7" t="n">
        <v>8</v>
      </c>
      <c r="K213" s="7" t="n">
        <v>14900.14</v>
      </c>
      <c r="L213" s="7" t="n">
        <v>37273.9</v>
      </c>
      <c r="M213" s="7" t="n">
        <v>634</v>
      </c>
      <c r="N213" s="7" t="n">
        <v>7473</v>
      </c>
      <c r="O213" s="7" t="n">
        <v>3845287</v>
      </c>
      <c r="P213" s="7" t="n">
        <v>39.97</v>
      </c>
      <c r="Q213" s="7" t="n">
        <v>1.994</v>
      </c>
      <c r="R213" s="7" t="n">
        <v>8.48</v>
      </c>
      <c r="S213" s="7" t="n">
        <v>48.53</v>
      </c>
      <c r="T213" s="7"/>
      <c r="U213" s="7"/>
    </row>
    <row r="214" customFormat="false" ht="15" hidden="false" customHeight="false" outlineLevel="0" collapsed="false">
      <c r="A214" s="7" t="s">
        <v>5900</v>
      </c>
      <c r="B214" s="7" t="n">
        <v>55</v>
      </c>
      <c r="C214" s="7" t="s">
        <v>69</v>
      </c>
      <c r="D214" s="7" t="s">
        <v>5955</v>
      </c>
      <c r="E214" s="7" t="s">
        <v>6001</v>
      </c>
      <c r="F214" s="7" t="s">
        <v>5508</v>
      </c>
      <c r="G214" s="7" t="s">
        <v>169</v>
      </c>
      <c r="H214" s="7" t="s">
        <v>6002</v>
      </c>
      <c r="I214" s="7" t="s">
        <v>6005</v>
      </c>
      <c r="J214" s="7" t="n">
        <v>6</v>
      </c>
      <c r="K214" s="7" t="n">
        <v>9637.57</v>
      </c>
      <c r="L214" s="7" t="n">
        <v>61824.03</v>
      </c>
      <c r="M214" s="7" t="n">
        <v>1810</v>
      </c>
      <c r="N214" s="7" t="n">
        <v>12270</v>
      </c>
      <c r="O214" s="7" t="n">
        <v>1586232</v>
      </c>
      <c r="P214" s="7" t="n">
        <v>15.59</v>
      </c>
      <c r="Q214" s="7" t="n">
        <v>0.785</v>
      </c>
      <c r="R214" s="7" t="n">
        <v>14.75</v>
      </c>
      <c r="S214" s="7" t="n">
        <v>31.39</v>
      </c>
      <c r="T214" s="7"/>
      <c r="U214" s="7"/>
    </row>
    <row r="215" customFormat="false" ht="15" hidden="false" customHeight="false" outlineLevel="0" collapsed="false">
      <c r="A215" s="7" t="s">
        <v>5900</v>
      </c>
      <c r="B215" s="7" t="n">
        <v>55</v>
      </c>
      <c r="C215" s="7" t="s">
        <v>69</v>
      </c>
      <c r="D215" s="7" t="s">
        <v>5955</v>
      </c>
      <c r="E215" s="7" t="s">
        <v>6001</v>
      </c>
      <c r="F215" s="7" t="s">
        <v>5508</v>
      </c>
      <c r="G215" s="7" t="s">
        <v>169</v>
      </c>
      <c r="H215" s="7" t="s">
        <v>6002</v>
      </c>
      <c r="I215" s="7" t="s">
        <v>6003</v>
      </c>
      <c r="J215" s="7" t="n">
        <v>37</v>
      </c>
      <c r="K215" s="7" t="n">
        <v>2041.62</v>
      </c>
      <c r="L215" s="7" t="n">
        <v>3408.39</v>
      </c>
      <c r="M215" s="7" t="n">
        <v>55</v>
      </c>
      <c r="N215" s="7" t="n">
        <v>651</v>
      </c>
      <c r="O215" s="7" t="n">
        <v>336666</v>
      </c>
      <c r="P215" s="7" t="n">
        <v>59.9</v>
      </c>
      <c r="Q215" s="7" t="n">
        <v>3.136</v>
      </c>
      <c r="R215" s="7" t="n">
        <v>8.45</v>
      </c>
      <c r="S215" s="7" t="n">
        <v>6.65</v>
      </c>
      <c r="T215" s="7"/>
      <c r="U215" s="7"/>
    </row>
    <row r="216" customFormat="false" ht="15" hidden="false" customHeight="false" outlineLevel="0" collapsed="false">
      <c r="A216" s="7" t="s">
        <v>5900</v>
      </c>
      <c r="B216" s="7" t="n">
        <v>55</v>
      </c>
      <c r="C216" s="7" t="s">
        <v>69</v>
      </c>
      <c r="D216" s="7" t="s">
        <v>5955</v>
      </c>
      <c r="E216" s="7" t="s">
        <v>6001</v>
      </c>
      <c r="F216" s="7" t="s">
        <v>5508</v>
      </c>
      <c r="G216" s="7" t="s">
        <v>169</v>
      </c>
      <c r="H216" s="7" t="s">
        <v>6002</v>
      </c>
      <c r="I216" s="7" t="s">
        <v>6007</v>
      </c>
      <c r="J216" s="7" t="n">
        <v>5</v>
      </c>
      <c r="K216" s="7" t="n">
        <v>1880.69</v>
      </c>
      <c r="L216" s="7" t="n">
        <v>5699.04</v>
      </c>
      <c r="M216" s="7" t="n">
        <v>107</v>
      </c>
      <c r="N216" s="7" t="n">
        <v>1013</v>
      </c>
      <c r="O216" s="7" t="n">
        <v>192481</v>
      </c>
      <c r="P216" s="7" t="n">
        <v>33</v>
      </c>
      <c r="Q216" s="7" t="n">
        <v>1.857</v>
      </c>
      <c r="R216" s="7" t="n">
        <v>10.56</v>
      </c>
      <c r="S216" s="7" t="n">
        <v>6.13</v>
      </c>
      <c r="T216" s="7"/>
      <c r="U216" s="7"/>
    </row>
    <row r="217" customFormat="false" ht="15" hidden="false" customHeight="false" outlineLevel="0" collapsed="false">
      <c r="A217" s="7" t="s">
        <v>5900</v>
      </c>
      <c r="B217" s="7" t="n">
        <v>55</v>
      </c>
      <c r="C217" s="7" t="s">
        <v>69</v>
      </c>
      <c r="D217" s="7" t="s">
        <v>5955</v>
      </c>
      <c r="E217" s="7" t="s">
        <v>6001</v>
      </c>
      <c r="F217" s="7" t="s">
        <v>5508</v>
      </c>
      <c r="G217" s="7" t="s">
        <v>169</v>
      </c>
      <c r="H217" s="7" t="s">
        <v>6002</v>
      </c>
      <c r="I217" s="7" t="s">
        <v>6018</v>
      </c>
      <c r="J217" s="7" t="n">
        <v>17</v>
      </c>
      <c r="K217" s="7" t="n">
        <v>1181.09</v>
      </c>
      <c r="L217" s="7" t="n">
        <v>1067.49</v>
      </c>
      <c r="M217" s="7" t="n">
        <v>21</v>
      </c>
      <c r="N217" s="7" t="n">
        <v>1479</v>
      </c>
      <c r="O217" s="7" t="n">
        <v>261464</v>
      </c>
      <c r="P217" s="7" t="n">
        <v>110.64</v>
      </c>
      <c r="Q217" s="7" t="n">
        <v>0.799</v>
      </c>
      <c r="R217" s="7" t="n">
        <v>1.42</v>
      </c>
      <c r="S217" s="7" t="n">
        <v>3.85</v>
      </c>
      <c r="T217" s="7"/>
      <c r="U217" s="7" t="s">
        <v>6024</v>
      </c>
    </row>
    <row r="218" customFormat="false" ht="15" hidden="false" customHeight="false" outlineLevel="0" collapsed="false">
      <c r="A218" s="7" t="s">
        <v>5900</v>
      </c>
      <c r="B218" s="7" t="n">
        <v>55</v>
      </c>
      <c r="C218" s="7" t="s">
        <v>69</v>
      </c>
      <c r="D218" s="7" t="s">
        <v>5955</v>
      </c>
      <c r="E218" s="7" t="s">
        <v>6001</v>
      </c>
      <c r="F218" s="7" t="s">
        <v>5508</v>
      </c>
      <c r="G218" s="7" t="s">
        <v>169</v>
      </c>
      <c r="H218" s="7" t="s">
        <v>6002</v>
      </c>
      <c r="I218" s="7" t="s">
        <v>6009</v>
      </c>
      <c r="J218" s="7" t="n">
        <v>18</v>
      </c>
      <c r="K218" s="7" t="n">
        <v>1035.51</v>
      </c>
      <c r="L218" s="7" t="n">
        <v>1793.24</v>
      </c>
      <c r="M218" s="7" t="n">
        <v>30</v>
      </c>
      <c r="N218" s="7" t="n">
        <v>988</v>
      </c>
      <c r="O218" s="7" t="n">
        <v>339008</v>
      </c>
      <c r="P218" s="7" t="n">
        <v>57.75</v>
      </c>
      <c r="Q218" s="7" t="n">
        <v>1.048</v>
      </c>
      <c r="R218" s="7" t="n">
        <v>3.04</v>
      </c>
      <c r="S218" s="7" t="n">
        <v>3.37</v>
      </c>
      <c r="T218" s="7"/>
      <c r="U218" s="7"/>
    </row>
    <row r="219" customFormat="false" ht="15" hidden="false" customHeight="false" outlineLevel="0" collapsed="false">
      <c r="A219" s="7" t="s">
        <v>5900</v>
      </c>
      <c r="B219" s="7" t="n">
        <v>55</v>
      </c>
      <c r="C219" s="7" t="s">
        <v>69</v>
      </c>
      <c r="D219" s="7" t="s">
        <v>5955</v>
      </c>
      <c r="E219" s="7" t="s">
        <v>6001</v>
      </c>
      <c r="F219" s="7" t="s">
        <v>5508</v>
      </c>
      <c r="G219" s="7" t="s">
        <v>169</v>
      </c>
      <c r="H219" s="7" t="s">
        <v>6002</v>
      </c>
      <c r="I219" s="7" t="s">
        <v>5917</v>
      </c>
      <c r="J219" s="7" t="n">
        <v>2</v>
      </c>
      <c r="K219" s="7" t="n">
        <v>25.68</v>
      </c>
      <c r="L219" s="7" t="n">
        <v>44.95</v>
      </c>
      <c r="M219" s="7" t="n">
        <v>1</v>
      </c>
      <c r="N219" s="7" t="n">
        <v>36</v>
      </c>
      <c r="O219" s="7" t="n">
        <v>5269</v>
      </c>
      <c r="P219" s="7" t="n">
        <v>57.13</v>
      </c>
      <c r="Q219" s="7" t="n">
        <v>0.713</v>
      </c>
      <c r="R219" s="7" t="n">
        <v>2.78</v>
      </c>
      <c r="S219" s="7" t="n">
        <v>0.08</v>
      </c>
      <c r="T219" s="7"/>
      <c r="U219" s="7"/>
    </row>
    <row r="220" customFormat="false" ht="15" hidden="false" customHeight="false" outlineLevel="0" collapsed="false">
      <c r="A220" s="7" t="s">
        <v>5900</v>
      </c>
      <c r="B220" s="7" t="n">
        <v>55</v>
      </c>
      <c r="C220" s="7" t="s">
        <v>69</v>
      </c>
      <c r="D220" s="7" t="s">
        <v>5955</v>
      </c>
      <c r="E220" s="7" t="s">
        <v>6001</v>
      </c>
      <c r="F220" s="7" t="s">
        <v>5508</v>
      </c>
      <c r="G220" s="7" t="s">
        <v>169</v>
      </c>
      <c r="H220" s="7" t="s">
        <v>5013</v>
      </c>
      <c r="I220" s="7" t="s">
        <v>6025</v>
      </c>
      <c r="J220" s="7"/>
      <c r="K220" s="7" t="n">
        <v>30702.3</v>
      </c>
      <c r="L220" s="7" t="n">
        <v>111111.04</v>
      </c>
      <c r="M220" s="7" t="n">
        <v>2658</v>
      </c>
      <c r="N220" s="7" t="n">
        <v>23910</v>
      </c>
      <c r="O220" s="7"/>
      <c r="P220" s="7" t="n">
        <v>27.63</v>
      </c>
      <c r="Q220" s="7" t="n">
        <v>1.284</v>
      </c>
      <c r="R220" s="7" t="n">
        <v>11.12</v>
      </c>
      <c r="S220" s="7"/>
      <c r="T220" s="7"/>
      <c r="U220" s="7" t="s">
        <v>6026</v>
      </c>
    </row>
    <row r="221" customFormat="false" ht="15" hidden="false" customHeight="false" outlineLevel="0" collapsed="false">
      <c r="A221" s="7" t="s">
        <v>5900</v>
      </c>
      <c r="B221" s="7" t="n">
        <v>59</v>
      </c>
      <c r="C221" s="7" t="s">
        <v>395</v>
      </c>
      <c r="D221" s="7" t="s">
        <v>5946</v>
      </c>
      <c r="E221" s="7" t="s">
        <v>6001</v>
      </c>
      <c r="F221" s="7" t="s">
        <v>5508</v>
      </c>
      <c r="G221" s="7" t="s">
        <v>169</v>
      </c>
      <c r="H221" s="7" t="s">
        <v>6016</v>
      </c>
      <c r="I221" s="7" t="s">
        <v>6017</v>
      </c>
      <c r="J221" s="7" t="n">
        <v>249</v>
      </c>
      <c r="K221" s="7" t="n">
        <v>110086.78</v>
      </c>
      <c r="L221" s="7" t="n">
        <v>451900.45</v>
      </c>
      <c r="M221" s="7" t="n">
        <v>5608</v>
      </c>
      <c r="N221" s="7" t="n">
        <v>50887</v>
      </c>
      <c r="O221" s="7" t="n">
        <v>13282718</v>
      </c>
      <c r="P221" s="7" t="n">
        <v>24.36</v>
      </c>
      <c r="Q221" s="7" t="n">
        <v>2.163</v>
      </c>
      <c r="R221" s="7" t="n">
        <v>11.02</v>
      </c>
      <c r="S221" s="7" t="n">
        <v>85.83</v>
      </c>
      <c r="T221" s="7"/>
      <c r="U221" s="7"/>
    </row>
    <row r="222" customFormat="false" ht="15" hidden="false" customHeight="false" outlineLevel="0" collapsed="false">
      <c r="A222" s="7" t="s">
        <v>5900</v>
      </c>
      <c r="B222" s="7" t="n">
        <v>59</v>
      </c>
      <c r="C222" s="7" t="s">
        <v>395</v>
      </c>
      <c r="D222" s="7" t="s">
        <v>5946</v>
      </c>
      <c r="E222" s="7" t="s">
        <v>6001</v>
      </c>
      <c r="F222" s="7" t="s">
        <v>5508</v>
      </c>
      <c r="G222" s="7" t="s">
        <v>169</v>
      </c>
      <c r="H222" s="7" t="s">
        <v>6016</v>
      </c>
      <c r="I222" s="7" t="s">
        <v>6018</v>
      </c>
      <c r="J222" s="7" t="n">
        <v>29</v>
      </c>
      <c r="K222" s="7" t="n">
        <v>18173.51</v>
      </c>
      <c r="L222" s="7" t="n">
        <v>64680.93</v>
      </c>
      <c r="M222" s="7" t="n">
        <v>736</v>
      </c>
      <c r="N222" s="7" t="n">
        <v>6951</v>
      </c>
      <c r="O222" s="7" t="n">
        <v>1148594</v>
      </c>
      <c r="P222" s="7" t="n">
        <v>28.1</v>
      </c>
      <c r="Q222" s="7" t="n">
        <v>2.615</v>
      </c>
      <c r="R222" s="7" t="n">
        <v>10.59</v>
      </c>
      <c r="S222" s="7" t="n">
        <v>14.17</v>
      </c>
      <c r="T222" s="7"/>
      <c r="U222" s="7" t="s">
        <v>6019</v>
      </c>
    </row>
    <row r="223" customFormat="false" ht="15" hidden="false" customHeight="false" outlineLevel="0" collapsed="false">
      <c r="A223" s="7" t="s">
        <v>5900</v>
      </c>
      <c r="B223" s="7" t="n">
        <v>59</v>
      </c>
      <c r="C223" s="7" t="s">
        <v>395</v>
      </c>
      <c r="D223" s="7" t="s">
        <v>5946</v>
      </c>
      <c r="E223" s="7" t="s">
        <v>6001</v>
      </c>
      <c r="F223" s="7" t="s">
        <v>5508</v>
      </c>
      <c r="G223" s="7" t="s">
        <v>169</v>
      </c>
      <c r="H223" s="7" t="s">
        <v>6020</v>
      </c>
      <c r="I223" s="7" t="s">
        <v>6023</v>
      </c>
      <c r="J223" s="7"/>
      <c r="K223" s="7" t="n">
        <v>43465.91</v>
      </c>
      <c r="L223" s="7" t="n">
        <v>147189.19</v>
      </c>
      <c r="M223" s="7" t="n">
        <v>1572</v>
      </c>
      <c r="N223" s="7" t="n">
        <v>12391</v>
      </c>
      <c r="O223" s="7" t="n">
        <v>2300984</v>
      </c>
      <c r="P223" s="7" t="n">
        <v>29.53</v>
      </c>
      <c r="Q223" s="7" t="n">
        <v>3.508</v>
      </c>
      <c r="R223" s="7" t="n">
        <v>12.69</v>
      </c>
      <c r="S223" s="7" t="n">
        <v>84.36</v>
      </c>
      <c r="T223" s="7" t="n">
        <v>40.17</v>
      </c>
      <c r="U223" s="7" t="s">
        <v>6022</v>
      </c>
    </row>
    <row r="224" customFormat="false" ht="15" hidden="false" customHeight="false" outlineLevel="0" collapsed="false">
      <c r="A224" s="7" t="s">
        <v>5900</v>
      </c>
      <c r="B224" s="7" t="n">
        <v>59</v>
      </c>
      <c r="C224" s="7" t="s">
        <v>395</v>
      </c>
      <c r="D224" s="7" t="s">
        <v>5946</v>
      </c>
      <c r="E224" s="7" t="s">
        <v>6001</v>
      </c>
      <c r="F224" s="7" t="s">
        <v>5508</v>
      </c>
      <c r="G224" s="7" t="s">
        <v>169</v>
      </c>
      <c r="H224" s="7" t="s">
        <v>6020</v>
      </c>
      <c r="I224" s="7" t="s">
        <v>6021</v>
      </c>
      <c r="J224" s="7"/>
      <c r="K224" s="7" t="n">
        <v>8055.84</v>
      </c>
      <c r="L224" s="7" t="n">
        <v>36267.18</v>
      </c>
      <c r="M224" s="7" t="n">
        <v>402</v>
      </c>
      <c r="N224" s="7" t="n">
        <v>3944</v>
      </c>
      <c r="O224" s="7" t="n">
        <v>1067169</v>
      </c>
      <c r="P224" s="7" t="n">
        <v>22.21</v>
      </c>
      <c r="Q224" s="7" t="n">
        <v>2.043</v>
      </c>
      <c r="R224" s="7" t="n">
        <v>10.19</v>
      </c>
      <c r="S224" s="7" t="n">
        <v>15.64</v>
      </c>
      <c r="T224" s="7" t="n">
        <v>40.17</v>
      </c>
      <c r="U224" s="7" t="s">
        <v>6022</v>
      </c>
    </row>
    <row r="225" customFormat="false" ht="15" hidden="false" customHeight="false" outlineLevel="0" collapsed="false">
      <c r="A225" s="7" t="s">
        <v>5900</v>
      </c>
      <c r="B225" s="7" t="n">
        <v>59</v>
      </c>
      <c r="C225" s="7" t="s">
        <v>395</v>
      </c>
      <c r="D225" s="7" t="s">
        <v>5946</v>
      </c>
      <c r="E225" s="7" t="s">
        <v>6001</v>
      </c>
      <c r="F225" s="7" t="s">
        <v>5508</v>
      </c>
      <c r="G225" s="7" t="s">
        <v>169</v>
      </c>
      <c r="H225" s="7" t="s">
        <v>6002</v>
      </c>
      <c r="I225" s="7" t="s">
        <v>6003</v>
      </c>
      <c r="J225" s="7" t="n">
        <v>200</v>
      </c>
      <c r="K225" s="7" t="n">
        <v>74477.38</v>
      </c>
      <c r="L225" s="7" t="n">
        <v>251865.73</v>
      </c>
      <c r="M225" s="7" t="n">
        <v>2788</v>
      </c>
      <c r="N225" s="7" t="n">
        <v>21769</v>
      </c>
      <c r="O225" s="7" t="n">
        <v>4207457</v>
      </c>
      <c r="P225" s="7" t="n">
        <v>29.57</v>
      </c>
      <c r="Q225" s="7" t="n">
        <v>3.421</v>
      </c>
      <c r="R225" s="7" t="n">
        <v>12.81</v>
      </c>
      <c r="S225" s="7" t="n">
        <v>58.07</v>
      </c>
      <c r="T225" s="7"/>
      <c r="U225" s="7"/>
    </row>
    <row r="226" customFormat="false" ht="15" hidden="false" customHeight="false" outlineLevel="0" collapsed="false">
      <c r="A226" s="7" t="s">
        <v>5900</v>
      </c>
      <c r="B226" s="7" t="n">
        <v>59</v>
      </c>
      <c r="C226" s="7" t="s">
        <v>395</v>
      </c>
      <c r="D226" s="7" t="s">
        <v>5946</v>
      </c>
      <c r="E226" s="7" t="s">
        <v>6001</v>
      </c>
      <c r="F226" s="7" t="s">
        <v>5508</v>
      </c>
      <c r="G226" s="7" t="s">
        <v>169</v>
      </c>
      <c r="H226" s="7" t="s">
        <v>6002</v>
      </c>
      <c r="I226" s="7" t="s">
        <v>5917</v>
      </c>
      <c r="J226" s="7" t="n">
        <v>9</v>
      </c>
      <c r="K226" s="7" t="n">
        <v>18615.02</v>
      </c>
      <c r="L226" s="7" t="n">
        <v>94702.38</v>
      </c>
      <c r="M226" s="7" t="n">
        <v>1627</v>
      </c>
      <c r="N226" s="7" t="n">
        <v>18594</v>
      </c>
      <c r="O226" s="7" t="n">
        <v>6040621</v>
      </c>
      <c r="P226" s="7" t="n">
        <v>19.66</v>
      </c>
      <c r="Q226" s="7" t="n">
        <v>1.001</v>
      </c>
      <c r="R226" s="7" t="n">
        <v>8.75</v>
      </c>
      <c r="S226" s="7" t="n">
        <v>14.51</v>
      </c>
      <c r="T226" s="7"/>
      <c r="U226" s="7"/>
    </row>
    <row r="227" customFormat="false" ht="15" hidden="false" customHeight="false" outlineLevel="0" collapsed="false">
      <c r="A227" s="7" t="s">
        <v>5900</v>
      </c>
      <c r="B227" s="7" t="n">
        <v>59</v>
      </c>
      <c r="C227" s="7" t="s">
        <v>395</v>
      </c>
      <c r="D227" s="7" t="s">
        <v>5946</v>
      </c>
      <c r="E227" s="7" t="s">
        <v>6001</v>
      </c>
      <c r="F227" s="7" t="s">
        <v>5508</v>
      </c>
      <c r="G227" s="7" t="s">
        <v>169</v>
      </c>
      <c r="H227" s="7" t="s">
        <v>6002</v>
      </c>
      <c r="I227" s="7" t="s">
        <v>6018</v>
      </c>
      <c r="J227" s="7" t="n">
        <v>9</v>
      </c>
      <c r="K227" s="7" t="n">
        <v>15068.95</v>
      </c>
      <c r="L227" s="7" t="n">
        <v>47913.96</v>
      </c>
      <c r="M227" s="7" t="n">
        <v>546</v>
      </c>
      <c r="N227" s="7" t="n">
        <v>5099</v>
      </c>
      <c r="O227" s="7" t="n">
        <v>436298</v>
      </c>
      <c r="P227" s="7" t="n">
        <v>31.45</v>
      </c>
      <c r="Q227" s="7" t="n">
        <v>2.955</v>
      </c>
      <c r="R227" s="7" t="n">
        <v>10.71</v>
      </c>
      <c r="S227" s="7" t="n">
        <v>11.75</v>
      </c>
      <c r="T227" s="7"/>
      <c r="U227" s="7" t="s">
        <v>6024</v>
      </c>
    </row>
    <row r="228" customFormat="false" ht="15" hidden="false" customHeight="false" outlineLevel="0" collapsed="false">
      <c r="A228" s="7" t="s">
        <v>5900</v>
      </c>
      <c r="B228" s="7" t="n">
        <v>59</v>
      </c>
      <c r="C228" s="7" t="s">
        <v>395</v>
      </c>
      <c r="D228" s="7" t="s">
        <v>5946</v>
      </c>
      <c r="E228" s="7" t="s">
        <v>6001</v>
      </c>
      <c r="F228" s="7" t="s">
        <v>5508</v>
      </c>
      <c r="G228" s="7" t="s">
        <v>169</v>
      </c>
      <c r="H228" s="7" t="s">
        <v>6002</v>
      </c>
      <c r="I228" s="7" t="s">
        <v>6009</v>
      </c>
      <c r="J228" s="7" t="n">
        <v>49</v>
      </c>
      <c r="K228" s="7" t="n">
        <v>8742.87</v>
      </c>
      <c r="L228" s="7" t="n">
        <v>32210.58</v>
      </c>
      <c r="M228" s="7" t="n">
        <v>357</v>
      </c>
      <c r="N228" s="7" t="n">
        <v>2910</v>
      </c>
      <c r="O228" s="7" t="n">
        <v>444746</v>
      </c>
      <c r="P228" s="7" t="n">
        <v>27.14</v>
      </c>
      <c r="Q228" s="7" t="n">
        <v>3.004</v>
      </c>
      <c r="R228" s="7" t="n">
        <v>12.27</v>
      </c>
      <c r="S228" s="7" t="n">
        <v>6.82</v>
      </c>
      <c r="T228" s="7"/>
      <c r="U228" s="7"/>
    </row>
    <row r="229" customFormat="false" ht="15" hidden="false" customHeight="false" outlineLevel="0" collapsed="false">
      <c r="A229" s="7" t="s">
        <v>5900</v>
      </c>
      <c r="B229" s="7" t="n">
        <v>59</v>
      </c>
      <c r="C229" s="7" t="s">
        <v>395</v>
      </c>
      <c r="D229" s="7" t="s">
        <v>5946</v>
      </c>
      <c r="E229" s="7" t="s">
        <v>6001</v>
      </c>
      <c r="F229" s="7" t="s">
        <v>5508</v>
      </c>
      <c r="G229" s="7" t="s">
        <v>169</v>
      </c>
      <c r="H229" s="7" t="s">
        <v>6002</v>
      </c>
      <c r="I229" s="7" t="s">
        <v>6005</v>
      </c>
      <c r="J229" s="7" t="n">
        <v>5</v>
      </c>
      <c r="K229" s="7" t="n">
        <v>6569.46</v>
      </c>
      <c r="L229" s="7" t="n">
        <v>43653.42</v>
      </c>
      <c r="M229" s="7" t="n">
        <v>502</v>
      </c>
      <c r="N229" s="7" t="n">
        <v>3490</v>
      </c>
      <c r="O229" s="7" t="n">
        <v>696736</v>
      </c>
      <c r="P229" s="7" t="n">
        <v>15.05</v>
      </c>
      <c r="Q229" s="7" t="n">
        <v>1.882</v>
      </c>
      <c r="R229" s="7" t="n">
        <v>14.38</v>
      </c>
      <c r="S229" s="7" t="n">
        <v>5.12</v>
      </c>
      <c r="T229" s="7"/>
      <c r="U229" s="7"/>
    </row>
    <row r="230" customFormat="false" ht="15" hidden="false" customHeight="false" outlineLevel="0" collapsed="false">
      <c r="A230" s="7" t="s">
        <v>5900</v>
      </c>
      <c r="B230" s="7" t="n">
        <v>59</v>
      </c>
      <c r="C230" s="7" t="s">
        <v>395</v>
      </c>
      <c r="D230" s="7" t="s">
        <v>5946</v>
      </c>
      <c r="E230" s="7" t="s">
        <v>6001</v>
      </c>
      <c r="F230" s="7" t="s">
        <v>5508</v>
      </c>
      <c r="G230" s="7" t="s">
        <v>169</v>
      </c>
      <c r="H230" s="7" t="s">
        <v>6002</v>
      </c>
      <c r="I230" s="7" t="s">
        <v>6011</v>
      </c>
      <c r="J230" s="7" t="n">
        <v>5</v>
      </c>
      <c r="K230" s="7" t="n">
        <v>3884.9</v>
      </c>
      <c r="L230" s="7" t="n">
        <v>42218.25</v>
      </c>
      <c r="M230" s="7" t="n">
        <v>482</v>
      </c>
      <c r="N230" s="7" t="n">
        <v>5616</v>
      </c>
      <c r="O230" s="7" t="n">
        <v>2576173</v>
      </c>
      <c r="P230" s="7" t="n">
        <v>9.2</v>
      </c>
      <c r="Q230" s="7" t="n">
        <v>0.692</v>
      </c>
      <c r="R230" s="7" t="n">
        <v>8.58</v>
      </c>
      <c r="S230" s="7" t="n">
        <v>3.03</v>
      </c>
      <c r="T230" s="7"/>
      <c r="U230" s="7"/>
    </row>
    <row r="231" customFormat="false" ht="15" hidden="false" customHeight="false" outlineLevel="0" collapsed="false">
      <c r="A231" s="7" t="s">
        <v>5900</v>
      </c>
      <c r="B231" s="7" t="n">
        <v>59</v>
      </c>
      <c r="C231" s="7" t="s">
        <v>395</v>
      </c>
      <c r="D231" s="7" t="s">
        <v>5946</v>
      </c>
      <c r="E231" s="7" t="s">
        <v>6001</v>
      </c>
      <c r="F231" s="7" t="s">
        <v>5508</v>
      </c>
      <c r="G231" s="7" t="s">
        <v>169</v>
      </c>
      <c r="H231" s="7" t="s">
        <v>6002</v>
      </c>
      <c r="I231" s="7" t="s">
        <v>6007</v>
      </c>
      <c r="J231" s="7" t="n">
        <v>1</v>
      </c>
      <c r="K231" s="7" t="n">
        <v>901.71</v>
      </c>
      <c r="L231" s="7" t="n">
        <v>4017.06</v>
      </c>
      <c r="M231" s="7" t="n">
        <v>42</v>
      </c>
      <c r="N231" s="7" t="n">
        <v>360</v>
      </c>
      <c r="O231" s="7" t="n">
        <v>29281</v>
      </c>
      <c r="P231" s="7" t="n">
        <v>22.45</v>
      </c>
      <c r="Q231" s="7" t="n">
        <v>2.505</v>
      </c>
      <c r="R231" s="7" t="n">
        <v>11.67</v>
      </c>
      <c r="S231" s="7" t="n">
        <v>0.7</v>
      </c>
      <c r="T231" s="7"/>
      <c r="U231" s="7"/>
    </row>
    <row r="232" customFormat="false" ht="15" hidden="false" customHeight="false" outlineLevel="0" collapsed="false">
      <c r="A232" s="7" t="s">
        <v>5900</v>
      </c>
      <c r="B232" s="7" t="n">
        <v>59</v>
      </c>
      <c r="C232" s="7" t="s">
        <v>395</v>
      </c>
      <c r="D232" s="7" t="s">
        <v>5946</v>
      </c>
      <c r="E232" s="7" t="s">
        <v>6001</v>
      </c>
      <c r="F232" s="7" t="s">
        <v>5508</v>
      </c>
      <c r="G232" s="7" t="s">
        <v>169</v>
      </c>
      <c r="H232" s="7" t="s">
        <v>5013</v>
      </c>
      <c r="I232" s="7" t="s">
        <v>6025</v>
      </c>
      <c r="J232" s="7"/>
      <c r="K232" s="7" t="n">
        <v>128260.29</v>
      </c>
      <c r="L232" s="7" t="n">
        <v>516581.38</v>
      </c>
      <c r="M232" s="7" t="n">
        <v>6344</v>
      </c>
      <c r="N232" s="7" t="n">
        <v>57838</v>
      </c>
      <c r="O232" s="7"/>
      <c r="P232" s="7" t="n">
        <v>24.83</v>
      </c>
      <c r="Q232" s="7" t="n">
        <v>2.218</v>
      </c>
      <c r="R232" s="7" t="n">
        <v>10.97</v>
      </c>
      <c r="S232" s="7"/>
      <c r="T232" s="7"/>
      <c r="U232" s="7" t="s">
        <v>6026</v>
      </c>
    </row>
    <row r="233" customFormat="false" ht="15" hidden="false" customHeight="false" outlineLevel="0" collapsed="false">
      <c r="A233" s="7" t="s">
        <v>5900</v>
      </c>
      <c r="B233" s="7" t="n">
        <v>59</v>
      </c>
      <c r="C233" s="7" t="s">
        <v>69</v>
      </c>
      <c r="D233" s="7" t="s">
        <v>5955</v>
      </c>
      <c r="E233" s="7" t="s">
        <v>6001</v>
      </c>
      <c r="F233" s="7" t="s">
        <v>5508</v>
      </c>
      <c r="G233" s="7" t="s">
        <v>169</v>
      </c>
      <c r="H233" s="7" t="s">
        <v>6016</v>
      </c>
      <c r="I233" s="7" t="s">
        <v>6017</v>
      </c>
      <c r="J233" s="7" t="n">
        <v>341</v>
      </c>
      <c r="K233" s="7" t="n">
        <v>265980.47</v>
      </c>
      <c r="L233" s="7" t="n">
        <v>807129.59</v>
      </c>
      <c r="M233" s="7" t="n">
        <v>11853</v>
      </c>
      <c r="N233" s="7" t="n">
        <v>100806</v>
      </c>
      <c r="O233" s="7" t="n">
        <v>22168223</v>
      </c>
      <c r="P233" s="7" t="n">
        <v>32.95</v>
      </c>
      <c r="Q233" s="7" t="n">
        <v>2.639</v>
      </c>
      <c r="R233" s="7" t="n">
        <v>11.76</v>
      </c>
      <c r="S233" s="7" t="n">
        <v>88.37</v>
      </c>
      <c r="T233" s="7"/>
      <c r="U233" s="7"/>
    </row>
    <row r="234" customFormat="false" ht="15" hidden="false" customHeight="false" outlineLevel="0" collapsed="false">
      <c r="A234" s="7" t="s">
        <v>5900</v>
      </c>
      <c r="B234" s="7" t="n">
        <v>59</v>
      </c>
      <c r="C234" s="7" t="s">
        <v>69</v>
      </c>
      <c r="D234" s="7" t="s">
        <v>5955</v>
      </c>
      <c r="E234" s="7" t="s">
        <v>6001</v>
      </c>
      <c r="F234" s="7" t="s">
        <v>5508</v>
      </c>
      <c r="G234" s="7" t="s">
        <v>169</v>
      </c>
      <c r="H234" s="7" t="s">
        <v>6016</v>
      </c>
      <c r="I234" s="7" t="s">
        <v>6018</v>
      </c>
      <c r="J234" s="7" t="n">
        <v>167</v>
      </c>
      <c r="K234" s="7" t="n">
        <v>34989.9</v>
      </c>
      <c r="L234" s="7" t="n">
        <v>134369.51</v>
      </c>
      <c r="M234" s="7" t="n">
        <v>1776</v>
      </c>
      <c r="N234" s="7" t="n">
        <v>18342</v>
      </c>
      <c r="O234" s="7" t="n">
        <v>8137191</v>
      </c>
      <c r="P234" s="7" t="n">
        <v>26.04</v>
      </c>
      <c r="Q234" s="7" t="n">
        <v>1.908</v>
      </c>
      <c r="R234" s="7" t="n">
        <v>9.68</v>
      </c>
      <c r="S234" s="7" t="n">
        <v>11.63</v>
      </c>
      <c r="T234" s="7"/>
      <c r="U234" s="7" t="s">
        <v>6019</v>
      </c>
    </row>
    <row r="235" customFormat="false" ht="15" hidden="false" customHeight="false" outlineLevel="0" collapsed="false">
      <c r="A235" s="7" t="s">
        <v>5900</v>
      </c>
      <c r="B235" s="7" t="n">
        <v>59</v>
      </c>
      <c r="C235" s="7" t="s">
        <v>69</v>
      </c>
      <c r="D235" s="7" t="s">
        <v>5955</v>
      </c>
      <c r="E235" s="7" t="s">
        <v>6001</v>
      </c>
      <c r="F235" s="7" t="s">
        <v>5508</v>
      </c>
      <c r="G235" s="7" t="s">
        <v>169</v>
      </c>
      <c r="H235" s="7" t="s">
        <v>6020</v>
      </c>
      <c r="I235" s="7" t="s">
        <v>6023</v>
      </c>
      <c r="J235" s="7"/>
      <c r="K235" s="7" t="n">
        <v>107307.48</v>
      </c>
      <c r="L235" s="7" t="n">
        <v>239526.77</v>
      </c>
      <c r="M235" s="7" t="n">
        <v>3064</v>
      </c>
      <c r="N235" s="7" t="n">
        <v>25772</v>
      </c>
      <c r="O235" s="7" t="n">
        <v>7707686</v>
      </c>
      <c r="P235" s="7" t="n">
        <v>44.8</v>
      </c>
      <c r="Q235" s="7" t="n">
        <v>4.164</v>
      </c>
      <c r="R235" s="7" t="n">
        <v>11.89</v>
      </c>
      <c r="S235" s="7" t="n">
        <v>77.9</v>
      </c>
      <c r="T235" s="7" t="n">
        <v>45.77</v>
      </c>
      <c r="U235" s="7" t="s">
        <v>6022</v>
      </c>
    </row>
    <row r="236" customFormat="false" ht="15" hidden="false" customHeight="false" outlineLevel="0" collapsed="false">
      <c r="A236" s="7" t="s">
        <v>5900</v>
      </c>
      <c r="B236" s="7" t="n">
        <v>59</v>
      </c>
      <c r="C236" s="7" t="s">
        <v>69</v>
      </c>
      <c r="D236" s="7" t="s">
        <v>5955</v>
      </c>
      <c r="E236" s="7" t="s">
        <v>6001</v>
      </c>
      <c r="F236" s="7" t="s">
        <v>5508</v>
      </c>
      <c r="G236" s="7" t="s">
        <v>169</v>
      </c>
      <c r="H236" s="7" t="s">
        <v>6020</v>
      </c>
      <c r="I236" s="7" t="s">
        <v>6021</v>
      </c>
      <c r="J236" s="7"/>
      <c r="K236" s="7" t="n">
        <v>29737.88</v>
      </c>
      <c r="L236" s="7" t="n">
        <v>120083.9</v>
      </c>
      <c r="M236" s="7" t="n">
        <v>1497</v>
      </c>
      <c r="N236" s="7" t="n">
        <v>13023</v>
      </c>
      <c r="O236" s="7" t="n">
        <v>2405876</v>
      </c>
      <c r="P236" s="7" t="n">
        <v>24.76</v>
      </c>
      <c r="Q236" s="7" t="n">
        <v>2.283</v>
      </c>
      <c r="R236" s="7" t="n">
        <v>11.5</v>
      </c>
      <c r="S236" s="7" t="n">
        <v>21.59</v>
      </c>
      <c r="T236" s="7" t="n">
        <v>45.77</v>
      </c>
      <c r="U236" s="7" t="s">
        <v>6022</v>
      </c>
    </row>
    <row r="237" customFormat="false" ht="15" hidden="false" customHeight="false" outlineLevel="0" collapsed="false">
      <c r="A237" s="7" t="s">
        <v>5900</v>
      </c>
      <c r="B237" s="7" t="n">
        <v>59</v>
      </c>
      <c r="C237" s="7" t="s">
        <v>69</v>
      </c>
      <c r="D237" s="7" t="s">
        <v>5955</v>
      </c>
      <c r="E237" s="7" t="s">
        <v>6001</v>
      </c>
      <c r="F237" s="7" t="s">
        <v>5508</v>
      </c>
      <c r="G237" s="7" t="s">
        <v>169</v>
      </c>
      <c r="H237" s="7" t="s">
        <v>6020</v>
      </c>
      <c r="I237" s="7" t="s">
        <v>6027</v>
      </c>
      <c r="J237" s="7"/>
      <c r="K237" s="7" t="n">
        <v>708.79</v>
      </c>
      <c r="L237" s="7" t="n">
        <v>2450.18</v>
      </c>
      <c r="M237" s="7" t="n">
        <v>34</v>
      </c>
      <c r="N237" s="7" t="n">
        <v>394</v>
      </c>
      <c r="O237" s="7" t="n">
        <v>75446</v>
      </c>
      <c r="P237" s="7" t="n">
        <v>28.93</v>
      </c>
      <c r="Q237" s="7" t="n">
        <v>1.799</v>
      </c>
      <c r="R237" s="7" t="n">
        <v>8.63</v>
      </c>
      <c r="S237" s="7" t="n">
        <v>0.51</v>
      </c>
      <c r="T237" s="7" t="n">
        <v>45.77</v>
      </c>
      <c r="U237" s="7" t="s">
        <v>6022</v>
      </c>
    </row>
    <row r="238" customFormat="false" ht="15" hidden="false" customHeight="false" outlineLevel="0" collapsed="false">
      <c r="A238" s="7" t="s">
        <v>5900</v>
      </c>
      <c r="B238" s="7" t="n">
        <v>59</v>
      </c>
      <c r="C238" s="7" t="s">
        <v>69</v>
      </c>
      <c r="D238" s="7" t="s">
        <v>5955</v>
      </c>
      <c r="E238" s="7" t="s">
        <v>6001</v>
      </c>
      <c r="F238" s="7" t="s">
        <v>5508</v>
      </c>
      <c r="G238" s="7" t="s">
        <v>169</v>
      </c>
      <c r="H238" s="7" t="s">
        <v>6002</v>
      </c>
      <c r="I238" s="7" t="s">
        <v>6009</v>
      </c>
      <c r="J238" s="7" t="n">
        <v>331</v>
      </c>
      <c r="K238" s="7" t="n">
        <v>175170.13</v>
      </c>
      <c r="L238" s="7" t="n">
        <v>444923.64</v>
      </c>
      <c r="M238" s="7" t="n">
        <v>5778</v>
      </c>
      <c r="N238" s="7" t="n">
        <v>45038</v>
      </c>
      <c r="O238" s="7" t="n">
        <v>10771262</v>
      </c>
      <c r="P238" s="7" t="n">
        <v>39.37</v>
      </c>
      <c r="Q238" s="7" t="n">
        <v>3.889</v>
      </c>
      <c r="R238" s="7" t="n">
        <v>12.83</v>
      </c>
      <c r="S238" s="7" t="n">
        <v>58.2</v>
      </c>
      <c r="T238" s="7"/>
      <c r="U238" s="7"/>
    </row>
    <row r="239" customFormat="false" ht="15" hidden="false" customHeight="false" outlineLevel="0" collapsed="false">
      <c r="A239" s="7" t="s">
        <v>5900</v>
      </c>
      <c r="B239" s="7" t="n">
        <v>59</v>
      </c>
      <c r="C239" s="7" t="s">
        <v>69</v>
      </c>
      <c r="D239" s="7" t="s">
        <v>5955</v>
      </c>
      <c r="E239" s="7" t="s">
        <v>6001</v>
      </c>
      <c r="F239" s="7" t="s">
        <v>5508</v>
      </c>
      <c r="G239" s="7" t="s">
        <v>169</v>
      </c>
      <c r="H239" s="7" t="s">
        <v>6002</v>
      </c>
      <c r="I239" s="7" t="s">
        <v>6003</v>
      </c>
      <c r="J239" s="7" t="n">
        <v>99</v>
      </c>
      <c r="K239" s="7" t="n">
        <v>45323.04</v>
      </c>
      <c r="L239" s="7" t="n">
        <v>89757.91</v>
      </c>
      <c r="M239" s="7" t="n">
        <v>1176</v>
      </c>
      <c r="N239" s="7" t="n">
        <v>10627</v>
      </c>
      <c r="O239" s="7" t="n">
        <v>2980050</v>
      </c>
      <c r="P239" s="7" t="n">
        <v>50.49</v>
      </c>
      <c r="Q239" s="7" t="n">
        <v>4.265</v>
      </c>
      <c r="R239" s="7" t="n">
        <v>11.07</v>
      </c>
      <c r="S239" s="7" t="n">
        <v>15.06</v>
      </c>
      <c r="T239" s="7"/>
      <c r="U239" s="7"/>
    </row>
    <row r="240" customFormat="false" ht="15" hidden="false" customHeight="false" outlineLevel="0" collapsed="false">
      <c r="A240" s="7" t="s">
        <v>5900</v>
      </c>
      <c r="B240" s="7" t="n">
        <v>59</v>
      </c>
      <c r="C240" s="7" t="s">
        <v>69</v>
      </c>
      <c r="D240" s="7" t="s">
        <v>5955</v>
      </c>
      <c r="E240" s="7" t="s">
        <v>6001</v>
      </c>
      <c r="F240" s="7" t="s">
        <v>5508</v>
      </c>
      <c r="G240" s="7" t="s">
        <v>169</v>
      </c>
      <c r="H240" s="7" t="s">
        <v>6002</v>
      </c>
      <c r="I240" s="7" t="s">
        <v>6011</v>
      </c>
      <c r="J240" s="7" t="n">
        <v>27</v>
      </c>
      <c r="K240" s="7" t="n">
        <v>29653.76</v>
      </c>
      <c r="L240" s="7" t="n">
        <v>108703.53</v>
      </c>
      <c r="M240" s="7" t="n">
        <v>1402</v>
      </c>
      <c r="N240" s="7" t="n">
        <v>16869</v>
      </c>
      <c r="O240" s="7" t="n">
        <v>8614955</v>
      </c>
      <c r="P240" s="7" t="n">
        <v>27.28</v>
      </c>
      <c r="Q240" s="7" t="n">
        <v>1.758</v>
      </c>
      <c r="R240" s="7" t="n">
        <v>8.31</v>
      </c>
      <c r="S240" s="7" t="n">
        <v>9.85</v>
      </c>
      <c r="T240" s="7"/>
      <c r="U240" s="7"/>
    </row>
    <row r="241" customFormat="false" ht="15" hidden="false" customHeight="false" outlineLevel="0" collapsed="false">
      <c r="A241" s="7" t="s">
        <v>5900</v>
      </c>
      <c r="B241" s="7" t="n">
        <v>59</v>
      </c>
      <c r="C241" s="7" t="s">
        <v>69</v>
      </c>
      <c r="D241" s="7" t="s">
        <v>5955</v>
      </c>
      <c r="E241" s="7" t="s">
        <v>6001</v>
      </c>
      <c r="F241" s="7" t="s">
        <v>5508</v>
      </c>
      <c r="G241" s="7" t="s">
        <v>169</v>
      </c>
      <c r="H241" s="7" t="s">
        <v>6002</v>
      </c>
      <c r="I241" s="7" t="s">
        <v>6005</v>
      </c>
      <c r="J241" s="7" t="n">
        <v>13</v>
      </c>
      <c r="K241" s="7" t="n">
        <v>28496.76</v>
      </c>
      <c r="L241" s="7" t="n">
        <v>205547.64</v>
      </c>
      <c r="M241" s="7" t="n">
        <v>3581</v>
      </c>
      <c r="N241" s="7" t="n">
        <v>21189</v>
      </c>
      <c r="O241" s="7" t="n">
        <v>2546175</v>
      </c>
      <c r="P241" s="7" t="n">
        <v>13.86</v>
      </c>
      <c r="Q241" s="7" t="n">
        <v>1.345</v>
      </c>
      <c r="R241" s="7" t="n">
        <v>16.9</v>
      </c>
      <c r="S241" s="7" t="n">
        <v>9.47</v>
      </c>
      <c r="T241" s="7"/>
      <c r="U241" s="7"/>
    </row>
    <row r="242" customFormat="false" ht="15" hidden="false" customHeight="false" outlineLevel="0" collapsed="false">
      <c r="A242" s="7" t="s">
        <v>5900</v>
      </c>
      <c r="B242" s="7" t="n">
        <v>59</v>
      </c>
      <c r="C242" s="7" t="s">
        <v>69</v>
      </c>
      <c r="D242" s="7" t="s">
        <v>5955</v>
      </c>
      <c r="E242" s="7" t="s">
        <v>6001</v>
      </c>
      <c r="F242" s="7" t="s">
        <v>5508</v>
      </c>
      <c r="G242" s="7" t="s">
        <v>169</v>
      </c>
      <c r="H242" s="7" t="s">
        <v>6002</v>
      </c>
      <c r="I242" s="7" t="s">
        <v>5917</v>
      </c>
      <c r="J242" s="7" t="n">
        <v>9</v>
      </c>
      <c r="K242" s="7" t="n">
        <v>20196.6</v>
      </c>
      <c r="L242" s="7" t="n">
        <v>87158.84</v>
      </c>
      <c r="M242" s="7" t="n">
        <v>1624</v>
      </c>
      <c r="N242" s="7" t="n">
        <v>24435</v>
      </c>
      <c r="O242" s="7" t="n">
        <v>5187112</v>
      </c>
      <c r="P242" s="7" t="n">
        <v>23.17</v>
      </c>
      <c r="Q242" s="7" t="n">
        <v>0.827</v>
      </c>
      <c r="R242" s="7" t="n">
        <v>6.65</v>
      </c>
      <c r="S242" s="7" t="n">
        <v>6.71</v>
      </c>
      <c r="T242" s="7"/>
      <c r="U242" s="7"/>
    </row>
    <row r="243" customFormat="false" ht="15" hidden="false" customHeight="false" outlineLevel="0" collapsed="false">
      <c r="A243" s="7" t="s">
        <v>5900</v>
      </c>
      <c r="B243" s="7" t="n">
        <v>59</v>
      </c>
      <c r="C243" s="7" t="s">
        <v>69</v>
      </c>
      <c r="D243" s="7" t="s">
        <v>5955</v>
      </c>
      <c r="E243" s="7" t="s">
        <v>6001</v>
      </c>
      <c r="F243" s="7" t="s">
        <v>5508</v>
      </c>
      <c r="G243" s="7" t="s">
        <v>169</v>
      </c>
      <c r="H243" s="7" t="s">
        <v>6002</v>
      </c>
      <c r="I243" s="7" t="s">
        <v>6018</v>
      </c>
      <c r="J243" s="7" t="n">
        <v>9</v>
      </c>
      <c r="K243" s="7" t="n">
        <v>1374.27</v>
      </c>
      <c r="L243" s="7" t="n">
        <v>4307.66</v>
      </c>
      <c r="M243" s="7" t="n">
        <v>56</v>
      </c>
      <c r="N243" s="7" t="n">
        <v>635</v>
      </c>
      <c r="O243" s="7" t="n">
        <v>114247</v>
      </c>
      <c r="P243" s="7" t="n">
        <v>31.9</v>
      </c>
      <c r="Q243" s="7" t="n">
        <v>2.164</v>
      </c>
      <c r="R243" s="7" t="n">
        <v>8.82</v>
      </c>
      <c r="S243" s="7" t="n">
        <v>0.46</v>
      </c>
      <c r="T243" s="7"/>
      <c r="U243" s="7" t="s">
        <v>6024</v>
      </c>
    </row>
    <row r="244" customFormat="false" ht="15" hidden="false" customHeight="false" outlineLevel="0" collapsed="false">
      <c r="A244" s="7" t="s">
        <v>5900</v>
      </c>
      <c r="B244" s="7" t="n">
        <v>59</v>
      </c>
      <c r="C244" s="7" t="s">
        <v>69</v>
      </c>
      <c r="D244" s="7" t="s">
        <v>5955</v>
      </c>
      <c r="E244" s="7" t="s">
        <v>6001</v>
      </c>
      <c r="F244" s="7" t="s">
        <v>5508</v>
      </c>
      <c r="G244" s="7" t="s">
        <v>169</v>
      </c>
      <c r="H244" s="7" t="s">
        <v>6002</v>
      </c>
      <c r="I244" s="7" t="s">
        <v>6007</v>
      </c>
      <c r="J244" s="7" t="n">
        <v>20</v>
      </c>
      <c r="K244" s="7" t="n">
        <v>755.81</v>
      </c>
      <c r="L244" s="7" t="n">
        <v>1099.88</v>
      </c>
      <c r="M244" s="7" t="n">
        <v>12</v>
      </c>
      <c r="N244" s="7" t="n">
        <v>355</v>
      </c>
      <c r="O244" s="7" t="n">
        <v>91613</v>
      </c>
      <c r="P244" s="7" t="n">
        <v>68.72</v>
      </c>
      <c r="Q244" s="7" t="n">
        <v>2.129</v>
      </c>
      <c r="R244" s="7" t="n">
        <v>3.38</v>
      </c>
      <c r="S244" s="7" t="n">
        <v>0.25</v>
      </c>
      <c r="T244" s="7"/>
      <c r="U244" s="7"/>
    </row>
    <row r="245" customFormat="false" ht="15" hidden="false" customHeight="false" outlineLevel="0" collapsed="false">
      <c r="A245" s="7" t="s">
        <v>5900</v>
      </c>
      <c r="B245" s="7" t="n">
        <v>59</v>
      </c>
      <c r="C245" s="7" t="s">
        <v>69</v>
      </c>
      <c r="D245" s="7" t="s">
        <v>5955</v>
      </c>
      <c r="E245" s="7" t="s">
        <v>6001</v>
      </c>
      <c r="F245" s="7" t="s">
        <v>5508</v>
      </c>
      <c r="G245" s="7" t="s">
        <v>169</v>
      </c>
      <c r="H245" s="7" t="s">
        <v>5013</v>
      </c>
      <c r="I245" s="7" t="s">
        <v>6025</v>
      </c>
      <c r="J245" s="7"/>
      <c r="K245" s="7" t="n">
        <v>300970.37</v>
      </c>
      <c r="L245" s="7" t="n">
        <v>941499.1</v>
      </c>
      <c r="M245" s="7" t="n">
        <v>13629</v>
      </c>
      <c r="N245" s="7" t="n">
        <v>119148</v>
      </c>
      <c r="O245" s="7"/>
      <c r="P245" s="7" t="n">
        <v>31.97</v>
      </c>
      <c r="Q245" s="7" t="n">
        <v>2.526</v>
      </c>
      <c r="R245" s="7" t="n">
        <v>11.44</v>
      </c>
      <c r="S245" s="7"/>
      <c r="T245" s="7"/>
      <c r="U245" s="7" t="s">
        <v>6026</v>
      </c>
    </row>
    <row r="246" customFormat="false" ht="15" hidden="false" customHeight="false" outlineLevel="0" collapsed="false">
      <c r="A246" s="7" t="s">
        <v>5900</v>
      </c>
      <c r="B246" s="7" t="n">
        <v>69</v>
      </c>
      <c r="C246" s="7" t="s">
        <v>69</v>
      </c>
      <c r="D246" s="7" t="s">
        <v>5955</v>
      </c>
      <c r="E246" s="7" t="s">
        <v>6001</v>
      </c>
      <c r="F246" s="7" t="s">
        <v>5508</v>
      </c>
      <c r="G246" s="7" t="s">
        <v>169</v>
      </c>
      <c r="H246" s="7" t="s">
        <v>6016</v>
      </c>
      <c r="I246" s="7" t="s">
        <v>6018</v>
      </c>
      <c r="J246" s="7" t="n">
        <v>60</v>
      </c>
      <c r="K246" s="7" t="n">
        <v>4667.97</v>
      </c>
      <c r="L246" s="7" t="n">
        <v>9853.87</v>
      </c>
      <c r="M246" s="7" t="n">
        <v>113</v>
      </c>
      <c r="N246" s="7" t="n">
        <v>1380</v>
      </c>
      <c r="O246" s="7" t="n">
        <v>136553</v>
      </c>
      <c r="P246" s="7" t="n">
        <v>47.37</v>
      </c>
      <c r="Q246" s="7" t="n">
        <v>3.383</v>
      </c>
      <c r="R246" s="7" t="n">
        <v>8.19</v>
      </c>
      <c r="S246" s="7" t="n">
        <v>99.86</v>
      </c>
      <c r="T246" s="7"/>
      <c r="U246" s="7" t="s">
        <v>6019</v>
      </c>
    </row>
    <row r="247" customFormat="false" ht="15" hidden="false" customHeight="false" outlineLevel="0" collapsed="false">
      <c r="A247" s="7" t="s">
        <v>5900</v>
      </c>
      <c r="B247" s="7" t="n">
        <v>69</v>
      </c>
      <c r="C247" s="7" t="s">
        <v>69</v>
      </c>
      <c r="D247" s="7" t="s">
        <v>5955</v>
      </c>
      <c r="E247" s="7" t="s">
        <v>6001</v>
      </c>
      <c r="F247" s="7" t="s">
        <v>5508</v>
      </c>
      <c r="G247" s="7" t="s">
        <v>169</v>
      </c>
      <c r="H247" s="7" t="s">
        <v>6016</v>
      </c>
      <c r="I247" s="7" t="s">
        <v>6017</v>
      </c>
      <c r="J247" s="7" t="n">
        <v>1</v>
      </c>
      <c r="K247" s="7" t="n">
        <v>6.38</v>
      </c>
      <c r="L247" s="7" t="n">
        <v>0</v>
      </c>
      <c r="M247" s="7" t="n">
        <v>0</v>
      </c>
      <c r="N247" s="7" t="n">
        <v>13</v>
      </c>
      <c r="O247" s="7" t="n">
        <v>402</v>
      </c>
      <c r="P247" s="7"/>
      <c r="Q247" s="7" t="n">
        <v>0.491</v>
      </c>
      <c r="R247" s="7" t="n">
        <v>0</v>
      </c>
      <c r="S247" s="7" t="n">
        <v>0.14</v>
      </c>
      <c r="T247" s="7"/>
      <c r="U247" s="7"/>
    </row>
    <row r="248" customFormat="false" ht="15" hidden="false" customHeight="false" outlineLevel="0" collapsed="false">
      <c r="A248" s="7" t="s">
        <v>5900</v>
      </c>
      <c r="B248" s="7" t="n">
        <v>69</v>
      </c>
      <c r="C248" s="7" t="s">
        <v>69</v>
      </c>
      <c r="D248" s="7" t="s">
        <v>5955</v>
      </c>
      <c r="E248" s="7" t="s">
        <v>6001</v>
      </c>
      <c r="F248" s="7" t="s">
        <v>5508</v>
      </c>
      <c r="G248" s="7" t="s">
        <v>169</v>
      </c>
      <c r="H248" s="7" t="s">
        <v>6020</v>
      </c>
      <c r="I248" s="7" t="s">
        <v>6023</v>
      </c>
      <c r="J248" s="7"/>
      <c r="K248" s="7" t="n">
        <v>4239.05</v>
      </c>
      <c r="L248" s="7" t="n">
        <v>9245.94</v>
      </c>
      <c r="M248" s="7" t="n">
        <v>106</v>
      </c>
      <c r="N248" s="7" t="n">
        <v>1159</v>
      </c>
      <c r="O248" s="7" t="n">
        <v>76365</v>
      </c>
      <c r="P248" s="7" t="n">
        <v>45.85</v>
      </c>
      <c r="Q248" s="7" t="n">
        <v>3.658</v>
      </c>
      <c r="R248" s="7" t="n">
        <v>9.15</v>
      </c>
      <c r="S248" s="7" t="n">
        <v>100</v>
      </c>
      <c r="T248" s="7" t="n">
        <v>90.69</v>
      </c>
      <c r="U248" s="7" t="s">
        <v>6022</v>
      </c>
    </row>
    <row r="249" customFormat="false" ht="15" hidden="false" customHeight="false" outlineLevel="0" collapsed="false">
      <c r="A249" s="7" t="s">
        <v>5900</v>
      </c>
      <c r="B249" s="7" t="n">
        <v>69</v>
      </c>
      <c r="C249" s="7" t="s">
        <v>69</v>
      </c>
      <c r="D249" s="7" t="s">
        <v>5955</v>
      </c>
      <c r="E249" s="7" t="s">
        <v>6001</v>
      </c>
      <c r="F249" s="7" t="s">
        <v>5508</v>
      </c>
      <c r="G249" s="7" t="s">
        <v>169</v>
      </c>
      <c r="H249" s="7" t="s">
        <v>6002</v>
      </c>
      <c r="I249" s="7" t="s">
        <v>6003</v>
      </c>
      <c r="J249" s="7" t="n">
        <v>27</v>
      </c>
      <c r="K249" s="7" t="n">
        <v>2771.89</v>
      </c>
      <c r="L249" s="7" t="n">
        <v>5255.39</v>
      </c>
      <c r="M249" s="7" t="n">
        <v>61</v>
      </c>
      <c r="N249" s="7" t="n">
        <v>618</v>
      </c>
      <c r="O249" s="7" t="n">
        <v>38931</v>
      </c>
      <c r="P249" s="7" t="n">
        <v>52.74</v>
      </c>
      <c r="Q249" s="7" t="n">
        <v>4.485</v>
      </c>
      <c r="R249" s="7" t="n">
        <v>9.87</v>
      </c>
      <c r="S249" s="7" t="n">
        <v>59.3</v>
      </c>
      <c r="T249" s="7"/>
      <c r="U249" s="7"/>
    </row>
    <row r="250" customFormat="false" ht="15" hidden="false" customHeight="false" outlineLevel="0" collapsed="false">
      <c r="A250" s="7" t="s">
        <v>5900</v>
      </c>
      <c r="B250" s="7" t="n">
        <v>69</v>
      </c>
      <c r="C250" s="7" t="s">
        <v>69</v>
      </c>
      <c r="D250" s="7" t="s">
        <v>5955</v>
      </c>
      <c r="E250" s="7" t="s">
        <v>6001</v>
      </c>
      <c r="F250" s="7" t="s">
        <v>5508</v>
      </c>
      <c r="G250" s="7" t="s">
        <v>169</v>
      </c>
      <c r="H250" s="7" t="s">
        <v>6002</v>
      </c>
      <c r="I250" s="7" t="s">
        <v>6009</v>
      </c>
      <c r="J250" s="7" t="n">
        <v>26</v>
      </c>
      <c r="K250" s="7" t="n">
        <v>1460.78</v>
      </c>
      <c r="L250" s="7" t="n">
        <v>3990.55</v>
      </c>
      <c r="M250" s="7" t="n">
        <v>45</v>
      </c>
      <c r="N250" s="7" t="n">
        <v>528</v>
      </c>
      <c r="O250" s="7" t="n">
        <v>37003</v>
      </c>
      <c r="P250" s="7" t="n">
        <v>36.61</v>
      </c>
      <c r="Q250" s="7" t="n">
        <v>2.767</v>
      </c>
      <c r="R250" s="7" t="n">
        <v>8.52</v>
      </c>
      <c r="S250" s="7" t="n">
        <v>31.25</v>
      </c>
      <c r="T250" s="7"/>
      <c r="U250" s="7"/>
    </row>
    <row r="251" customFormat="false" ht="15" hidden="false" customHeight="false" outlineLevel="0" collapsed="false">
      <c r="A251" s="7" t="s">
        <v>5900</v>
      </c>
      <c r="B251" s="7" t="n">
        <v>69</v>
      </c>
      <c r="C251" s="7" t="s">
        <v>69</v>
      </c>
      <c r="D251" s="7" t="s">
        <v>5955</v>
      </c>
      <c r="E251" s="7" t="s">
        <v>6001</v>
      </c>
      <c r="F251" s="7" t="s">
        <v>5508</v>
      </c>
      <c r="G251" s="7" t="s">
        <v>169</v>
      </c>
      <c r="H251" s="7" t="s">
        <v>6002</v>
      </c>
      <c r="I251" s="7" t="s">
        <v>6007</v>
      </c>
      <c r="J251" s="7" t="n">
        <v>5</v>
      </c>
      <c r="K251" s="7" t="n">
        <v>369.26</v>
      </c>
      <c r="L251" s="7" t="n">
        <v>168.98</v>
      </c>
      <c r="M251" s="7" t="n">
        <v>2</v>
      </c>
      <c r="N251" s="7" t="n">
        <v>152</v>
      </c>
      <c r="O251" s="7" t="n">
        <v>23781</v>
      </c>
      <c r="P251" s="7" t="n">
        <v>218.52</v>
      </c>
      <c r="Q251" s="7" t="n">
        <v>2.429</v>
      </c>
      <c r="R251" s="7" t="n">
        <v>1.32</v>
      </c>
      <c r="S251" s="7" t="n">
        <v>7.9</v>
      </c>
      <c r="T251" s="7"/>
      <c r="U251" s="7"/>
    </row>
    <row r="252" customFormat="false" ht="15" hidden="false" customHeight="false" outlineLevel="0" collapsed="false">
      <c r="A252" s="7" t="s">
        <v>5900</v>
      </c>
      <c r="B252" s="7" t="n">
        <v>69</v>
      </c>
      <c r="C252" s="7" t="s">
        <v>69</v>
      </c>
      <c r="D252" s="7" t="s">
        <v>5955</v>
      </c>
      <c r="E252" s="7" t="s">
        <v>6001</v>
      </c>
      <c r="F252" s="7" t="s">
        <v>5508</v>
      </c>
      <c r="G252" s="7" t="s">
        <v>169</v>
      </c>
      <c r="H252" s="7" t="s">
        <v>6002</v>
      </c>
      <c r="I252" s="7" t="s">
        <v>6011</v>
      </c>
      <c r="J252" s="7" t="n">
        <v>1</v>
      </c>
      <c r="K252" s="7" t="n">
        <v>50.37</v>
      </c>
      <c r="L252" s="7" t="n">
        <v>187.98</v>
      </c>
      <c r="M252" s="7" t="n">
        <v>2</v>
      </c>
      <c r="N252" s="7" t="n">
        <v>65</v>
      </c>
      <c r="O252" s="7" t="n">
        <v>36275</v>
      </c>
      <c r="P252" s="7" t="n">
        <v>26.8</v>
      </c>
      <c r="Q252" s="7" t="n">
        <v>0.775</v>
      </c>
      <c r="R252" s="7" t="n">
        <v>3.08</v>
      </c>
      <c r="S252" s="7" t="n">
        <v>1.08</v>
      </c>
      <c r="T252" s="7"/>
      <c r="U252" s="7"/>
    </row>
    <row r="253" customFormat="false" ht="15" hidden="false" customHeight="false" outlineLevel="0" collapsed="false">
      <c r="A253" s="7" t="s">
        <v>5900</v>
      </c>
      <c r="B253" s="7" t="n">
        <v>69</v>
      </c>
      <c r="C253" s="7" t="s">
        <v>69</v>
      </c>
      <c r="D253" s="7" t="s">
        <v>5955</v>
      </c>
      <c r="E253" s="7" t="s">
        <v>6001</v>
      </c>
      <c r="F253" s="7" t="s">
        <v>5508</v>
      </c>
      <c r="G253" s="7" t="s">
        <v>169</v>
      </c>
      <c r="H253" s="7" t="s">
        <v>6002</v>
      </c>
      <c r="I253" s="7" t="s">
        <v>6005</v>
      </c>
      <c r="J253" s="7" t="n">
        <v>2</v>
      </c>
      <c r="K253" s="7" t="n">
        <v>22.05</v>
      </c>
      <c r="L253" s="7" t="n">
        <v>250.97</v>
      </c>
      <c r="M253" s="7" t="n">
        <v>3</v>
      </c>
      <c r="N253" s="7" t="n">
        <v>30</v>
      </c>
      <c r="O253" s="7" t="n">
        <v>965</v>
      </c>
      <c r="P253" s="7" t="n">
        <v>8.79</v>
      </c>
      <c r="Q253" s="7" t="n">
        <v>0.735</v>
      </c>
      <c r="R253" s="7" t="n">
        <v>10</v>
      </c>
      <c r="S253" s="7" t="n">
        <v>0.47</v>
      </c>
      <c r="T253" s="7"/>
      <c r="U253" s="7"/>
    </row>
    <row r="254" customFormat="false" ht="15" hidden="false" customHeight="false" outlineLevel="0" collapsed="false">
      <c r="A254" s="7" t="s">
        <v>5900</v>
      </c>
      <c r="B254" s="7" t="n">
        <v>69</v>
      </c>
      <c r="C254" s="7" t="s">
        <v>69</v>
      </c>
      <c r="D254" s="7" t="s">
        <v>5955</v>
      </c>
      <c r="E254" s="7" t="s">
        <v>6001</v>
      </c>
      <c r="F254" s="7" t="s">
        <v>5508</v>
      </c>
      <c r="G254" s="7" t="s">
        <v>169</v>
      </c>
      <c r="H254" s="7" t="s">
        <v>5013</v>
      </c>
      <c r="I254" s="7" t="s">
        <v>6025</v>
      </c>
      <c r="J254" s="7"/>
      <c r="K254" s="7" t="n">
        <v>4674.35</v>
      </c>
      <c r="L254" s="7" t="n">
        <v>9853.87</v>
      </c>
      <c r="M254" s="7" t="n">
        <v>113</v>
      </c>
      <c r="N254" s="7" t="n">
        <v>1393</v>
      </c>
      <c r="O254" s="7"/>
      <c r="P254" s="7" t="n">
        <v>47.44</v>
      </c>
      <c r="Q254" s="7" t="n">
        <v>3.356</v>
      </c>
      <c r="R254" s="7" t="n">
        <v>8.11</v>
      </c>
      <c r="S254" s="7"/>
      <c r="T254" s="7"/>
      <c r="U254" s="7" t="s">
        <v>6026</v>
      </c>
    </row>
    <row r="255" customFormat="false" ht="15" hidden="false" customHeight="false" outlineLevel="0" collapsed="false">
      <c r="A255" s="7" t="s">
        <v>5900</v>
      </c>
      <c r="B255" s="7" t="n">
        <v>70</v>
      </c>
      <c r="C255" s="7" t="s">
        <v>69</v>
      </c>
      <c r="D255" s="7" t="s">
        <v>5955</v>
      </c>
      <c r="E255" s="7" t="s">
        <v>6001</v>
      </c>
      <c r="F255" s="7" t="s">
        <v>5508</v>
      </c>
      <c r="G255" s="7" t="s">
        <v>169</v>
      </c>
      <c r="H255" s="7" t="s">
        <v>6016</v>
      </c>
      <c r="I255" s="7" t="s">
        <v>6017</v>
      </c>
      <c r="J255" s="7" t="n">
        <v>19</v>
      </c>
      <c r="K255" s="7" t="n">
        <v>5559.38</v>
      </c>
      <c r="L255" s="7" t="n">
        <v>8368.95</v>
      </c>
      <c r="M255" s="7" t="n">
        <v>372</v>
      </c>
      <c r="N255" s="7" t="n">
        <v>1780</v>
      </c>
      <c r="O255" s="7" t="n">
        <v>38182</v>
      </c>
      <c r="P255" s="7" t="n">
        <v>66.43</v>
      </c>
      <c r="Q255" s="7" t="n">
        <v>3.123</v>
      </c>
      <c r="R255" s="7" t="n">
        <v>20.9</v>
      </c>
      <c r="S255" s="7" t="n">
        <v>66.03</v>
      </c>
      <c r="T255" s="7"/>
      <c r="U255" s="7"/>
    </row>
    <row r="256" customFormat="false" ht="15" hidden="false" customHeight="false" outlineLevel="0" collapsed="false">
      <c r="A256" s="7" t="s">
        <v>5900</v>
      </c>
      <c r="B256" s="7" t="n">
        <v>70</v>
      </c>
      <c r="C256" s="7" t="s">
        <v>69</v>
      </c>
      <c r="D256" s="7" t="s">
        <v>5955</v>
      </c>
      <c r="E256" s="7" t="s">
        <v>6001</v>
      </c>
      <c r="F256" s="7" t="s">
        <v>5508</v>
      </c>
      <c r="G256" s="7" t="s">
        <v>169</v>
      </c>
      <c r="H256" s="7" t="s">
        <v>6016</v>
      </c>
      <c r="I256" s="7" t="s">
        <v>6018</v>
      </c>
      <c r="J256" s="7" t="n">
        <v>20</v>
      </c>
      <c r="K256" s="7" t="n">
        <v>2859.51</v>
      </c>
      <c r="L256" s="7" t="n">
        <v>4688.65</v>
      </c>
      <c r="M256" s="7" t="n">
        <v>222</v>
      </c>
      <c r="N256" s="7" t="n">
        <v>1426</v>
      </c>
      <c r="O256" s="7" t="n">
        <v>198904</v>
      </c>
      <c r="P256" s="7" t="n">
        <v>60.99</v>
      </c>
      <c r="Q256" s="7" t="n">
        <v>2.005</v>
      </c>
      <c r="R256" s="7" t="n">
        <v>15.57</v>
      </c>
      <c r="S256" s="7" t="n">
        <v>33.97</v>
      </c>
      <c r="T256" s="7"/>
      <c r="U256" s="7" t="s">
        <v>6019</v>
      </c>
    </row>
    <row r="257" customFormat="false" ht="15" hidden="false" customHeight="false" outlineLevel="0" collapsed="false">
      <c r="A257" s="7" t="s">
        <v>5900</v>
      </c>
      <c r="B257" s="7" t="n">
        <v>70</v>
      </c>
      <c r="C257" s="7" t="s">
        <v>69</v>
      </c>
      <c r="D257" s="7" t="s">
        <v>5955</v>
      </c>
      <c r="E257" s="7" t="s">
        <v>6001</v>
      </c>
      <c r="F257" s="7" t="s">
        <v>5508</v>
      </c>
      <c r="G257" s="7" t="s">
        <v>169</v>
      </c>
      <c r="H257" s="7" t="s">
        <v>6020</v>
      </c>
      <c r="I257" s="7" t="s">
        <v>6023</v>
      </c>
      <c r="J257" s="7"/>
      <c r="K257" s="7" t="n">
        <v>6712.38</v>
      </c>
      <c r="L257" s="7" t="n">
        <v>10588.83</v>
      </c>
      <c r="M257" s="7" t="n">
        <v>477</v>
      </c>
      <c r="N257" s="7" t="n">
        <v>2271</v>
      </c>
      <c r="O257" s="7" t="n">
        <v>120573</v>
      </c>
      <c r="P257" s="7" t="n">
        <v>63.39</v>
      </c>
      <c r="Q257" s="7" t="n">
        <v>2.956</v>
      </c>
      <c r="R257" s="7" t="n">
        <v>21</v>
      </c>
      <c r="S257" s="7" t="n">
        <v>79.76</v>
      </c>
      <c r="T257" s="7" t="n">
        <v>99.96</v>
      </c>
      <c r="U257" s="7" t="s">
        <v>6022</v>
      </c>
    </row>
    <row r="258" customFormat="false" ht="15" hidden="false" customHeight="false" outlineLevel="0" collapsed="false">
      <c r="A258" s="7" t="s">
        <v>5900</v>
      </c>
      <c r="B258" s="7" t="n">
        <v>70</v>
      </c>
      <c r="C258" s="7" t="s">
        <v>69</v>
      </c>
      <c r="D258" s="7" t="s">
        <v>5955</v>
      </c>
      <c r="E258" s="7" t="s">
        <v>6001</v>
      </c>
      <c r="F258" s="7" t="s">
        <v>5508</v>
      </c>
      <c r="G258" s="7" t="s">
        <v>169</v>
      </c>
      <c r="H258" s="7" t="s">
        <v>6020</v>
      </c>
      <c r="I258" s="7" t="s">
        <v>6021</v>
      </c>
      <c r="J258" s="7"/>
      <c r="K258" s="7" t="n">
        <v>1434</v>
      </c>
      <c r="L258" s="7" t="n">
        <v>2070.95</v>
      </c>
      <c r="M258" s="7" t="n">
        <v>100</v>
      </c>
      <c r="N258" s="7" t="n">
        <v>824</v>
      </c>
      <c r="O258" s="7" t="n">
        <v>114554</v>
      </c>
      <c r="P258" s="7" t="n">
        <v>69.24</v>
      </c>
      <c r="Q258" s="7" t="n">
        <v>1.74</v>
      </c>
      <c r="R258" s="7" t="n">
        <v>12.14</v>
      </c>
      <c r="S258" s="7" t="n">
        <v>17.04</v>
      </c>
      <c r="T258" s="7" t="n">
        <v>99.96</v>
      </c>
      <c r="U258" s="7" t="s">
        <v>6022</v>
      </c>
    </row>
    <row r="259" customFormat="false" ht="15" hidden="false" customHeight="false" outlineLevel="0" collapsed="false">
      <c r="A259" s="7" t="s">
        <v>5900</v>
      </c>
      <c r="B259" s="7" t="n">
        <v>70</v>
      </c>
      <c r="C259" s="7" t="s">
        <v>69</v>
      </c>
      <c r="D259" s="7" t="s">
        <v>5955</v>
      </c>
      <c r="E259" s="7" t="s">
        <v>6001</v>
      </c>
      <c r="F259" s="7" t="s">
        <v>5508</v>
      </c>
      <c r="G259" s="7" t="s">
        <v>169</v>
      </c>
      <c r="H259" s="7" t="s">
        <v>6020</v>
      </c>
      <c r="I259" s="7" t="s">
        <v>6027</v>
      </c>
      <c r="J259" s="7"/>
      <c r="K259" s="7" t="n">
        <v>269.26</v>
      </c>
      <c r="L259" s="7" t="n">
        <v>304.87</v>
      </c>
      <c r="M259" s="7" t="n">
        <v>13</v>
      </c>
      <c r="N259" s="7" t="n">
        <v>103</v>
      </c>
      <c r="O259" s="7" t="n">
        <v>1561</v>
      </c>
      <c r="P259" s="7" t="n">
        <v>88.32</v>
      </c>
      <c r="Q259" s="7" t="n">
        <v>2.614</v>
      </c>
      <c r="R259" s="7" t="n">
        <v>12.62</v>
      </c>
      <c r="S259" s="7" t="n">
        <v>3.2</v>
      </c>
      <c r="T259" s="7" t="n">
        <v>99.96</v>
      </c>
      <c r="U259" s="7" t="s">
        <v>6022</v>
      </c>
    </row>
    <row r="260" customFormat="false" ht="15" hidden="false" customHeight="false" outlineLevel="0" collapsed="false">
      <c r="A260" s="7" t="s">
        <v>5900</v>
      </c>
      <c r="B260" s="7" t="n">
        <v>70</v>
      </c>
      <c r="C260" s="7" t="s">
        <v>69</v>
      </c>
      <c r="D260" s="7" t="s">
        <v>5955</v>
      </c>
      <c r="E260" s="7" t="s">
        <v>6001</v>
      </c>
      <c r="F260" s="7" t="s">
        <v>5508</v>
      </c>
      <c r="G260" s="7" t="s">
        <v>169</v>
      </c>
      <c r="H260" s="7" t="s">
        <v>6002</v>
      </c>
      <c r="I260" s="7" t="s">
        <v>6003</v>
      </c>
      <c r="J260" s="7" t="n">
        <v>23</v>
      </c>
      <c r="K260" s="7" t="n">
        <v>6700.66</v>
      </c>
      <c r="L260" s="7" t="n">
        <v>10588.83</v>
      </c>
      <c r="M260" s="7" t="n">
        <v>477</v>
      </c>
      <c r="N260" s="7" t="n">
        <v>2256</v>
      </c>
      <c r="O260" s="7" t="n">
        <v>120064</v>
      </c>
      <c r="P260" s="7" t="n">
        <v>63.28</v>
      </c>
      <c r="Q260" s="7" t="n">
        <v>2.97</v>
      </c>
      <c r="R260" s="7" t="n">
        <v>21.14</v>
      </c>
      <c r="S260" s="7" t="n">
        <v>79.59</v>
      </c>
      <c r="T260" s="7"/>
      <c r="U260" s="7"/>
    </row>
    <row r="261" customFormat="false" ht="15" hidden="false" customHeight="false" outlineLevel="0" collapsed="false">
      <c r="A261" s="7" t="s">
        <v>5900</v>
      </c>
      <c r="B261" s="7" t="n">
        <v>70</v>
      </c>
      <c r="C261" s="7" t="s">
        <v>69</v>
      </c>
      <c r="D261" s="7" t="s">
        <v>5955</v>
      </c>
      <c r="E261" s="7" t="s">
        <v>6001</v>
      </c>
      <c r="F261" s="7" t="s">
        <v>5508</v>
      </c>
      <c r="G261" s="7" t="s">
        <v>169</v>
      </c>
      <c r="H261" s="7" t="s">
        <v>6002</v>
      </c>
      <c r="I261" s="7" t="s">
        <v>6018</v>
      </c>
      <c r="J261" s="7" t="n">
        <v>10</v>
      </c>
      <c r="K261" s="7" t="n">
        <v>1437.05</v>
      </c>
      <c r="L261" s="7" t="n">
        <v>2143.91</v>
      </c>
      <c r="M261" s="7" t="n">
        <v>103</v>
      </c>
      <c r="N261" s="7" t="n">
        <v>828</v>
      </c>
      <c r="O261" s="7" t="n">
        <v>114736</v>
      </c>
      <c r="P261" s="7" t="n">
        <v>67.03</v>
      </c>
      <c r="Q261" s="7" t="n">
        <v>1.736</v>
      </c>
      <c r="R261" s="7" t="n">
        <v>12.44</v>
      </c>
      <c r="S261" s="7" t="n">
        <v>17.07</v>
      </c>
      <c r="T261" s="7"/>
      <c r="U261" s="7" t="s">
        <v>6024</v>
      </c>
    </row>
    <row r="262" customFormat="false" ht="15" hidden="false" customHeight="false" outlineLevel="0" collapsed="false">
      <c r="A262" s="7" t="s">
        <v>5900</v>
      </c>
      <c r="B262" s="7" t="n">
        <v>70</v>
      </c>
      <c r="C262" s="7" t="s">
        <v>69</v>
      </c>
      <c r="D262" s="7" t="s">
        <v>5955</v>
      </c>
      <c r="E262" s="7" t="s">
        <v>6001</v>
      </c>
      <c r="F262" s="7" t="s">
        <v>5508</v>
      </c>
      <c r="G262" s="7" t="s">
        <v>169</v>
      </c>
      <c r="H262" s="7" t="s">
        <v>6002</v>
      </c>
      <c r="I262" s="7" t="s">
        <v>6011</v>
      </c>
      <c r="J262" s="7" t="n">
        <v>2</v>
      </c>
      <c r="K262" s="7" t="n">
        <v>269.26</v>
      </c>
      <c r="L262" s="7" t="n">
        <v>304.87</v>
      </c>
      <c r="M262" s="7" t="n">
        <v>13</v>
      </c>
      <c r="N262" s="7" t="n">
        <v>103</v>
      </c>
      <c r="O262" s="7" t="n">
        <v>1562</v>
      </c>
      <c r="P262" s="7" t="n">
        <v>88.32</v>
      </c>
      <c r="Q262" s="7" t="n">
        <v>2.614</v>
      </c>
      <c r="R262" s="7" t="n">
        <v>12.62</v>
      </c>
      <c r="S262" s="7" t="n">
        <v>3.2</v>
      </c>
      <c r="T262" s="7"/>
      <c r="U262" s="7"/>
    </row>
    <row r="263" customFormat="false" ht="15" hidden="false" customHeight="false" outlineLevel="0" collapsed="false">
      <c r="A263" s="7" t="s">
        <v>5900</v>
      </c>
      <c r="B263" s="7" t="n">
        <v>70</v>
      </c>
      <c r="C263" s="7" t="s">
        <v>69</v>
      </c>
      <c r="D263" s="7" t="s">
        <v>5955</v>
      </c>
      <c r="E263" s="7" t="s">
        <v>6001</v>
      </c>
      <c r="F263" s="7" t="s">
        <v>5508</v>
      </c>
      <c r="G263" s="7" t="s">
        <v>169</v>
      </c>
      <c r="H263" s="7" t="s">
        <v>6002</v>
      </c>
      <c r="I263" s="7" t="s">
        <v>6005</v>
      </c>
      <c r="J263" s="7" t="n">
        <v>2</v>
      </c>
      <c r="K263" s="7" t="n">
        <v>9.07</v>
      </c>
      <c r="L263" s="7" t="n">
        <v>0</v>
      </c>
      <c r="M263" s="7" t="n">
        <v>0</v>
      </c>
      <c r="N263" s="7" t="n">
        <v>16</v>
      </c>
      <c r="O263" s="7" t="n">
        <v>499</v>
      </c>
      <c r="P263" s="7"/>
      <c r="Q263" s="7" t="n">
        <v>0.567</v>
      </c>
      <c r="R263" s="7" t="n">
        <v>0</v>
      </c>
      <c r="S263" s="7" t="n">
        <v>0.11</v>
      </c>
      <c r="T263" s="7"/>
      <c r="U263" s="7"/>
    </row>
    <row r="264" customFormat="false" ht="15" hidden="false" customHeight="false" outlineLevel="0" collapsed="false">
      <c r="A264" s="7" t="s">
        <v>5900</v>
      </c>
      <c r="B264" s="7" t="n">
        <v>70</v>
      </c>
      <c r="C264" s="7" t="s">
        <v>69</v>
      </c>
      <c r="D264" s="7" t="s">
        <v>5955</v>
      </c>
      <c r="E264" s="7" t="s">
        <v>6001</v>
      </c>
      <c r="F264" s="7" t="s">
        <v>5508</v>
      </c>
      <c r="G264" s="7" t="s">
        <v>169</v>
      </c>
      <c r="H264" s="7" t="s">
        <v>6002</v>
      </c>
      <c r="I264" s="7" t="s">
        <v>6007</v>
      </c>
      <c r="J264" s="7" t="n">
        <v>2</v>
      </c>
      <c r="K264" s="7" t="n">
        <v>2.85</v>
      </c>
      <c r="L264" s="7" t="n">
        <v>19.99</v>
      </c>
      <c r="M264" s="7" t="n">
        <v>1</v>
      </c>
      <c r="N264" s="7" t="n">
        <v>3</v>
      </c>
      <c r="O264" s="7" t="n">
        <v>225</v>
      </c>
      <c r="P264" s="7" t="n">
        <v>14.26</v>
      </c>
      <c r="Q264" s="7" t="n">
        <v>0.95</v>
      </c>
      <c r="R264" s="7" t="n">
        <v>33.33</v>
      </c>
      <c r="S264" s="7" t="n">
        <v>0.03</v>
      </c>
      <c r="T264" s="7"/>
      <c r="U264" s="7"/>
    </row>
    <row r="265" customFormat="false" ht="15" hidden="false" customHeight="false" outlineLevel="0" collapsed="false">
      <c r="A265" s="7" t="s">
        <v>5900</v>
      </c>
      <c r="B265" s="7" t="n">
        <v>70</v>
      </c>
      <c r="C265" s="7" t="s">
        <v>69</v>
      </c>
      <c r="D265" s="7" t="s">
        <v>5955</v>
      </c>
      <c r="E265" s="7" t="s">
        <v>6001</v>
      </c>
      <c r="F265" s="7" t="s">
        <v>5508</v>
      </c>
      <c r="G265" s="7" t="s">
        <v>169</v>
      </c>
      <c r="H265" s="7" t="s">
        <v>5013</v>
      </c>
      <c r="I265" s="7" t="s">
        <v>6025</v>
      </c>
      <c r="J265" s="7"/>
      <c r="K265" s="7" t="n">
        <v>8418.89</v>
      </c>
      <c r="L265" s="7" t="n">
        <v>13057.6</v>
      </c>
      <c r="M265" s="7" t="n">
        <v>594</v>
      </c>
      <c r="N265" s="7" t="n">
        <v>3206</v>
      </c>
      <c r="O265" s="7"/>
      <c r="P265" s="7" t="n">
        <v>64.48</v>
      </c>
      <c r="Q265" s="7" t="n">
        <v>2.626</v>
      </c>
      <c r="R265" s="7" t="n">
        <v>18.53</v>
      </c>
      <c r="S265" s="7"/>
      <c r="T265" s="7"/>
      <c r="U265" s="7" t="s">
        <v>6026</v>
      </c>
    </row>
    <row r="266" customFormat="false" ht="15" hidden="false" customHeight="false" outlineLevel="0" collapsed="false">
      <c r="A266" s="7" t="s">
        <v>5900</v>
      </c>
      <c r="B266" s="7" t="n">
        <v>73</v>
      </c>
      <c r="C266" s="7" t="s">
        <v>69</v>
      </c>
      <c r="D266" s="7" t="s">
        <v>5955</v>
      </c>
      <c r="E266" s="7" t="s">
        <v>6001</v>
      </c>
      <c r="F266" s="7" t="s">
        <v>5508</v>
      </c>
      <c r="G266" s="7" t="s">
        <v>169</v>
      </c>
      <c r="H266" s="7" t="s">
        <v>6016</v>
      </c>
      <c r="I266" s="7" t="s">
        <v>6017</v>
      </c>
      <c r="J266" s="7" t="n">
        <v>43</v>
      </c>
      <c r="K266" s="7" t="n">
        <v>3585.67</v>
      </c>
      <c r="L266" s="7" t="n">
        <v>13400.57</v>
      </c>
      <c r="M266" s="7" t="n">
        <v>370</v>
      </c>
      <c r="N266" s="7" t="n">
        <v>1633</v>
      </c>
      <c r="O266" s="7" t="n">
        <v>51632</v>
      </c>
      <c r="P266" s="7" t="n">
        <v>26.76</v>
      </c>
      <c r="Q266" s="7" t="n">
        <v>2.196</v>
      </c>
      <c r="R266" s="7" t="n">
        <v>22.66</v>
      </c>
      <c r="S266" s="7" t="n">
        <v>94.26</v>
      </c>
      <c r="T266" s="7"/>
      <c r="U266" s="7"/>
    </row>
    <row r="267" customFormat="false" ht="15" hidden="false" customHeight="false" outlineLevel="0" collapsed="false">
      <c r="A267" s="7" t="s">
        <v>5900</v>
      </c>
      <c r="B267" s="7" t="n">
        <v>73</v>
      </c>
      <c r="C267" s="7" t="s">
        <v>69</v>
      </c>
      <c r="D267" s="7" t="s">
        <v>5955</v>
      </c>
      <c r="E267" s="7" t="s">
        <v>6001</v>
      </c>
      <c r="F267" s="7" t="s">
        <v>5508</v>
      </c>
      <c r="G267" s="7" t="s">
        <v>169</v>
      </c>
      <c r="H267" s="7" t="s">
        <v>6016</v>
      </c>
      <c r="I267" s="7" t="s">
        <v>6018</v>
      </c>
      <c r="J267" s="7" t="n">
        <v>4</v>
      </c>
      <c r="K267" s="7" t="n">
        <v>218.15</v>
      </c>
      <c r="L267" s="7" t="n">
        <v>269.65</v>
      </c>
      <c r="M267" s="7" t="n">
        <v>7</v>
      </c>
      <c r="N267" s="7" t="n">
        <v>171</v>
      </c>
      <c r="O267" s="7" t="n">
        <v>19082</v>
      </c>
      <c r="P267" s="7" t="n">
        <v>80.9</v>
      </c>
      <c r="Q267" s="7" t="n">
        <v>1.276</v>
      </c>
      <c r="R267" s="7" t="n">
        <v>4.09</v>
      </c>
      <c r="S267" s="7" t="n">
        <v>5.74</v>
      </c>
      <c r="T267" s="7"/>
      <c r="U267" s="7" t="s">
        <v>6019</v>
      </c>
    </row>
    <row r="268" customFormat="false" ht="15" hidden="false" customHeight="false" outlineLevel="0" collapsed="false">
      <c r="A268" s="7" t="s">
        <v>5900</v>
      </c>
      <c r="B268" s="7" t="n">
        <v>73</v>
      </c>
      <c r="C268" s="7" t="s">
        <v>69</v>
      </c>
      <c r="D268" s="7" t="s">
        <v>5955</v>
      </c>
      <c r="E268" s="7" t="s">
        <v>6001</v>
      </c>
      <c r="F268" s="7" t="s">
        <v>5508</v>
      </c>
      <c r="G268" s="7" t="s">
        <v>169</v>
      </c>
      <c r="H268" s="7" t="s">
        <v>6020</v>
      </c>
      <c r="I268" s="7" t="s">
        <v>6023</v>
      </c>
      <c r="J268" s="7"/>
      <c r="K268" s="7" t="n">
        <v>3585.67</v>
      </c>
      <c r="L268" s="7" t="n">
        <v>13400.57</v>
      </c>
      <c r="M268" s="7" t="n">
        <v>370</v>
      </c>
      <c r="N268" s="7" t="n">
        <v>1633</v>
      </c>
      <c r="O268" s="7" t="n">
        <v>51631</v>
      </c>
      <c r="P268" s="7" t="n">
        <v>26.76</v>
      </c>
      <c r="Q268" s="7" t="n">
        <v>2.196</v>
      </c>
      <c r="R268" s="7" t="n">
        <v>22.66</v>
      </c>
      <c r="S268" s="7" t="n">
        <v>94.3</v>
      </c>
      <c r="T268" s="7" t="n">
        <v>99.97</v>
      </c>
      <c r="U268" s="7" t="s">
        <v>6022</v>
      </c>
    </row>
    <row r="269" customFormat="false" ht="15" hidden="false" customHeight="false" outlineLevel="0" collapsed="false">
      <c r="A269" s="7" t="s">
        <v>5900</v>
      </c>
      <c r="B269" s="7" t="n">
        <v>73</v>
      </c>
      <c r="C269" s="7" t="s">
        <v>69</v>
      </c>
      <c r="D269" s="7" t="s">
        <v>5955</v>
      </c>
      <c r="E269" s="7" t="s">
        <v>6001</v>
      </c>
      <c r="F269" s="7" t="s">
        <v>5508</v>
      </c>
      <c r="G269" s="7" t="s">
        <v>169</v>
      </c>
      <c r="H269" s="7" t="s">
        <v>6020</v>
      </c>
      <c r="I269" s="7" t="s">
        <v>6021</v>
      </c>
      <c r="J269" s="7"/>
      <c r="K269" s="7" t="n">
        <v>216.91</v>
      </c>
      <c r="L269" s="7" t="n">
        <v>269.65</v>
      </c>
      <c r="M269" s="7" t="n">
        <v>7</v>
      </c>
      <c r="N269" s="7" t="n">
        <v>170</v>
      </c>
      <c r="O269" s="7" t="n">
        <v>19070</v>
      </c>
      <c r="P269" s="7" t="n">
        <v>80.44</v>
      </c>
      <c r="Q269" s="7" t="n">
        <v>1.276</v>
      </c>
      <c r="R269" s="7" t="n">
        <v>4.12</v>
      </c>
      <c r="S269" s="7" t="n">
        <v>5.7</v>
      </c>
      <c r="T269" s="7" t="n">
        <v>99.97</v>
      </c>
      <c r="U269" s="7" t="s">
        <v>6022</v>
      </c>
    </row>
    <row r="270" customFormat="false" ht="15" hidden="false" customHeight="false" outlineLevel="0" collapsed="false">
      <c r="A270" s="7" t="s">
        <v>5900</v>
      </c>
      <c r="B270" s="7" t="n">
        <v>73</v>
      </c>
      <c r="C270" s="7" t="s">
        <v>69</v>
      </c>
      <c r="D270" s="7" t="s">
        <v>5955</v>
      </c>
      <c r="E270" s="7" t="s">
        <v>6001</v>
      </c>
      <c r="F270" s="7" t="s">
        <v>5508</v>
      </c>
      <c r="G270" s="7" t="s">
        <v>169</v>
      </c>
      <c r="H270" s="7" t="s">
        <v>6002</v>
      </c>
      <c r="I270" s="7" t="s">
        <v>6003</v>
      </c>
      <c r="J270" s="7" t="n">
        <v>43</v>
      </c>
      <c r="K270" s="7" t="n">
        <v>3585.67</v>
      </c>
      <c r="L270" s="7" t="n">
        <v>13400.57</v>
      </c>
      <c r="M270" s="7" t="n">
        <v>370</v>
      </c>
      <c r="N270" s="7" t="n">
        <v>1633</v>
      </c>
      <c r="O270" s="7" t="n">
        <v>51632</v>
      </c>
      <c r="P270" s="7" t="n">
        <v>26.76</v>
      </c>
      <c r="Q270" s="7" t="n">
        <v>2.196</v>
      </c>
      <c r="R270" s="7" t="n">
        <v>22.66</v>
      </c>
      <c r="S270" s="7" t="n">
        <v>94.26</v>
      </c>
      <c r="T270" s="7"/>
      <c r="U270" s="7"/>
    </row>
    <row r="271" customFormat="false" ht="15" hidden="false" customHeight="false" outlineLevel="0" collapsed="false">
      <c r="A271" s="7" t="s">
        <v>5900</v>
      </c>
      <c r="B271" s="7" t="n">
        <v>73</v>
      </c>
      <c r="C271" s="7" t="s">
        <v>69</v>
      </c>
      <c r="D271" s="7" t="s">
        <v>5955</v>
      </c>
      <c r="E271" s="7" t="s">
        <v>6001</v>
      </c>
      <c r="F271" s="7" t="s">
        <v>5508</v>
      </c>
      <c r="G271" s="7" t="s">
        <v>169</v>
      </c>
      <c r="H271" s="7" t="s">
        <v>6002</v>
      </c>
      <c r="I271" s="7" t="s">
        <v>6018</v>
      </c>
      <c r="J271" s="7" t="n">
        <v>4</v>
      </c>
      <c r="K271" s="7" t="n">
        <v>218.15</v>
      </c>
      <c r="L271" s="7" t="n">
        <v>269.65</v>
      </c>
      <c r="M271" s="7" t="n">
        <v>7</v>
      </c>
      <c r="N271" s="7" t="n">
        <v>171</v>
      </c>
      <c r="O271" s="7" t="n">
        <v>19082</v>
      </c>
      <c r="P271" s="7" t="n">
        <v>80.9</v>
      </c>
      <c r="Q271" s="7" t="n">
        <v>1.276</v>
      </c>
      <c r="R271" s="7" t="n">
        <v>4.09</v>
      </c>
      <c r="S271" s="7" t="n">
        <v>5.74</v>
      </c>
      <c r="T271" s="7"/>
      <c r="U271" s="7" t="s">
        <v>6024</v>
      </c>
    </row>
    <row r="272" customFormat="false" ht="15" hidden="false" customHeight="false" outlineLevel="0" collapsed="false">
      <c r="A272" s="7" t="s">
        <v>5900</v>
      </c>
      <c r="B272" s="7" t="n">
        <v>73</v>
      </c>
      <c r="C272" s="7" t="s">
        <v>69</v>
      </c>
      <c r="D272" s="7" t="s">
        <v>5955</v>
      </c>
      <c r="E272" s="7" t="s">
        <v>6001</v>
      </c>
      <c r="F272" s="7" t="s">
        <v>5508</v>
      </c>
      <c r="G272" s="7" t="s">
        <v>169</v>
      </c>
      <c r="H272" s="7" t="s">
        <v>5013</v>
      </c>
      <c r="I272" s="7" t="s">
        <v>6025</v>
      </c>
      <c r="J272" s="7"/>
      <c r="K272" s="7" t="n">
        <v>3803.82</v>
      </c>
      <c r="L272" s="7" t="n">
        <v>13670.22</v>
      </c>
      <c r="M272" s="7" t="n">
        <v>377</v>
      </c>
      <c r="N272" s="7" t="n">
        <v>1804</v>
      </c>
      <c r="O272" s="7"/>
      <c r="P272" s="7" t="n">
        <v>27.83</v>
      </c>
      <c r="Q272" s="7" t="n">
        <v>2.109</v>
      </c>
      <c r="R272" s="7" t="n">
        <v>20.9</v>
      </c>
      <c r="S272" s="7"/>
      <c r="T272" s="7"/>
      <c r="U272" s="7" t="s">
        <v>6026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6028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4" t="s">
        <v>6029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23.85" hidden="false" customHeight="false" outlineLevel="0" collapsed="false">
      <c r="A4" s="5" t="s">
        <v>5992</v>
      </c>
      <c r="B4" s="5" t="s">
        <v>5531</v>
      </c>
      <c r="C4" s="5" t="s">
        <v>5933</v>
      </c>
      <c r="D4" s="5" t="s">
        <v>433</v>
      </c>
      <c r="E4" s="5" t="s">
        <v>153</v>
      </c>
      <c r="F4" s="5" t="s">
        <v>5932</v>
      </c>
      <c r="G4" s="5" t="s">
        <v>6030</v>
      </c>
      <c r="H4" s="5" t="s">
        <v>6031</v>
      </c>
      <c r="I4" s="5" t="s">
        <v>6032</v>
      </c>
      <c r="J4" s="5" t="s">
        <v>6033</v>
      </c>
      <c r="K4" s="5" t="s">
        <v>1178</v>
      </c>
      <c r="L4" s="5" t="s">
        <v>5939</v>
      </c>
      <c r="M4" s="5" t="s">
        <v>5940</v>
      </c>
      <c r="N4" s="5" t="s">
        <v>5941</v>
      </c>
      <c r="O4" s="5" t="s">
        <v>5943</v>
      </c>
      <c r="P4" s="5" t="s">
        <v>5934</v>
      </c>
      <c r="Q4" s="5" t="s">
        <v>5935</v>
      </c>
      <c r="R4" s="5" t="s">
        <v>5936</v>
      </c>
      <c r="S4" s="5" t="s">
        <v>5938</v>
      </c>
      <c r="T4" s="5" t="s">
        <v>5937</v>
      </c>
      <c r="U4" s="5" t="s">
        <v>5942</v>
      </c>
      <c r="V4" s="5" t="s">
        <v>5532</v>
      </c>
      <c r="W4" s="5" t="s">
        <v>6034</v>
      </c>
      <c r="X4" s="5" t="s">
        <v>6035</v>
      </c>
    </row>
    <row r="5" customFormat="false" ht="15" hidden="false" customHeight="false" outlineLevel="0" collapsed="false">
      <c r="A5" s="7" t="s">
        <v>6000</v>
      </c>
      <c r="B5" s="7"/>
      <c r="C5" s="7" t="s">
        <v>6036</v>
      </c>
      <c r="D5" s="7"/>
      <c r="E5" s="7" t="s">
        <v>395</v>
      </c>
      <c r="F5" s="7" t="s">
        <v>5946</v>
      </c>
      <c r="G5" s="7" t="s">
        <v>6001</v>
      </c>
      <c r="H5" s="7" t="s">
        <v>5507</v>
      </c>
      <c r="I5" s="7" t="s">
        <v>5508</v>
      </c>
      <c r="J5" s="7" t="s">
        <v>169</v>
      </c>
      <c r="K5" s="7" t="n">
        <v>299</v>
      </c>
      <c r="L5" s="7" t="n">
        <v>402456.83</v>
      </c>
      <c r="M5" s="7" t="n">
        <v>1542083.96</v>
      </c>
      <c r="N5" s="7" t="n">
        <v>26.1</v>
      </c>
      <c r="O5" s="7" t="n">
        <v>14.8295</v>
      </c>
      <c r="P5" s="7" t="n">
        <v>48011308</v>
      </c>
      <c r="Q5" s="7" t="n">
        <v>208042</v>
      </c>
      <c r="R5" s="7" t="n">
        <v>0.43</v>
      </c>
      <c r="S5" s="7" t="n">
        <v>11.41</v>
      </c>
      <c r="T5" s="7" t="n">
        <v>23747</v>
      </c>
      <c r="U5" s="7" t="n">
        <v>1.93</v>
      </c>
      <c r="V5" s="7"/>
      <c r="W5" s="7" t="s">
        <v>6037</v>
      </c>
      <c r="X5" s="7" t="s">
        <v>6038</v>
      </c>
    </row>
    <row r="6" customFormat="false" ht="15" hidden="false" customHeight="false" outlineLevel="0" collapsed="false">
      <c r="A6" s="7" t="s">
        <v>6000</v>
      </c>
      <c r="B6" s="7"/>
      <c r="C6" s="7" t="s">
        <v>6036</v>
      </c>
      <c r="D6" s="7"/>
      <c r="E6" s="7" t="s">
        <v>395</v>
      </c>
      <c r="F6" s="7" t="s">
        <v>5946</v>
      </c>
      <c r="G6" s="7" t="s">
        <v>6001</v>
      </c>
      <c r="H6" s="7" t="s">
        <v>6039</v>
      </c>
      <c r="I6" s="7" t="s">
        <v>6040</v>
      </c>
      <c r="J6" s="7" t="s">
        <v>6041</v>
      </c>
      <c r="K6" s="7" t="n">
        <v>299</v>
      </c>
      <c r="L6" s="7" t="n">
        <v>225925.52</v>
      </c>
      <c r="M6" s="7" t="n">
        <v>1107001.03</v>
      </c>
      <c r="N6" s="7" t="n">
        <v>20.4</v>
      </c>
      <c r="O6" s="7" t="n">
        <v>7.8991</v>
      </c>
      <c r="P6" s="7" t="n">
        <v>30287230</v>
      </c>
      <c r="Q6" s="7" t="n">
        <v>125809</v>
      </c>
      <c r="R6" s="7" t="n">
        <v>0.42</v>
      </c>
      <c r="S6" s="7" t="n">
        <v>14.9</v>
      </c>
      <c r="T6" s="7" t="n">
        <v>18750</v>
      </c>
      <c r="U6" s="7" t="n">
        <v>1.8</v>
      </c>
      <c r="V6" s="7"/>
      <c r="W6" s="7"/>
      <c r="X6" s="7" t="s">
        <v>6038</v>
      </c>
    </row>
    <row r="7" customFormat="false" ht="15" hidden="false" customHeight="false" outlineLevel="0" collapsed="false">
      <c r="A7" s="7" t="s">
        <v>6000</v>
      </c>
      <c r="B7" s="7"/>
      <c r="C7" s="7" t="s">
        <v>6036</v>
      </c>
      <c r="D7" s="7"/>
      <c r="E7" s="7" t="s">
        <v>395</v>
      </c>
      <c r="F7" s="7" t="s">
        <v>5946</v>
      </c>
      <c r="G7" s="7" t="s">
        <v>6042</v>
      </c>
      <c r="H7" s="7" t="s">
        <v>5507</v>
      </c>
      <c r="I7" s="7" t="s">
        <v>6043</v>
      </c>
      <c r="J7" s="7" t="s">
        <v>169</v>
      </c>
      <c r="K7" s="7" t="n">
        <v>180</v>
      </c>
      <c r="L7" s="7" t="n">
        <v>240555.28</v>
      </c>
      <c r="M7" s="7" t="n">
        <v>970864.73</v>
      </c>
      <c r="N7" s="7" t="n">
        <v>24.8</v>
      </c>
      <c r="O7" s="7" t="n">
        <v>14.8499</v>
      </c>
      <c r="P7" s="7" t="n">
        <v>29514125</v>
      </c>
      <c r="Q7" s="7" t="n">
        <v>125430</v>
      </c>
      <c r="R7" s="7" t="n">
        <v>0.42</v>
      </c>
      <c r="S7" s="7" t="n">
        <v>11.36</v>
      </c>
      <c r="T7" s="7" t="n">
        <v>14252</v>
      </c>
      <c r="U7" s="7" t="n">
        <v>1.92</v>
      </c>
      <c r="V7" s="7"/>
      <c r="W7" s="7" t="s">
        <v>6037</v>
      </c>
      <c r="X7" s="7" t="s">
        <v>6038</v>
      </c>
    </row>
    <row r="8" customFormat="false" ht="15" hidden="false" customHeight="false" outlineLevel="0" collapsed="false">
      <c r="A8" s="7" t="s">
        <v>6000</v>
      </c>
      <c r="B8" s="7"/>
      <c r="C8" s="7" t="s">
        <v>6036</v>
      </c>
      <c r="D8" s="7"/>
      <c r="E8" s="7" t="s">
        <v>395</v>
      </c>
      <c r="F8" s="7" t="s">
        <v>5946</v>
      </c>
      <c r="G8" s="7" t="s">
        <v>6042</v>
      </c>
      <c r="H8" s="7" t="s">
        <v>6039</v>
      </c>
      <c r="I8" s="7" t="s">
        <v>6044</v>
      </c>
      <c r="J8" s="7" t="s">
        <v>5520</v>
      </c>
      <c r="K8" s="7" t="n">
        <v>180</v>
      </c>
      <c r="L8" s="7" t="n">
        <v>268421.77</v>
      </c>
      <c r="M8" s="7" t="n">
        <v>1093357.58</v>
      </c>
      <c r="N8" s="7" t="n">
        <v>24.6</v>
      </c>
      <c r="O8" s="7" t="n">
        <v>13.0226</v>
      </c>
      <c r="P8" s="7" t="n">
        <v>32136874</v>
      </c>
      <c r="Q8" s="7" t="n">
        <v>146754</v>
      </c>
      <c r="R8" s="7" t="n">
        <v>0.46</v>
      </c>
      <c r="S8" s="7" t="n">
        <v>13.07</v>
      </c>
      <c r="T8" s="7" t="n">
        <v>19179</v>
      </c>
      <c r="U8" s="7" t="n">
        <v>1.83</v>
      </c>
      <c r="V8" s="7"/>
      <c r="W8" s="7"/>
      <c r="X8" s="7" t="s">
        <v>6038</v>
      </c>
    </row>
    <row r="9" customFormat="false" ht="15" hidden="false" customHeight="false" outlineLevel="0" collapsed="false">
      <c r="A9" s="7" t="s">
        <v>6000</v>
      </c>
      <c r="B9" s="7"/>
      <c r="C9" s="7" t="s">
        <v>6036</v>
      </c>
      <c r="D9" s="7"/>
      <c r="E9" s="7" t="s">
        <v>395</v>
      </c>
      <c r="F9" s="7" t="s">
        <v>5946</v>
      </c>
      <c r="G9" s="7" t="s">
        <v>6045</v>
      </c>
      <c r="H9" s="7" t="s">
        <v>5507</v>
      </c>
      <c r="I9" s="7" t="s">
        <v>200</v>
      </c>
      <c r="J9" s="7" t="s">
        <v>169</v>
      </c>
      <c r="K9" s="7" t="n">
        <v>90</v>
      </c>
      <c r="L9" s="7" t="n">
        <v>99468.47</v>
      </c>
      <c r="M9" s="7" t="n">
        <v>426949.92</v>
      </c>
      <c r="N9" s="7" t="n">
        <v>23.3</v>
      </c>
      <c r="O9" s="7" t="n">
        <v>14.0171</v>
      </c>
      <c r="P9" s="7" t="n">
        <v>14607464</v>
      </c>
      <c r="Q9" s="7" t="n">
        <v>59338</v>
      </c>
      <c r="R9" s="7" t="n">
        <v>0.41</v>
      </c>
      <c r="S9" s="7" t="n">
        <v>10.45</v>
      </c>
      <c r="T9" s="7" t="n">
        <v>6199</v>
      </c>
      <c r="U9" s="7" t="n">
        <v>1.68</v>
      </c>
      <c r="V9" s="7"/>
      <c r="W9" s="7" t="s">
        <v>6037</v>
      </c>
      <c r="X9" s="7" t="s">
        <v>6038</v>
      </c>
    </row>
    <row r="10" customFormat="false" ht="15" hidden="false" customHeight="false" outlineLevel="0" collapsed="false">
      <c r="A10" s="7" t="s">
        <v>6000</v>
      </c>
      <c r="B10" s="7"/>
      <c r="C10" s="7" t="s">
        <v>6036</v>
      </c>
      <c r="D10" s="7"/>
      <c r="E10" s="7" t="s">
        <v>395</v>
      </c>
      <c r="F10" s="7" t="s">
        <v>5946</v>
      </c>
      <c r="G10" s="7" t="s">
        <v>6045</v>
      </c>
      <c r="H10" s="7" t="s">
        <v>6039</v>
      </c>
      <c r="I10" s="7" t="s">
        <v>6043</v>
      </c>
      <c r="J10" s="7" t="s">
        <v>5517</v>
      </c>
      <c r="K10" s="7" t="n">
        <v>90</v>
      </c>
      <c r="L10" s="7" t="n">
        <v>141086.81</v>
      </c>
      <c r="M10" s="7" t="n">
        <v>543914.81</v>
      </c>
      <c r="N10" s="7" t="n">
        <v>25.9</v>
      </c>
      <c r="O10" s="7" t="n">
        <v>15.4991</v>
      </c>
      <c r="P10" s="7" t="n">
        <v>14906661</v>
      </c>
      <c r="Q10" s="7" t="n">
        <v>66092</v>
      </c>
      <c r="R10" s="7" t="n">
        <v>0.44</v>
      </c>
      <c r="S10" s="7" t="n">
        <v>12.18</v>
      </c>
      <c r="T10" s="7" t="n">
        <v>8053</v>
      </c>
      <c r="U10" s="7" t="n">
        <v>2.13</v>
      </c>
      <c r="V10" s="7"/>
      <c r="W10" s="7"/>
      <c r="X10" s="7" t="s">
        <v>6038</v>
      </c>
    </row>
    <row r="11" customFormat="false" ht="15" hidden="false" customHeight="false" outlineLevel="0" collapsed="false">
      <c r="A11" s="7" t="s">
        <v>6000</v>
      </c>
      <c r="B11" s="7"/>
      <c r="C11" s="7" t="s">
        <v>6036</v>
      </c>
      <c r="D11" s="7"/>
      <c r="E11" s="7" t="s">
        <v>395</v>
      </c>
      <c r="F11" s="7" t="s">
        <v>5946</v>
      </c>
      <c r="G11" s="7" t="s">
        <v>6046</v>
      </c>
      <c r="H11" s="7" t="s">
        <v>5507</v>
      </c>
      <c r="I11" s="7" t="s">
        <v>6047</v>
      </c>
      <c r="J11" s="7" t="s">
        <v>169</v>
      </c>
      <c r="K11" s="7" t="n">
        <v>30</v>
      </c>
      <c r="L11" s="7" t="n">
        <v>26205.71</v>
      </c>
      <c r="M11" s="7" t="n">
        <v>106361.21</v>
      </c>
      <c r="N11" s="7" t="n">
        <v>24.6</v>
      </c>
      <c r="O11" s="7" t="n">
        <v>14.1741</v>
      </c>
      <c r="P11" s="7" t="n">
        <v>4006034</v>
      </c>
      <c r="Q11" s="7" t="n">
        <v>18279</v>
      </c>
      <c r="R11" s="7" t="n">
        <v>0.46</v>
      </c>
      <c r="S11" s="7" t="n">
        <v>8.66</v>
      </c>
      <c r="T11" s="7" t="n">
        <v>1583</v>
      </c>
      <c r="U11" s="7" t="n">
        <v>1.43</v>
      </c>
      <c r="V11" s="7"/>
      <c r="W11" s="7" t="s">
        <v>6037</v>
      </c>
      <c r="X11" s="7" t="s">
        <v>6038</v>
      </c>
    </row>
    <row r="12" customFormat="false" ht="15" hidden="false" customHeight="false" outlineLevel="0" collapsed="false">
      <c r="A12" s="7" t="s">
        <v>6000</v>
      </c>
      <c r="B12" s="7"/>
      <c r="C12" s="7" t="s">
        <v>6036</v>
      </c>
      <c r="D12" s="7"/>
      <c r="E12" s="7" t="s">
        <v>395</v>
      </c>
      <c r="F12" s="7" t="s">
        <v>5946</v>
      </c>
      <c r="G12" s="7" t="s">
        <v>6046</v>
      </c>
      <c r="H12" s="7" t="s">
        <v>6039</v>
      </c>
      <c r="I12" s="7" t="s">
        <v>6048</v>
      </c>
      <c r="J12" s="7" t="s">
        <v>5513</v>
      </c>
      <c r="K12" s="7" t="n">
        <v>30</v>
      </c>
      <c r="L12" s="7" t="n">
        <v>31955.77</v>
      </c>
      <c r="M12" s="7" t="n">
        <v>135976.68</v>
      </c>
      <c r="N12" s="7" t="n">
        <v>23.5</v>
      </c>
      <c r="O12" s="7" t="n">
        <v>14.1034</v>
      </c>
      <c r="P12" s="7" t="n">
        <v>5096670</v>
      </c>
      <c r="Q12" s="7" t="n">
        <v>17494</v>
      </c>
      <c r="R12" s="7" t="n">
        <v>0.34</v>
      </c>
      <c r="S12" s="7" t="n">
        <v>10.68</v>
      </c>
      <c r="T12" s="7" t="n">
        <v>1869</v>
      </c>
      <c r="U12" s="7" t="n">
        <v>1.83</v>
      </c>
      <c r="V12" s="7"/>
      <c r="W12" s="7"/>
      <c r="X12" s="7" t="s">
        <v>6038</v>
      </c>
    </row>
    <row r="13" customFormat="false" ht="15" hidden="false" customHeight="false" outlineLevel="0" collapsed="false">
      <c r="A13" s="7" t="s">
        <v>6000</v>
      </c>
      <c r="B13" s="7"/>
      <c r="C13" s="7" t="s">
        <v>6049</v>
      </c>
      <c r="D13" s="7"/>
      <c r="E13" s="7" t="s">
        <v>69</v>
      </c>
      <c r="F13" s="7" t="s">
        <v>5955</v>
      </c>
      <c r="G13" s="7" t="s">
        <v>6001</v>
      </c>
      <c r="H13" s="7" t="s">
        <v>5507</v>
      </c>
      <c r="I13" s="7" t="s">
        <v>5508</v>
      </c>
      <c r="J13" s="7" t="s">
        <v>169</v>
      </c>
      <c r="K13" s="7" t="n">
        <v>299</v>
      </c>
      <c r="L13" s="7" t="n">
        <v>1332509.67</v>
      </c>
      <c r="M13" s="7" t="n">
        <v>3873873.38</v>
      </c>
      <c r="N13" s="7" t="n">
        <v>34.4</v>
      </c>
      <c r="O13" s="7" t="n">
        <v>14.7691</v>
      </c>
      <c r="P13" s="7" t="n">
        <v>127360145</v>
      </c>
      <c r="Q13" s="7" t="n">
        <v>744118</v>
      </c>
      <c r="R13" s="7" t="n">
        <v>0.58</v>
      </c>
      <c r="S13" s="7" t="n">
        <v>11.11</v>
      </c>
      <c r="T13" s="7" t="n">
        <v>82697</v>
      </c>
      <c r="U13" s="7" t="n">
        <v>1.79</v>
      </c>
      <c r="V13" s="7"/>
      <c r="W13" s="7" t="s">
        <v>6037</v>
      </c>
      <c r="X13" s="7" t="s">
        <v>6038</v>
      </c>
    </row>
    <row r="14" customFormat="false" ht="15" hidden="false" customHeight="false" outlineLevel="0" collapsed="false">
      <c r="A14" s="7" t="s">
        <v>6000</v>
      </c>
      <c r="B14" s="7"/>
      <c r="C14" s="7" t="s">
        <v>6049</v>
      </c>
      <c r="D14" s="7"/>
      <c r="E14" s="7" t="s">
        <v>69</v>
      </c>
      <c r="F14" s="7" t="s">
        <v>5955</v>
      </c>
      <c r="G14" s="7" t="s">
        <v>6001</v>
      </c>
      <c r="H14" s="7" t="s">
        <v>6039</v>
      </c>
      <c r="I14" s="7" t="s">
        <v>6040</v>
      </c>
      <c r="J14" s="7" t="s">
        <v>6041</v>
      </c>
      <c r="K14" s="7" t="n">
        <v>299</v>
      </c>
      <c r="L14" s="7" t="n">
        <v>949275.38</v>
      </c>
      <c r="M14" s="7" t="n">
        <v>3310570.3</v>
      </c>
      <c r="N14" s="7" t="n">
        <v>28.7</v>
      </c>
      <c r="O14" s="7" t="n">
        <v>7.3257</v>
      </c>
      <c r="P14" s="7" t="n">
        <v>69843748</v>
      </c>
      <c r="Q14" s="7" t="n">
        <v>451937</v>
      </c>
      <c r="R14" s="7" t="n">
        <v>0.65</v>
      </c>
      <c r="S14" s="7" t="n">
        <v>14.97</v>
      </c>
      <c r="T14" s="7" t="n">
        <v>67657</v>
      </c>
      <c r="U14" s="7" t="n">
        <v>2.1</v>
      </c>
      <c r="V14" s="7"/>
      <c r="W14" s="7"/>
      <c r="X14" s="7" t="s">
        <v>6038</v>
      </c>
    </row>
    <row r="15" customFormat="false" ht="15" hidden="false" customHeight="false" outlineLevel="0" collapsed="false">
      <c r="A15" s="7" t="s">
        <v>6000</v>
      </c>
      <c r="B15" s="7"/>
      <c r="C15" s="7" t="s">
        <v>6049</v>
      </c>
      <c r="D15" s="7"/>
      <c r="E15" s="7" t="s">
        <v>69</v>
      </c>
      <c r="F15" s="7" t="s">
        <v>5955</v>
      </c>
      <c r="G15" s="7" t="s">
        <v>6042</v>
      </c>
      <c r="H15" s="7" t="s">
        <v>5507</v>
      </c>
      <c r="I15" s="7" t="s">
        <v>6043</v>
      </c>
      <c r="J15" s="7" t="s">
        <v>169</v>
      </c>
      <c r="K15" s="7" t="n">
        <v>180</v>
      </c>
      <c r="L15" s="7" t="n">
        <v>788023.64</v>
      </c>
      <c r="M15" s="7" t="n">
        <v>2200683.23</v>
      </c>
      <c r="N15" s="7" t="n">
        <v>35.8</v>
      </c>
      <c r="O15" s="7" t="n">
        <v>15.9332</v>
      </c>
      <c r="P15" s="7" t="n">
        <v>82094856</v>
      </c>
      <c r="Q15" s="7" t="n">
        <v>486806</v>
      </c>
      <c r="R15" s="7" t="n">
        <v>0.59</v>
      </c>
      <c r="S15" s="7" t="n">
        <v>10.11</v>
      </c>
      <c r="T15" s="7" t="n">
        <v>49216</v>
      </c>
      <c r="U15" s="7" t="n">
        <v>1.62</v>
      </c>
      <c r="V15" s="7"/>
      <c r="W15" s="7" t="s">
        <v>6037</v>
      </c>
      <c r="X15" s="7" t="s">
        <v>6038</v>
      </c>
    </row>
    <row r="16" customFormat="false" ht="15" hidden="false" customHeight="false" outlineLevel="0" collapsed="false">
      <c r="A16" s="7" t="s">
        <v>6000</v>
      </c>
      <c r="B16" s="7"/>
      <c r="C16" s="7" t="s">
        <v>6049</v>
      </c>
      <c r="D16" s="7"/>
      <c r="E16" s="7" t="s">
        <v>69</v>
      </c>
      <c r="F16" s="7" t="s">
        <v>5955</v>
      </c>
      <c r="G16" s="7" t="s">
        <v>6042</v>
      </c>
      <c r="H16" s="7" t="s">
        <v>6039</v>
      </c>
      <c r="I16" s="7" t="s">
        <v>6044</v>
      </c>
      <c r="J16" s="7" t="s">
        <v>5520</v>
      </c>
      <c r="K16" s="7" t="n">
        <v>180</v>
      </c>
      <c r="L16" s="7" t="n">
        <v>838850.21</v>
      </c>
      <c r="M16" s="7" t="n">
        <v>2763560.35</v>
      </c>
      <c r="N16" s="7" t="n">
        <v>30.4</v>
      </c>
      <c r="O16" s="7" t="n">
        <v>11.9662</v>
      </c>
      <c r="P16" s="7" t="n">
        <v>66071973</v>
      </c>
      <c r="Q16" s="7" t="n">
        <v>389642</v>
      </c>
      <c r="R16" s="7" t="n">
        <v>0.59</v>
      </c>
      <c r="S16" s="7" t="n">
        <v>14.24</v>
      </c>
      <c r="T16" s="7" t="n">
        <v>55498</v>
      </c>
      <c r="U16" s="7" t="n">
        <v>2.15</v>
      </c>
      <c r="V16" s="7"/>
      <c r="W16" s="7"/>
      <c r="X16" s="7" t="s">
        <v>6038</v>
      </c>
    </row>
    <row r="17" customFormat="false" ht="15" hidden="false" customHeight="false" outlineLevel="0" collapsed="false">
      <c r="A17" s="7" t="s">
        <v>6000</v>
      </c>
      <c r="B17" s="7"/>
      <c r="C17" s="7" t="s">
        <v>6049</v>
      </c>
      <c r="D17" s="7"/>
      <c r="E17" s="7" t="s">
        <v>69</v>
      </c>
      <c r="F17" s="7" t="s">
        <v>5955</v>
      </c>
      <c r="G17" s="7" t="s">
        <v>6045</v>
      </c>
      <c r="H17" s="7" t="s">
        <v>5507</v>
      </c>
      <c r="I17" s="7" t="s">
        <v>200</v>
      </c>
      <c r="J17" s="7" t="s">
        <v>169</v>
      </c>
      <c r="K17" s="7" t="n">
        <v>90</v>
      </c>
      <c r="L17" s="7" t="n">
        <v>361598.05</v>
      </c>
      <c r="M17" s="7" t="n">
        <v>1013169.91</v>
      </c>
      <c r="N17" s="7" t="n">
        <v>35.7</v>
      </c>
      <c r="O17" s="7" t="n">
        <v>15.7273</v>
      </c>
      <c r="P17" s="7" t="n">
        <v>37282843</v>
      </c>
      <c r="Q17" s="7" t="n">
        <v>226504</v>
      </c>
      <c r="R17" s="7" t="n">
        <v>0.61</v>
      </c>
      <c r="S17" s="7" t="n">
        <v>9.84</v>
      </c>
      <c r="T17" s="7" t="n">
        <v>22277</v>
      </c>
      <c r="U17" s="7" t="n">
        <v>1.6</v>
      </c>
      <c r="V17" s="7"/>
      <c r="W17" s="7" t="s">
        <v>6037</v>
      </c>
      <c r="X17" s="7" t="s">
        <v>6038</v>
      </c>
    </row>
    <row r="18" customFormat="false" ht="15" hidden="false" customHeight="false" outlineLevel="0" collapsed="false">
      <c r="A18" s="7" t="s">
        <v>6000</v>
      </c>
      <c r="B18" s="7"/>
      <c r="C18" s="7" t="s">
        <v>6049</v>
      </c>
      <c r="D18" s="7"/>
      <c r="E18" s="7" t="s">
        <v>69</v>
      </c>
      <c r="F18" s="7" t="s">
        <v>5955</v>
      </c>
      <c r="G18" s="7" t="s">
        <v>6045</v>
      </c>
      <c r="H18" s="7" t="s">
        <v>6039</v>
      </c>
      <c r="I18" s="7" t="s">
        <v>6043</v>
      </c>
      <c r="J18" s="7" t="s">
        <v>5517</v>
      </c>
      <c r="K18" s="7" t="n">
        <v>90</v>
      </c>
      <c r="L18" s="7" t="n">
        <v>426425.59</v>
      </c>
      <c r="M18" s="7" t="n">
        <v>1187513.32</v>
      </c>
      <c r="N18" s="7" t="n">
        <v>35.9</v>
      </c>
      <c r="O18" s="7" t="n">
        <v>16.1122</v>
      </c>
      <c r="P18" s="7" t="n">
        <v>44812013</v>
      </c>
      <c r="Q18" s="7" t="n">
        <v>260302</v>
      </c>
      <c r="R18" s="7" t="n">
        <v>0.58</v>
      </c>
      <c r="S18" s="7" t="n">
        <v>10.35</v>
      </c>
      <c r="T18" s="7" t="n">
        <v>26939</v>
      </c>
      <c r="U18" s="7" t="n">
        <v>1.64</v>
      </c>
      <c r="V18" s="7"/>
      <c r="W18" s="7"/>
      <c r="X18" s="7" t="s">
        <v>6038</v>
      </c>
    </row>
    <row r="19" customFormat="false" ht="15" hidden="false" customHeight="false" outlineLevel="0" collapsed="false">
      <c r="A19" s="7" t="s">
        <v>6000</v>
      </c>
      <c r="B19" s="7"/>
      <c r="C19" s="7" t="s">
        <v>6049</v>
      </c>
      <c r="D19" s="7"/>
      <c r="E19" s="7" t="s">
        <v>69</v>
      </c>
      <c r="F19" s="7" t="s">
        <v>5955</v>
      </c>
      <c r="G19" s="7" t="s">
        <v>6046</v>
      </c>
      <c r="H19" s="7" t="s">
        <v>5507</v>
      </c>
      <c r="I19" s="7" t="s">
        <v>6047</v>
      </c>
      <c r="J19" s="7" t="s">
        <v>169</v>
      </c>
      <c r="K19" s="7" t="n">
        <v>30</v>
      </c>
      <c r="L19" s="7" t="n">
        <v>100174.32</v>
      </c>
      <c r="M19" s="7" t="n">
        <v>260960.47</v>
      </c>
      <c r="N19" s="7" t="n">
        <v>38.4</v>
      </c>
      <c r="O19" s="7" t="n">
        <v>15.9565</v>
      </c>
      <c r="P19" s="7" t="n">
        <v>7584280</v>
      </c>
      <c r="Q19" s="7" t="n">
        <v>54058</v>
      </c>
      <c r="R19" s="7" t="n">
        <v>0.71</v>
      </c>
      <c r="S19" s="7" t="n">
        <v>10.41</v>
      </c>
      <c r="T19" s="7" t="n">
        <v>5626</v>
      </c>
      <c r="U19" s="7" t="n">
        <v>1.85</v>
      </c>
      <c r="V19" s="7"/>
      <c r="W19" s="7" t="s">
        <v>6037</v>
      </c>
      <c r="X19" s="7" t="s">
        <v>6038</v>
      </c>
    </row>
    <row r="20" customFormat="false" ht="15" hidden="false" customHeight="false" outlineLevel="0" collapsed="false">
      <c r="A20" s="7" t="s">
        <v>6000</v>
      </c>
      <c r="B20" s="7"/>
      <c r="C20" s="7" t="s">
        <v>6049</v>
      </c>
      <c r="D20" s="7"/>
      <c r="E20" s="7" t="s">
        <v>69</v>
      </c>
      <c r="F20" s="7" t="s">
        <v>5955</v>
      </c>
      <c r="G20" s="7" t="s">
        <v>6046</v>
      </c>
      <c r="H20" s="7" t="s">
        <v>6039</v>
      </c>
      <c r="I20" s="7" t="s">
        <v>6048</v>
      </c>
      <c r="J20" s="7" t="s">
        <v>5513</v>
      </c>
      <c r="K20" s="7" t="n">
        <v>30</v>
      </c>
      <c r="L20" s="7" t="n">
        <v>110647.36</v>
      </c>
      <c r="M20" s="7" t="n">
        <v>304366.41</v>
      </c>
      <c r="N20" s="7" t="n">
        <v>36.4</v>
      </c>
      <c r="O20" s="7" t="n">
        <v>15.3854</v>
      </c>
      <c r="P20" s="7" t="n">
        <v>10979612</v>
      </c>
      <c r="Q20" s="7" t="n">
        <v>73089</v>
      </c>
      <c r="R20" s="7" t="n">
        <v>0.67</v>
      </c>
      <c r="S20" s="7" t="n">
        <v>8.88</v>
      </c>
      <c r="T20" s="7" t="n">
        <v>6490</v>
      </c>
      <c r="U20" s="7" t="n">
        <v>1.51</v>
      </c>
      <c r="V20" s="7"/>
      <c r="W20" s="7"/>
      <c r="X20" s="7" t="s">
        <v>6038</v>
      </c>
    </row>
    <row r="21" customFormat="false" ht="15" hidden="false" customHeight="false" outlineLevel="0" collapsed="false">
      <c r="A21" s="7" t="s">
        <v>5900</v>
      </c>
      <c r="B21" s="7" t="n">
        <v>30</v>
      </c>
      <c r="C21" s="7" t="s">
        <v>959</v>
      </c>
      <c r="D21" s="7" t="s">
        <v>855</v>
      </c>
      <c r="E21" s="7" t="s">
        <v>395</v>
      </c>
      <c r="F21" s="7" t="s">
        <v>5946</v>
      </c>
      <c r="G21" s="7" t="s">
        <v>6001</v>
      </c>
      <c r="H21" s="7" t="s">
        <v>5507</v>
      </c>
      <c r="I21" s="7" t="s">
        <v>5508</v>
      </c>
      <c r="J21" s="7" t="s">
        <v>169</v>
      </c>
      <c r="K21" s="7" t="n">
        <v>299</v>
      </c>
      <c r="L21" s="7" t="n">
        <v>142489.45</v>
      </c>
      <c r="M21" s="7" t="n">
        <v>607690.75</v>
      </c>
      <c r="N21" s="7" t="n">
        <v>23.4</v>
      </c>
      <c r="O21" s="7" t="n">
        <v>13.1918</v>
      </c>
      <c r="P21" s="7" t="n">
        <v>13724227</v>
      </c>
      <c r="Q21" s="7" t="n">
        <v>57133</v>
      </c>
      <c r="R21" s="7" t="n">
        <v>0.42</v>
      </c>
      <c r="S21" s="7" t="n">
        <v>12.01</v>
      </c>
      <c r="T21" s="7" t="n">
        <v>6860</v>
      </c>
      <c r="U21" s="7" t="n">
        <v>2.49</v>
      </c>
      <c r="V21" s="7"/>
      <c r="W21" s="7" t="s">
        <v>6037</v>
      </c>
      <c r="X21" s="7" t="s">
        <v>6038</v>
      </c>
    </row>
    <row r="22" customFormat="false" ht="15" hidden="false" customHeight="false" outlineLevel="0" collapsed="false">
      <c r="A22" s="7" t="s">
        <v>5900</v>
      </c>
      <c r="B22" s="7" t="n">
        <v>30</v>
      </c>
      <c r="C22" s="7" t="s">
        <v>959</v>
      </c>
      <c r="D22" s="7" t="s">
        <v>855</v>
      </c>
      <c r="E22" s="7" t="s">
        <v>395</v>
      </c>
      <c r="F22" s="7" t="s">
        <v>5946</v>
      </c>
      <c r="G22" s="7" t="s">
        <v>6001</v>
      </c>
      <c r="H22" s="7" t="s">
        <v>6039</v>
      </c>
      <c r="I22" s="7" t="s">
        <v>6040</v>
      </c>
      <c r="J22" s="7" t="s">
        <v>6041</v>
      </c>
      <c r="K22" s="7" t="n">
        <v>299</v>
      </c>
      <c r="L22" s="7" t="n">
        <v>63309.07</v>
      </c>
      <c r="M22" s="7" t="n">
        <v>342672.01</v>
      </c>
      <c r="N22" s="7" t="n">
        <v>18.5</v>
      </c>
      <c r="O22" s="7" t="n">
        <v>6.7669</v>
      </c>
      <c r="P22" s="7" t="n">
        <v>11212573</v>
      </c>
      <c r="Q22" s="7" t="n">
        <v>30198</v>
      </c>
      <c r="R22" s="7" t="n">
        <v>0.27</v>
      </c>
      <c r="S22" s="7" t="n">
        <v>13.68</v>
      </c>
      <c r="T22" s="7" t="n">
        <v>4132</v>
      </c>
      <c r="U22" s="7" t="n">
        <v>2.1</v>
      </c>
      <c r="V22" s="7"/>
      <c r="W22" s="7"/>
      <c r="X22" s="7" t="s">
        <v>6038</v>
      </c>
    </row>
    <row r="23" customFormat="false" ht="15" hidden="false" customHeight="false" outlineLevel="0" collapsed="false">
      <c r="A23" s="7" t="s">
        <v>5900</v>
      </c>
      <c r="B23" s="7" t="n">
        <v>30</v>
      </c>
      <c r="C23" s="7" t="s">
        <v>959</v>
      </c>
      <c r="D23" s="7" t="s">
        <v>855</v>
      </c>
      <c r="E23" s="7" t="s">
        <v>395</v>
      </c>
      <c r="F23" s="7" t="s">
        <v>5946</v>
      </c>
      <c r="G23" s="7" t="s">
        <v>6042</v>
      </c>
      <c r="H23" s="7" t="s">
        <v>5507</v>
      </c>
      <c r="I23" s="7" t="s">
        <v>6043</v>
      </c>
      <c r="J23" s="7" t="s">
        <v>169</v>
      </c>
      <c r="K23" s="7" t="n">
        <v>180</v>
      </c>
      <c r="L23" s="7" t="n">
        <v>96615.1</v>
      </c>
      <c r="M23" s="7" t="n">
        <v>426306.94</v>
      </c>
      <c r="N23" s="7" t="n">
        <v>22.7</v>
      </c>
      <c r="O23" s="7" t="n">
        <v>13.2517</v>
      </c>
      <c r="P23" s="7" t="n">
        <v>8496606</v>
      </c>
      <c r="Q23" s="7" t="n">
        <v>38766</v>
      </c>
      <c r="R23" s="7" t="n">
        <v>0.46</v>
      </c>
      <c r="S23" s="7" t="n">
        <v>12.15</v>
      </c>
      <c r="T23" s="7" t="n">
        <v>4709</v>
      </c>
      <c r="U23" s="7" t="n">
        <v>2.49</v>
      </c>
      <c r="V23" s="7"/>
      <c r="W23" s="7" t="s">
        <v>6037</v>
      </c>
      <c r="X23" s="7" t="s">
        <v>6038</v>
      </c>
    </row>
    <row r="24" customFormat="false" ht="15" hidden="false" customHeight="false" outlineLevel="0" collapsed="false">
      <c r="A24" s="7" t="s">
        <v>5900</v>
      </c>
      <c r="B24" s="7" t="n">
        <v>30</v>
      </c>
      <c r="C24" s="7" t="s">
        <v>959</v>
      </c>
      <c r="D24" s="7" t="s">
        <v>855</v>
      </c>
      <c r="E24" s="7" t="s">
        <v>395</v>
      </c>
      <c r="F24" s="7" t="s">
        <v>5946</v>
      </c>
      <c r="G24" s="7" t="s">
        <v>6042</v>
      </c>
      <c r="H24" s="7" t="s">
        <v>6039</v>
      </c>
      <c r="I24" s="7" t="s">
        <v>6044</v>
      </c>
      <c r="J24" s="7" t="s">
        <v>5520</v>
      </c>
      <c r="K24" s="7" t="n">
        <v>180</v>
      </c>
      <c r="L24" s="7" t="n">
        <v>74708.96</v>
      </c>
      <c r="M24" s="7" t="n">
        <v>331892.53</v>
      </c>
      <c r="N24" s="7" t="n">
        <v>22.5</v>
      </c>
      <c r="O24" s="7" t="n">
        <v>11.2798</v>
      </c>
      <c r="P24" s="7" t="n">
        <v>9960944</v>
      </c>
      <c r="Q24" s="7" t="n">
        <v>32266</v>
      </c>
      <c r="R24" s="7" t="n">
        <v>0.32</v>
      </c>
      <c r="S24" s="7" t="n">
        <v>12.42</v>
      </c>
      <c r="T24" s="7" t="n">
        <v>4006</v>
      </c>
      <c r="U24" s="7" t="n">
        <v>2.32</v>
      </c>
      <c r="V24" s="7"/>
      <c r="W24" s="7"/>
      <c r="X24" s="7" t="s">
        <v>6038</v>
      </c>
    </row>
    <row r="25" customFormat="false" ht="15" hidden="false" customHeight="false" outlineLevel="0" collapsed="false">
      <c r="A25" s="7" t="s">
        <v>5900</v>
      </c>
      <c r="B25" s="7" t="n">
        <v>30</v>
      </c>
      <c r="C25" s="7" t="s">
        <v>959</v>
      </c>
      <c r="D25" s="7" t="s">
        <v>855</v>
      </c>
      <c r="E25" s="7" t="s">
        <v>395</v>
      </c>
      <c r="F25" s="7" t="s">
        <v>5946</v>
      </c>
      <c r="G25" s="7" t="s">
        <v>6045</v>
      </c>
      <c r="H25" s="7" t="s">
        <v>5507</v>
      </c>
      <c r="I25" s="7" t="s">
        <v>200</v>
      </c>
      <c r="J25" s="7" t="s">
        <v>169</v>
      </c>
      <c r="K25" s="7" t="n">
        <v>90</v>
      </c>
      <c r="L25" s="7" t="n">
        <v>38183.76</v>
      </c>
      <c r="M25" s="7" t="n">
        <v>187245.67</v>
      </c>
      <c r="N25" s="7" t="n">
        <v>20.4</v>
      </c>
      <c r="O25" s="7" t="n">
        <v>11.3122</v>
      </c>
      <c r="P25" s="7" t="n">
        <v>3795710</v>
      </c>
      <c r="Q25" s="7" t="n">
        <v>16807</v>
      </c>
      <c r="R25" s="7" t="n">
        <v>0.44</v>
      </c>
      <c r="S25" s="7" t="n">
        <v>12.03</v>
      </c>
      <c r="T25" s="7" t="n">
        <v>2022</v>
      </c>
      <c r="U25" s="7" t="n">
        <v>2.27</v>
      </c>
      <c r="V25" s="7"/>
      <c r="W25" s="7" t="s">
        <v>6037</v>
      </c>
      <c r="X25" s="7" t="s">
        <v>6038</v>
      </c>
    </row>
    <row r="26" customFormat="false" ht="15" hidden="false" customHeight="false" outlineLevel="0" collapsed="false">
      <c r="A26" s="7" t="s">
        <v>5900</v>
      </c>
      <c r="B26" s="7" t="n">
        <v>30</v>
      </c>
      <c r="C26" s="7" t="s">
        <v>959</v>
      </c>
      <c r="D26" s="7" t="s">
        <v>855</v>
      </c>
      <c r="E26" s="7" t="s">
        <v>395</v>
      </c>
      <c r="F26" s="7" t="s">
        <v>5946</v>
      </c>
      <c r="G26" s="7" t="s">
        <v>6045</v>
      </c>
      <c r="H26" s="7" t="s">
        <v>6039</v>
      </c>
      <c r="I26" s="7" t="s">
        <v>6043</v>
      </c>
      <c r="J26" s="7" t="s">
        <v>5517</v>
      </c>
      <c r="K26" s="7" t="n">
        <v>90</v>
      </c>
      <c r="L26" s="7" t="n">
        <v>58431.34</v>
      </c>
      <c r="M26" s="7" t="n">
        <v>239061.27</v>
      </c>
      <c r="N26" s="7" t="n">
        <v>24.4</v>
      </c>
      <c r="O26" s="7" t="n">
        <v>14.9238</v>
      </c>
      <c r="P26" s="7" t="n">
        <v>4700896</v>
      </c>
      <c r="Q26" s="7" t="n">
        <v>21959</v>
      </c>
      <c r="R26" s="7" t="n">
        <v>0.47</v>
      </c>
      <c r="S26" s="7" t="n">
        <v>12.24</v>
      </c>
      <c r="T26" s="7" t="n">
        <v>2687</v>
      </c>
      <c r="U26" s="7" t="n">
        <v>2.66</v>
      </c>
      <c r="V26" s="7"/>
      <c r="W26" s="7"/>
      <c r="X26" s="7" t="s">
        <v>6038</v>
      </c>
    </row>
    <row r="27" customFormat="false" ht="15" hidden="false" customHeight="false" outlineLevel="0" collapsed="false">
      <c r="A27" s="7" t="s">
        <v>5900</v>
      </c>
      <c r="B27" s="7" t="n">
        <v>30</v>
      </c>
      <c r="C27" s="7" t="s">
        <v>959</v>
      </c>
      <c r="D27" s="7" t="s">
        <v>855</v>
      </c>
      <c r="E27" s="7" t="s">
        <v>395</v>
      </c>
      <c r="F27" s="7" t="s">
        <v>5946</v>
      </c>
      <c r="G27" s="7" t="s">
        <v>6046</v>
      </c>
      <c r="H27" s="7" t="s">
        <v>5507</v>
      </c>
      <c r="I27" s="7" t="s">
        <v>6047</v>
      </c>
      <c r="J27" s="7" t="s">
        <v>169</v>
      </c>
      <c r="K27" s="7" t="n">
        <v>30</v>
      </c>
      <c r="L27" s="7" t="n">
        <v>6389.54</v>
      </c>
      <c r="M27" s="7" t="n">
        <v>30450.07</v>
      </c>
      <c r="N27" s="7" t="n">
        <v>21</v>
      </c>
      <c r="O27" s="7" t="n">
        <v>8.7289</v>
      </c>
      <c r="P27" s="7" t="n">
        <v>689325</v>
      </c>
      <c r="Q27" s="7" t="n">
        <v>3443</v>
      </c>
      <c r="R27" s="7" t="n">
        <v>0.5</v>
      </c>
      <c r="S27" s="7" t="n">
        <v>9.27</v>
      </c>
      <c r="T27" s="7" t="n">
        <v>319</v>
      </c>
      <c r="U27" s="7" t="n">
        <v>1.86</v>
      </c>
      <c r="V27" s="7"/>
      <c r="W27" s="7" t="s">
        <v>6037</v>
      </c>
      <c r="X27" s="7" t="s">
        <v>6038</v>
      </c>
    </row>
    <row r="28" customFormat="false" ht="15" hidden="false" customHeight="false" outlineLevel="0" collapsed="false">
      <c r="A28" s="7" t="s">
        <v>5900</v>
      </c>
      <c r="B28" s="7" t="n">
        <v>30</v>
      </c>
      <c r="C28" s="7" t="s">
        <v>959</v>
      </c>
      <c r="D28" s="7" t="s">
        <v>855</v>
      </c>
      <c r="E28" s="7" t="s">
        <v>395</v>
      </c>
      <c r="F28" s="7" t="s">
        <v>5946</v>
      </c>
      <c r="G28" s="7" t="s">
        <v>6046</v>
      </c>
      <c r="H28" s="7" t="s">
        <v>6039</v>
      </c>
      <c r="I28" s="7" t="s">
        <v>6048</v>
      </c>
      <c r="J28" s="7" t="s">
        <v>5513</v>
      </c>
      <c r="K28" s="7" t="n">
        <v>30</v>
      </c>
      <c r="L28" s="7" t="n">
        <v>14369.89</v>
      </c>
      <c r="M28" s="7" t="n">
        <v>63343.69</v>
      </c>
      <c r="N28" s="7" t="n">
        <v>22.7</v>
      </c>
      <c r="O28" s="7" t="n">
        <v>12.6029</v>
      </c>
      <c r="P28" s="7" t="n">
        <v>1594622</v>
      </c>
      <c r="Q28" s="7" t="n">
        <v>5884</v>
      </c>
      <c r="R28" s="7" t="n">
        <v>0.37</v>
      </c>
      <c r="S28" s="7" t="n">
        <v>11.39</v>
      </c>
      <c r="T28" s="7" t="n">
        <v>670</v>
      </c>
      <c r="U28" s="7" t="n">
        <v>2.44</v>
      </c>
      <c r="V28" s="7"/>
      <c r="W28" s="7"/>
      <c r="X28" s="7" t="s">
        <v>6038</v>
      </c>
    </row>
    <row r="29" customFormat="false" ht="15" hidden="false" customHeight="false" outlineLevel="0" collapsed="false">
      <c r="A29" s="7" t="s">
        <v>5900</v>
      </c>
      <c r="B29" s="7" t="n">
        <v>30</v>
      </c>
      <c r="C29" s="7" t="s">
        <v>959</v>
      </c>
      <c r="D29" s="7" t="s">
        <v>855</v>
      </c>
      <c r="E29" s="7" t="s">
        <v>69</v>
      </c>
      <c r="F29" s="7" t="s">
        <v>5955</v>
      </c>
      <c r="G29" s="7" t="s">
        <v>6001</v>
      </c>
      <c r="H29" s="7" t="s">
        <v>5507</v>
      </c>
      <c r="I29" s="7" t="s">
        <v>5508</v>
      </c>
      <c r="J29" s="7" t="s">
        <v>169</v>
      </c>
      <c r="K29" s="7" t="n">
        <v>299</v>
      </c>
      <c r="L29" s="7" t="n">
        <v>250941.3</v>
      </c>
      <c r="M29" s="7" t="n">
        <v>853724.25</v>
      </c>
      <c r="N29" s="7" t="n">
        <v>29.4</v>
      </c>
      <c r="O29" s="7" t="n">
        <v>11.1239</v>
      </c>
      <c r="P29" s="7" t="n">
        <v>22675278</v>
      </c>
      <c r="Q29" s="7" t="n">
        <v>74052</v>
      </c>
      <c r="R29" s="7" t="n">
        <v>0.33</v>
      </c>
      <c r="S29" s="7" t="n">
        <v>14.14</v>
      </c>
      <c r="T29" s="7" t="n">
        <v>10471</v>
      </c>
      <c r="U29" s="7" t="n">
        <v>3.39</v>
      </c>
      <c r="V29" s="7"/>
      <c r="W29" s="7" t="s">
        <v>6037</v>
      </c>
      <c r="X29" s="7" t="s">
        <v>6038</v>
      </c>
    </row>
    <row r="30" customFormat="false" ht="15" hidden="false" customHeight="false" outlineLevel="0" collapsed="false">
      <c r="A30" s="7" t="s">
        <v>5900</v>
      </c>
      <c r="B30" s="7" t="n">
        <v>30</v>
      </c>
      <c r="C30" s="7" t="s">
        <v>959</v>
      </c>
      <c r="D30" s="7" t="s">
        <v>855</v>
      </c>
      <c r="E30" s="7" t="s">
        <v>69</v>
      </c>
      <c r="F30" s="7" t="s">
        <v>5955</v>
      </c>
      <c r="G30" s="7" t="s">
        <v>6001</v>
      </c>
      <c r="H30" s="7" t="s">
        <v>6039</v>
      </c>
      <c r="I30" s="7" t="s">
        <v>6040</v>
      </c>
      <c r="J30" s="7" t="s">
        <v>6041</v>
      </c>
      <c r="K30" s="7" t="n">
        <v>299</v>
      </c>
      <c r="L30" s="7" t="n">
        <v>175148.17</v>
      </c>
      <c r="M30" s="7" t="n">
        <v>894096.27</v>
      </c>
      <c r="N30" s="7" t="n">
        <v>19.6</v>
      </c>
      <c r="O30" s="7" t="n">
        <v>3.9083</v>
      </c>
      <c r="P30" s="7" t="n">
        <v>12359939</v>
      </c>
      <c r="Q30" s="7" t="n">
        <v>64281</v>
      </c>
      <c r="R30" s="7" t="n">
        <v>0.52</v>
      </c>
      <c r="S30" s="7" t="n">
        <v>17.86</v>
      </c>
      <c r="T30" s="7" t="n">
        <v>11479</v>
      </c>
      <c r="U30" s="7" t="n">
        <v>2.72</v>
      </c>
      <c r="V30" s="7"/>
      <c r="W30" s="7"/>
      <c r="X30" s="7" t="s">
        <v>6038</v>
      </c>
    </row>
    <row r="31" customFormat="false" ht="15" hidden="false" customHeight="false" outlineLevel="0" collapsed="false">
      <c r="A31" s="7" t="s">
        <v>5900</v>
      </c>
      <c r="B31" s="7" t="n">
        <v>30</v>
      </c>
      <c r="C31" s="7" t="s">
        <v>959</v>
      </c>
      <c r="D31" s="7" t="s">
        <v>855</v>
      </c>
      <c r="E31" s="7" t="s">
        <v>69</v>
      </c>
      <c r="F31" s="7" t="s">
        <v>5955</v>
      </c>
      <c r="G31" s="7" t="s">
        <v>6042</v>
      </c>
      <c r="H31" s="7" t="s">
        <v>5507</v>
      </c>
      <c r="I31" s="7" t="s">
        <v>6043</v>
      </c>
      <c r="J31" s="7" t="s">
        <v>169</v>
      </c>
      <c r="K31" s="7" t="n">
        <v>180</v>
      </c>
      <c r="L31" s="7" t="n">
        <v>124520.67</v>
      </c>
      <c r="M31" s="7" t="n">
        <v>430451.01</v>
      </c>
      <c r="N31" s="7" t="n">
        <v>28.9</v>
      </c>
      <c r="O31" s="7" t="n">
        <v>10.6415</v>
      </c>
      <c r="P31" s="7" t="n">
        <v>14548735</v>
      </c>
      <c r="Q31" s="7" t="n">
        <v>40176</v>
      </c>
      <c r="R31" s="7" t="n">
        <v>0.28</v>
      </c>
      <c r="S31" s="7" t="n">
        <v>13.09</v>
      </c>
      <c r="T31" s="7" t="n">
        <v>5258</v>
      </c>
      <c r="U31" s="7" t="n">
        <v>3.1</v>
      </c>
      <c r="V31" s="7"/>
      <c r="W31" s="7" t="s">
        <v>6037</v>
      </c>
      <c r="X31" s="7" t="s">
        <v>6038</v>
      </c>
    </row>
    <row r="32" customFormat="false" ht="15" hidden="false" customHeight="false" outlineLevel="0" collapsed="false">
      <c r="A32" s="7" t="s">
        <v>5900</v>
      </c>
      <c r="B32" s="7" t="n">
        <v>30</v>
      </c>
      <c r="C32" s="7" t="s">
        <v>959</v>
      </c>
      <c r="D32" s="7" t="s">
        <v>855</v>
      </c>
      <c r="E32" s="7" t="s">
        <v>69</v>
      </c>
      <c r="F32" s="7" t="s">
        <v>5955</v>
      </c>
      <c r="G32" s="7" t="s">
        <v>6042</v>
      </c>
      <c r="H32" s="7" t="s">
        <v>6039</v>
      </c>
      <c r="I32" s="7" t="s">
        <v>6044</v>
      </c>
      <c r="J32" s="7" t="s">
        <v>5520</v>
      </c>
      <c r="K32" s="7" t="n">
        <v>180</v>
      </c>
      <c r="L32" s="7" t="n">
        <v>185391.9</v>
      </c>
      <c r="M32" s="7" t="n">
        <v>699382.59</v>
      </c>
      <c r="N32" s="7" t="n">
        <v>26.5</v>
      </c>
      <c r="O32" s="7" t="n">
        <v>10.0096</v>
      </c>
      <c r="P32" s="7" t="n">
        <v>11896048</v>
      </c>
      <c r="Q32" s="7" t="n">
        <v>52588</v>
      </c>
      <c r="R32" s="7" t="n">
        <v>0.44</v>
      </c>
      <c r="S32" s="7" t="n">
        <v>16.34</v>
      </c>
      <c r="T32" s="7" t="n">
        <v>8594</v>
      </c>
      <c r="U32" s="7" t="n">
        <v>3.53</v>
      </c>
      <c r="V32" s="7"/>
      <c r="W32" s="7"/>
      <c r="X32" s="7" t="s">
        <v>6038</v>
      </c>
    </row>
    <row r="33" customFormat="false" ht="15" hidden="false" customHeight="false" outlineLevel="0" collapsed="false">
      <c r="A33" s="7" t="s">
        <v>5900</v>
      </c>
      <c r="B33" s="7" t="n">
        <v>30</v>
      </c>
      <c r="C33" s="7" t="s">
        <v>959</v>
      </c>
      <c r="D33" s="7" t="s">
        <v>855</v>
      </c>
      <c r="E33" s="7" t="s">
        <v>69</v>
      </c>
      <c r="F33" s="7" t="s">
        <v>5955</v>
      </c>
      <c r="G33" s="7" t="s">
        <v>6045</v>
      </c>
      <c r="H33" s="7" t="s">
        <v>5507</v>
      </c>
      <c r="I33" s="7" t="s">
        <v>200</v>
      </c>
      <c r="J33" s="7" t="s">
        <v>169</v>
      </c>
      <c r="K33" s="7" t="n">
        <v>90</v>
      </c>
      <c r="L33" s="7" t="n">
        <v>52991.33</v>
      </c>
      <c r="M33" s="7" t="n">
        <v>186384.32</v>
      </c>
      <c r="N33" s="7" t="n">
        <v>28.4</v>
      </c>
      <c r="O33" s="7" t="n">
        <v>9.8458</v>
      </c>
      <c r="P33" s="7" t="n">
        <v>5946305</v>
      </c>
      <c r="Q33" s="7" t="n">
        <v>17626</v>
      </c>
      <c r="R33" s="7" t="n">
        <v>0.3</v>
      </c>
      <c r="S33" s="7" t="n">
        <v>13.09</v>
      </c>
      <c r="T33" s="7" t="n">
        <v>2307</v>
      </c>
      <c r="U33" s="7" t="n">
        <v>3.01</v>
      </c>
      <c r="V33" s="7"/>
      <c r="W33" s="7" t="s">
        <v>6037</v>
      </c>
      <c r="X33" s="7" t="s">
        <v>6038</v>
      </c>
    </row>
    <row r="34" customFormat="false" ht="15" hidden="false" customHeight="false" outlineLevel="0" collapsed="false">
      <c r="A34" s="7" t="s">
        <v>5900</v>
      </c>
      <c r="B34" s="7" t="n">
        <v>30</v>
      </c>
      <c r="C34" s="7" t="s">
        <v>959</v>
      </c>
      <c r="D34" s="7" t="s">
        <v>855</v>
      </c>
      <c r="E34" s="7" t="s">
        <v>69</v>
      </c>
      <c r="F34" s="7" t="s">
        <v>5955</v>
      </c>
      <c r="G34" s="7" t="s">
        <v>6045</v>
      </c>
      <c r="H34" s="7" t="s">
        <v>6039</v>
      </c>
      <c r="I34" s="7" t="s">
        <v>6043</v>
      </c>
      <c r="J34" s="7" t="s">
        <v>5517</v>
      </c>
      <c r="K34" s="7" t="n">
        <v>90</v>
      </c>
      <c r="L34" s="7" t="n">
        <v>71529.34</v>
      </c>
      <c r="M34" s="7" t="n">
        <v>244066.69</v>
      </c>
      <c r="N34" s="7" t="n">
        <v>29.3</v>
      </c>
      <c r="O34" s="7" t="n">
        <v>11.3192</v>
      </c>
      <c r="P34" s="7" t="n">
        <v>8602430</v>
      </c>
      <c r="Q34" s="7" t="n">
        <v>22550</v>
      </c>
      <c r="R34" s="7" t="n">
        <v>0.26</v>
      </c>
      <c r="S34" s="7" t="n">
        <v>13.09</v>
      </c>
      <c r="T34" s="7" t="n">
        <v>2951</v>
      </c>
      <c r="U34" s="7" t="n">
        <v>3.17</v>
      </c>
      <c r="V34" s="7"/>
      <c r="W34" s="7"/>
      <c r="X34" s="7" t="s">
        <v>6038</v>
      </c>
    </row>
    <row r="35" customFormat="false" ht="15" hidden="false" customHeight="false" outlineLevel="0" collapsed="false">
      <c r="A35" s="7" t="s">
        <v>5900</v>
      </c>
      <c r="B35" s="7" t="n">
        <v>30</v>
      </c>
      <c r="C35" s="7" t="s">
        <v>959</v>
      </c>
      <c r="D35" s="7" t="s">
        <v>855</v>
      </c>
      <c r="E35" s="7" t="s">
        <v>69</v>
      </c>
      <c r="F35" s="7" t="s">
        <v>5955</v>
      </c>
      <c r="G35" s="7" t="s">
        <v>6046</v>
      </c>
      <c r="H35" s="7" t="s">
        <v>5507</v>
      </c>
      <c r="I35" s="7" t="s">
        <v>6047</v>
      </c>
      <c r="J35" s="7" t="s">
        <v>169</v>
      </c>
      <c r="K35" s="7" t="n">
        <v>30</v>
      </c>
      <c r="L35" s="7" t="n">
        <v>18465.23</v>
      </c>
      <c r="M35" s="7" t="n">
        <v>54330.44</v>
      </c>
      <c r="N35" s="7" t="n">
        <v>34</v>
      </c>
      <c r="O35" s="7" t="n">
        <v>10.8582</v>
      </c>
      <c r="P35" s="7" t="n">
        <v>1411760</v>
      </c>
      <c r="Q35" s="7" t="n">
        <v>5672</v>
      </c>
      <c r="R35" s="7" t="n">
        <v>0.4</v>
      </c>
      <c r="S35" s="7" t="n">
        <v>11.53</v>
      </c>
      <c r="T35" s="7" t="n">
        <v>654</v>
      </c>
      <c r="U35" s="7" t="n">
        <v>3.26</v>
      </c>
      <c r="V35" s="7"/>
      <c r="W35" s="7" t="s">
        <v>6037</v>
      </c>
      <c r="X35" s="7" t="s">
        <v>6038</v>
      </c>
    </row>
    <row r="36" customFormat="false" ht="15" hidden="false" customHeight="false" outlineLevel="0" collapsed="false">
      <c r="A36" s="7" t="s">
        <v>5900</v>
      </c>
      <c r="B36" s="7" t="n">
        <v>30</v>
      </c>
      <c r="C36" s="7" t="s">
        <v>959</v>
      </c>
      <c r="D36" s="7" t="s">
        <v>855</v>
      </c>
      <c r="E36" s="7" t="s">
        <v>69</v>
      </c>
      <c r="F36" s="7" t="s">
        <v>5955</v>
      </c>
      <c r="G36" s="7" t="s">
        <v>6046</v>
      </c>
      <c r="H36" s="7" t="s">
        <v>6039</v>
      </c>
      <c r="I36" s="7" t="s">
        <v>6048</v>
      </c>
      <c r="J36" s="7" t="s">
        <v>5513</v>
      </c>
      <c r="K36" s="7" t="n">
        <v>30</v>
      </c>
      <c r="L36" s="7" t="n">
        <v>12453.36</v>
      </c>
      <c r="M36" s="7" t="n">
        <v>49544.83</v>
      </c>
      <c r="N36" s="7" t="n">
        <v>25.1</v>
      </c>
      <c r="O36" s="7" t="n">
        <v>7.4851</v>
      </c>
      <c r="P36" s="7" t="n">
        <v>1530117</v>
      </c>
      <c r="Q36" s="7" t="n">
        <v>4398</v>
      </c>
      <c r="R36" s="7" t="n">
        <v>0.29</v>
      </c>
      <c r="S36" s="7" t="n">
        <v>14.37</v>
      </c>
      <c r="T36" s="7" t="n">
        <v>632</v>
      </c>
      <c r="U36" s="7" t="n">
        <v>2.83</v>
      </c>
      <c r="V36" s="7"/>
      <c r="W36" s="7"/>
      <c r="X36" s="7" t="s">
        <v>6038</v>
      </c>
    </row>
    <row r="37" customFormat="false" ht="15" hidden="false" customHeight="false" outlineLevel="0" collapsed="false">
      <c r="A37" s="7" t="s">
        <v>5900</v>
      </c>
      <c r="B37" s="7" t="n">
        <v>31</v>
      </c>
      <c r="C37" s="7" t="s">
        <v>997</v>
      </c>
      <c r="D37" s="7" t="s">
        <v>855</v>
      </c>
      <c r="E37" s="7" t="s">
        <v>395</v>
      </c>
      <c r="F37" s="7" t="s">
        <v>5946</v>
      </c>
      <c r="G37" s="7" t="s">
        <v>6001</v>
      </c>
      <c r="H37" s="7" t="s">
        <v>5507</v>
      </c>
      <c r="I37" s="7" t="s">
        <v>5508</v>
      </c>
      <c r="J37" s="7" t="s">
        <v>169</v>
      </c>
      <c r="K37" s="7" t="n">
        <v>299</v>
      </c>
      <c r="L37" s="7" t="n">
        <v>49513.88</v>
      </c>
      <c r="M37" s="7" t="n">
        <v>162576.18</v>
      </c>
      <c r="N37" s="7" t="n">
        <v>30.5</v>
      </c>
      <c r="O37" s="7" t="n">
        <v>21.5055</v>
      </c>
      <c r="P37" s="7" t="n">
        <v>7887381</v>
      </c>
      <c r="Q37" s="7" t="n">
        <v>34810</v>
      </c>
      <c r="R37" s="7" t="n">
        <v>0.44</v>
      </c>
      <c r="S37" s="7" t="n">
        <v>10.65</v>
      </c>
      <c r="T37" s="7" t="n">
        <v>3708</v>
      </c>
      <c r="U37" s="7" t="n">
        <v>1.42</v>
      </c>
      <c r="V37" s="7"/>
      <c r="W37" s="7" t="s">
        <v>6037</v>
      </c>
      <c r="X37" s="7" t="s">
        <v>6038</v>
      </c>
    </row>
    <row r="38" customFormat="false" ht="15" hidden="false" customHeight="false" outlineLevel="0" collapsed="false">
      <c r="A38" s="7" t="s">
        <v>5900</v>
      </c>
      <c r="B38" s="7" t="n">
        <v>31</v>
      </c>
      <c r="C38" s="7" t="s">
        <v>997</v>
      </c>
      <c r="D38" s="7" t="s">
        <v>855</v>
      </c>
      <c r="E38" s="7" t="s">
        <v>395</v>
      </c>
      <c r="F38" s="7" t="s">
        <v>5946</v>
      </c>
      <c r="G38" s="7" t="s">
        <v>6001</v>
      </c>
      <c r="H38" s="7" t="s">
        <v>6039</v>
      </c>
      <c r="I38" s="7" t="s">
        <v>6040</v>
      </c>
      <c r="J38" s="7" t="s">
        <v>6041</v>
      </c>
      <c r="K38" s="7" t="n">
        <v>299</v>
      </c>
      <c r="L38" s="7" t="n">
        <v>36511.21</v>
      </c>
      <c r="M38" s="7" t="n">
        <v>147630.73</v>
      </c>
      <c r="N38" s="7" t="n">
        <v>24.7</v>
      </c>
      <c r="O38" s="7" t="n">
        <v>14.1989</v>
      </c>
      <c r="P38" s="7" t="n">
        <v>5072369</v>
      </c>
      <c r="Q38" s="7" t="n">
        <v>26039</v>
      </c>
      <c r="R38" s="7" t="n">
        <v>0.51</v>
      </c>
      <c r="S38" s="7" t="n">
        <v>14.31</v>
      </c>
      <c r="T38" s="7" t="n">
        <v>3726</v>
      </c>
      <c r="U38" s="7" t="n">
        <v>1.4</v>
      </c>
      <c r="V38" s="7"/>
      <c r="W38" s="7"/>
      <c r="X38" s="7" t="s">
        <v>6038</v>
      </c>
    </row>
    <row r="39" customFormat="false" ht="15" hidden="false" customHeight="false" outlineLevel="0" collapsed="false">
      <c r="A39" s="7" t="s">
        <v>5900</v>
      </c>
      <c r="B39" s="7" t="n">
        <v>31</v>
      </c>
      <c r="C39" s="7" t="s">
        <v>997</v>
      </c>
      <c r="D39" s="7" t="s">
        <v>855</v>
      </c>
      <c r="E39" s="7" t="s">
        <v>395</v>
      </c>
      <c r="F39" s="7" t="s">
        <v>5946</v>
      </c>
      <c r="G39" s="7" t="s">
        <v>6042</v>
      </c>
      <c r="H39" s="7" t="s">
        <v>5507</v>
      </c>
      <c r="I39" s="7" t="s">
        <v>6043</v>
      </c>
      <c r="J39" s="7" t="s">
        <v>169</v>
      </c>
      <c r="K39" s="7" t="n">
        <v>180</v>
      </c>
      <c r="L39" s="7" t="n">
        <v>24502.25</v>
      </c>
      <c r="M39" s="7" t="n">
        <v>90219.42</v>
      </c>
      <c r="N39" s="7" t="n">
        <v>27.2</v>
      </c>
      <c r="O39" s="7" t="n">
        <v>20.2215</v>
      </c>
      <c r="P39" s="7" t="n">
        <v>4309229</v>
      </c>
      <c r="Q39" s="7" t="n">
        <v>17682</v>
      </c>
      <c r="R39" s="7" t="n">
        <v>0.41</v>
      </c>
      <c r="S39" s="7" t="n">
        <v>11.29</v>
      </c>
      <c r="T39" s="7" t="n">
        <v>1997</v>
      </c>
      <c r="U39" s="7" t="n">
        <v>1.39</v>
      </c>
      <c r="V39" s="7"/>
      <c r="W39" s="7" t="s">
        <v>6037</v>
      </c>
      <c r="X39" s="7" t="s">
        <v>6038</v>
      </c>
    </row>
    <row r="40" customFormat="false" ht="15" hidden="false" customHeight="false" outlineLevel="0" collapsed="false">
      <c r="A40" s="7" t="s">
        <v>5900</v>
      </c>
      <c r="B40" s="7" t="n">
        <v>31</v>
      </c>
      <c r="C40" s="7" t="s">
        <v>997</v>
      </c>
      <c r="D40" s="7" t="s">
        <v>855</v>
      </c>
      <c r="E40" s="7" t="s">
        <v>395</v>
      </c>
      <c r="F40" s="7" t="s">
        <v>5946</v>
      </c>
      <c r="G40" s="7" t="s">
        <v>6042</v>
      </c>
      <c r="H40" s="7" t="s">
        <v>6039</v>
      </c>
      <c r="I40" s="7" t="s">
        <v>6044</v>
      </c>
      <c r="J40" s="7" t="s">
        <v>5520</v>
      </c>
      <c r="K40" s="7" t="n">
        <v>180</v>
      </c>
      <c r="L40" s="7" t="n">
        <v>44499.08</v>
      </c>
      <c r="M40" s="7" t="n">
        <v>161516.4</v>
      </c>
      <c r="N40" s="7" t="n">
        <v>27.6</v>
      </c>
      <c r="O40" s="7" t="n">
        <v>19.2147</v>
      </c>
      <c r="P40" s="7" t="n">
        <v>6579928</v>
      </c>
      <c r="Q40" s="7" t="n">
        <v>33647</v>
      </c>
      <c r="R40" s="7" t="n">
        <v>0.51</v>
      </c>
      <c r="S40" s="7" t="n">
        <v>12.12</v>
      </c>
      <c r="T40" s="7" t="n">
        <v>4078</v>
      </c>
      <c r="U40" s="7" t="n">
        <v>1.32</v>
      </c>
      <c r="V40" s="7"/>
      <c r="W40" s="7"/>
      <c r="X40" s="7" t="s">
        <v>6038</v>
      </c>
    </row>
    <row r="41" customFormat="false" ht="15" hidden="false" customHeight="false" outlineLevel="0" collapsed="false">
      <c r="A41" s="7" t="s">
        <v>5900</v>
      </c>
      <c r="B41" s="7" t="n">
        <v>31</v>
      </c>
      <c r="C41" s="7" t="s">
        <v>997</v>
      </c>
      <c r="D41" s="7" t="s">
        <v>855</v>
      </c>
      <c r="E41" s="7" t="s">
        <v>395</v>
      </c>
      <c r="F41" s="7" t="s">
        <v>5946</v>
      </c>
      <c r="G41" s="7" t="s">
        <v>6045</v>
      </c>
      <c r="H41" s="7" t="s">
        <v>5507</v>
      </c>
      <c r="I41" s="7" t="s">
        <v>200</v>
      </c>
      <c r="J41" s="7" t="s">
        <v>169</v>
      </c>
      <c r="K41" s="7" t="n">
        <v>90</v>
      </c>
      <c r="L41" s="7" t="n">
        <v>13126.95</v>
      </c>
      <c r="M41" s="7" t="n">
        <v>46798.78</v>
      </c>
      <c r="N41" s="7" t="n">
        <v>28</v>
      </c>
      <c r="O41" s="7" t="n">
        <v>21.4838</v>
      </c>
      <c r="P41" s="7" t="n">
        <v>2801300</v>
      </c>
      <c r="Q41" s="7" t="n">
        <v>9709</v>
      </c>
      <c r="R41" s="7" t="n">
        <v>0.35</v>
      </c>
      <c r="S41" s="7" t="n">
        <v>10.61</v>
      </c>
      <c r="T41" s="7" t="n">
        <v>1030</v>
      </c>
      <c r="U41" s="7" t="n">
        <v>1.35</v>
      </c>
      <c r="V41" s="7"/>
      <c r="W41" s="7" t="s">
        <v>6037</v>
      </c>
      <c r="X41" s="7" t="s">
        <v>6038</v>
      </c>
    </row>
    <row r="42" customFormat="false" ht="15" hidden="false" customHeight="false" outlineLevel="0" collapsed="false">
      <c r="A42" s="7" t="s">
        <v>5900</v>
      </c>
      <c r="B42" s="7" t="n">
        <v>31</v>
      </c>
      <c r="C42" s="7" t="s">
        <v>997</v>
      </c>
      <c r="D42" s="7" t="s">
        <v>855</v>
      </c>
      <c r="E42" s="7" t="s">
        <v>395</v>
      </c>
      <c r="F42" s="7" t="s">
        <v>5946</v>
      </c>
      <c r="G42" s="7" t="s">
        <v>6045</v>
      </c>
      <c r="H42" s="7" t="s">
        <v>6039</v>
      </c>
      <c r="I42" s="7" t="s">
        <v>6043</v>
      </c>
      <c r="J42" s="7" t="s">
        <v>5517</v>
      </c>
      <c r="K42" s="7" t="n">
        <v>90</v>
      </c>
      <c r="L42" s="7" t="n">
        <v>11375.3</v>
      </c>
      <c r="M42" s="7" t="n">
        <v>43420.64</v>
      </c>
      <c r="N42" s="7" t="n">
        <v>26.2</v>
      </c>
      <c r="O42" s="7" t="n">
        <v>18.9376</v>
      </c>
      <c r="P42" s="7" t="n">
        <v>1507929</v>
      </c>
      <c r="Q42" s="7" t="n">
        <v>7973</v>
      </c>
      <c r="R42" s="7" t="n">
        <v>0.53</v>
      </c>
      <c r="S42" s="7" t="n">
        <v>12.13</v>
      </c>
      <c r="T42" s="7" t="n">
        <v>967</v>
      </c>
      <c r="U42" s="7" t="n">
        <v>1.43</v>
      </c>
      <c r="V42" s="7"/>
      <c r="W42" s="7"/>
      <c r="X42" s="7" t="s">
        <v>6038</v>
      </c>
    </row>
    <row r="43" customFormat="false" ht="15" hidden="false" customHeight="false" outlineLevel="0" collapsed="false">
      <c r="A43" s="7" t="s">
        <v>5900</v>
      </c>
      <c r="B43" s="7" t="n">
        <v>31</v>
      </c>
      <c r="C43" s="7" t="s">
        <v>997</v>
      </c>
      <c r="D43" s="7" t="s">
        <v>855</v>
      </c>
      <c r="E43" s="7" t="s">
        <v>395</v>
      </c>
      <c r="F43" s="7" t="s">
        <v>5946</v>
      </c>
      <c r="G43" s="7" t="s">
        <v>6046</v>
      </c>
      <c r="H43" s="7" t="s">
        <v>5507</v>
      </c>
      <c r="I43" s="7" t="s">
        <v>6047</v>
      </c>
      <c r="J43" s="7" t="s">
        <v>169</v>
      </c>
      <c r="K43" s="7" t="n">
        <v>30</v>
      </c>
      <c r="L43" s="7" t="n">
        <v>4042.88</v>
      </c>
      <c r="M43" s="7" t="n">
        <v>15163.12</v>
      </c>
      <c r="N43" s="7" t="n">
        <v>26.7</v>
      </c>
      <c r="O43" s="7" t="n">
        <v>20.3759</v>
      </c>
      <c r="P43" s="7" t="n">
        <v>699263</v>
      </c>
      <c r="Q43" s="7" t="n">
        <v>3220</v>
      </c>
      <c r="R43" s="7" t="n">
        <v>0.46</v>
      </c>
      <c r="S43" s="7" t="n">
        <v>10.47</v>
      </c>
      <c r="T43" s="7" t="n">
        <v>337</v>
      </c>
      <c r="U43" s="7" t="n">
        <v>1.26</v>
      </c>
      <c r="V43" s="7"/>
      <c r="W43" s="7" t="s">
        <v>6037</v>
      </c>
      <c r="X43" s="7" t="s">
        <v>6038</v>
      </c>
    </row>
    <row r="44" customFormat="false" ht="15" hidden="false" customHeight="false" outlineLevel="0" collapsed="false">
      <c r="A44" s="7" t="s">
        <v>5900</v>
      </c>
      <c r="B44" s="7" t="n">
        <v>31</v>
      </c>
      <c r="C44" s="7" t="s">
        <v>997</v>
      </c>
      <c r="D44" s="7" t="s">
        <v>855</v>
      </c>
      <c r="E44" s="7" t="s">
        <v>395</v>
      </c>
      <c r="F44" s="7" t="s">
        <v>5946</v>
      </c>
      <c r="G44" s="7" t="s">
        <v>6046</v>
      </c>
      <c r="H44" s="7" t="s">
        <v>6039</v>
      </c>
      <c r="I44" s="7" t="s">
        <v>6048</v>
      </c>
      <c r="J44" s="7" t="s">
        <v>5513</v>
      </c>
      <c r="K44" s="7" t="n">
        <v>30</v>
      </c>
      <c r="L44" s="7" t="n">
        <v>4041.75</v>
      </c>
      <c r="M44" s="7" t="n">
        <v>13607.59</v>
      </c>
      <c r="N44" s="7" t="n">
        <v>29.7</v>
      </c>
      <c r="O44" s="7" t="n">
        <v>21.7491</v>
      </c>
      <c r="P44" s="7" t="n">
        <v>1040855</v>
      </c>
      <c r="Q44" s="7" t="n">
        <v>3095</v>
      </c>
      <c r="R44" s="7" t="n">
        <v>0.3</v>
      </c>
      <c r="S44" s="7" t="n">
        <v>9.37</v>
      </c>
      <c r="T44" s="7" t="n">
        <v>290</v>
      </c>
      <c r="U44" s="7" t="n">
        <v>1.31</v>
      </c>
      <c r="V44" s="7"/>
      <c r="W44" s="7"/>
      <c r="X44" s="7" t="s">
        <v>6038</v>
      </c>
    </row>
    <row r="45" customFormat="false" ht="15" hidden="false" customHeight="false" outlineLevel="0" collapsed="false">
      <c r="A45" s="7" t="s">
        <v>5900</v>
      </c>
      <c r="B45" s="7" t="n">
        <v>31</v>
      </c>
      <c r="C45" s="7" t="s">
        <v>997</v>
      </c>
      <c r="D45" s="7" t="s">
        <v>855</v>
      </c>
      <c r="E45" s="7" t="s">
        <v>69</v>
      </c>
      <c r="F45" s="7" t="s">
        <v>5955</v>
      </c>
      <c r="G45" s="7" t="s">
        <v>6001</v>
      </c>
      <c r="H45" s="7" t="s">
        <v>5507</v>
      </c>
      <c r="I45" s="7" t="s">
        <v>5508</v>
      </c>
      <c r="J45" s="7" t="s">
        <v>169</v>
      </c>
      <c r="K45" s="7" t="n">
        <v>299</v>
      </c>
      <c r="L45" s="7" t="n">
        <v>70917.97</v>
      </c>
      <c r="M45" s="7" t="n">
        <v>251797.13</v>
      </c>
      <c r="N45" s="7" t="n">
        <v>28.2</v>
      </c>
      <c r="O45" s="7" t="n">
        <v>16.9888</v>
      </c>
      <c r="P45" s="7" t="n">
        <v>10237929</v>
      </c>
      <c r="Q45" s="7" t="n">
        <v>75832</v>
      </c>
      <c r="R45" s="7" t="n">
        <v>0.74</v>
      </c>
      <c r="S45" s="7" t="n">
        <v>10.31</v>
      </c>
      <c r="T45" s="7" t="n">
        <v>7817</v>
      </c>
      <c r="U45" s="7" t="n">
        <v>0.94</v>
      </c>
      <c r="V45" s="7"/>
      <c r="W45" s="7" t="s">
        <v>6037</v>
      </c>
      <c r="X45" s="7" t="s">
        <v>6038</v>
      </c>
    </row>
    <row r="46" customFormat="false" ht="15" hidden="false" customHeight="false" outlineLevel="0" collapsed="false">
      <c r="A46" s="7" t="s">
        <v>5900</v>
      </c>
      <c r="B46" s="7" t="n">
        <v>31</v>
      </c>
      <c r="C46" s="7" t="s">
        <v>997</v>
      </c>
      <c r="D46" s="7" t="s">
        <v>855</v>
      </c>
      <c r="E46" s="7" t="s">
        <v>69</v>
      </c>
      <c r="F46" s="7" t="s">
        <v>5955</v>
      </c>
      <c r="G46" s="7" t="s">
        <v>6001</v>
      </c>
      <c r="H46" s="7" t="s">
        <v>6039</v>
      </c>
      <c r="I46" s="7" t="s">
        <v>6040</v>
      </c>
      <c r="J46" s="7" t="s">
        <v>6041</v>
      </c>
      <c r="K46" s="7" t="n">
        <v>299</v>
      </c>
      <c r="L46" s="7" t="n">
        <v>62927.24</v>
      </c>
      <c r="M46" s="7" t="n">
        <v>182980.75</v>
      </c>
      <c r="N46" s="7" t="n">
        <v>34.4</v>
      </c>
      <c r="O46" s="7" t="n">
        <v>15.6494</v>
      </c>
      <c r="P46" s="7" t="n">
        <v>5638359</v>
      </c>
      <c r="Q46" s="7" t="n">
        <v>34750</v>
      </c>
      <c r="R46" s="7" t="n">
        <v>0.62</v>
      </c>
      <c r="S46" s="7" t="n">
        <v>17.05</v>
      </c>
      <c r="T46" s="7" t="n">
        <v>5926</v>
      </c>
      <c r="U46" s="7" t="n">
        <v>1.81</v>
      </c>
      <c r="V46" s="7"/>
      <c r="W46" s="7"/>
      <c r="X46" s="7" t="s">
        <v>6038</v>
      </c>
    </row>
    <row r="47" customFormat="false" ht="15" hidden="false" customHeight="false" outlineLevel="0" collapsed="false">
      <c r="A47" s="7" t="s">
        <v>5900</v>
      </c>
      <c r="B47" s="7" t="n">
        <v>31</v>
      </c>
      <c r="C47" s="7" t="s">
        <v>997</v>
      </c>
      <c r="D47" s="7" t="s">
        <v>855</v>
      </c>
      <c r="E47" s="7" t="s">
        <v>69</v>
      </c>
      <c r="F47" s="7" t="s">
        <v>5955</v>
      </c>
      <c r="G47" s="7" t="s">
        <v>6042</v>
      </c>
      <c r="H47" s="7" t="s">
        <v>5507</v>
      </c>
      <c r="I47" s="7" t="s">
        <v>6043</v>
      </c>
      <c r="J47" s="7" t="s">
        <v>169</v>
      </c>
      <c r="K47" s="7" t="n">
        <v>180</v>
      </c>
      <c r="L47" s="7" t="n">
        <v>44456.07</v>
      </c>
      <c r="M47" s="7" t="n">
        <v>151452.4</v>
      </c>
      <c r="N47" s="7" t="n">
        <v>29.4</v>
      </c>
      <c r="O47" s="7" t="n">
        <v>18.1677</v>
      </c>
      <c r="P47" s="7" t="n">
        <v>6513839</v>
      </c>
      <c r="Q47" s="7" t="n">
        <v>48579</v>
      </c>
      <c r="R47" s="7" t="n">
        <v>0.75</v>
      </c>
      <c r="S47" s="7" t="n">
        <v>9.62</v>
      </c>
      <c r="T47" s="7" t="n">
        <v>4675</v>
      </c>
      <c r="U47" s="7" t="n">
        <v>0.92</v>
      </c>
      <c r="V47" s="7"/>
      <c r="W47" s="7" t="s">
        <v>6037</v>
      </c>
      <c r="X47" s="7" t="s">
        <v>6038</v>
      </c>
    </row>
    <row r="48" customFormat="false" ht="15" hidden="false" customHeight="false" outlineLevel="0" collapsed="false">
      <c r="A48" s="7" t="s">
        <v>5900</v>
      </c>
      <c r="B48" s="7" t="n">
        <v>31</v>
      </c>
      <c r="C48" s="7" t="s">
        <v>997</v>
      </c>
      <c r="D48" s="7" t="s">
        <v>855</v>
      </c>
      <c r="E48" s="7" t="s">
        <v>69</v>
      </c>
      <c r="F48" s="7" t="s">
        <v>5955</v>
      </c>
      <c r="G48" s="7" t="s">
        <v>6042</v>
      </c>
      <c r="H48" s="7" t="s">
        <v>6039</v>
      </c>
      <c r="I48" s="7" t="s">
        <v>6044</v>
      </c>
      <c r="J48" s="7" t="s">
        <v>5520</v>
      </c>
      <c r="K48" s="7" t="n">
        <v>180</v>
      </c>
      <c r="L48" s="7" t="n">
        <v>45805.89</v>
      </c>
      <c r="M48" s="7" t="n">
        <v>167669.37</v>
      </c>
      <c r="N48" s="7" t="n">
        <v>27.3</v>
      </c>
      <c r="O48" s="7" t="n">
        <v>16.045</v>
      </c>
      <c r="P48" s="7" t="n">
        <v>5395731</v>
      </c>
      <c r="Q48" s="7" t="n">
        <v>39734</v>
      </c>
      <c r="R48" s="7" t="n">
        <v>0.74</v>
      </c>
      <c r="S48" s="7" t="n">
        <v>13.24</v>
      </c>
      <c r="T48" s="7" t="n">
        <v>5259</v>
      </c>
      <c r="U48" s="7" t="n">
        <v>1.15</v>
      </c>
      <c r="V48" s="7"/>
      <c r="W48" s="7"/>
      <c r="X48" s="7" t="s">
        <v>6038</v>
      </c>
    </row>
    <row r="49" customFormat="false" ht="15" hidden="false" customHeight="false" outlineLevel="0" collapsed="false">
      <c r="A49" s="7" t="s">
        <v>5900</v>
      </c>
      <c r="B49" s="7" t="n">
        <v>31</v>
      </c>
      <c r="C49" s="7" t="s">
        <v>997</v>
      </c>
      <c r="D49" s="7" t="s">
        <v>855</v>
      </c>
      <c r="E49" s="7" t="s">
        <v>69</v>
      </c>
      <c r="F49" s="7" t="s">
        <v>5955</v>
      </c>
      <c r="G49" s="7" t="s">
        <v>6045</v>
      </c>
      <c r="H49" s="7" t="s">
        <v>5507</v>
      </c>
      <c r="I49" s="7" t="s">
        <v>200</v>
      </c>
      <c r="J49" s="7" t="s">
        <v>169</v>
      </c>
      <c r="K49" s="7" t="n">
        <v>90</v>
      </c>
      <c r="L49" s="7" t="n">
        <v>17865.21</v>
      </c>
      <c r="M49" s="7" t="n">
        <v>60901.63</v>
      </c>
      <c r="N49" s="7" t="n">
        <v>29.3</v>
      </c>
      <c r="O49" s="7" t="n">
        <v>17.0736</v>
      </c>
      <c r="P49" s="7" t="n">
        <v>2868379</v>
      </c>
      <c r="Q49" s="7" t="n">
        <v>17836</v>
      </c>
      <c r="R49" s="7" t="n">
        <v>0.62</v>
      </c>
      <c r="S49" s="7" t="n">
        <v>10.4</v>
      </c>
      <c r="T49" s="7" t="n">
        <v>1855</v>
      </c>
      <c r="U49" s="7" t="n">
        <v>1</v>
      </c>
      <c r="V49" s="7"/>
      <c r="W49" s="7" t="s">
        <v>6037</v>
      </c>
      <c r="X49" s="7" t="s">
        <v>6038</v>
      </c>
    </row>
    <row r="50" customFormat="false" ht="15" hidden="false" customHeight="false" outlineLevel="0" collapsed="false">
      <c r="A50" s="7" t="s">
        <v>5900</v>
      </c>
      <c r="B50" s="7" t="n">
        <v>31</v>
      </c>
      <c r="C50" s="7" t="s">
        <v>997</v>
      </c>
      <c r="D50" s="7" t="s">
        <v>855</v>
      </c>
      <c r="E50" s="7" t="s">
        <v>69</v>
      </c>
      <c r="F50" s="7" t="s">
        <v>5955</v>
      </c>
      <c r="G50" s="7" t="s">
        <v>6045</v>
      </c>
      <c r="H50" s="7" t="s">
        <v>6039</v>
      </c>
      <c r="I50" s="7" t="s">
        <v>6043</v>
      </c>
      <c r="J50" s="7" t="s">
        <v>5517</v>
      </c>
      <c r="K50" s="7" t="n">
        <v>90</v>
      </c>
      <c r="L50" s="7" t="n">
        <v>26590.86</v>
      </c>
      <c r="M50" s="7" t="n">
        <v>90550.77</v>
      </c>
      <c r="N50" s="7" t="n">
        <v>29.4</v>
      </c>
      <c r="O50" s="7" t="n">
        <v>18.985</v>
      </c>
      <c r="P50" s="7" t="n">
        <v>3645460</v>
      </c>
      <c r="Q50" s="7" t="n">
        <v>30743</v>
      </c>
      <c r="R50" s="7" t="n">
        <v>0.84</v>
      </c>
      <c r="S50" s="7" t="n">
        <v>9.17</v>
      </c>
      <c r="T50" s="7" t="n">
        <v>2820</v>
      </c>
      <c r="U50" s="7" t="n">
        <v>0.86</v>
      </c>
      <c r="V50" s="7"/>
      <c r="W50" s="7"/>
      <c r="X50" s="7" t="s">
        <v>6038</v>
      </c>
    </row>
    <row r="51" customFormat="false" ht="15" hidden="false" customHeight="false" outlineLevel="0" collapsed="false">
      <c r="A51" s="7" t="s">
        <v>5900</v>
      </c>
      <c r="B51" s="7" t="n">
        <v>31</v>
      </c>
      <c r="C51" s="7" t="s">
        <v>997</v>
      </c>
      <c r="D51" s="7" t="s">
        <v>855</v>
      </c>
      <c r="E51" s="7" t="s">
        <v>69</v>
      </c>
      <c r="F51" s="7" t="s">
        <v>5955</v>
      </c>
      <c r="G51" s="7" t="s">
        <v>6046</v>
      </c>
      <c r="H51" s="7" t="s">
        <v>5507</v>
      </c>
      <c r="I51" s="7" t="s">
        <v>6047</v>
      </c>
      <c r="J51" s="7" t="s">
        <v>169</v>
      </c>
      <c r="K51" s="7" t="n">
        <v>30</v>
      </c>
      <c r="L51" s="7" t="n">
        <v>3156.68</v>
      </c>
      <c r="M51" s="7" t="n">
        <v>12421.8</v>
      </c>
      <c r="N51" s="7" t="n">
        <v>25.4</v>
      </c>
      <c r="O51" s="7" t="n">
        <v>13.606</v>
      </c>
      <c r="P51" s="7" t="n">
        <v>403982</v>
      </c>
      <c r="Q51" s="7" t="n">
        <v>3374</v>
      </c>
      <c r="R51" s="7" t="n">
        <v>0.84</v>
      </c>
      <c r="S51" s="7" t="n">
        <v>11.29</v>
      </c>
      <c r="T51" s="7" t="n">
        <v>381</v>
      </c>
      <c r="U51" s="7" t="n">
        <v>0.94</v>
      </c>
      <c r="V51" s="7"/>
      <c r="W51" s="7" t="s">
        <v>6037</v>
      </c>
      <c r="X51" s="7" t="s">
        <v>6038</v>
      </c>
    </row>
    <row r="52" customFormat="false" ht="15" hidden="false" customHeight="false" outlineLevel="0" collapsed="false">
      <c r="A52" s="7" t="s">
        <v>5900</v>
      </c>
      <c r="B52" s="7" t="n">
        <v>31</v>
      </c>
      <c r="C52" s="7" t="s">
        <v>997</v>
      </c>
      <c r="D52" s="7" t="s">
        <v>855</v>
      </c>
      <c r="E52" s="7" t="s">
        <v>69</v>
      </c>
      <c r="F52" s="7" t="s">
        <v>5955</v>
      </c>
      <c r="G52" s="7" t="s">
        <v>6046</v>
      </c>
      <c r="H52" s="7" t="s">
        <v>6039</v>
      </c>
      <c r="I52" s="7" t="s">
        <v>6048</v>
      </c>
      <c r="J52" s="7" t="s">
        <v>5513</v>
      </c>
      <c r="K52" s="7" t="n">
        <v>30</v>
      </c>
      <c r="L52" s="7" t="n">
        <v>3086.23</v>
      </c>
      <c r="M52" s="7" t="n">
        <v>10636.35</v>
      </c>
      <c r="N52" s="7" t="n">
        <v>29</v>
      </c>
      <c r="O52" s="7" t="n">
        <v>14.5515</v>
      </c>
      <c r="P52" s="7" t="n">
        <v>508957</v>
      </c>
      <c r="Q52" s="7" t="n">
        <v>3374</v>
      </c>
      <c r="R52" s="7" t="n">
        <v>0.66</v>
      </c>
      <c r="S52" s="7" t="n">
        <v>9.66</v>
      </c>
      <c r="T52" s="7" t="n">
        <v>326</v>
      </c>
      <c r="U52" s="7" t="n">
        <v>0.91</v>
      </c>
      <c r="V52" s="7"/>
      <c r="W52" s="7"/>
      <c r="X52" s="7" t="s">
        <v>6038</v>
      </c>
    </row>
    <row r="53" customFormat="false" ht="15" hidden="false" customHeight="false" outlineLevel="0" collapsed="false">
      <c r="A53" s="7" t="s">
        <v>5900</v>
      </c>
      <c r="B53" s="7" t="n">
        <v>32</v>
      </c>
      <c r="C53" s="7" t="s">
        <v>959</v>
      </c>
      <c r="D53" s="7" t="s">
        <v>1011</v>
      </c>
      <c r="E53" s="7" t="s">
        <v>69</v>
      </c>
      <c r="F53" s="7" t="s">
        <v>5955</v>
      </c>
      <c r="G53" s="7" t="s">
        <v>6001</v>
      </c>
      <c r="H53" s="7" t="s">
        <v>5507</v>
      </c>
      <c r="I53" s="7" t="s">
        <v>5508</v>
      </c>
      <c r="J53" s="7" t="s">
        <v>169</v>
      </c>
      <c r="K53" s="7" t="n">
        <v>299</v>
      </c>
      <c r="L53" s="7" t="n">
        <v>102987.09</v>
      </c>
      <c r="M53" s="7" t="n">
        <v>267164.23</v>
      </c>
      <c r="N53" s="7" t="n">
        <v>38.5</v>
      </c>
      <c r="O53" s="7" t="n">
        <v>22.355</v>
      </c>
      <c r="P53" s="7" t="n">
        <v>5181166</v>
      </c>
      <c r="Q53" s="7" t="n">
        <v>30028</v>
      </c>
      <c r="R53" s="7" t="n">
        <v>0.58</v>
      </c>
      <c r="S53" s="7" t="n">
        <v>12.72</v>
      </c>
      <c r="T53" s="7" t="n">
        <v>3821</v>
      </c>
      <c r="U53" s="7" t="n">
        <v>3.43</v>
      </c>
      <c r="V53" s="7"/>
      <c r="W53" s="7" t="s">
        <v>6037</v>
      </c>
      <c r="X53" s="7" t="s">
        <v>6038</v>
      </c>
    </row>
    <row r="54" customFormat="false" ht="15" hidden="false" customHeight="false" outlineLevel="0" collapsed="false">
      <c r="A54" s="7" t="s">
        <v>5900</v>
      </c>
      <c r="B54" s="7" t="n">
        <v>32</v>
      </c>
      <c r="C54" s="7" t="s">
        <v>959</v>
      </c>
      <c r="D54" s="7" t="s">
        <v>1011</v>
      </c>
      <c r="E54" s="7" t="s">
        <v>69</v>
      </c>
      <c r="F54" s="7" t="s">
        <v>5955</v>
      </c>
      <c r="G54" s="7" t="s">
        <v>6001</v>
      </c>
      <c r="H54" s="7" t="s">
        <v>6039</v>
      </c>
      <c r="I54" s="7" t="s">
        <v>6040</v>
      </c>
      <c r="J54" s="7" t="s">
        <v>6041</v>
      </c>
      <c r="K54" s="7" t="n">
        <v>299</v>
      </c>
      <c r="L54" s="7" t="n">
        <v>32970.38</v>
      </c>
      <c r="M54" s="7" t="n">
        <v>73267.44</v>
      </c>
      <c r="N54" s="7" t="n">
        <v>45</v>
      </c>
      <c r="O54" s="7" t="n">
        <v>26.8998</v>
      </c>
      <c r="P54" s="7" t="n">
        <v>699270</v>
      </c>
      <c r="Q54" s="7" t="n">
        <v>6208</v>
      </c>
      <c r="R54" s="7" t="n">
        <v>0.89</v>
      </c>
      <c r="S54" s="7" t="n">
        <v>17.54</v>
      </c>
      <c r="T54" s="7" t="n">
        <v>1089</v>
      </c>
      <c r="U54" s="7" t="n">
        <v>5.31</v>
      </c>
      <c r="V54" s="7"/>
      <c r="W54" s="7"/>
      <c r="X54" s="7" t="s">
        <v>6038</v>
      </c>
    </row>
    <row r="55" customFormat="false" ht="15" hidden="false" customHeight="false" outlineLevel="0" collapsed="false">
      <c r="A55" s="7" t="s">
        <v>5900</v>
      </c>
      <c r="B55" s="7" t="n">
        <v>32</v>
      </c>
      <c r="C55" s="7" t="s">
        <v>959</v>
      </c>
      <c r="D55" s="7" t="s">
        <v>1011</v>
      </c>
      <c r="E55" s="7" t="s">
        <v>69</v>
      </c>
      <c r="F55" s="7" t="s">
        <v>5955</v>
      </c>
      <c r="G55" s="7" t="s">
        <v>6042</v>
      </c>
      <c r="H55" s="7" t="s">
        <v>5507</v>
      </c>
      <c r="I55" s="7" t="s">
        <v>6043</v>
      </c>
      <c r="J55" s="7" t="s">
        <v>169</v>
      </c>
      <c r="K55" s="7" t="n">
        <v>180</v>
      </c>
      <c r="L55" s="7" t="n">
        <v>40022.58</v>
      </c>
      <c r="M55" s="7" t="n">
        <v>96834.18</v>
      </c>
      <c r="N55" s="7" t="n">
        <v>41.3</v>
      </c>
      <c r="O55" s="7" t="n">
        <v>23.7334</v>
      </c>
      <c r="P55" s="7" t="n">
        <v>3028098</v>
      </c>
      <c r="Q55" s="7" t="n">
        <v>14180</v>
      </c>
      <c r="R55" s="7" t="n">
        <v>0.47</v>
      </c>
      <c r="S55" s="7" t="n">
        <v>9.76</v>
      </c>
      <c r="T55" s="7" t="n">
        <v>1384</v>
      </c>
      <c r="U55" s="7" t="n">
        <v>2.82</v>
      </c>
      <c r="V55" s="7"/>
      <c r="W55" s="7" t="s">
        <v>6037</v>
      </c>
      <c r="X55" s="7" t="s">
        <v>6038</v>
      </c>
    </row>
    <row r="56" customFormat="false" ht="15" hidden="false" customHeight="false" outlineLevel="0" collapsed="false">
      <c r="A56" s="7" t="s">
        <v>5900</v>
      </c>
      <c r="B56" s="7" t="n">
        <v>32</v>
      </c>
      <c r="C56" s="7" t="s">
        <v>959</v>
      </c>
      <c r="D56" s="7" t="s">
        <v>1011</v>
      </c>
      <c r="E56" s="7" t="s">
        <v>69</v>
      </c>
      <c r="F56" s="7" t="s">
        <v>5955</v>
      </c>
      <c r="G56" s="7" t="s">
        <v>6042</v>
      </c>
      <c r="H56" s="7" t="s">
        <v>6039</v>
      </c>
      <c r="I56" s="7" t="s">
        <v>6044</v>
      </c>
      <c r="J56" s="7" t="s">
        <v>5520</v>
      </c>
      <c r="K56" s="7" t="n">
        <v>180</v>
      </c>
      <c r="L56" s="7" t="n">
        <v>86228.24</v>
      </c>
      <c r="M56" s="7" t="n">
        <v>224169.45</v>
      </c>
      <c r="N56" s="7" t="n">
        <v>38.5</v>
      </c>
      <c r="O56" s="7" t="n">
        <v>22.7212</v>
      </c>
      <c r="P56" s="7" t="n">
        <v>2633042</v>
      </c>
      <c r="Q56" s="7" t="n">
        <v>20213</v>
      </c>
      <c r="R56" s="7" t="n">
        <v>0.77</v>
      </c>
      <c r="S56" s="7" t="n">
        <v>16.04</v>
      </c>
      <c r="T56" s="7" t="n">
        <v>3243</v>
      </c>
      <c r="U56" s="7" t="n">
        <v>4.27</v>
      </c>
      <c r="V56" s="7"/>
      <c r="W56" s="7"/>
      <c r="X56" s="7" t="s">
        <v>6038</v>
      </c>
    </row>
    <row r="57" customFormat="false" ht="15" hidden="false" customHeight="false" outlineLevel="0" collapsed="false">
      <c r="A57" s="7" t="s">
        <v>5900</v>
      </c>
      <c r="B57" s="7" t="n">
        <v>32</v>
      </c>
      <c r="C57" s="7" t="s">
        <v>959</v>
      </c>
      <c r="D57" s="7" t="s">
        <v>1011</v>
      </c>
      <c r="E57" s="7" t="s">
        <v>69</v>
      </c>
      <c r="F57" s="7" t="s">
        <v>5955</v>
      </c>
      <c r="G57" s="7" t="s">
        <v>6045</v>
      </c>
      <c r="H57" s="7" t="s">
        <v>5507</v>
      </c>
      <c r="I57" s="7" t="s">
        <v>200</v>
      </c>
      <c r="J57" s="7" t="s">
        <v>169</v>
      </c>
      <c r="K57" s="7" t="n">
        <v>90</v>
      </c>
      <c r="L57" s="7" t="n">
        <v>9951.9</v>
      </c>
      <c r="M57" s="7" t="n">
        <v>25181.52</v>
      </c>
      <c r="N57" s="7" t="n">
        <v>39.5</v>
      </c>
      <c r="O57" s="7" t="n">
        <v>18.5195</v>
      </c>
      <c r="P57" s="7" t="n">
        <v>516857</v>
      </c>
      <c r="Q57" s="7" t="n">
        <v>3730</v>
      </c>
      <c r="R57" s="7" t="n">
        <v>0.72</v>
      </c>
      <c r="S57" s="7" t="n">
        <v>9.68</v>
      </c>
      <c r="T57" s="7" t="n">
        <v>361</v>
      </c>
      <c r="U57" s="7" t="n">
        <v>2.67</v>
      </c>
      <c r="V57" s="7"/>
      <c r="W57" s="7" t="s">
        <v>6037</v>
      </c>
      <c r="X57" s="7" t="s">
        <v>6038</v>
      </c>
    </row>
    <row r="58" customFormat="false" ht="15" hidden="false" customHeight="false" outlineLevel="0" collapsed="false">
      <c r="A58" s="7" t="s">
        <v>5900</v>
      </c>
      <c r="B58" s="7" t="n">
        <v>32</v>
      </c>
      <c r="C58" s="7" t="s">
        <v>959</v>
      </c>
      <c r="D58" s="7" t="s">
        <v>1011</v>
      </c>
      <c r="E58" s="7" t="s">
        <v>69</v>
      </c>
      <c r="F58" s="7" t="s">
        <v>5955</v>
      </c>
      <c r="G58" s="7" t="s">
        <v>6045</v>
      </c>
      <c r="H58" s="7" t="s">
        <v>6039</v>
      </c>
      <c r="I58" s="7" t="s">
        <v>6043</v>
      </c>
      <c r="J58" s="7" t="s">
        <v>5517</v>
      </c>
      <c r="K58" s="7" t="n">
        <v>90</v>
      </c>
      <c r="L58" s="7" t="n">
        <v>30070.68</v>
      </c>
      <c r="M58" s="7" t="n">
        <v>71652.66</v>
      </c>
      <c r="N58" s="7" t="n">
        <v>42</v>
      </c>
      <c r="O58" s="7" t="n">
        <v>26.1719</v>
      </c>
      <c r="P58" s="7" t="n">
        <v>2511241</v>
      </c>
      <c r="Q58" s="7" t="n">
        <v>10450</v>
      </c>
      <c r="R58" s="7" t="n">
        <v>0.42</v>
      </c>
      <c r="S58" s="7" t="n">
        <v>9.79</v>
      </c>
      <c r="T58" s="7" t="n">
        <v>1023</v>
      </c>
      <c r="U58" s="7" t="n">
        <v>2.88</v>
      </c>
      <c r="V58" s="7"/>
      <c r="W58" s="7"/>
      <c r="X58" s="7" t="s">
        <v>6038</v>
      </c>
    </row>
    <row r="59" customFormat="false" ht="15" hidden="false" customHeight="false" outlineLevel="0" collapsed="false">
      <c r="A59" s="7" t="s">
        <v>5900</v>
      </c>
      <c r="B59" s="7" t="n">
        <v>32</v>
      </c>
      <c r="C59" s="7" t="s">
        <v>959</v>
      </c>
      <c r="D59" s="7" t="s">
        <v>1011</v>
      </c>
      <c r="E59" s="7" t="s">
        <v>69</v>
      </c>
      <c r="F59" s="7" t="s">
        <v>5955</v>
      </c>
      <c r="G59" s="7" t="s">
        <v>6046</v>
      </c>
      <c r="H59" s="7" t="s">
        <v>5507</v>
      </c>
      <c r="I59" s="7" t="s">
        <v>6047</v>
      </c>
      <c r="J59" s="7" t="s">
        <v>169</v>
      </c>
      <c r="K59" s="7" t="n">
        <v>30</v>
      </c>
      <c r="L59" s="7" t="n">
        <v>717.8</v>
      </c>
      <c r="M59" s="7" t="n">
        <v>2145.34</v>
      </c>
      <c r="N59" s="7" t="n">
        <v>33.5</v>
      </c>
      <c r="O59" s="7" t="n">
        <v>8.9375</v>
      </c>
      <c r="P59" s="7" t="n">
        <v>70864</v>
      </c>
      <c r="Q59" s="7" t="n">
        <v>460</v>
      </c>
      <c r="R59" s="7" t="n">
        <v>0.65</v>
      </c>
      <c r="S59" s="7" t="n">
        <v>6.74</v>
      </c>
      <c r="T59" s="7" t="n">
        <v>31</v>
      </c>
      <c r="U59" s="7" t="n">
        <v>1.56</v>
      </c>
      <c r="V59" s="7"/>
      <c r="W59" s="7" t="s">
        <v>6037</v>
      </c>
      <c r="X59" s="7" t="s">
        <v>6038</v>
      </c>
    </row>
    <row r="60" customFormat="false" ht="15" hidden="false" customHeight="false" outlineLevel="0" collapsed="false">
      <c r="A60" s="7" t="s">
        <v>5900</v>
      </c>
      <c r="B60" s="7" t="n">
        <v>32</v>
      </c>
      <c r="C60" s="7" t="s">
        <v>959</v>
      </c>
      <c r="D60" s="7" t="s">
        <v>1011</v>
      </c>
      <c r="E60" s="7" t="s">
        <v>69</v>
      </c>
      <c r="F60" s="7" t="s">
        <v>5955</v>
      </c>
      <c r="G60" s="7" t="s">
        <v>6046</v>
      </c>
      <c r="H60" s="7" t="s">
        <v>6039</v>
      </c>
      <c r="I60" s="7" t="s">
        <v>6048</v>
      </c>
      <c r="J60" s="7" t="s">
        <v>5513</v>
      </c>
      <c r="K60" s="7" t="n">
        <v>30</v>
      </c>
      <c r="L60" s="7" t="n">
        <v>2575.12</v>
      </c>
      <c r="M60" s="7" t="n">
        <v>5952.85</v>
      </c>
      <c r="N60" s="7" t="n">
        <v>43.3</v>
      </c>
      <c r="O60" s="7" t="n">
        <v>20.6785</v>
      </c>
      <c r="P60" s="7" t="n">
        <v>101139</v>
      </c>
      <c r="Q60" s="7" t="n">
        <v>1141</v>
      </c>
      <c r="R60" s="7" t="n">
        <v>1.13</v>
      </c>
      <c r="S60" s="7" t="n">
        <v>7.36</v>
      </c>
      <c r="T60" s="7" t="n">
        <v>84</v>
      </c>
      <c r="U60" s="7" t="n">
        <v>2.26</v>
      </c>
      <c r="V60" s="7"/>
      <c r="W60" s="7"/>
      <c r="X60" s="7" t="s">
        <v>6038</v>
      </c>
    </row>
    <row r="61" customFormat="false" ht="15" hidden="false" customHeight="false" outlineLevel="0" collapsed="false">
      <c r="A61" s="7" t="s">
        <v>5900</v>
      </c>
      <c r="B61" s="7" t="n">
        <v>37</v>
      </c>
      <c r="C61" s="7" t="s">
        <v>963</v>
      </c>
      <c r="D61" s="7" t="s">
        <v>855</v>
      </c>
      <c r="E61" s="7" t="s">
        <v>395</v>
      </c>
      <c r="F61" s="7" t="s">
        <v>5946</v>
      </c>
      <c r="G61" s="7" t="s">
        <v>6001</v>
      </c>
      <c r="H61" s="7" t="s">
        <v>5507</v>
      </c>
      <c r="I61" s="7" t="s">
        <v>5508</v>
      </c>
      <c r="J61" s="7" t="s">
        <v>169</v>
      </c>
      <c r="K61" s="7" t="n">
        <v>299</v>
      </c>
      <c r="L61" s="7" t="n">
        <v>89085.26</v>
      </c>
      <c r="M61" s="7" t="n">
        <v>289865.98</v>
      </c>
      <c r="N61" s="7" t="n">
        <v>30.7</v>
      </c>
      <c r="O61" s="7" t="n">
        <v>18.0202</v>
      </c>
      <c r="P61" s="7" t="n">
        <v>14289755</v>
      </c>
      <c r="Q61" s="7" t="n">
        <v>65114</v>
      </c>
      <c r="R61" s="7" t="n">
        <v>0.46</v>
      </c>
      <c r="S61" s="7" t="n">
        <v>10.89</v>
      </c>
      <c r="T61" s="7" t="n">
        <v>7094</v>
      </c>
      <c r="U61" s="7" t="n">
        <v>1.37</v>
      </c>
      <c r="V61" s="7"/>
      <c r="W61" s="7" t="s">
        <v>6037</v>
      </c>
      <c r="X61" s="7" t="s">
        <v>6038</v>
      </c>
    </row>
    <row r="62" customFormat="false" ht="15" hidden="false" customHeight="false" outlineLevel="0" collapsed="false">
      <c r="A62" s="7" t="s">
        <v>5900</v>
      </c>
      <c r="B62" s="7" t="n">
        <v>37</v>
      </c>
      <c r="C62" s="7" t="s">
        <v>963</v>
      </c>
      <c r="D62" s="7" t="s">
        <v>855</v>
      </c>
      <c r="E62" s="7" t="s">
        <v>395</v>
      </c>
      <c r="F62" s="7" t="s">
        <v>5946</v>
      </c>
      <c r="G62" s="7" t="s">
        <v>6001</v>
      </c>
      <c r="H62" s="7" t="s">
        <v>6039</v>
      </c>
      <c r="I62" s="7" t="s">
        <v>6040</v>
      </c>
      <c r="J62" s="7" t="s">
        <v>6041</v>
      </c>
      <c r="K62" s="7" t="n">
        <v>299</v>
      </c>
      <c r="L62" s="7" t="n">
        <v>57692.9</v>
      </c>
      <c r="M62" s="7" t="n">
        <v>258474.66</v>
      </c>
      <c r="N62" s="7" t="n">
        <v>22.3</v>
      </c>
      <c r="O62" s="7" t="n">
        <v>9.5287</v>
      </c>
      <c r="P62" s="7" t="n">
        <v>6470488</v>
      </c>
      <c r="Q62" s="7" t="n">
        <v>39649</v>
      </c>
      <c r="R62" s="7" t="n">
        <v>0.61</v>
      </c>
      <c r="S62" s="7" t="n">
        <v>16.3</v>
      </c>
      <c r="T62" s="7" t="n">
        <v>6461</v>
      </c>
      <c r="U62" s="7" t="n">
        <v>1.46</v>
      </c>
      <c r="V62" s="7"/>
      <c r="W62" s="7"/>
      <c r="X62" s="7" t="s">
        <v>6038</v>
      </c>
    </row>
    <row r="63" customFormat="false" ht="15" hidden="false" customHeight="false" outlineLevel="0" collapsed="false">
      <c r="A63" s="7" t="s">
        <v>5900</v>
      </c>
      <c r="B63" s="7" t="n">
        <v>37</v>
      </c>
      <c r="C63" s="7" t="s">
        <v>963</v>
      </c>
      <c r="D63" s="7" t="s">
        <v>855</v>
      </c>
      <c r="E63" s="7" t="s">
        <v>395</v>
      </c>
      <c r="F63" s="7" t="s">
        <v>5946</v>
      </c>
      <c r="G63" s="7" t="s">
        <v>6042</v>
      </c>
      <c r="H63" s="7" t="s">
        <v>5507</v>
      </c>
      <c r="I63" s="7" t="s">
        <v>6043</v>
      </c>
      <c r="J63" s="7" t="s">
        <v>169</v>
      </c>
      <c r="K63" s="7" t="n">
        <v>180</v>
      </c>
      <c r="L63" s="7" t="n">
        <v>46097.87</v>
      </c>
      <c r="M63" s="7" t="n">
        <v>159486.31</v>
      </c>
      <c r="N63" s="7" t="n">
        <v>28.9</v>
      </c>
      <c r="O63" s="7" t="n">
        <v>17.8518</v>
      </c>
      <c r="P63" s="7" t="n">
        <v>8246473</v>
      </c>
      <c r="Q63" s="7" t="n">
        <v>35608</v>
      </c>
      <c r="R63" s="7" t="n">
        <v>0.43</v>
      </c>
      <c r="S63" s="7" t="n">
        <v>10.32</v>
      </c>
      <c r="T63" s="7" t="n">
        <v>3676</v>
      </c>
      <c r="U63" s="7" t="n">
        <v>1.29</v>
      </c>
      <c r="V63" s="7"/>
      <c r="W63" s="7" t="s">
        <v>6037</v>
      </c>
      <c r="X63" s="7" t="s">
        <v>6038</v>
      </c>
    </row>
    <row r="64" customFormat="false" ht="15" hidden="false" customHeight="false" outlineLevel="0" collapsed="false">
      <c r="A64" s="7" t="s">
        <v>5900</v>
      </c>
      <c r="B64" s="7" t="n">
        <v>37</v>
      </c>
      <c r="C64" s="7" t="s">
        <v>963</v>
      </c>
      <c r="D64" s="7" t="s">
        <v>855</v>
      </c>
      <c r="E64" s="7" t="s">
        <v>395</v>
      </c>
      <c r="F64" s="7" t="s">
        <v>5946</v>
      </c>
      <c r="G64" s="7" t="s">
        <v>6042</v>
      </c>
      <c r="H64" s="7" t="s">
        <v>6039</v>
      </c>
      <c r="I64" s="7" t="s">
        <v>6044</v>
      </c>
      <c r="J64" s="7" t="s">
        <v>5520</v>
      </c>
      <c r="K64" s="7" t="n">
        <v>180</v>
      </c>
      <c r="L64" s="7" t="n">
        <v>73836.69</v>
      </c>
      <c r="M64" s="7" t="n">
        <v>264348.04</v>
      </c>
      <c r="N64" s="7" t="n">
        <v>27.9</v>
      </c>
      <c r="O64" s="7" t="n">
        <v>15.2412</v>
      </c>
      <c r="P64" s="7" t="n">
        <v>9151742</v>
      </c>
      <c r="Q64" s="7" t="n">
        <v>50389</v>
      </c>
      <c r="R64" s="7" t="n">
        <v>0.55</v>
      </c>
      <c r="S64" s="7" t="n">
        <v>13.89</v>
      </c>
      <c r="T64" s="7" t="n">
        <v>6998</v>
      </c>
      <c r="U64" s="7" t="n">
        <v>1.47</v>
      </c>
      <c r="V64" s="7"/>
      <c r="W64" s="7"/>
      <c r="X64" s="7" t="s">
        <v>6038</v>
      </c>
    </row>
    <row r="65" customFormat="false" ht="15" hidden="false" customHeight="false" outlineLevel="0" collapsed="false">
      <c r="A65" s="7" t="s">
        <v>5900</v>
      </c>
      <c r="B65" s="7" t="n">
        <v>37</v>
      </c>
      <c r="C65" s="7" t="s">
        <v>963</v>
      </c>
      <c r="D65" s="7" t="s">
        <v>855</v>
      </c>
      <c r="E65" s="7" t="s">
        <v>395</v>
      </c>
      <c r="F65" s="7" t="s">
        <v>5946</v>
      </c>
      <c r="G65" s="7" t="s">
        <v>6045</v>
      </c>
      <c r="H65" s="7" t="s">
        <v>5507</v>
      </c>
      <c r="I65" s="7" t="s">
        <v>200</v>
      </c>
      <c r="J65" s="7" t="s">
        <v>169</v>
      </c>
      <c r="K65" s="7" t="n">
        <v>90</v>
      </c>
      <c r="L65" s="7" t="n">
        <v>19434.66</v>
      </c>
      <c r="M65" s="7" t="n">
        <v>67707.27</v>
      </c>
      <c r="N65" s="7" t="n">
        <v>28.7</v>
      </c>
      <c r="O65" s="7" t="n">
        <v>19.4465</v>
      </c>
      <c r="P65" s="7" t="n">
        <v>3989264</v>
      </c>
      <c r="Q65" s="7" t="n">
        <v>16722</v>
      </c>
      <c r="R65" s="7" t="n">
        <v>0.42</v>
      </c>
      <c r="S65" s="7" t="n">
        <v>8.93</v>
      </c>
      <c r="T65" s="7" t="n">
        <v>1494</v>
      </c>
      <c r="U65" s="7" t="n">
        <v>1.16</v>
      </c>
      <c r="V65" s="7"/>
      <c r="W65" s="7" t="s">
        <v>6037</v>
      </c>
      <c r="X65" s="7" t="s">
        <v>6038</v>
      </c>
    </row>
    <row r="66" customFormat="false" ht="15" hidden="false" customHeight="false" outlineLevel="0" collapsed="false">
      <c r="A66" s="7" t="s">
        <v>5900</v>
      </c>
      <c r="B66" s="7" t="n">
        <v>37</v>
      </c>
      <c r="C66" s="7" t="s">
        <v>963</v>
      </c>
      <c r="D66" s="7" t="s">
        <v>855</v>
      </c>
      <c r="E66" s="7" t="s">
        <v>395</v>
      </c>
      <c r="F66" s="7" t="s">
        <v>5946</v>
      </c>
      <c r="G66" s="7" t="s">
        <v>6045</v>
      </c>
      <c r="H66" s="7" t="s">
        <v>6039</v>
      </c>
      <c r="I66" s="7" t="s">
        <v>6043</v>
      </c>
      <c r="J66" s="7" t="s">
        <v>5517</v>
      </c>
      <c r="K66" s="7" t="n">
        <v>90</v>
      </c>
      <c r="L66" s="7" t="n">
        <v>26663.21</v>
      </c>
      <c r="M66" s="7" t="n">
        <v>91779.04</v>
      </c>
      <c r="N66" s="7" t="n">
        <v>29.1</v>
      </c>
      <c r="O66" s="7" t="n">
        <v>16.8449</v>
      </c>
      <c r="P66" s="7" t="n">
        <v>4257209</v>
      </c>
      <c r="Q66" s="7" t="n">
        <v>18886</v>
      </c>
      <c r="R66" s="7" t="n">
        <v>0.44</v>
      </c>
      <c r="S66" s="7" t="n">
        <v>11.55</v>
      </c>
      <c r="T66" s="7" t="n">
        <v>2182</v>
      </c>
      <c r="U66" s="7" t="n">
        <v>1.41</v>
      </c>
      <c r="V66" s="7"/>
      <c r="W66" s="7"/>
      <c r="X66" s="7" t="s">
        <v>6038</v>
      </c>
    </row>
    <row r="67" customFormat="false" ht="15" hidden="false" customHeight="false" outlineLevel="0" collapsed="false">
      <c r="A67" s="7" t="s">
        <v>5900</v>
      </c>
      <c r="B67" s="7" t="n">
        <v>37</v>
      </c>
      <c r="C67" s="7" t="s">
        <v>963</v>
      </c>
      <c r="D67" s="7" t="s">
        <v>855</v>
      </c>
      <c r="E67" s="7" t="s">
        <v>395</v>
      </c>
      <c r="F67" s="7" t="s">
        <v>5946</v>
      </c>
      <c r="G67" s="7" t="s">
        <v>6046</v>
      </c>
      <c r="H67" s="7" t="s">
        <v>5507</v>
      </c>
      <c r="I67" s="7" t="s">
        <v>6047</v>
      </c>
      <c r="J67" s="7" t="s">
        <v>169</v>
      </c>
      <c r="K67" s="7" t="n">
        <v>30</v>
      </c>
      <c r="L67" s="7" t="n">
        <v>6361.11</v>
      </c>
      <c r="M67" s="7" t="n">
        <v>21824.46</v>
      </c>
      <c r="N67" s="7" t="n">
        <v>29.1</v>
      </c>
      <c r="O67" s="7" t="n">
        <v>21.7793</v>
      </c>
      <c r="P67" s="7" t="n">
        <v>1167331</v>
      </c>
      <c r="Q67" s="7" t="n">
        <v>5466</v>
      </c>
      <c r="R67" s="7" t="n">
        <v>0.47</v>
      </c>
      <c r="S67" s="7" t="n">
        <v>8.36</v>
      </c>
      <c r="T67" s="7" t="n">
        <v>457</v>
      </c>
      <c r="U67" s="7" t="n">
        <v>1.16</v>
      </c>
      <c r="V67" s="7"/>
      <c r="W67" s="7" t="s">
        <v>6037</v>
      </c>
      <c r="X67" s="7" t="s">
        <v>6038</v>
      </c>
    </row>
    <row r="68" customFormat="false" ht="15" hidden="false" customHeight="false" outlineLevel="0" collapsed="false">
      <c r="A68" s="7" t="s">
        <v>5900</v>
      </c>
      <c r="B68" s="7" t="n">
        <v>37</v>
      </c>
      <c r="C68" s="7" t="s">
        <v>963</v>
      </c>
      <c r="D68" s="7" t="s">
        <v>855</v>
      </c>
      <c r="E68" s="7" t="s">
        <v>395</v>
      </c>
      <c r="F68" s="7" t="s">
        <v>5946</v>
      </c>
      <c r="G68" s="7" t="s">
        <v>6046</v>
      </c>
      <c r="H68" s="7" t="s">
        <v>6039</v>
      </c>
      <c r="I68" s="7" t="s">
        <v>6048</v>
      </c>
      <c r="J68" s="7" t="s">
        <v>5513</v>
      </c>
      <c r="K68" s="7" t="n">
        <v>30</v>
      </c>
      <c r="L68" s="7" t="n">
        <v>4862.98</v>
      </c>
      <c r="M68" s="7" t="n">
        <v>15540.43</v>
      </c>
      <c r="N68" s="7" t="n">
        <v>31.3</v>
      </c>
      <c r="O68" s="7" t="n">
        <v>19.7872</v>
      </c>
      <c r="P68" s="7" t="n">
        <v>1253598</v>
      </c>
      <c r="Q68" s="7" t="n">
        <v>3840</v>
      </c>
      <c r="R68" s="7" t="n">
        <v>0.31</v>
      </c>
      <c r="S68" s="7" t="n">
        <v>8.65</v>
      </c>
      <c r="T68" s="7" t="n">
        <v>332</v>
      </c>
      <c r="U68" s="7" t="n">
        <v>1.27</v>
      </c>
      <c r="V68" s="7"/>
      <c r="W68" s="7"/>
      <c r="X68" s="7" t="s">
        <v>6038</v>
      </c>
    </row>
    <row r="69" customFormat="false" ht="15" hidden="false" customHeight="false" outlineLevel="0" collapsed="false">
      <c r="A69" s="7" t="s">
        <v>5900</v>
      </c>
      <c r="B69" s="7" t="n">
        <v>37</v>
      </c>
      <c r="C69" s="7" t="s">
        <v>963</v>
      </c>
      <c r="D69" s="7" t="s">
        <v>855</v>
      </c>
      <c r="E69" s="7" t="s">
        <v>69</v>
      </c>
      <c r="F69" s="7" t="s">
        <v>5955</v>
      </c>
      <c r="G69" s="7" t="s">
        <v>6001</v>
      </c>
      <c r="H69" s="7" t="s">
        <v>5507</v>
      </c>
      <c r="I69" s="7" t="s">
        <v>5508</v>
      </c>
      <c r="J69" s="7" t="s">
        <v>169</v>
      </c>
      <c r="K69" s="7" t="n">
        <v>299</v>
      </c>
      <c r="L69" s="7" t="n">
        <v>183798.03</v>
      </c>
      <c r="M69" s="7" t="n">
        <v>538148.35</v>
      </c>
      <c r="N69" s="7" t="n">
        <v>34.2</v>
      </c>
      <c r="O69" s="7" t="n">
        <v>13.2873</v>
      </c>
      <c r="P69" s="7" t="n">
        <v>22626405</v>
      </c>
      <c r="Q69" s="7" t="n">
        <v>134731</v>
      </c>
      <c r="R69" s="7" t="n">
        <v>0.6</v>
      </c>
      <c r="S69" s="7" t="n">
        <v>12.86</v>
      </c>
      <c r="T69" s="7" t="n">
        <v>17322</v>
      </c>
      <c r="U69" s="7" t="n">
        <v>1.36</v>
      </c>
      <c r="V69" s="7"/>
      <c r="W69" s="7" t="s">
        <v>6037</v>
      </c>
      <c r="X69" s="7" t="s">
        <v>6038</v>
      </c>
    </row>
    <row r="70" customFormat="false" ht="15" hidden="false" customHeight="false" outlineLevel="0" collapsed="false">
      <c r="A70" s="7" t="s">
        <v>5900</v>
      </c>
      <c r="B70" s="7" t="n">
        <v>37</v>
      </c>
      <c r="C70" s="7" t="s">
        <v>963</v>
      </c>
      <c r="D70" s="7" t="s">
        <v>855</v>
      </c>
      <c r="E70" s="7" t="s">
        <v>69</v>
      </c>
      <c r="F70" s="7" t="s">
        <v>5955</v>
      </c>
      <c r="G70" s="7" t="s">
        <v>6001</v>
      </c>
      <c r="H70" s="7" t="s">
        <v>6039</v>
      </c>
      <c r="I70" s="7" t="s">
        <v>6040</v>
      </c>
      <c r="J70" s="7" t="s">
        <v>6041</v>
      </c>
      <c r="K70" s="7" t="n">
        <v>299</v>
      </c>
      <c r="L70" s="7" t="n">
        <v>109843.05</v>
      </c>
      <c r="M70" s="7" t="n">
        <v>376851.78</v>
      </c>
      <c r="N70" s="7" t="n">
        <v>29.1</v>
      </c>
      <c r="O70" s="7" t="n">
        <v>6.5514</v>
      </c>
      <c r="P70" s="7" t="n">
        <v>9868392</v>
      </c>
      <c r="Q70" s="7" t="n">
        <v>75826</v>
      </c>
      <c r="R70" s="7" t="n">
        <v>0.77</v>
      </c>
      <c r="S70" s="7" t="n">
        <v>16</v>
      </c>
      <c r="T70" s="7" t="n">
        <v>12134</v>
      </c>
      <c r="U70" s="7" t="n">
        <v>1.45</v>
      </c>
      <c r="V70" s="7"/>
      <c r="W70" s="7"/>
      <c r="X70" s="7" t="s">
        <v>6038</v>
      </c>
    </row>
    <row r="71" customFormat="false" ht="15" hidden="false" customHeight="false" outlineLevel="0" collapsed="false">
      <c r="A71" s="7" t="s">
        <v>5900</v>
      </c>
      <c r="B71" s="7" t="n">
        <v>37</v>
      </c>
      <c r="C71" s="7" t="s">
        <v>963</v>
      </c>
      <c r="D71" s="7" t="s">
        <v>855</v>
      </c>
      <c r="E71" s="7" t="s">
        <v>69</v>
      </c>
      <c r="F71" s="7" t="s">
        <v>5955</v>
      </c>
      <c r="G71" s="7" t="s">
        <v>6042</v>
      </c>
      <c r="H71" s="7" t="s">
        <v>5507</v>
      </c>
      <c r="I71" s="7" t="s">
        <v>6043</v>
      </c>
      <c r="J71" s="7" t="s">
        <v>169</v>
      </c>
      <c r="K71" s="7" t="n">
        <v>180</v>
      </c>
      <c r="L71" s="7" t="n">
        <v>118177.09</v>
      </c>
      <c r="M71" s="7" t="n">
        <v>331055.02</v>
      </c>
      <c r="N71" s="7" t="n">
        <v>35.7</v>
      </c>
      <c r="O71" s="7" t="n">
        <v>15.332</v>
      </c>
      <c r="P71" s="7" t="n">
        <v>13658878</v>
      </c>
      <c r="Q71" s="7" t="n">
        <v>84414</v>
      </c>
      <c r="R71" s="7" t="n">
        <v>0.62</v>
      </c>
      <c r="S71" s="7" t="n">
        <v>12.74</v>
      </c>
      <c r="T71" s="7" t="n">
        <v>10756</v>
      </c>
      <c r="U71" s="7" t="n">
        <v>1.4</v>
      </c>
      <c r="V71" s="7"/>
      <c r="W71" s="7" t="s">
        <v>6037</v>
      </c>
      <c r="X71" s="7" t="s">
        <v>6038</v>
      </c>
    </row>
    <row r="72" customFormat="false" ht="15" hidden="false" customHeight="false" outlineLevel="0" collapsed="false">
      <c r="A72" s="7" t="s">
        <v>5900</v>
      </c>
      <c r="B72" s="7" t="n">
        <v>37</v>
      </c>
      <c r="C72" s="7" t="s">
        <v>963</v>
      </c>
      <c r="D72" s="7" t="s">
        <v>855</v>
      </c>
      <c r="E72" s="7" t="s">
        <v>69</v>
      </c>
      <c r="F72" s="7" t="s">
        <v>5955</v>
      </c>
      <c r="G72" s="7" t="s">
        <v>6042</v>
      </c>
      <c r="H72" s="7" t="s">
        <v>6039</v>
      </c>
      <c r="I72" s="7" t="s">
        <v>6044</v>
      </c>
      <c r="J72" s="7" t="s">
        <v>5520</v>
      </c>
      <c r="K72" s="7" t="n">
        <v>180</v>
      </c>
      <c r="L72" s="7" t="n">
        <v>104076.79</v>
      </c>
      <c r="M72" s="7" t="n">
        <v>362854.95</v>
      </c>
      <c r="N72" s="7" t="n">
        <v>28.7</v>
      </c>
      <c r="O72" s="7" t="n">
        <v>9.4705</v>
      </c>
      <c r="P72" s="7" t="n">
        <v>12744609</v>
      </c>
      <c r="Q72" s="7" t="n">
        <v>79435</v>
      </c>
      <c r="R72" s="7" t="n">
        <v>0.62</v>
      </c>
      <c r="S72" s="7" t="n">
        <v>14.53</v>
      </c>
      <c r="T72" s="7" t="n">
        <v>11544</v>
      </c>
      <c r="U72" s="7" t="n">
        <v>1.31</v>
      </c>
      <c r="V72" s="7"/>
      <c r="W72" s="7"/>
      <c r="X72" s="7" t="s">
        <v>6038</v>
      </c>
    </row>
    <row r="73" customFormat="false" ht="15" hidden="false" customHeight="false" outlineLevel="0" collapsed="false">
      <c r="A73" s="7" t="s">
        <v>5900</v>
      </c>
      <c r="B73" s="7" t="n">
        <v>37</v>
      </c>
      <c r="C73" s="7" t="s">
        <v>963</v>
      </c>
      <c r="D73" s="7" t="s">
        <v>855</v>
      </c>
      <c r="E73" s="7" t="s">
        <v>69</v>
      </c>
      <c r="F73" s="7" t="s">
        <v>5955</v>
      </c>
      <c r="G73" s="7" t="s">
        <v>6045</v>
      </c>
      <c r="H73" s="7" t="s">
        <v>5507</v>
      </c>
      <c r="I73" s="7" t="s">
        <v>200</v>
      </c>
      <c r="J73" s="7" t="s">
        <v>169</v>
      </c>
      <c r="K73" s="7" t="n">
        <v>90</v>
      </c>
      <c r="L73" s="7" t="n">
        <v>59726.86</v>
      </c>
      <c r="M73" s="7" t="n">
        <v>163528.73</v>
      </c>
      <c r="N73" s="7" t="n">
        <v>36.5</v>
      </c>
      <c r="O73" s="7" t="n">
        <v>16.8684</v>
      </c>
      <c r="P73" s="7" t="n">
        <v>6220199</v>
      </c>
      <c r="Q73" s="7" t="n">
        <v>38798</v>
      </c>
      <c r="R73" s="7" t="n">
        <v>0.62</v>
      </c>
      <c r="S73" s="7" t="n">
        <v>13.75</v>
      </c>
      <c r="T73" s="7" t="n">
        <v>5333</v>
      </c>
      <c r="U73" s="7" t="n">
        <v>1.54</v>
      </c>
      <c r="V73" s="7"/>
      <c r="W73" s="7" t="s">
        <v>6037</v>
      </c>
      <c r="X73" s="7" t="s">
        <v>6038</v>
      </c>
    </row>
    <row r="74" customFormat="false" ht="15" hidden="false" customHeight="false" outlineLevel="0" collapsed="false">
      <c r="A74" s="7" t="s">
        <v>5900</v>
      </c>
      <c r="B74" s="7" t="n">
        <v>37</v>
      </c>
      <c r="C74" s="7" t="s">
        <v>963</v>
      </c>
      <c r="D74" s="7" t="s">
        <v>855</v>
      </c>
      <c r="E74" s="7" t="s">
        <v>69</v>
      </c>
      <c r="F74" s="7" t="s">
        <v>5955</v>
      </c>
      <c r="G74" s="7" t="s">
        <v>6045</v>
      </c>
      <c r="H74" s="7" t="s">
        <v>6039</v>
      </c>
      <c r="I74" s="7" t="s">
        <v>6043</v>
      </c>
      <c r="J74" s="7" t="s">
        <v>5517</v>
      </c>
      <c r="K74" s="7" t="n">
        <v>90</v>
      </c>
      <c r="L74" s="7" t="n">
        <v>58450.23</v>
      </c>
      <c r="M74" s="7" t="n">
        <v>167526.29</v>
      </c>
      <c r="N74" s="7" t="n">
        <v>34.9</v>
      </c>
      <c r="O74" s="7" t="n">
        <v>14.0266</v>
      </c>
      <c r="P74" s="7" t="n">
        <v>7438679</v>
      </c>
      <c r="Q74" s="7" t="n">
        <v>45616</v>
      </c>
      <c r="R74" s="7" t="n">
        <v>0.61</v>
      </c>
      <c r="S74" s="7" t="n">
        <v>11.89</v>
      </c>
      <c r="T74" s="7" t="n">
        <v>5423</v>
      </c>
      <c r="U74" s="7" t="n">
        <v>1.28</v>
      </c>
      <c r="V74" s="7"/>
      <c r="W74" s="7"/>
      <c r="X74" s="7" t="s">
        <v>6038</v>
      </c>
    </row>
    <row r="75" customFormat="false" ht="15" hidden="false" customHeight="false" outlineLevel="0" collapsed="false">
      <c r="A75" s="7" t="s">
        <v>5900</v>
      </c>
      <c r="B75" s="7" t="n">
        <v>37</v>
      </c>
      <c r="C75" s="7" t="s">
        <v>963</v>
      </c>
      <c r="D75" s="7" t="s">
        <v>855</v>
      </c>
      <c r="E75" s="7" t="s">
        <v>69</v>
      </c>
      <c r="F75" s="7" t="s">
        <v>5955</v>
      </c>
      <c r="G75" s="7" t="s">
        <v>6046</v>
      </c>
      <c r="H75" s="7" t="s">
        <v>5507</v>
      </c>
      <c r="I75" s="7" t="s">
        <v>6047</v>
      </c>
      <c r="J75" s="7" t="s">
        <v>169</v>
      </c>
      <c r="K75" s="7" t="n">
        <v>30</v>
      </c>
      <c r="L75" s="7" t="n">
        <v>14391.07</v>
      </c>
      <c r="M75" s="7" t="n">
        <v>43899.81</v>
      </c>
      <c r="N75" s="7" t="n">
        <v>32.8</v>
      </c>
      <c r="O75" s="7" t="n">
        <v>14.2621</v>
      </c>
      <c r="P75" s="7" t="n">
        <v>1364704</v>
      </c>
      <c r="Q75" s="7" t="n">
        <v>9461</v>
      </c>
      <c r="R75" s="7" t="n">
        <v>0.69</v>
      </c>
      <c r="S75" s="7" t="n">
        <v>14.73</v>
      </c>
      <c r="T75" s="7" t="n">
        <v>1394</v>
      </c>
      <c r="U75" s="7" t="n">
        <v>1.52</v>
      </c>
      <c r="V75" s="7"/>
      <c r="W75" s="7" t="s">
        <v>6037</v>
      </c>
      <c r="X75" s="7" t="s">
        <v>6038</v>
      </c>
    </row>
    <row r="76" customFormat="false" ht="15" hidden="false" customHeight="false" outlineLevel="0" collapsed="false">
      <c r="A76" s="7" t="s">
        <v>5900</v>
      </c>
      <c r="B76" s="7" t="n">
        <v>37</v>
      </c>
      <c r="C76" s="7" t="s">
        <v>963</v>
      </c>
      <c r="D76" s="7" t="s">
        <v>855</v>
      </c>
      <c r="E76" s="7" t="s">
        <v>69</v>
      </c>
      <c r="F76" s="7" t="s">
        <v>5955</v>
      </c>
      <c r="G76" s="7" t="s">
        <v>6046</v>
      </c>
      <c r="H76" s="7" t="s">
        <v>6039</v>
      </c>
      <c r="I76" s="7" t="s">
        <v>6048</v>
      </c>
      <c r="J76" s="7" t="s">
        <v>5513</v>
      </c>
      <c r="K76" s="7" t="n">
        <v>30</v>
      </c>
      <c r="L76" s="7" t="n">
        <v>19434.48</v>
      </c>
      <c r="M76" s="7" t="n">
        <v>51878.64</v>
      </c>
      <c r="N76" s="7" t="n">
        <v>37.5</v>
      </c>
      <c r="O76" s="7" t="n">
        <v>16.9564</v>
      </c>
      <c r="P76" s="7" t="n">
        <v>1977058</v>
      </c>
      <c r="Q76" s="7" t="n">
        <v>12345</v>
      </c>
      <c r="R76" s="7" t="n">
        <v>0.62</v>
      </c>
      <c r="S76" s="7" t="n">
        <v>13.86</v>
      </c>
      <c r="T76" s="7" t="n">
        <v>1711</v>
      </c>
      <c r="U76" s="7" t="n">
        <v>1.57</v>
      </c>
      <c r="V76" s="7"/>
      <c r="W76" s="7"/>
      <c r="X76" s="7" t="s">
        <v>6038</v>
      </c>
    </row>
    <row r="77" customFormat="false" ht="15" hidden="false" customHeight="false" outlineLevel="0" collapsed="false">
      <c r="A77" s="7" t="s">
        <v>5900</v>
      </c>
      <c r="B77" s="7" t="n">
        <v>38</v>
      </c>
      <c r="C77" s="7" t="s">
        <v>1000</v>
      </c>
      <c r="D77" s="7" t="s">
        <v>855</v>
      </c>
      <c r="E77" s="7" t="s">
        <v>395</v>
      </c>
      <c r="F77" s="7" t="s">
        <v>5946</v>
      </c>
      <c r="G77" s="7" t="s">
        <v>6001</v>
      </c>
      <c r="H77" s="7" t="s">
        <v>5507</v>
      </c>
      <c r="I77" s="7" t="s">
        <v>5508</v>
      </c>
      <c r="J77" s="7" t="s">
        <v>169</v>
      </c>
      <c r="K77" s="7" t="n">
        <v>299</v>
      </c>
      <c r="L77" s="7" t="n">
        <v>5634.89</v>
      </c>
      <c r="M77" s="7" t="n">
        <v>15973.2</v>
      </c>
      <c r="N77" s="7" t="n">
        <v>35.3</v>
      </c>
      <c r="O77" s="7" t="n">
        <v>4.8567</v>
      </c>
      <c r="P77" s="7" t="n">
        <v>471614</v>
      </c>
      <c r="Q77" s="7" t="n">
        <v>4209</v>
      </c>
      <c r="R77" s="7" t="n">
        <v>0.89</v>
      </c>
      <c r="S77" s="7" t="n">
        <v>15.32</v>
      </c>
      <c r="T77" s="7" t="n">
        <v>645</v>
      </c>
      <c r="U77" s="7" t="n">
        <v>1.34</v>
      </c>
      <c r="V77" s="7"/>
      <c r="W77" s="7" t="s">
        <v>6037</v>
      </c>
      <c r="X77" s="7" t="s">
        <v>6038</v>
      </c>
    </row>
    <row r="78" customFormat="false" ht="15" hidden="false" customHeight="false" outlineLevel="0" collapsed="false">
      <c r="A78" s="7" t="s">
        <v>5900</v>
      </c>
      <c r="B78" s="7" t="n">
        <v>38</v>
      </c>
      <c r="C78" s="7" t="s">
        <v>1000</v>
      </c>
      <c r="D78" s="7" t="s">
        <v>855</v>
      </c>
      <c r="E78" s="7" t="s">
        <v>395</v>
      </c>
      <c r="F78" s="7" t="s">
        <v>5946</v>
      </c>
      <c r="G78" s="7" t="s">
        <v>6001</v>
      </c>
      <c r="H78" s="7" t="s">
        <v>6039</v>
      </c>
      <c r="I78" s="7" t="s">
        <v>6040</v>
      </c>
      <c r="J78" s="7" t="s">
        <v>6041</v>
      </c>
      <c r="K78" s="7" t="n">
        <v>299</v>
      </c>
      <c r="L78" s="7" t="n">
        <v>55.07</v>
      </c>
      <c r="M78" s="7" t="n">
        <v>612.55</v>
      </c>
      <c r="N78" s="7" t="n">
        <v>9</v>
      </c>
      <c r="O78" s="7" t="n">
        <v>0.1402</v>
      </c>
      <c r="P78" s="7" t="n">
        <v>55643</v>
      </c>
      <c r="Q78" s="7" t="n">
        <v>131</v>
      </c>
      <c r="R78" s="7" t="n">
        <v>0.24</v>
      </c>
      <c r="S78" s="7" t="n">
        <v>16.03</v>
      </c>
      <c r="T78" s="7" t="n">
        <v>21</v>
      </c>
      <c r="U78" s="7" t="n">
        <v>0.42</v>
      </c>
      <c r="V78" s="7"/>
      <c r="W78" s="7"/>
      <c r="X78" s="7" t="s">
        <v>6038</v>
      </c>
    </row>
    <row r="79" customFormat="false" ht="15" hidden="false" customHeight="false" outlineLevel="0" collapsed="false">
      <c r="A79" s="7" t="s">
        <v>5900</v>
      </c>
      <c r="B79" s="7" t="n">
        <v>38</v>
      </c>
      <c r="C79" s="7" t="s">
        <v>1000</v>
      </c>
      <c r="D79" s="7" t="s">
        <v>855</v>
      </c>
      <c r="E79" s="7" t="s">
        <v>395</v>
      </c>
      <c r="F79" s="7" t="s">
        <v>5946</v>
      </c>
      <c r="G79" s="7" t="s">
        <v>6042</v>
      </c>
      <c r="H79" s="7" t="s">
        <v>5507</v>
      </c>
      <c r="I79" s="7" t="s">
        <v>6043</v>
      </c>
      <c r="J79" s="7" t="s">
        <v>169</v>
      </c>
      <c r="K79" s="7" t="n">
        <v>180</v>
      </c>
      <c r="L79" s="7" t="n">
        <v>5529.94</v>
      </c>
      <c r="M79" s="7" t="n">
        <v>15879.4</v>
      </c>
      <c r="N79" s="7" t="n">
        <v>34.8</v>
      </c>
      <c r="O79" s="7" t="n">
        <v>7.1687</v>
      </c>
      <c r="P79" s="7" t="n">
        <v>446540</v>
      </c>
      <c r="Q79" s="7" t="n">
        <v>4165</v>
      </c>
      <c r="R79" s="7" t="n">
        <v>0.93</v>
      </c>
      <c r="S79" s="7" t="n">
        <v>15.41</v>
      </c>
      <c r="T79" s="7" t="n">
        <v>642</v>
      </c>
      <c r="U79" s="7" t="n">
        <v>1.33</v>
      </c>
      <c r="V79" s="7"/>
      <c r="W79" s="7" t="s">
        <v>6037</v>
      </c>
      <c r="X79" s="7" t="s">
        <v>6038</v>
      </c>
    </row>
    <row r="80" customFormat="false" ht="15" hidden="false" customHeight="false" outlineLevel="0" collapsed="false">
      <c r="A80" s="7" t="s">
        <v>5900</v>
      </c>
      <c r="B80" s="7" t="n">
        <v>38</v>
      </c>
      <c r="C80" s="7" t="s">
        <v>1000</v>
      </c>
      <c r="D80" s="7" t="s">
        <v>855</v>
      </c>
      <c r="E80" s="7" t="s">
        <v>395</v>
      </c>
      <c r="F80" s="7" t="s">
        <v>5946</v>
      </c>
      <c r="G80" s="7" t="s">
        <v>6042</v>
      </c>
      <c r="H80" s="7" t="s">
        <v>6039</v>
      </c>
      <c r="I80" s="7" t="s">
        <v>6044</v>
      </c>
      <c r="J80" s="7" t="s">
        <v>5520</v>
      </c>
      <c r="K80" s="7" t="n">
        <v>180</v>
      </c>
      <c r="L80" s="7" t="n">
        <v>160.02</v>
      </c>
      <c r="M80" s="7" t="n">
        <v>706.35</v>
      </c>
      <c r="N80" s="7" t="n">
        <v>22.7</v>
      </c>
      <c r="O80" s="7" t="n">
        <v>0.2632</v>
      </c>
      <c r="P80" s="7" t="n">
        <v>80717</v>
      </c>
      <c r="Q80" s="7" t="n">
        <v>175</v>
      </c>
      <c r="R80" s="7" t="n">
        <v>0.22</v>
      </c>
      <c r="S80" s="7" t="n">
        <v>13.71</v>
      </c>
      <c r="T80" s="7" t="n">
        <v>24</v>
      </c>
      <c r="U80" s="7" t="n">
        <v>0.91</v>
      </c>
      <c r="V80" s="7"/>
      <c r="W80" s="7"/>
      <c r="X80" s="7" t="s">
        <v>6038</v>
      </c>
    </row>
    <row r="81" customFormat="false" ht="15" hidden="false" customHeight="false" outlineLevel="0" collapsed="false">
      <c r="A81" s="7" t="s">
        <v>5900</v>
      </c>
      <c r="B81" s="7" t="n">
        <v>38</v>
      </c>
      <c r="C81" s="7" t="s">
        <v>1000</v>
      </c>
      <c r="D81" s="7" t="s">
        <v>855</v>
      </c>
      <c r="E81" s="7" t="s">
        <v>395</v>
      </c>
      <c r="F81" s="7" t="s">
        <v>5946</v>
      </c>
      <c r="G81" s="7" t="s">
        <v>6045</v>
      </c>
      <c r="H81" s="7" t="s">
        <v>5507</v>
      </c>
      <c r="I81" s="7" t="s">
        <v>200</v>
      </c>
      <c r="J81" s="7" t="s">
        <v>169</v>
      </c>
      <c r="K81" s="7" t="n">
        <v>90</v>
      </c>
      <c r="L81" s="7" t="n">
        <v>2923.25</v>
      </c>
      <c r="M81" s="7" t="n">
        <v>9288.17</v>
      </c>
      <c r="N81" s="7" t="n">
        <v>31.5</v>
      </c>
      <c r="O81" s="7" t="n">
        <v>7.7873</v>
      </c>
      <c r="P81" s="7" t="n">
        <v>204469</v>
      </c>
      <c r="Q81" s="7" t="n">
        <v>2493</v>
      </c>
      <c r="R81" s="7" t="n">
        <v>1.22</v>
      </c>
      <c r="S81" s="7" t="n">
        <v>14.8</v>
      </c>
      <c r="T81" s="7" t="n">
        <v>369</v>
      </c>
      <c r="U81" s="7" t="n">
        <v>1.17</v>
      </c>
      <c r="V81" s="7"/>
      <c r="W81" s="7" t="s">
        <v>6037</v>
      </c>
      <c r="X81" s="7" t="s">
        <v>6038</v>
      </c>
    </row>
    <row r="82" customFormat="false" ht="15" hidden="false" customHeight="false" outlineLevel="0" collapsed="false">
      <c r="A82" s="7" t="s">
        <v>5900</v>
      </c>
      <c r="B82" s="7" t="n">
        <v>38</v>
      </c>
      <c r="C82" s="7" t="s">
        <v>1000</v>
      </c>
      <c r="D82" s="7" t="s">
        <v>855</v>
      </c>
      <c r="E82" s="7" t="s">
        <v>395</v>
      </c>
      <c r="F82" s="7" t="s">
        <v>5946</v>
      </c>
      <c r="G82" s="7" t="s">
        <v>6045</v>
      </c>
      <c r="H82" s="7" t="s">
        <v>6039</v>
      </c>
      <c r="I82" s="7" t="s">
        <v>6043</v>
      </c>
      <c r="J82" s="7" t="s">
        <v>5517</v>
      </c>
      <c r="K82" s="7" t="n">
        <v>90</v>
      </c>
      <c r="L82" s="7" t="n">
        <v>2606.69</v>
      </c>
      <c r="M82" s="7" t="n">
        <v>6591.23</v>
      </c>
      <c r="N82" s="7" t="n">
        <v>39.5</v>
      </c>
      <c r="O82" s="7" t="n">
        <v>6.5823</v>
      </c>
      <c r="P82" s="7" t="n">
        <v>242071</v>
      </c>
      <c r="Q82" s="7" t="n">
        <v>1672</v>
      </c>
      <c r="R82" s="7" t="n">
        <v>0.69</v>
      </c>
      <c r="S82" s="7" t="n">
        <v>16.33</v>
      </c>
      <c r="T82" s="7" t="n">
        <v>273</v>
      </c>
      <c r="U82" s="7" t="n">
        <v>1.56</v>
      </c>
      <c r="V82" s="7"/>
      <c r="W82" s="7"/>
      <c r="X82" s="7" t="s">
        <v>6038</v>
      </c>
    </row>
    <row r="83" customFormat="false" ht="15" hidden="false" customHeight="false" outlineLevel="0" collapsed="false">
      <c r="A83" s="7" t="s">
        <v>5900</v>
      </c>
      <c r="B83" s="7" t="n">
        <v>38</v>
      </c>
      <c r="C83" s="7" t="s">
        <v>1000</v>
      </c>
      <c r="D83" s="7" t="s">
        <v>855</v>
      </c>
      <c r="E83" s="7" t="s">
        <v>395</v>
      </c>
      <c r="F83" s="7" t="s">
        <v>5946</v>
      </c>
      <c r="G83" s="7" t="s">
        <v>6046</v>
      </c>
      <c r="H83" s="7" t="s">
        <v>5507</v>
      </c>
      <c r="I83" s="7" t="s">
        <v>6047</v>
      </c>
      <c r="J83" s="7" t="s">
        <v>169</v>
      </c>
      <c r="K83" s="7" t="n">
        <v>30</v>
      </c>
      <c r="L83" s="7" t="n">
        <v>738.31</v>
      </c>
      <c r="M83" s="7" t="n">
        <v>1889.68</v>
      </c>
      <c r="N83" s="7" t="n">
        <v>39.1</v>
      </c>
      <c r="O83" s="7" t="n">
        <v>12.9874</v>
      </c>
      <c r="P83" s="7" t="n">
        <v>56546</v>
      </c>
      <c r="Q83" s="7" t="n">
        <v>580</v>
      </c>
      <c r="R83" s="7" t="n">
        <v>1.03</v>
      </c>
      <c r="S83" s="7" t="n">
        <v>12.07</v>
      </c>
      <c r="T83" s="7" t="n">
        <v>70</v>
      </c>
      <c r="U83" s="7" t="n">
        <v>1.27</v>
      </c>
      <c r="V83" s="7"/>
      <c r="W83" s="7" t="s">
        <v>6037</v>
      </c>
      <c r="X83" s="7" t="s">
        <v>6038</v>
      </c>
    </row>
    <row r="84" customFormat="false" ht="15" hidden="false" customHeight="false" outlineLevel="0" collapsed="false">
      <c r="A84" s="7" t="s">
        <v>5900</v>
      </c>
      <c r="B84" s="7" t="n">
        <v>38</v>
      </c>
      <c r="C84" s="7" t="s">
        <v>1000</v>
      </c>
      <c r="D84" s="7" t="s">
        <v>855</v>
      </c>
      <c r="E84" s="7" t="s">
        <v>395</v>
      </c>
      <c r="F84" s="7" t="s">
        <v>5946</v>
      </c>
      <c r="G84" s="7" t="s">
        <v>6046</v>
      </c>
      <c r="H84" s="7" t="s">
        <v>6039</v>
      </c>
      <c r="I84" s="7" t="s">
        <v>6048</v>
      </c>
      <c r="J84" s="7" t="s">
        <v>5513</v>
      </c>
      <c r="K84" s="7" t="n">
        <v>30</v>
      </c>
      <c r="L84" s="7" t="n">
        <v>950.13</v>
      </c>
      <c r="M84" s="7" t="n">
        <v>3313.4</v>
      </c>
      <c r="N84" s="7" t="n">
        <v>28.7</v>
      </c>
      <c r="O84" s="7" t="n">
        <v>7.6209</v>
      </c>
      <c r="P84" s="7" t="n">
        <v>55894</v>
      </c>
      <c r="Q84" s="7" t="n">
        <v>785</v>
      </c>
      <c r="R84" s="7" t="n">
        <v>1.4</v>
      </c>
      <c r="S84" s="7" t="n">
        <v>16.05</v>
      </c>
      <c r="T84" s="7" t="n">
        <v>126</v>
      </c>
      <c r="U84" s="7" t="n">
        <v>1.21</v>
      </c>
      <c r="V84" s="7"/>
      <c r="W84" s="7"/>
      <c r="X84" s="7" t="s">
        <v>6038</v>
      </c>
    </row>
    <row r="85" customFormat="false" ht="15" hidden="false" customHeight="false" outlineLevel="0" collapsed="false">
      <c r="A85" s="7" t="s">
        <v>5900</v>
      </c>
      <c r="B85" s="7" t="n">
        <v>38</v>
      </c>
      <c r="C85" s="7" t="s">
        <v>1000</v>
      </c>
      <c r="D85" s="7" t="s">
        <v>855</v>
      </c>
      <c r="E85" s="7" t="s">
        <v>69</v>
      </c>
      <c r="F85" s="7" t="s">
        <v>5955</v>
      </c>
      <c r="G85" s="7" t="s">
        <v>6001</v>
      </c>
      <c r="H85" s="7" t="s">
        <v>5507</v>
      </c>
      <c r="I85" s="7" t="s">
        <v>5508</v>
      </c>
      <c r="J85" s="7" t="s">
        <v>169</v>
      </c>
      <c r="K85" s="7" t="n">
        <v>299</v>
      </c>
      <c r="L85" s="7" t="n">
        <v>66249.86</v>
      </c>
      <c r="M85" s="7" t="n">
        <v>169783.41</v>
      </c>
      <c r="N85" s="7" t="n">
        <v>39</v>
      </c>
      <c r="O85" s="7" t="n">
        <v>16.9485</v>
      </c>
      <c r="P85" s="7" t="n">
        <v>6559576</v>
      </c>
      <c r="Q85" s="7" t="n">
        <v>66205</v>
      </c>
      <c r="R85" s="7" t="n">
        <v>1.01</v>
      </c>
      <c r="S85" s="7" t="n">
        <v>12.6</v>
      </c>
      <c r="T85" s="7" t="n">
        <v>8340</v>
      </c>
      <c r="U85" s="7" t="n">
        <v>1</v>
      </c>
      <c r="V85" s="7"/>
      <c r="W85" s="7" t="s">
        <v>6037</v>
      </c>
      <c r="X85" s="7" t="s">
        <v>6038</v>
      </c>
    </row>
    <row r="86" customFormat="false" ht="15" hidden="false" customHeight="false" outlineLevel="0" collapsed="false">
      <c r="A86" s="7" t="s">
        <v>5900</v>
      </c>
      <c r="B86" s="7" t="n">
        <v>38</v>
      </c>
      <c r="C86" s="7" t="s">
        <v>1000</v>
      </c>
      <c r="D86" s="7" t="s">
        <v>855</v>
      </c>
      <c r="E86" s="7" t="s">
        <v>69</v>
      </c>
      <c r="F86" s="7" t="s">
        <v>5955</v>
      </c>
      <c r="G86" s="7" t="s">
        <v>6001</v>
      </c>
      <c r="H86" s="7" t="s">
        <v>6039</v>
      </c>
      <c r="I86" s="7" t="s">
        <v>6040</v>
      </c>
      <c r="J86" s="7" t="s">
        <v>6041</v>
      </c>
      <c r="K86" s="7" t="n">
        <v>299</v>
      </c>
      <c r="L86" s="7" t="n">
        <v>47062.11</v>
      </c>
      <c r="M86" s="7" t="n">
        <v>106908.63</v>
      </c>
      <c r="N86" s="7" t="n">
        <v>44</v>
      </c>
      <c r="O86" s="7" t="n">
        <v>11.1586</v>
      </c>
      <c r="P86" s="7" t="n">
        <v>3384541</v>
      </c>
      <c r="Q86" s="7" t="n">
        <v>40031</v>
      </c>
      <c r="R86" s="7" t="n">
        <v>1.18</v>
      </c>
      <c r="S86" s="7" t="n">
        <v>15.45</v>
      </c>
      <c r="T86" s="7" t="n">
        <v>6184</v>
      </c>
      <c r="U86" s="7" t="n">
        <v>1.18</v>
      </c>
      <c r="V86" s="7"/>
      <c r="W86" s="7"/>
      <c r="X86" s="7" t="s">
        <v>6038</v>
      </c>
    </row>
    <row r="87" customFormat="false" ht="15" hidden="false" customHeight="false" outlineLevel="0" collapsed="false">
      <c r="A87" s="7" t="s">
        <v>5900</v>
      </c>
      <c r="B87" s="7" t="n">
        <v>38</v>
      </c>
      <c r="C87" s="7" t="s">
        <v>1000</v>
      </c>
      <c r="D87" s="7" t="s">
        <v>855</v>
      </c>
      <c r="E87" s="7" t="s">
        <v>69</v>
      </c>
      <c r="F87" s="7" t="s">
        <v>5955</v>
      </c>
      <c r="G87" s="7" t="s">
        <v>6042</v>
      </c>
      <c r="H87" s="7" t="s">
        <v>5507</v>
      </c>
      <c r="I87" s="7" t="s">
        <v>6043</v>
      </c>
      <c r="J87" s="7" t="s">
        <v>169</v>
      </c>
      <c r="K87" s="7" t="n">
        <v>180</v>
      </c>
      <c r="L87" s="7" t="n">
        <v>46814.66</v>
      </c>
      <c r="M87" s="7" t="n">
        <v>110858.31</v>
      </c>
      <c r="N87" s="7" t="n">
        <v>42.2</v>
      </c>
      <c r="O87" s="7" t="n">
        <v>20.18</v>
      </c>
      <c r="P87" s="7" t="n">
        <v>4985269</v>
      </c>
      <c r="Q87" s="7" t="n">
        <v>48847</v>
      </c>
      <c r="R87" s="7" t="n">
        <v>0.98</v>
      </c>
      <c r="S87" s="7" t="n">
        <v>11.11</v>
      </c>
      <c r="T87" s="7" t="n">
        <v>5427</v>
      </c>
      <c r="U87" s="7" t="n">
        <v>0.96</v>
      </c>
      <c r="V87" s="7"/>
      <c r="W87" s="7" t="s">
        <v>6037</v>
      </c>
      <c r="X87" s="7" t="s">
        <v>6038</v>
      </c>
    </row>
    <row r="88" customFormat="false" ht="15" hidden="false" customHeight="false" outlineLevel="0" collapsed="false">
      <c r="A88" s="7" t="s">
        <v>5900</v>
      </c>
      <c r="B88" s="7" t="n">
        <v>38</v>
      </c>
      <c r="C88" s="7" t="s">
        <v>1000</v>
      </c>
      <c r="D88" s="7" t="s">
        <v>855</v>
      </c>
      <c r="E88" s="7" t="s">
        <v>69</v>
      </c>
      <c r="F88" s="7" t="s">
        <v>5955</v>
      </c>
      <c r="G88" s="7" t="s">
        <v>6042</v>
      </c>
      <c r="H88" s="7" t="s">
        <v>6039</v>
      </c>
      <c r="I88" s="7" t="s">
        <v>6044</v>
      </c>
      <c r="J88" s="7" t="s">
        <v>5520</v>
      </c>
      <c r="K88" s="7" t="n">
        <v>180</v>
      </c>
      <c r="L88" s="7" t="n">
        <v>29443.8</v>
      </c>
      <c r="M88" s="7" t="n">
        <v>85404.93</v>
      </c>
      <c r="N88" s="7" t="n">
        <v>34.5</v>
      </c>
      <c r="O88" s="7" t="n">
        <v>11.6166</v>
      </c>
      <c r="P88" s="7" t="n">
        <v>2418660</v>
      </c>
      <c r="Q88" s="7" t="n">
        <v>25277</v>
      </c>
      <c r="R88" s="7" t="n">
        <v>1.05</v>
      </c>
      <c r="S88" s="7" t="n">
        <v>16.93</v>
      </c>
      <c r="T88" s="7" t="n">
        <v>4279</v>
      </c>
      <c r="U88" s="7" t="n">
        <v>1.16</v>
      </c>
      <c r="V88" s="7"/>
      <c r="W88" s="7"/>
      <c r="X88" s="7" t="s">
        <v>6038</v>
      </c>
    </row>
    <row r="89" customFormat="false" ht="15" hidden="false" customHeight="false" outlineLevel="0" collapsed="false">
      <c r="A89" s="7" t="s">
        <v>5900</v>
      </c>
      <c r="B89" s="7" t="n">
        <v>38</v>
      </c>
      <c r="C89" s="7" t="s">
        <v>1000</v>
      </c>
      <c r="D89" s="7" t="s">
        <v>855</v>
      </c>
      <c r="E89" s="7" t="s">
        <v>69</v>
      </c>
      <c r="F89" s="7" t="s">
        <v>5955</v>
      </c>
      <c r="G89" s="7" t="s">
        <v>6045</v>
      </c>
      <c r="H89" s="7" t="s">
        <v>5507</v>
      </c>
      <c r="I89" s="7" t="s">
        <v>200</v>
      </c>
      <c r="J89" s="7" t="s">
        <v>169</v>
      </c>
      <c r="K89" s="7" t="n">
        <v>90</v>
      </c>
      <c r="L89" s="7" t="n">
        <v>16597.71</v>
      </c>
      <c r="M89" s="7" t="n">
        <v>40820.56</v>
      </c>
      <c r="N89" s="7" t="n">
        <v>40.7</v>
      </c>
      <c r="O89" s="7" t="n">
        <v>18.031</v>
      </c>
      <c r="P89" s="7" t="n">
        <v>1971081</v>
      </c>
      <c r="Q89" s="7" t="n">
        <v>17082</v>
      </c>
      <c r="R89" s="7" t="n">
        <v>0.87</v>
      </c>
      <c r="S89" s="7" t="n">
        <v>10.72</v>
      </c>
      <c r="T89" s="7" t="n">
        <v>1831</v>
      </c>
      <c r="U89" s="7" t="n">
        <v>0.97</v>
      </c>
      <c r="V89" s="7"/>
      <c r="W89" s="7" t="s">
        <v>6037</v>
      </c>
      <c r="X89" s="7" t="s">
        <v>6038</v>
      </c>
    </row>
    <row r="90" customFormat="false" ht="15" hidden="false" customHeight="false" outlineLevel="0" collapsed="false">
      <c r="A90" s="7" t="s">
        <v>5900</v>
      </c>
      <c r="B90" s="7" t="n">
        <v>38</v>
      </c>
      <c r="C90" s="7" t="s">
        <v>1000</v>
      </c>
      <c r="D90" s="7" t="s">
        <v>855</v>
      </c>
      <c r="E90" s="7" t="s">
        <v>69</v>
      </c>
      <c r="F90" s="7" t="s">
        <v>5955</v>
      </c>
      <c r="G90" s="7" t="s">
        <v>6045</v>
      </c>
      <c r="H90" s="7" t="s">
        <v>6039</v>
      </c>
      <c r="I90" s="7" t="s">
        <v>6043</v>
      </c>
      <c r="J90" s="7" t="s">
        <v>5517</v>
      </c>
      <c r="K90" s="7" t="n">
        <v>90</v>
      </c>
      <c r="L90" s="7" t="n">
        <v>30216.95</v>
      </c>
      <c r="M90" s="7" t="n">
        <v>70037.75</v>
      </c>
      <c r="N90" s="7" t="n">
        <v>43.1</v>
      </c>
      <c r="O90" s="7" t="n">
        <v>21.5936</v>
      </c>
      <c r="P90" s="7" t="n">
        <v>3014188</v>
      </c>
      <c r="Q90" s="7" t="n">
        <v>31765</v>
      </c>
      <c r="R90" s="7" t="n">
        <v>1.05</v>
      </c>
      <c r="S90" s="7" t="n">
        <v>11.32</v>
      </c>
      <c r="T90" s="7" t="n">
        <v>3596</v>
      </c>
      <c r="U90" s="7" t="n">
        <v>0.95</v>
      </c>
      <c r="V90" s="7"/>
      <c r="W90" s="7"/>
      <c r="X90" s="7" t="s">
        <v>6038</v>
      </c>
    </row>
    <row r="91" customFormat="false" ht="15" hidden="false" customHeight="false" outlineLevel="0" collapsed="false">
      <c r="A91" s="7" t="s">
        <v>5900</v>
      </c>
      <c r="B91" s="7" t="n">
        <v>38</v>
      </c>
      <c r="C91" s="7" t="s">
        <v>1000</v>
      </c>
      <c r="D91" s="7" t="s">
        <v>855</v>
      </c>
      <c r="E91" s="7" t="s">
        <v>69</v>
      </c>
      <c r="F91" s="7" t="s">
        <v>5955</v>
      </c>
      <c r="G91" s="7" t="s">
        <v>6046</v>
      </c>
      <c r="H91" s="7" t="s">
        <v>5507</v>
      </c>
      <c r="I91" s="7" t="s">
        <v>6047</v>
      </c>
      <c r="J91" s="7" t="s">
        <v>169</v>
      </c>
      <c r="K91" s="7" t="n">
        <v>30</v>
      </c>
      <c r="L91" s="7" t="n">
        <v>3209.65</v>
      </c>
      <c r="M91" s="7" t="n">
        <v>7802.89</v>
      </c>
      <c r="N91" s="7" t="n">
        <v>41.1</v>
      </c>
      <c r="O91" s="7" t="n">
        <v>15.2509</v>
      </c>
      <c r="P91" s="7" t="n">
        <v>352453</v>
      </c>
      <c r="Q91" s="7" t="n">
        <v>3613</v>
      </c>
      <c r="R91" s="7" t="n">
        <v>1.03</v>
      </c>
      <c r="S91" s="7" t="n">
        <v>8.97</v>
      </c>
      <c r="T91" s="7" t="n">
        <v>324</v>
      </c>
      <c r="U91" s="7" t="n">
        <v>0.89</v>
      </c>
      <c r="V91" s="7"/>
      <c r="W91" s="7" t="s">
        <v>6037</v>
      </c>
      <c r="X91" s="7" t="s">
        <v>6038</v>
      </c>
    </row>
    <row r="92" customFormat="false" ht="15" hidden="false" customHeight="false" outlineLevel="0" collapsed="false">
      <c r="A92" s="7" t="s">
        <v>5900</v>
      </c>
      <c r="B92" s="7" t="n">
        <v>38</v>
      </c>
      <c r="C92" s="7" t="s">
        <v>1000</v>
      </c>
      <c r="D92" s="7" t="s">
        <v>855</v>
      </c>
      <c r="E92" s="7" t="s">
        <v>69</v>
      </c>
      <c r="F92" s="7" t="s">
        <v>5955</v>
      </c>
      <c r="G92" s="7" t="s">
        <v>6046</v>
      </c>
      <c r="H92" s="7" t="s">
        <v>6039</v>
      </c>
      <c r="I92" s="7" t="s">
        <v>6048</v>
      </c>
      <c r="J92" s="7" t="s">
        <v>5513</v>
      </c>
      <c r="K92" s="7" t="n">
        <v>30</v>
      </c>
      <c r="L92" s="7" t="n">
        <v>5043.84</v>
      </c>
      <c r="M92" s="7" t="n">
        <v>11613.06</v>
      </c>
      <c r="N92" s="7" t="n">
        <v>43.4</v>
      </c>
      <c r="O92" s="7" t="n">
        <v>18.0451</v>
      </c>
      <c r="P92" s="7" t="n">
        <v>551237</v>
      </c>
      <c r="Q92" s="7" t="n">
        <v>4781</v>
      </c>
      <c r="R92" s="7" t="n">
        <v>0.87</v>
      </c>
      <c r="S92" s="7" t="n">
        <v>10.33</v>
      </c>
      <c r="T92" s="7" t="n">
        <v>494</v>
      </c>
      <c r="U92" s="7" t="n">
        <v>1.05</v>
      </c>
      <c r="V92" s="7"/>
      <c r="W92" s="7"/>
      <c r="X92" s="7" t="s">
        <v>6038</v>
      </c>
    </row>
    <row r="93" customFormat="false" ht="15" hidden="false" customHeight="false" outlineLevel="0" collapsed="false">
      <c r="A93" s="7" t="s">
        <v>5900</v>
      </c>
      <c r="B93" s="7" t="n">
        <v>39</v>
      </c>
      <c r="C93" s="7" t="s">
        <v>963</v>
      </c>
      <c r="D93" s="7" t="s">
        <v>1011</v>
      </c>
      <c r="E93" s="7" t="s">
        <v>395</v>
      </c>
      <c r="F93" s="7" t="s">
        <v>5946</v>
      </c>
      <c r="G93" s="7" t="s">
        <v>6001</v>
      </c>
      <c r="H93" s="7" t="s">
        <v>5507</v>
      </c>
      <c r="I93" s="7" t="s">
        <v>5508</v>
      </c>
      <c r="J93" s="7" t="s">
        <v>169</v>
      </c>
      <c r="K93" s="7" t="n">
        <v>299</v>
      </c>
      <c r="L93" s="7" t="n">
        <v>5616.48</v>
      </c>
      <c r="M93" s="7" t="n">
        <v>17200.52</v>
      </c>
      <c r="N93" s="7" t="n">
        <v>32.7</v>
      </c>
      <c r="O93" s="7" t="n">
        <v>17.6594</v>
      </c>
      <c r="P93" s="7" t="n">
        <v>440147</v>
      </c>
      <c r="Q93" s="7" t="n">
        <v>2034</v>
      </c>
      <c r="R93" s="7" t="n">
        <v>0.46</v>
      </c>
      <c r="S93" s="7" t="n">
        <v>18.78</v>
      </c>
      <c r="T93" s="7" t="n">
        <v>382</v>
      </c>
      <c r="U93" s="7" t="n">
        <v>2.76</v>
      </c>
      <c r="V93" s="7"/>
      <c r="W93" s="7" t="s">
        <v>6037</v>
      </c>
      <c r="X93" s="7" t="s">
        <v>6038</v>
      </c>
    </row>
    <row r="94" customFormat="false" ht="15" hidden="false" customHeight="false" outlineLevel="0" collapsed="false">
      <c r="A94" s="7" t="s">
        <v>5900</v>
      </c>
      <c r="B94" s="7" t="n">
        <v>39</v>
      </c>
      <c r="C94" s="7" t="s">
        <v>963</v>
      </c>
      <c r="D94" s="7" t="s">
        <v>1011</v>
      </c>
      <c r="E94" s="7" t="s">
        <v>395</v>
      </c>
      <c r="F94" s="7" t="s">
        <v>5946</v>
      </c>
      <c r="G94" s="7" t="s">
        <v>6001</v>
      </c>
      <c r="H94" s="7" t="s">
        <v>6039</v>
      </c>
      <c r="I94" s="7" t="s">
        <v>6040</v>
      </c>
      <c r="J94" s="7" t="s">
        <v>6041</v>
      </c>
      <c r="K94" s="7" t="n">
        <v>299</v>
      </c>
      <c r="L94" s="7" t="n">
        <v>0</v>
      </c>
      <c r="M94" s="7" t="n">
        <v>0</v>
      </c>
      <c r="N94" s="7"/>
      <c r="O94" s="7" t="n">
        <v>0</v>
      </c>
      <c r="P94" s="7" t="n">
        <v>0</v>
      </c>
      <c r="Q94" s="7" t="n">
        <v>0</v>
      </c>
      <c r="R94" s="7"/>
      <c r="S94" s="7"/>
      <c r="T94" s="7" t="n">
        <v>0</v>
      </c>
      <c r="U94" s="7"/>
      <c r="V94" s="7"/>
      <c r="W94" s="7" t="s">
        <v>6050</v>
      </c>
      <c r="X94" s="7" t="s">
        <v>6038</v>
      </c>
    </row>
    <row r="95" customFormat="false" ht="15" hidden="false" customHeight="false" outlineLevel="0" collapsed="false">
      <c r="A95" s="7" t="s">
        <v>5900</v>
      </c>
      <c r="B95" s="7" t="n">
        <v>39</v>
      </c>
      <c r="C95" s="7" t="s">
        <v>963</v>
      </c>
      <c r="D95" s="7" t="s">
        <v>1011</v>
      </c>
      <c r="E95" s="7" t="s">
        <v>395</v>
      </c>
      <c r="F95" s="7" t="s">
        <v>5946</v>
      </c>
      <c r="G95" s="7" t="s">
        <v>6042</v>
      </c>
      <c r="H95" s="7" t="s">
        <v>5507</v>
      </c>
      <c r="I95" s="7" t="s">
        <v>6043</v>
      </c>
      <c r="J95" s="7" t="s">
        <v>169</v>
      </c>
      <c r="K95" s="7" t="n">
        <v>180</v>
      </c>
      <c r="L95" s="7" t="n">
        <v>5082.86</v>
      </c>
      <c r="M95" s="7" t="n">
        <v>16243.92</v>
      </c>
      <c r="N95" s="7" t="n">
        <v>31.3</v>
      </c>
      <c r="O95" s="7" t="n">
        <v>18.8139</v>
      </c>
      <c r="P95" s="7" t="n">
        <v>390250</v>
      </c>
      <c r="Q95" s="7" t="n">
        <v>1846</v>
      </c>
      <c r="R95" s="7" t="n">
        <v>0.47</v>
      </c>
      <c r="S95" s="7" t="n">
        <v>19.56</v>
      </c>
      <c r="T95" s="7" t="n">
        <v>361</v>
      </c>
      <c r="U95" s="7" t="n">
        <v>2.75</v>
      </c>
      <c r="V95" s="7"/>
      <c r="W95" s="7" t="s">
        <v>6037</v>
      </c>
      <c r="X95" s="7" t="s">
        <v>6038</v>
      </c>
    </row>
    <row r="96" customFormat="false" ht="15" hidden="false" customHeight="false" outlineLevel="0" collapsed="false">
      <c r="A96" s="7" t="s">
        <v>5900</v>
      </c>
      <c r="B96" s="7" t="n">
        <v>39</v>
      </c>
      <c r="C96" s="7" t="s">
        <v>963</v>
      </c>
      <c r="D96" s="7" t="s">
        <v>1011</v>
      </c>
      <c r="E96" s="7" t="s">
        <v>395</v>
      </c>
      <c r="F96" s="7" t="s">
        <v>5946</v>
      </c>
      <c r="G96" s="7" t="s">
        <v>6042</v>
      </c>
      <c r="H96" s="7" t="s">
        <v>6039</v>
      </c>
      <c r="I96" s="7" t="s">
        <v>6044</v>
      </c>
      <c r="J96" s="7" t="s">
        <v>5520</v>
      </c>
      <c r="K96" s="7" t="n">
        <v>180</v>
      </c>
      <c r="L96" s="7" t="n">
        <v>533.62</v>
      </c>
      <c r="M96" s="7" t="n">
        <v>956.6</v>
      </c>
      <c r="N96" s="7" t="n">
        <v>55.8</v>
      </c>
      <c r="O96" s="7" t="n">
        <v>8.9478</v>
      </c>
      <c r="P96" s="7" t="n">
        <v>49897</v>
      </c>
      <c r="Q96" s="7" t="n">
        <v>188</v>
      </c>
      <c r="R96" s="7" t="n">
        <v>0.38</v>
      </c>
      <c r="S96" s="7" t="n">
        <v>11.17</v>
      </c>
      <c r="T96" s="7" t="n">
        <v>21</v>
      </c>
      <c r="U96" s="7" t="n">
        <v>2.84</v>
      </c>
      <c r="V96" s="7"/>
      <c r="W96" s="7"/>
      <c r="X96" s="7" t="s">
        <v>6038</v>
      </c>
    </row>
    <row r="97" customFormat="false" ht="15" hidden="false" customHeight="false" outlineLevel="0" collapsed="false">
      <c r="A97" s="7" t="s">
        <v>5900</v>
      </c>
      <c r="B97" s="7" t="n">
        <v>39</v>
      </c>
      <c r="C97" s="7" t="s">
        <v>963</v>
      </c>
      <c r="D97" s="7" t="s">
        <v>1011</v>
      </c>
      <c r="E97" s="7" t="s">
        <v>395</v>
      </c>
      <c r="F97" s="7" t="s">
        <v>5946</v>
      </c>
      <c r="G97" s="7" t="s">
        <v>6045</v>
      </c>
      <c r="H97" s="7" t="s">
        <v>5507</v>
      </c>
      <c r="I97" s="7" t="s">
        <v>200</v>
      </c>
      <c r="J97" s="7" t="s">
        <v>169</v>
      </c>
      <c r="K97" s="7" t="n">
        <v>90</v>
      </c>
      <c r="L97" s="7" t="n">
        <v>1537.34</v>
      </c>
      <c r="M97" s="7" t="n">
        <v>5286.78</v>
      </c>
      <c r="N97" s="7" t="n">
        <v>29.1</v>
      </c>
      <c r="O97" s="7" t="n">
        <v>14.9491</v>
      </c>
      <c r="P97" s="7" t="n">
        <v>150709</v>
      </c>
      <c r="Q97" s="7" t="n">
        <v>608</v>
      </c>
      <c r="R97" s="7" t="n">
        <v>0.4</v>
      </c>
      <c r="S97" s="7" t="n">
        <v>18.91</v>
      </c>
      <c r="T97" s="7" t="n">
        <v>115</v>
      </c>
      <c r="U97" s="7" t="n">
        <v>2.53</v>
      </c>
      <c r="V97" s="7"/>
      <c r="W97" s="7" t="s">
        <v>6037</v>
      </c>
      <c r="X97" s="7" t="s">
        <v>6038</v>
      </c>
    </row>
    <row r="98" customFormat="false" ht="15" hidden="false" customHeight="false" outlineLevel="0" collapsed="false">
      <c r="A98" s="7" t="s">
        <v>5900</v>
      </c>
      <c r="B98" s="7" t="n">
        <v>39</v>
      </c>
      <c r="C98" s="7" t="s">
        <v>963</v>
      </c>
      <c r="D98" s="7" t="s">
        <v>1011</v>
      </c>
      <c r="E98" s="7" t="s">
        <v>395</v>
      </c>
      <c r="F98" s="7" t="s">
        <v>5946</v>
      </c>
      <c r="G98" s="7" t="s">
        <v>6045</v>
      </c>
      <c r="H98" s="7" t="s">
        <v>6039</v>
      </c>
      <c r="I98" s="7" t="s">
        <v>6043</v>
      </c>
      <c r="J98" s="7" t="s">
        <v>5517</v>
      </c>
      <c r="K98" s="7" t="n">
        <v>90</v>
      </c>
      <c r="L98" s="7" t="n">
        <v>3545.52</v>
      </c>
      <c r="M98" s="7" t="n">
        <v>10957.14</v>
      </c>
      <c r="N98" s="7" t="n">
        <v>32.4</v>
      </c>
      <c r="O98" s="7" t="n">
        <v>21.1892</v>
      </c>
      <c r="P98" s="7" t="n">
        <v>239541</v>
      </c>
      <c r="Q98" s="7" t="n">
        <v>1238</v>
      </c>
      <c r="R98" s="7" t="n">
        <v>0.52</v>
      </c>
      <c r="S98" s="7" t="n">
        <v>19.87</v>
      </c>
      <c r="T98" s="7" t="n">
        <v>246</v>
      </c>
      <c r="U98" s="7" t="n">
        <v>2.86</v>
      </c>
      <c r="V98" s="7"/>
      <c r="W98" s="7"/>
      <c r="X98" s="7" t="s">
        <v>6038</v>
      </c>
    </row>
    <row r="99" customFormat="false" ht="15" hidden="false" customHeight="false" outlineLevel="0" collapsed="false">
      <c r="A99" s="7" t="s">
        <v>5900</v>
      </c>
      <c r="B99" s="7" t="n">
        <v>39</v>
      </c>
      <c r="C99" s="7" t="s">
        <v>963</v>
      </c>
      <c r="D99" s="7" t="s">
        <v>1011</v>
      </c>
      <c r="E99" s="7" t="s">
        <v>395</v>
      </c>
      <c r="F99" s="7" t="s">
        <v>5946</v>
      </c>
      <c r="G99" s="7" t="s">
        <v>6046</v>
      </c>
      <c r="H99" s="7" t="s">
        <v>5507</v>
      </c>
      <c r="I99" s="7" t="s">
        <v>6047</v>
      </c>
      <c r="J99" s="7" t="s">
        <v>169</v>
      </c>
      <c r="K99" s="7" t="n">
        <v>30</v>
      </c>
      <c r="L99" s="7" t="n">
        <v>216.52</v>
      </c>
      <c r="M99" s="7" t="n">
        <v>641.39</v>
      </c>
      <c r="N99" s="7" t="n">
        <v>33.8</v>
      </c>
      <c r="O99" s="7" t="n">
        <v>10.7778</v>
      </c>
      <c r="P99" s="7" t="n">
        <v>25883</v>
      </c>
      <c r="Q99" s="7" t="n">
        <v>89</v>
      </c>
      <c r="R99" s="7" t="n">
        <v>0.34</v>
      </c>
      <c r="S99" s="7" t="n">
        <v>14.61</v>
      </c>
      <c r="T99" s="7" t="n">
        <v>13</v>
      </c>
      <c r="U99" s="7" t="n">
        <v>2.43</v>
      </c>
      <c r="V99" s="7"/>
      <c r="W99" s="7" t="s">
        <v>6037</v>
      </c>
      <c r="X99" s="7" t="s">
        <v>6038</v>
      </c>
    </row>
    <row r="100" customFormat="false" ht="15" hidden="false" customHeight="false" outlineLevel="0" collapsed="false">
      <c r="A100" s="7" t="s">
        <v>5900</v>
      </c>
      <c r="B100" s="7" t="n">
        <v>39</v>
      </c>
      <c r="C100" s="7" t="s">
        <v>963</v>
      </c>
      <c r="D100" s="7" t="s">
        <v>1011</v>
      </c>
      <c r="E100" s="7" t="s">
        <v>395</v>
      </c>
      <c r="F100" s="7" t="s">
        <v>5946</v>
      </c>
      <c r="G100" s="7" t="s">
        <v>6046</v>
      </c>
      <c r="H100" s="7" t="s">
        <v>6039</v>
      </c>
      <c r="I100" s="7" t="s">
        <v>6048</v>
      </c>
      <c r="J100" s="7" t="s">
        <v>5513</v>
      </c>
      <c r="K100" s="7" t="n">
        <v>30</v>
      </c>
      <c r="L100" s="7" t="n">
        <v>528.9</v>
      </c>
      <c r="M100" s="7" t="n">
        <v>2161.55</v>
      </c>
      <c r="N100" s="7" t="n">
        <v>24.5</v>
      </c>
      <c r="O100" s="7" t="n">
        <v>14.7334</v>
      </c>
      <c r="P100" s="7" t="n">
        <v>44789</v>
      </c>
      <c r="Q100" s="7" t="n">
        <v>213</v>
      </c>
      <c r="R100" s="7" t="n">
        <v>0.48</v>
      </c>
      <c r="S100" s="7" t="n">
        <v>22.07</v>
      </c>
      <c r="T100" s="7" t="n">
        <v>47</v>
      </c>
      <c r="U100" s="7" t="n">
        <v>2.48</v>
      </c>
      <c r="V100" s="7"/>
      <c r="W100" s="7"/>
      <c r="X100" s="7" t="s">
        <v>6038</v>
      </c>
    </row>
    <row r="101" customFormat="false" ht="15" hidden="false" customHeight="false" outlineLevel="0" collapsed="false">
      <c r="A101" s="7" t="s">
        <v>5900</v>
      </c>
      <c r="B101" s="7" t="n">
        <v>39</v>
      </c>
      <c r="C101" s="7" t="s">
        <v>963</v>
      </c>
      <c r="D101" s="7" t="s">
        <v>1011</v>
      </c>
      <c r="E101" s="7" t="s">
        <v>69</v>
      </c>
      <c r="F101" s="7" t="s">
        <v>5955</v>
      </c>
      <c r="G101" s="7" t="s">
        <v>6001</v>
      </c>
      <c r="H101" s="7" t="s">
        <v>5507</v>
      </c>
      <c r="I101" s="7" t="s">
        <v>5508</v>
      </c>
      <c r="J101" s="7" t="s">
        <v>169</v>
      </c>
      <c r="K101" s="7" t="n">
        <v>299</v>
      </c>
      <c r="L101" s="7" t="n">
        <v>139008.02</v>
      </c>
      <c r="M101" s="7" t="n">
        <v>326462.21</v>
      </c>
      <c r="N101" s="7" t="n">
        <v>42.6</v>
      </c>
      <c r="O101" s="7" t="n">
        <v>22.6766</v>
      </c>
      <c r="P101" s="7" t="n">
        <v>10445555</v>
      </c>
      <c r="Q101" s="7" t="n">
        <v>67800</v>
      </c>
      <c r="R101" s="7" t="n">
        <v>0.65</v>
      </c>
      <c r="S101" s="7" t="n">
        <v>14.46</v>
      </c>
      <c r="T101" s="7" t="n">
        <v>9806</v>
      </c>
      <c r="U101" s="7" t="n">
        <v>2.05</v>
      </c>
      <c r="V101" s="7"/>
      <c r="W101" s="7" t="s">
        <v>6037</v>
      </c>
      <c r="X101" s="7" t="s">
        <v>6038</v>
      </c>
    </row>
    <row r="102" customFormat="false" ht="15" hidden="false" customHeight="false" outlineLevel="0" collapsed="false">
      <c r="A102" s="7" t="s">
        <v>5900</v>
      </c>
      <c r="B102" s="7" t="n">
        <v>39</v>
      </c>
      <c r="C102" s="7" t="s">
        <v>963</v>
      </c>
      <c r="D102" s="7" t="s">
        <v>1011</v>
      </c>
      <c r="E102" s="7" t="s">
        <v>69</v>
      </c>
      <c r="F102" s="7" t="s">
        <v>5955</v>
      </c>
      <c r="G102" s="7" t="s">
        <v>6001</v>
      </c>
      <c r="H102" s="7" t="s">
        <v>6039</v>
      </c>
      <c r="I102" s="7" t="s">
        <v>6040</v>
      </c>
      <c r="J102" s="7" t="s">
        <v>6041</v>
      </c>
      <c r="K102" s="7" t="n">
        <v>299</v>
      </c>
      <c r="L102" s="7" t="n">
        <v>90316.84</v>
      </c>
      <c r="M102" s="7" t="n">
        <v>213725.9</v>
      </c>
      <c r="N102" s="7" t="n">
        <v>42.3</v>
      </c>
      <c r="O102" s="7" t="n">
        <v>11.8639</v>
      </c>
      <c r="P102" s="7" t="n">
        <v>5155131</v>
      </c>
      <c r="Q102" s="7" t="n">
        <v>39955</v>
      </c>
      <c r="R102" s="7" t="n">
        <v>0.78</v>
      </c>
      <c r="S102" s="7" t="n">
        <v>17.1</v>
      </c>
      <c r="T102" s="7" t="n">
        <v>6832</v>
      </c>
      <c r="U102" s="7" t="n">
        <v>2.26</v>
      </c>
      <c r="V102" s="7"/>
      <c r="W102" s="7"/>
      <c r="X102" s="7" t="s">
        <v>6038</v>
      </c>
    </row>
    <row r="103" customFormat="false" ht="15" hidden="false" customHeight="false" outlineLevel="0" collapsed="false">
      <c r="A103" s="7" t="s">
        <v>5900</v>
      </c>
      <c r="B103" s="7" t="n">
        <v>39</v>
      </c>
      <c r="C103" s="7" t="s">
        <v>963</v>
      </c>
      <c r="D103" s="7" t="s">
        <v>1011</v>
      </c>
      <c r="E103" s="7" t="s">
        <v>69</v>
      </c>
      <c r="F103" s="7" t="s">
        <v>5955</v>
      </c>
      <c r="G103" s="7" t="s">
        <v>6042</v>
      </c>
      <c r="H103" s="7" t="s">
        <v>5507</v>
      </c>
      <c r="I103" s="7" t="s">
        <v>6043</v>
      </c>
      <c r="J103" s="7" t="s">
        <v>169</v>
      </c>
      <c r="K103" s="7" t="n">
        <v>180</v>
      </c>
      <c r="L103" s="7" t="n">
        <v>90908.94</v>
      </c>
      <c r="M103" s="7" t="n">
        <v>204101.23</v>
      </c>
      <c r="N103" s="7" t="n">
        <v>44.5</v>
      </c>
      <c r="O103" s="7" t="n">
        <v>27.525</v>
      </c>
      <c r="P103" s="7" t="n">
        <v>7394808</v>
      </c>
      <c r="Q103" s="7" t="n">
        <v>47450</v>
      </c>
      <c r="R103" s="7" t="n">
        <v>0.64</v>
      </c>
      <c r="S103" s="7" t="n">
        <v>13.17</v>
      </c>
      <c r="T103" s="7" t="n">
        <v>6250</v>
      </c>
      <c r="U103" s="7" t="n">
        <v>1.92</v>
      </c>
      <c r="V103" s="7"/>
      <c r="W103" s="7" t="s">
        <v>6037</v>
      </c>
      <c r="X103" s="7" t="s">
        <v>6038</v>
      </c>
    </row>
    <row r="104" customFormat="false" ht="15" hidden="false" customHeight="false" outlineLevel="0" collapsed="false">
      <c r="A104" s="7" t="s">
        <v>5900</v>
      </c>
      <c r="B104" s="7" t="n">
        <v>39</v>
      </c>
      <c r="C104" s="7" t="s">
        <v>963</v>
      </c>
      <c r="D104" s="7" t="s">
        <v>1011</v>
      </c>
      <c r="E104" s="7" t="s">
        <v>69</v>
      </c>
      <c r="F104" s="7" t="s">
        <v>5955</v>
      </c>
      <c r="G104" s="7" t="s">
        <v>6042</v>
      </c>
      <c r="H104" s="7" t="s">
        <v>6039</v>
      </c>
      <c r="I104" s="7" t="s">
        <v>6044</v>
      </c>
      <c r="J104" s="7" t="s">
        <v>5520</v>
      </c>
      <c r="K104" s="7" t="n">
        <v>180</v>
      </c>
      <c r="L104" s="7" t="n">
        <v>84826.88</v>
      </c>
      <c r="M104" s="7" t="n">
        <v>224136.45</v>
      </c>
      <c r="N104" s="7" t="n">
        <v>37.8</v>
      </c>
      <c r="O104" s="7" t="n">
        <v>16.5439</v>
      </c>
      <c r="P104" s="7" t="n">
        <v>4990546</v>
      </c>
      <c r="Q104" s="7" t="n">
        <v>35227</v>
      </c>
      <c r="R104" s="7" t="n">
        <v>0.71</v>
      </c>
      <c r="S104" s="7" t="n">
        <v>18.81</v>
      </c>
      <c r="T104" s="7" t="n">
        <v>6625</v>
      </c>
      <c r="U104" s="7" t="n">
        <v>2.41</v>
      </c>
      <c r="V104" s="7"/>
      <c r="W104" s="7"/>
      <c r="X104" s="7" t="s">
        <v>6038</v>
      </c>
    </row>
    <row r="105" customFormat="false" ht="15" hidden="false" customHeight="false" outlineLevel="0" collapsed="false">
      <c r="A105" s="7" t="s">
        <v>5900</v>
      </c>
      <c r="B105" s="7" t="n">
        <v>39</v>
      </c>
      <c r="C105" s="7" t="s">
        <v>963</v>
      </c>
      <c r="D105" s="7" t="s">
        <v>1011</v>
      </c>
      <c r="E105" s="7" t="s">
        <v>69</v>
      </c>
      <c r="F105" s="7" t="s">
        <v>5955</v>
      </c>
      <c r="G105" s="7" t="s">
        <v>6045</v>
      </c>
      <c r="H105" s="7" t="s">
        <v>5507</v>
      </c>
      <c r="I105" s="7" t="s">
        <v>200</v>
      </c>
      <c r="J105" s="7" t="s">
        <v>169</v>
      </c>
      <c r="K105" s="7" t="n">
        <v>90</v>
      </c>
      <c r="L105" s="7" t="n">
        <v>38148.35</v>
      </c>
      <c r="M105" s="7" t="n">
        <v>87109.99</v>
      </c>
      <c r="N105" s="7" t="n">
        <v>43.8</v>
      </c>
      <c r="O105" s="7" t="n">
        <v>27.1821</v>
      </c>
      <c r="P105" s="7" t="n">
        <v>3153401</v>
      </c>
      <c r="Q105" s="7" t="n">
        <v>23751</v>
      </c>
      <c r="R105" s="7" t="n">
        <v>0.75</v>
      </c>
      <c r="S105" s="7" t="n">
        <v>11.2</v>
      </c>
      <c r="T105" s="7" t="n">
        <v>2661</v>
      </c>
      <c r="U105" s="7" t="n">
        <v>1.61</v>
      </c>
      <c r="V105" s="7"/>
      <c r="W105" s="7" t="s">
        <v>6037</v>
      </c>
      <c r="X105" s="7" t="s">
        <v>6038</v>
      </c>
    </row>
    <row r="106" customFormat="false" ht="15" hidden="false" customHeight="false" outlineLevel="0" collapsed="false">
      <c r="A106" s="7" t="s">
        <v>5900</v>
      </c>
      <c r="B106" s="7" t="n">
        <v>39</v>
      </c>
      <c r="C106" s="7" t="s">
        <v>963</v>
      </c>
      <c r="D106" s="7" t="s">
        <v>1011</v>
      </c>
      <c r="E106" s="7" t="s">
        <v>69</v>
      </c>
      <c r="F106" s="7" t="s">
        <v>5955</v>
      </c>
      <c r="G106" s="7" t="s">
        <v>6045</v>
      </c>
      <c r="H106" s="7" t="s">
        <v>6039</v>
      </c>
      <c r="I106" s="7" t="s">
        <v>6043</v>
      </c>
      <c r="J106" s="7" t="s">
        <v>5517</v>
      </c>
      <c r="K106" s="7" t="n">
        <v>90</v>
      </c>
      <c r="L106" s="7" t="n">
        <v>52760.59</v>
      </c>
      <c r="M106" s="7" t="n">
        <v>116991.24</v>
      </c>
      <c r="N106" s="7" t="n">
        <v>45.1</v>
      </c>
      <c r="O106" s="7" t="n">
        <v>27.7784</v>
      </c>
      <c r="P106" s="7" t="n">
        <v>4241407</v>
      </c>
      <c r="Q106" s="7" t="n">
        <v>23699</v>
      </c>
      <c r="R106" s="7" t="n">
        <v>0.56</v>
      </c>
      <c r="S106" s="7" t="n">
        <v>15.14</v>
      </c>
      <c r="T106" s="7" t="n">
        <v>3589</v>
      </c>
      <c r="U106" s="7" t="n">
        <v>2.23</v>
      </c>
      <c r="V106" s="7"/>
      <c r="W106" s="7"/>
      <c r="X106" s="7" t="s">
        <v>6038</v>
      </c>
    </row>
    <row r="107" customFormat="false" ht="15" hidden="false" customHeight="false" outlineLevel="0" collapsed="false">
      <c r="A107" s="7" t="s">
        <v>5900</v>
      </c>
      <c r="B107" s="7" t="n">
        <v>39</v>
      </c>
      <c r="C107" s="7" t="s">
        <v>963</v>
      </c>
      <c r="D107" s="7" t="s">
        <v>1011</v>
      </c>
      <c r="E107" s="7" t="s">
        <v>69</v>
      </c>
      <c r="F107" s="7" t="s">
        <v>5955</v>
      </c>
      <c r="G107" s="7" t="s">
        <v>6046</v>
      </c>
      <c r="H107" s="7" t="s">
        <v>5507</v>
      </c>
      <c r="I107" s="7" t="s">
        <v>6047</v>
      </c>
      <c r="J107" s="7" t="s">
        <v>169</v>
      </c>
      <c r="K107" s="7" t="n">
        <v>30</v>
      </c>
      <c r="L107" s="7" t="n">
        <v>9772.87</v>
      </c>
      <c r="M107" s="7" t="n">
        <v>24770.2</v>
      </c>
      <c r="N107" s="7" t="n">
        <v>39.5</v>
      </c>
      <c r="O107" s="7" t="n">
        <v>27.3544</v>
      </c>
      <c r="P107" s="7" t="n">
        <v>697354</v>
      </c>
      <c r="Q107" s="7" t="n">
        <v>7214</v>
      </c>
      <c r="R107" s="7" t="n">
        <v>1.03</v>
      </c>
      <c r="S107" s="7" t="n">
        <v>9.97</v>
      </c>
      <c r="T107" s="7" t="n">
        <v>719</v>
      </c>
      <c r="U107" s="7" t="n">
        <v>1.35</v>
      </c>
      <c r="V107" s="7"/>
      <c r="W107" s="7" t="s">
        <v>6037</v>
      </c>
      <c r="X107" s="7" t="s">
        <v>6038</v>
      </c>
    </row>
    <row r="108" customFormat="false" ht="15" hidden="false" customHeight="false" outlineLevel="0" collapsed="false">
      <c r="A108" s="7" t="s">
        <v>5900</v>
      </c>
      <c r="B108" s="7" t="n">
        <v>39</v>
      </c>
      <c r="C108" s="7" t="s">
        <v>963</v>
      </c>
      <c r="D108" s="7" t="s">
        <v>1011</v>
      </c>
      <c r="E108" s="7" t="s">
        <v>69</v>
      </c>
      <c r="F108" s="7" t="s">
        <v>5955</v>
      </c>
      <c r="G108" s="7" t="s">
        <v>6046</v>
      </c>
      <c r="H108" s="7" t="s">
        <v>6039</v>
      </c>
      <c r="I108" s="7" t="s">
        <v>6048</v>
      </c>
      <c r="J108" s="7" t="s">
        <v>5513</v>
      </c>
      <c r="K108" s="7" t="n">
        <v>30</v>
      </c>
      <c r="L108" s="7" t="n">
        <v>10425.34</v>
      </c>
      <c r="M108" s="7" t="n">
        <v>23161.89</v>
      </c>
      <c r="N108" s="7" t="n">
        <v>45</v>
      </c>
      <c r="O108" s="7" t="n">
        <v>25.8211</v>
      </c>
      <c r="P108" s="7" t="n">
        <v>911751</v>
      </c>
      <c r="Q108" s="7" t="n">
        <v>6491</v>
      </c>
      <c r="R108" s="7" t="n">
        <v>0.71</v>
      </c>
      <c r="S108" s="7" t="n">
        <v>10.88</v>
      </c>
      <c r="T108" s="7" t="n">
        <v>706</v>
      </c>
      <c r="U108" s="7" t="n">
        <v>1.61</v>
      </c>
      <c r="V108" s="7"/>
      <c r="W108" s="7"/>
      <c r="X108" s="7" t="s">
        <v>6038</v>
      </c>
    </row>
    <row r="109" customFormat="false" ht="15" hidden="false" customHeight="false" outlineLevel="0" collapsed="false">
      <c r="A109" s="7" t="s">
        <v>5900</v>
      </c>
      <c r="B109" s="7" t="n">
        <v>42</v>
      </c>
      <c r="C109" s="7" t="s">
        <v>1073</v>
      </c>
      <c r="D109" s="7" t="s">
        <v>1011</v>
      </c>
      <c r="E109" s="7" t="s">
        <v>69</v>
      </c>
      <c r="F109" s="7" t="s">
        <v>5955</v>
      </c>
      <c r="G109" s="7" t="s">
        <v>6001</v>
      </c>
      <c r="H109" s="7" t="s">
        <v>5507</v>
      </c>
      <c r="I109" s="7" t="s">
        <v>5508</v>
      </c>
      <c r="J109" s="7" t="s">
        <v>169</v>
      </c>
      <c r="K109" s="7" t="n">
        <v>299</v>
      </c>
      <c r="L109" s="7" t="n">
        <v>42429.7</v>
      </c>
      <c r="M109" s="7" t="n">
        <v>131244.84</v>
      </c>
      <c r="N109" s="7" t="n">
        <v>32.3</v>
      </c>
      <c r="O109" s="7" t="n">
        <v>22.8398</v>
      </c>
      <c r="P109" s="7" t="n">
        <v>4509037</v>
      </c>
      <c r="Q109" s="7" t="n">
        <v>56034</v>
      </c>
      <c r="R109" s="7" t="n">
        <v>1.24</v>
      </c>
      <c r="S109" s="7" t="n">
        <v>3.75</v>
      </c>
      <c r="T109" s="7" t="n">
        <v>2099</v>
      </c>
      <c r="U109" s="7" t="n">
        <v>0.76</v>
      </c>
      <c r="V109" s="7"/>
      <c r="W109" s="7" t="s">
        <v>6037</v>
      </c>
      <c r="X109" s="7" t="s">
        <v>6038</v>
      </c>
    </row>
    <row r="110" customFormat="false" ht="15" hidden="false" customHeight="false" outlineLevel="0" collapsed="false">
      <c r="A110" s="7" t="s">
        <v>5900</v>
      </c>
      <c r="B110" s="7" t="n">
        <v>42</v>
      </c>
      <c r="C110" s="7" t="s">
        <v>1073</v>
      </c>
      <c r="D110" s="7" t="s">
        <v>1011</v>
      </c>
      <c r="E110" s="7" t="s">
        <v>69</v>
      </c>
      <c r="F110" s="7" t="s">
        <v>5955</v>
      </c>
      <c r="G110" s="7" t="s">
        <v>6001</v>
      </c>
      <c r="H110" s="7" t="s">
        <v>6039</v>
      </c>
      <c r="I110" s="7" t="s">
        <v>6040</v>
      </c>
      <c r="J110" s="7" t="s">
        <v>6041</v>
      </c>
      <c r="K110" s="7" t="n">
        <v>299</v>
      </c>
      <c r="L110" s="7" t="n">
        <v>23768.1</v>
      </c>
      <c r="M110" s="7" t="n">
        <v>51351.22</v>
      </c>
      <c r="N110" s="7" t="n">
        <v>46.3</v>
      </c>
      <c r="O110" s="7" t="n">
        <v>18.6768</v>
      </c>
      <c r="P110" s="7" t="n">
        <v>550559</v>
      </c>
      <c r="Q110" s="7" t="n">
        <v>9330</v>
      </c>
      <c r="R110" s="7" t="n">
        <v>1.69</v>
      </c>
      <c r="S110" s="7" t="n">
        <v>9.2</v>
      </c>
      <c r="T110" s="7" t="n">
        <v>858</v>
      </c>
      <c r="U110" s="7" t="n">
        <v>2.55</v>
      </c>
      <c r="V110" s="7"/>
      <c r="W110" s="7"/>
      <c r="X110" s="7" t="s">
        <v>6038</v>
      </c>
    </row>
    <row r="111" customFormat="false" ht="15" hidden="false" customHeight="false" outlineLevel="0" collapsed="false">
      <c r="A111" s="7" t="s">
        <v>5900</v>
      </c>
      <c r="B111" s="7" t="n">
        <v>42</v>
      </c>
      <c r="C111" s="7" t="s">
        <v>1073</v>
      </c>
      <c r="D111" s="7" t="s">
        <v>1011</v>
      </c>
      <c r="E111" s="7" t="s">
        <v>69</v>
      </c>
      <c r="F111" s="7" t="s">
        <v>5955</v>
      </c>
      <c r="G111" s="7" t="s">
        <v>6042</v>
      </c>
      <c r="H111" s="7" t="s">
        <v>5507</v>
      </c>
      <c r="I111" s="7" t="s">
        <v>6043</v>
      </c>
      <c r="J111" s="7" t="s">
        <v>169</v>
      </c>
      <c r="K111" s="7" t="n">
        <v>180</v>
      </c>
      <c r="L111" s="7" t="n">
        <v>22531.14</v>
      </c>
      <c r="M111" s="7" t="n">
        <v>69214.11</v>
      </c>
      <c r="N111" s="7" t="n">
        <v>32.6</v>
      </c>
      <c r="O111" s="7" t="n">
        <v>22.272</v>
      </c>
      <c r="P111" s="7" t="n">
        <v>2638430</v>
      </c>
      <c r="Q111" s="7" t="n">
        <v>28551</v>
      </c>
      <c r="R111" s="7" t="n">
        <v>1.08</v>
      </c>
      <c r="S111" s="7" t="n">
        <v>3.85</v>
      </c>
      <c r="T111" s="7" t="n">
        <v>1098</v>
      </c>
      <c r="U111" s="7" t="n">
        <v>0.79</v>
      </c>
      <c r="V111" s="7"/>
      <c r="W111" s="7" t="s">
        <v>6037</v>
      </c>
      <c r="X111" s="7" t="s">
        <v>6038</v>
      </c>
    </row>
    <row r="112" customFormat="false" ht="15" hidden="false" customHeight="false" outlineLevel="0" collapsed="false">
      <c r="A112" s="7" t="s">
        <v>5900</v>
      </c>
      <c r="B112" s="7" t="n">
        <v>42</v>
      </c>
      <c r="C112" s="7" t="s">
        <v>1073</v>
      </c>
      <c r="D112" s="7" t="s">
        <v>1011</v>
      </c>
      <c r="E112" s="7" t="s">
        <v>69</v>
      </c>
      <c r="F112" s="7" t="s">
        <v>5955</v>
      </c>
      <c r="G112" s="7" t="s">
        <v>6042</v>
      </c>
      <c r="H112" s="7" t="s">
        <v>6039</v>
      </c>
      <c r="I112" s="7" t="s">
        <v>6044</v>
      </c>
      <c r="J112" s="7" t="s">
        <v>5520</v>
      </c>
      <c r="K112" s="7" t="n">
        <v>180</v>
      </c>
      <c r="L112" s="7" t="n">
        <v>34513.17</v>
      </c>
      <c r="M112" s="7" t="n">
        <v>100411.67</v>
      </c>
      <c r="N112" s="7" t="n">
        <v>34.4</v>
      </c>
      <c r="O112" s="7" t="n">
        <v>18.4422</v>
      </c>
      <c r="P112" s="7" t="n">
        <v>2261876</v>
      </c>
      <c r="Q112" s="7" t="n">
        <v>34494</v>
      </c>
      <c r="R112" s="7" t="n">
        <v>1.53</v>
      </c>
      <c r="S112" s="7" t="n">
        <v>4.8</v>
      </c>
      <c r="T112" s="7" t="n">
        <v>1654</v>
      </c>
      <c r="U112" s="7" t="n">
        <v>1</v>
      </c>
      <c r="V112" s="7"/>
      <c r="W112" s="7"/>
      <c r="X112" s="7" t="s">
        <v>6038</v>
      </c>
    </row>
    <row r="113" customFormat="false" ht="15" hidden="false" customHeight="false" outlineLevel="0" collapsed="false">
      <c r="A113" s="7" t="s">
        <v>5900</v>
      </c>
      <c r="B113" s="7" t="n">
        <v>42</v>
      </c>
      <c r="C113" s="7" t="s">
        <v>1073</v>
      </c>
      <c r="D113" s="7" t="s">
        <v>1011</v>
      </c>
      <c r="E113" s="7" t="s">
        <v>69</v>
      </c>
      <c r="F113" s="7" t="s">
        <v>5955</v>
      </c>
      <c r="G113" s="7" t="s">
        <v>6045</v>
      </c>
      <c r="H113" s="7" t="s">
        <v>5507</v>
      </c>
      <c r="I113" s="7" t="s">
        <v>200</v>
      </c>
      <c r="J113" s="7" t="s">
        <v>169</v>
      </c>
      <c r="K113" s="7" t="n">
        <v>90</v>
      </c>
      <c r="L113" s="7" t="n">
        <v>9996.91</v>
      </c>
      <c r="M113" s="7" t="n">
        <v>32080.85</v>
      </c>
      <c r="N113" s="7" t="n">
        <v>31.2</v>
      </c>
      <c r="O113" s="7" t="n">
        <v>19.8004</v>
      </c>
      <c r="P113" s="7" t="n">
        <v>1181347</v>
      </c>
      <c r="Q113" s="7" t="n">
        <v>12457</v>
      </c>
      <c r="R113" s="7" t="n">
        <v>1.05</v>
      </c>
      <c r="S113" s="7" t="n">
        <v>3.82</v>
      </c>
      <c r="T113" s="7" t="n">
        <v>476</v>
      </c>
      <c r="U113" s="7" t="n">
        <v>0.8</v>
      </c>
      <c r="V113" s="7"/>
      <c r="W113" s="7" t="s">
        <v>6037</v>
      </c>
      <c r="X113" s="7" t="s">
        <v>6038</v>
      </c>
    </row>
    <row r="114" customFormat="false" ht="15" hidden="false" customHeight="false" outlineLevel="0" collapsed="false">
      <c r="A114" s="7" t="s">
        <v>5900</v>
      </c>
      <c r="B114" s="7" t="n">
        <v>42</v>
      </c>
      <c r="C114" s="7" t="s">
        <v>1073</v>
      </c>
      <c r="D114" s="7" t="s">
        <v>1011</v>
      </c>
      <c r="E114" s="7" t="s">
        <v>69</v>
      </c>
      <c r="F114" s="7" t="s">
        <v>5955</v>
      </c>
      <c r="G114" s="7" t="s">
        <v>6045</v>
      </c>
      <c r="H114" s="7" t="s">
        <v>6039</v>
      </c>
      <c r="I114" s="7" t="s">
        <v>6043</v>
      </c>
      <c r="J114" s="7" t="s">
        <v>5517</v>
      </c>
      <c r="K114" s="7" t="n">
        <v>90</v>
      </c>
      <c r="L114" s="7" t="n">
        <v>12534.23</v>
      </c>
      <c r="M114" s="7" t="n">
        <v>37133.26</v>
      </c>
      <c r="N114" s="7" t="n">
        <v>33.8</v>
      </c>
      <c r="O114" s="7" t="n">
        <v>24.7346</v>
      </c>
      <c r="P114" s="7" t="n">
        <v>1457083</v>
      </c>
      <c r="Q114" s="7" t="n">
        <v>16094</v>
      </c>
      <c r="R114" s="7" t="n">
        <v>1.1</v>
      </c>
      <c r="S114" s="7" t="n">
        <v>3.86</v>
      </c>
      <c r="T114" s="7" t="n">
        <v>622</v>
      </c>
      <c r="U114" s="7" t="n">
        <v>0.78</v>
      </c>
      <c r="V114" s="7"/>
      <c r="W114" s="7"/>
      <c r="X114" s="7" t="s">
        <v>6038</v>
      </c>
    </row>
    <row r="115" customFormat="false" ht="15" hidden="false" customHeight="false" outlineLevel="0" collapsed="false">
      <c r="A115" s="7" t="s">
        <v>5900</v>
      </c>
      <c r="B115" s="7" t="n">
        <v>42</v>
      </c>
      <c r="C115" s="7" t="s">
        <v>1073</v>
      </c>
      <c r="D115" s="7" t="s">
        <v>1011</v>
      </c>
      <c r="E115" s="7" t="s">
        <v>69</v>
      </c>
      <c r="F115" s="7" t="s">
        <v>5955</v>
      </c>
      <c r="G115" s="7" t="s">
        <v>6046</v>
      </c>
      <c r="H115" s="7" t="s">
        <v>5507</v>
      </c>
      <c r="I115" s="7" t="s">
        <v>6047</v>
      </c>
      <c r="J115" s="7" t="s">
        <v>169</v>
      </c>
      <c r="K115" s="7" t="n">
        <v>30</v>
      </c>
      <c r="L115" s="7" t="n">
        <v>1112.44</v>
      </c>
      <c r="M115" s="7" t="n">
        <v>4231.36</v>
      </c>
      <c r="N115" s="7" t="n">
        <v>26.3</v>
      </c>
      <c r="O115" s="7" t="n">
        <v>21.688</v>
      </c>
      <c r="P115" s="7" t="n">
        <v>143052</v>
      </c>
      <c r="Q115" s="7" t="n">
        <v>1079</v>
      </c>
      <c r="R115" s="7" t="n">
        <v>0.75</v>
      </c>
      <c r="S115" s="7" t="n">
        <v>5.75</v>
      </c>
      <c r="T115" s="7" t="n">
        <v>62</v>
      </c>
      <c r="U115" s="7" t="n">
        <v>1.03</v>
      </c>
      <c r="V115" s="7"/>
      <c r="W115" s="7" t="s">
        <v>6037</v>
      </c>
      <c r="X115" s="7" t="s">
        <v>6038</v>
      </c>
    </row>
    <row r="116" customFormat="false" ht="15" hidden="false" customHeight="false" outlineLevel="0" collapsed="false">
      <c r="A116" s="7" t="s">
        <v>5900</v>
      </c>
      <c r="B116" s="7" t="n">
        <v>42</v>
      </c>
      <c r="C116" s="7" t="s">
        <v>1073</v>
      </c>
      <c r="D116" s="7" t="s">
        <v>1011</v>
      </c>
      <c r="E116" s="7" t="s">
        <v>69</v>
      </c>
      <c r="F116" s="7" t="s">
        <v>5955</v>
      </c>
      <c r="G116" s="7" t="s">
        <v>6046</v>
      </c>
      <c r="H116" s="7" t="s">
        <v>6039</v>
      </c>
      <c r="I116" s="7" t="s">
        <v>6048</v>
      </c>
      <c r="J116" s="7" t="s">
        <v>5513</v>
      </c>
      <c r="K116" s="7" t="n">
        <v>30</v>
      </c>
      <c r="L116" s="7" t="n">
        <v>3358.29</v>
      </c>
      <c r="M116" s="7" t="n">
        <v>9403.17</v>
      </c>
      <c r="N116" s="7" t="n">
        <v>35.7</v>
      </c>
      <c r="O116" s="7" t="n">
        <v>18.9813</v>
      </c>
      <c r="P116" s="7" t="n">
        <v>317735</v>
      </c>
      <c r="Q116" s="7" t="n">
        <v>3276</v>
      </c>
      <c r="R116" s="7" t="n">
        <v>1.03</v>
      </c>
      <c r="S116" s="7" t="n">
        <v>4.21</v>
      </c>
      <c r="T116" s="7" t="n">
        <v>138</v>
      </c>
      <c r="U116" s="7" t="n">
        <v>1.03</v>
      </c>
      <c r="V116" s="7"/>
      <c r="W116" s="7"/>
      <c r="X116" s="7" t="s">
        <v>6038</v>
      </c>
    </row>
    <row r="117" customFormat="false" ht="15" hidden="false" customHeight="false" outlineLevel="0" collapsed="false">
      <c r="A117" s="7" t="s">
        <v>5900</v>
      </c>
      <c r="B117" s="7" t="n">
        <v>43</v>
      </c>
      <c r="C117" s="7" t="s">
        <v>1162</v>
      </c>
      <c r="D117" s="7" t="s">
        <v>1011</v>
      </c>
      <c r="E117" s="7" t="s">
        <v>69</v>
      </c>
      <c r="F117" s="7" t="s">
        <v>5955</v>
      </c>
      <c r="G117" s="7" t="s">
        <v>6001</v>
      </c>
      <c r="H117" s="7" t="s">
        <v>5507</v>
      </c>
      <c r="I117" s="7" t="s">
        <v>5508</v>
      </c>
      <c r="J117" s="7" t="s">
        <v>169</v>
      </c>
      <c r="K117" s="7" t="n">
        <v>299</v>
      </c>
      <c r="L117" s="7" t="n">
        <v>9544.43</v>
      </c>
      <c r="M117" s="7" t="n">
        <v>54394.04</v>
      </c>
      <c r="N117" s="7" t="n">
        <v>17.5</v>
      </c>
      <c r="O117" s="7" t="n">
        <v>18.586</v>
      </c>
      <c r="P117" s="7" t="n">
        <v>1122373</v>
      </c>
      <c r="Q117" s="7" t="n">
        <v>8127</v>
      </c>
      <c r="R117" s="7" t="n">
        <v>0.72</v>
      </c>
      <c r="S117" s="7" t="n">
        <v>22.95</v>
      </c>
      <c r="T117" s="7" t="n">
        <v>1865</v>
      </c>
      <c r="U117" s="7" t="n">
        <v>1.17</v>
      </c>
      <c r="V117" s="7"/>
      <c r="W117" s="7" t="s">
        <v>6037</v>
      </c>
      <c r="X117" s="7" t="s">
        <v>6038</v>
      </c>
    </row>
    <row r="118" customFormat="false" ht="15" hidden="false" customHeight="false" outlineLevel="0" collapsed="false">
      <c r="A118" s="7" t="s">
        <v>5900</v>
      </c>
      <c r="B118" s="7" t="n">
        <v>43</v>
      </c>
      <c r="C118" s="7" t="s">
        <v>1162</v>
      </c>
      <c r="D118" s="7" t="s">
        <v>1011</v>
      </c>
      <c r="E118" s="7" t="s">
        <v>69</v>
      </c>
      <c r="F118" s="7" t="s">
        <v>5955</v>
      </c>
      <c r="G118" s="7" t="s">
        <v>6001</v>
      </c>
      <c r="H118" s="7" t="s">
        <v>6039</v>
      </c>
      <c r="I118" s="7" t="s">
        <v>6040</v>
      </c>
      <c r="J118" s="7" t="s">
        <v>6041</v>
      </c>
      <c r="K118" s="7" t="n">
        <v>299</v>
      </c>
      <c r="L118" s="7" t="n">
        <v>12273.47</v>
      </c>
      <c r="M118" s="7" t="n">
        <v>23501.13</v>
      </c>
      <c r="N118" s="7" t="n">
        <v>52.2</v>
      </c>
      <c r="O118" s="7" t="n">
        <v>42.6745</v>
      </c>
      <c r="P118" s="7" t="n">
        <v>605694</v>
      </c>
      <c r="Q118" s="7" t="n">
        <v>5190</v>
      </c>
      <c r="R118" s="7" t="n">
        <v>0.86</v>
      </c>
      <c r="S118" s="7" t="n">
        <v>22.97</v>
      </c>
      <c r="T118" s="7" t="n">
        <v>1192</v>
      </c>
      <c r="U118" s="7" t="n">
        <v>2.36</v>
      </c>
      <c r="V118" s="7"/>
      <c r="W118" s="7"/>
      <c r="X118" s="7" t="s">
        <v>6038</v>
      </c>
    </row>
    <row r="119" customFormat="false" ht="15" hidden="false" customHeight="false" outlineLevel="0" collapsed="false">
      <c r="A119" s="7" t="s">
        <v>5900</v>
      </c>
      <c r="B119" s="7" t="n">
        <v>43</v>
      </c>
      <c r="C119" s="7" t="s">
        <v>1162</v>
      </c>
      <c r="D119" s="7" t="s">
        <v>1011</v>
      </c>
      <c r="E119" s="7" t="s">
        <v>69</v>
      </c>
      <c r="F119" s="7" t="s">
        <v>5955</v>
      </c>
      <c r="G119" s="7" t="s">
        <v>6042</v>
      </c>
      <c r="H119" s="7" t="s">
        <v>5507</v>
      </c>
      <c r="I119" s="7" t="s">
        <v>6043</v>
      </c>
      <c r="J119" s="7" t="s">
        <v>169</v>
      </c>
      <c r="K119" s="7" t="n">
        <v>180</v>
      </c>
      <c r="L119" s="7" t="n">
        <v>6469.22</v>
      </c>
      <c r="M119" s="7" t="n">
        <v>31399.96</v>
      </c>
      <c r="N119" s="7" t="n">
        <v>20.6</v>
      </c>
      <c r="O119" s="7" t="n">
        <v>22.2041</v>
      </c>
      <c r="P119" s="7" t="n">
        <v>777692</v>
      </c>
      <c r="Q119" s="7" t="n">
        <v>5324</v>
      </c>
      <c r="R119" s="7" t="n">
        <v>0.68</v>
      </c>
      <c r="S119" s="7" t="n">
        <v>20.57</v>
      </c>
      <c r="T119" s="7" t="n">
        <v>1095</v>
      </c>
      <c r="U119" s="7" t="n">
        <v>1.22</v>
      </c>
      <c r="V119" s="7"/>
      <c r="W119" s="7" t="s">
        <v>6037</v>
      </c>
      <c r="X119" s="7" t="s">
        <v>6038</v>
      </c>
    </row>
    <row r="120" customFormat="false" ht="15" hidden="false" customHeight="false" outlineLevel="0" collapsed="false">
      <c r="A120" s="7" t="s">
        <v>5900</v>
      </c>
      <c r="B120" s="7" t="n">
        <v>43</v>
      </c>
      <c r="C120" s="7" t="s">
        <v>1162</v>
      </c>
      <c r="D120" s="7" t="s">
        <v>1011</v>
      </c>
      <c r="E120" s="7" t="s">
        <v>69</v>
      </c>
      <c r="F120" s="7" t="s">
        <v>5955</v>
      </c>
      <c r="G120" s="7" t="s">
        <v>6042</v>
      </c>
      <c r="H120" s="7" t="s">
        <v>6039</v>
      </c>
      <c r="I120" s="7" t="s">
        <v>6044</v>
      </c>
      <c r="J120" s="7" t="s">
        <v>5520</v>
      </c>
      <c r="K120" s="7" t="n">
        <v>180</v>
      </c>
      <c r="L120" s="7" t="n">
        <v>9223.27</v>
      </c>
      <c r="M120" s="7" t="n">
        <v>36272.16</v>
      </c>
      <c r="N120" s="7" t="n">
        <v>25.4</v>
      </c>
      <c r="O120" s="7" t="n">
        <v>24.3661</v>
      </c>
      <c r="P120" s="7" t="n">
        <v>720382</v>
      </c>
      <c r="Q120" s="7" t="n">
        <v>5825</v>
      </c>
      <c r="R120" s="7" t="n">
        <v>0.81</v>
      </c>
      <c r="S120" s="7" t="n">
        <v>24.14</v>
      </c>
      <c r="T120" s="7" t="n">
        <v>1406</v>
      </c>
      <c r="U120" s="7" t="n">
        <v>1.58</v>
      </c>
      <c r="V120" s="7"/>
      <c r="W120" s="7"/>
      <c r="X120" s="7" t="s">
        <v>6038</v>
      </c>
    </row>
    <row r="121" customFormat="false" ht="15" hidden="false" customHeight="false" outlineLevel="0" collapsed="false">
      <c r="A121" s="7" t="s">
        <v>5900</v>
      </c>
      <c r="B121" s="7" t="n">
        <v>43</v>
      </c>
      <c r="C121" s="7" t="s">
        <v>1162</v>
      </c>
      <c r="D121" s="7" t="s">
        <v>1011</v>
      </c>
      <c r="E121" s="7" t="s">
        <v>69</v>
      </c>
      <c r="F121" s="7" t="s">
        <v>5955</v>
      </c>
      <c r="G121" s="7" t="s">
        <v>6045</v>
      </c>
      <c r="H121" s="7" t="s">
        <v>5507</v>
      </c>
      <c r="I121" s="7" t="s">
        <v>200</v>
      </c>
      <c r="J121" s="7" t="s">
        <v>169</v>
      </c>
      <c r="K121" s="7" t="n">
        <v>90</v>
      </c>
      <c r="L121" s="7" t="n">
        <v>1738.9</v>
      </c>
      <c r="M121" s="7" t="n">
        <v>11884.55</v>
      </c>
      <c r="N121" s="7" t="n">
        <v>14.6</v>
      </c>
      <c r="O121" s="7" t="n">
        <v>18.1176</v>
      </c>
      <c r="P121" s="7" t="n">
        <v>206039</v>
      </c>
      <c r="Q121" s="7" t="n">
        <v>1821</v>
      </c>
      <c r="R121" s="7" t="n">
        <v>0.88</v>
      </c>
      <c r="S121" s="7" t="n">
        <v>18.95</v>
      </c>
      <c r="T121" s="7" t="n">
        <v>345</v>
      </c>
      <c r="U121" s="7" t="n">
        <v>0.95</v>
      </c>
      <c r="V121" s="7"/>
      <c r="W121" s="7" t="s">
        <v>6037</v>
      </c>
      <c r="X121" s="7" t="s">
        <v>6038</v>
      </c>
    </row>
    <row r="122" customFormat="false" ht="15" hidden="false" customHeight="false" outlineLevel="0" collapsed="false">
      <c r="A122" s="7" t="s">
        <v>5900</v>
      </c>
      <c r="B122" s="7" t="n">
        <v>43</v>
      </c>
      <c r="C122" s="7" t="s">
        <v>1162</v>
      </c>
      <c r="D122" s="7" t="s">
        <v>1011</v>
      </c>
      <c r="E122" s="7" t="s">
        <v>69</v>
      </c>
      <c r="F122" s="7" t="s">
        <v>5955</v>
      </c>
      <c r="G122" s="7" t="s">
        <v>6045</v>
      </c>
      <c r="H122" s="7" t="s">
        <v>6039</v>
      </c>
      <c r="I122" s="7" t="s">
        <v>6043</v>
      </c>
      <c r="J122" s="7" t="s">
        <v>5517</v>
      </c>
      <c r="K122" s="7" t="n">
        <v>90</v>
      </c>
      <c r="L122" s="7" t="n">
        <v>4730.32</v>
      </c>
      <c r="M122" s="7" t="n">
        <v>19515.41</v>
      </c>
      <c r="N122" s="7" t="n">
        <v>24.2</v>
      </c>
      <c r="O122" s="7" t="n">
        <v>24.2116</v>
      </c>
      <c r="P122" s="7" t="n">
        <v>571653</v>
      </c>
      <c r="Q122" s="7" t="n">
        <v>3503</v>
      </c>
      <c r="R122" s="7" t="n">
        <v>0.61</v>
      </c>
      <c r="S122" s="7" t="n">
        <v>21.41</v>
      </c>
      <c r="T122" s="7" t="n">
        <v>750</v>
      </c>
      <c r="U122" s="7" t="n">
        <v>1.35</v>
      </c>
      <c r="V122" s="7"/>
      <c r="W122" s="7"/>
      <c r="X122" s="7" t="s">
        <v>6038</v>
      </c>
    </row>
    <row r="123" customFormat="false" ht="15" hidden="false" customHeight="false" outlineLevel="0" collapsed="false">
      <c r="A123" s="7" t="s">
        <v>5900</v>
      </c>
      <c r="B123" s="7" t="n">
        <v>43</v>
      </c>
      <c r="C123" s="7" t="s">
        <v>1162</v>
      </c>
      <c r="D123" s="7" t="s">
        <v>1011</v>
      </c>
      <c r="E123" s="7" t="s">
        <v>69</v>
      </c>
      <c r="F123" s="7" t="s">
        <v>5955</v>
      </c>
      <c r="G123" s="7" t="s">
        <v>6046</v>
      </c>
      <c r="H123" s="7" t="s">
        <v>5507</v>
      </c>
      <c r="I123" s="7" t="s">
        <v>6047</v>
      </c>
      <c r="J123" s="7" t="s">
        <v>169</v>
      </c>
      <c r="K123" s="7" t="n">
        <v>30</v>
      </c>
      <c r="L123" s="7" t="n">
        <v>146.69</v>
      </c>
      <c r="M123" s="7" t="n">
        <v>1191.67</v>
      </c>
      <c r="N123" s="7" t="n">
        <v>12.3</v>
      </c>
      <c r="O123" s="7" t="n">
        <v>10.712</v>
      </c>
      <c r="P123" s="7" t="n">
        <v>18038</v>
      </c>
      <c r="Q123" s="7" t="n">
        <v>207</v>
      </c>
      <c r="R123" s="7" t="n">
        <v>1.15</v>
      </c>
      <c r="S123" s="7" t="n">
        <v>15.94</v>
      </c>
      <c r="T123" s="7" t="n">
        <v>33</v>
      </c>
      <c r="U123" s="7" t="n">
        <v>0.71</v>
      </c>
      <c r="V123" s="7"/>
      <c r="W123" s="7" t="s">
        <v>6037</v>
      </c>
      <c r="X123" s="7" t="s">
        <v>6038</v>
      </c>
    </row>
    <row r="124" customFormat="false" ht="15" hidden="false" customHeight="false" outlineLevel="0" collapsed="false">
      <c r="A124" s="7" t="s">
        <v>5900</v>
      </c>
      <c r="B124" s="7" t="n">
        <v>43</v>
      </c>
      <c r="C124" s="7" t="s">
        <v>1162</v>
      </c>
      <c r="D124" s="7" t="s">
        <v>1011</v>
      </c>
      <c r="E124" s="7" t="s">
        <v>69</v>
      </c>
      <c r="F124" s="7" t="s">
        <v>5955</v>
      </c>
      <c r="G124" s="7" t="s">
        <v>6046</v>
      </c>
      <c r="H124" s="7" t="s">
        <v>6039</v>
      </c>
      <c r="I124" s="7" t="s">
        <v>6048</v>
      </c>
      <c r="J124" s="7" t="s">
        <v>5513</v>
      </c>
      <c r="K124" s="7" t="n">
        <v>30</v>
      </c>
      <c r="L124" s="7" t="n">
        <v>290.79</v>
      </c>
      <c r="M124" s="7" t="n">
        <v>3977.95</v>
      </c>
      <c r="N124" s="7" t="n">
        <v>7.3</v>
      </c>
      <c r="O124" s="7" t="n">
        <v>11.9083</v>
      </c>
      <c r="P124" s="7" t="n">
        <v>53404</v>
      </c>
      <c r="Q124" s="7" t="n">
        <v>398</v>
      </c>
      <c r="R124" s="7" t="n">
        <v>0.75</v>
      </c>
      <c r="S124" s="7" t="n">
        <v>25.13</v>
      </c>
      <c r="T124" s="7" t="n">
        <v>100</v>
      </c>
      <c r="U124" s="7" t="n">
        <v>0.73</v>
      </c>
      <c r="V124" s="7"/>
      <c r="W124" s="7"/>
      <c r="X124" s="7" t="s">
        <v>6038</v>
      </c>
    </row>
    <row r="125" customFormat="false" ht="15" hidden="false" customHeight="false" outlineLevel="0" collapsed="false">
      <c r="A125" s="7" t="s">
        <v>5900</v>
      </c>
      <c r="B125" s="7" t="n">
        <v>44</v>
      </c>
      <c r="C125" s="7" t="s">
        <v>1041</v>
      </c>
      <c r="D125" s="7" t="s">
        <v>1011</v>
      </c>
      <c r="E125" s="7" t="s">
        <v>69</v>
      </c>
      <c r="F125" s="7" t="s">
        <v>5955</v>
      </c>
      <c r="G125" s="7" t="s">
        <v>6001</v>
      </c>
      <c r="H125" s="7" t="s">
        <v>5507</v>
      </c>
      <c r="I125" s="7" t="s">
        <v>5508</v>
      </c>
      <c r="J125" s="7" t="s">
        <v>169</v>
      </c>
      <c r="K125" s="7" t="n">
        <v>299</v>
      </c>
      <c r="L125" s="7" t="n">
        <v>32905.64</v>
      </c>
      <c r="M125" s="7" t="n">
        <v>88853.34</v>
      </c>
      <c r="N125" s="7" t="n">
        <v>37</v>
      </c>
      <c r="O125" s="7" t="n">
        <v>9.9772</v>
      </c>
      <c r="P125" s="7" t="n">
        <v>1298360</v>
      </c>
      <c r="Q125" s="7" t="n">
        <v>15699</v>
      </c>
      <c r="R125" s="7" t="n">
        <v>1.21</v>
      </c>
      <c r="S125" s="7" t="n">
        <v>16.19</v>
      </c>
      <c r="T125" s="7" t="n">
        <v>2541</v>
      </c>
      <c r="U125" s="7" t="n">
        <v>2.1</v>
      </c>
      <c r="V125" s="7"/>
      <c r="W125" s="7" t="s">
        <v>6037</v>
      </c>
      <c r="X125" s="7" t="s">
        <v>6038</v>
      </c>
    </row>
    <row r="126" customFormat="false" ht="15" hidden="false" customHeight="false" outlineLevel="0" collapsed="false">
      <c r="A126" s="7" t="s">
        <v>5900</v>
      </c>
      <c r="B126" s="7" t="n">
        <v>44</v>
      </c>
      <c r="C126" s="7" t="s">
        <v>1041</v>
      </c>
      <c r="D126" s="7" t="s">
        <v>1011</v>
      </c>
      <c r="E126" s="7" t="s">
        <v>69</v>
      </c>
      <c r="F126" s="7" t="s">
        <v>5955</v>
      </c>
      <c r="G126" s="7" t="s">
        <v>6001</v>
      </c>
      <c r="H126" s="7" t="s">
        <v>6039</v>
      </c>
      <c r="I126" s="7" t="s">
        <v>6040</v>
      </c>
      <c r="J126" s="7" t="s">
        <v>6041</v>
      </c>
      <c r="K126" s="7" t="n">
        <v>299</v>
      </c>
      <c r="L126" s="7" t="n">
        <v>0</v>
      </c>
      <c r="M126" s="7" t="n">
        <v>0</v>
      </c>
      <c r="N126" s="7"/>
      <c r="O126" s="7" t="n">
        <v>0</v>
      </c>
      <c r="P126" s="7" t="n">
        <v>0</v>
      </c>
      <c r="Q126" s="7" t="n">
        <v>0</v>
      </c>
      <c r="R126" s="7"/>
      <c r="S126" s="7"/>
      <c r="T126" s="7" t="n">
        <v>0</v>
      </c>
      <c r="U126" s="7"/>
      <c r="V126" s="7"/>
      <c r="W126" s="7" t="s">
        <v>6050</v>
      </c>
      <c r="X126" s="7" t="s">
        <v>6038</v>
      </c>
    </row>
    <row r="127" customFormat="false" ht="15" hidden="false" customHeight="false" outlineLevel="0" collapsed="false">
      <c r="A127" s="7" t="s">
        <v>5900</v>
      </c>
      <c r="B127" s="7" t="n">
        <v>44</v>
      </c>
      <c r="C127" s="7" t="s">
        <v>1041</v>
      </c>
      <c r="D127" s="7" t="s">
        <v>1011</v>
      </c>
      <c r="E127" s="7" t="s">
        <v>69</v>
      </c>
      <c r="F127" s="7" t="s">
        <v>5955</v>
      </c>
      <c r="G127" s="7" t="s">
        <v>6042</v>
      </c>
      <c r="H127" s="7" t="s">
        <v>5507</v>
      </c>
      <c r="I127" s="7" t="s">
        <v>6043</v>
      </c>
      <c r="J127" s="7" t="s">
        <v>169</v>
      </c>
      <c r="K127" s="7" t="n">
        <v>180</v>
      </c>
      <c r="L127" s="7" t="n">
        <v>24575.72</v>
      </c>
      <c r="M127" s="7" t="n">
        <v>63988.11</v>
      </c>
      <c r="N127" s="7" t="n">
        <v>38.4</v>
      </c>
      <c r="O127" s="7" t="n">
        <v>11.133</v>
      </c>
      <c r="P127" s="7" t="n">
        <v>1113647</v>
      </c>
      <c r="Q127" s="7" t="n">
        <v>12956</v>
      </c>
      <c r="R127" s="7" t="n">
        <v>1.16</v>
      </c>
      <c r="S127" s="7" t="n">
        <v>13.85</v>
      </c>
      <c r="T127" s="7" t="n">
        <v>1795</v>
      </c>
      <c r="U127" s="7" t="n">
        <v>1.9</v>
      </c>
      <c r="V127" s="7"/>
      <c r="W127" s="7" t="s">
        <v>6037</v>
      </c>
      <c r="X127" s="7" t="s">
        <v>6038</v>
      </c>
    </row>
    <row r="128" customFormat="false" ht="15" hidden="false" customHeight="false" outlineLevel="0" collapsed="false">
      <c r="A128" s="7" t="s">
        <v>5900</v>
      </c>
      <c r="B128" s="7" t="n">
        <v>44</v>
      </c>
      <c r="C128" s="7" t="s">
        <v>1041</v>
      </c>
      <c r="D128" s="7" t="s">
        <v>1011</v>
      </c>
      <c r="E128" s="7" t="s">
        <v>69</v>
      </c>
      <c r="F128" s="7" t="s">
        <v>5955</v>
      </c>
      <c r="G128" s="7" t="s">
        <v>6042</v>
      </c>
      <c r="H128" s="7" t="s">
        <v>6039</v>
      </c>
      <c r="I128" s="7" t="s">
        <v>6044</v>
      </c>
      <c r="J128" s="7" t="s">
        <v>5520</v>
      </c>
      <c r="K128" s="7" t="n">
        <v>180</v>
      </c>
      <c r="L128" s="7" t="n">
        <v>8329.92</v>
      </c>
      <c r="M128" s="7" t="n">
        <v>24865.23</v>
      </c>
      <c r="N128" s="7" t="n">
        <v>33.5</v>
      </c>
      <c r="O128" s="7" t="n">
        <v>6.6347</v>
      </c>
      <c r="P128" s="7" t="n">
        <v>184713</v>
      </c>
      <c r="Q128" s="7" t="n">
        <v>2743</v>
      </c>
      <c r="R128" s="7" t="n">
        <v>1.49</v>
      </c>
      <c r="S128" s="7" t="n">
        <v>27.2</v>
      </c>
      <c r="T128" s="7" t="n">
        <v>746</v>
      </c>
      <c r="U128" s="7" t="n">
        <v>3.04</v>
      </c>
      <c r="V128" s="7"/>
      <c r="W128" s="7"/>
      <c r="X128" s="7" t="s">
        <v>6038</v>
      </c>
    </row>
    <row r="129" customFormat="false" ht="15" hidden="false" customHeight="false" outlineLevel="0" collapsed="false">
      <c r="A129" s="7" t="s">
        <v>5900</v>
      </c>
      <c r="B129" s="7" t="n">
        <v>44</v>
      </c>
      <c r="C129" s="7" t="s">
        <v>1041</v>
      </c>
      <c r="D129" s="7" t="s">
        <v>1011</v>
      </c>
      <c r="E129" s="7" t="s">
        <v>69</v>
      </c>
      <c r="F129" s="7" t="s">
        <v>5955</v>
      </c>
      <c r="G129" s="7" t="s">
        <v>6045</v>
      </c>
      <c r="H129" s="7" t="s">
        <v>5507</v>
      </c>
      <c r="I129" s="7" t="s">
        <v>200</v>
      </c>
      <c r="J129" s="7" t="s">
        <v>169</v>
      </c>
      <c r="K129" s="7" t="n">
        <v>90</v>
      </c>
      <c r="L129" s="7" t="n">
        <v>10882.41</v>
      </c>
      <c r="M129" s="7" t="n">
        <v>30707.38</v>
      </c>
      <c r="N129" s="7" t="n">
        <v>35.4</v>
      </c>
      <c r="O129" s="7" t="n">
        <v>10.7669</v>
      </c>
      <c r="P129" s="7" t="n">
        <v>555707</v>
      </c>
      <c r="Q129" s="7" t="n">
        <v>6269</v>
      </c>
      <c r="R129" s="7" t="n">
        <v>1.13</v>
      </c>
      <c r="S129" s="7" t="n">
        <v>12.6</v>
      </c>
      <c r="T129" s="7" t="n">
        <v>790</v>
      </c>
      <c r="U129" s="7" t="n">
        <v>1.74</v>
      </c>
      <c r="V129" s="7"/>
      <c r="W129" s="7" t="s">
        <v>6037</v>
      </c>
      <c r="X129" s="7" t="s">
        <v>6038</v>
      </c>
    </row>
    <row r="130" customFormat="false" ht="15" hidden="false" customHeight="false" outlineLevel="0" collapsed="false">
      <c r="A130" s="7" t="s">
        <v>5900</v>
      </c>
      <c r="B130" s="7" t="n">
        <v>44</v>
      </c>
      <c r="C130" s="7" t="s">
        <v>1041</v>
      </c>
      <c r="D130" s="7" t="s">
        <v>1011</v>
      </c>
      <c r="E130" s="7" t="s">
        <v>69</v>
      </c>
      <c r="F130" s="7" t="s">
        <v>5955</v>
      </c>
      <c r="G130" s="7" t="s">
        <v>6045</v>
      </c>
      <c r="H130" s="7" t="s">
        <v>6039</v>
      </c>
      <c r="I130" s="7" t="s">
        <v>6043</v>
      </c>
      <c r="J130" s="7" t="s">
        <v>5517</v>
      </c>
      <c r="K130" s="7" t="n">
        <v>90</v>
      </c>
      <c r="L130" s="7" t="n">
        <v>13693.31</v>
      </c>
      <c r="M130" s="7" t="n">
        <v>33280.73</v>
      </c>
      <c r="N130" s="7" t="n">
        <v>41.1</v>
      </c>
      <c r="O130" s="7" t="n">
        <v>11.4423</v>
      </c>
      <c r="P130" s="7" t="n">
        <v>557940</v>
      </c>
      <c r="Q130" s="7" t="n">
        <v>6687</v>
      </c>
      <c r="R130" s="7" t="n">
        <v>1.2</v>
      </c>
      <c r="S130" s="7" t="n">
        <v>15.03</v>
      </c>
      <c r="T130" s="7" t="n">
        <v>1005</v>
      </c>
      <c r="U130" s="7" t="n">
        <v>2.05</v>
      </c>
      <c r="V130" s="7"/>
      <c r="W130" s="7"/>
      <c r="X130" s="7" t="s">
        <v>6038</v>
      </c>
    </row>
    <row r="131" customFormat="false" ht="15" hidden="false" customHeight="false" outlineLevel="0" collapsed="false">
      <c r="A131" s="7" t="s">
        <v>5900</v>
      </c>
      <c r="B131" s="7" t="n">
        <v>44</v>
      </c>
      <c r="C131" s="7" t="s">
        <v>1041</v>
      </c>
      <c r="D131" s="7" t="s">
        <v>1011</v>
      </c>
      <c r="E131" s="7" t="s">
        <v>69</v>
      </c>
      <c r="F131" s="7" t="s">
        <v>5955</v>
      </c>
      <c r="G131" s="7" t="s">
        <v>6046</v>
      </c>
      <c r="H131" s="7" t="s">
        <v>5507</v>
      </c>
      <c r="I131" s="7" t="s">
        <v>6047</v>
      </c>
      <c r="J131" s="7" t="s">
        <v>169</v>
      </c>
      <c r="K131" s="7" t="n">
        <v>30</v>
      </c>
      <c r="L131" s="7" t="n">
        <v>3220.23</v>
      </c>
      <c r="M131" s="7" t="n">
        <v>9219.81</v>
      </c>
      <c r="N131" s="7" t="n">
        <v>34.9</v>
      </c>
      <c r="O131" s="7" t="n">
        <v>11.9392</v>
      </c>
      <c r="P131" s="7" t="n">
        <v>147010</v>
      </c>
      <c r="Q131" s="7" t="n">
        <v>1940</v>
      </c>
      <c r="R131" s="7" t="n">
        <v>1.32</v>
      </c>
      <c r="S131" s="7" t="n">
        <v>11.8</v>
      </c>
      <c r="T131" s="7" t="n">
        <v>229</v>
      </c>
      <c r="U131" s="7" t="n">
        <v>1.66</v>
      </c>
      <c r="V131" s="7"/>
      <c r="W131" s="7" t="s">
        <v>6037</v>
      </c>
      <c r="X131" s="7" t="s">
        <v>6038</v>
      </c>
    </row>
    <row r="132" customFormat="false" ht="15" hidden="false" customHeight="false" outlineLevel="0" collapsed="false">
      <c r="A132" s="7" t="s">
        <v>5900</v>
      </c>
      <c r="B132" s="7" t="n">
        <v>44</v>
      </c>
      <c r="C132" s="7" t="s">
        <v>1041</v>
      </c>
      <c r="D132" s="7" t="s">
        <v>1011</v>
      </c>
      <c r="E132" s="7" t="s">
        <v>69</v>
      </c>
      <c r="F132" s="7" t="s">
        <v>5955</v>
      </c>
      <c r="G132" s="7" t="s">
        <v>6046</v>
      </c>
      <c r="H132" s="7" t="s">
        <v>6039</v>
      </c>
      <c r="I132" s="7" t="s">
        <v>6048</v>
      </c>
      <c r="J132" s="7" t="s">
        <v>5513</v>
      </c>
      <c r="K132" s="7" t="n">
        <v>30</v>
      </c>
      <c r="L132" s="7" t="n">
        <v>4062.44</v>
      </c>
      <c r="M132" s="7" t="n">
        <v>10823.99</v>
      </c>
      <c r="N132" s="7" t="n">
        <v>37.5</v>
      </c>
      <c r="O132" s="7" t="n">
        <v>11.8224</v>
      </c>
      <c r="P132" s="7" t="n">
        <v>190031</v>
      </c>
      <c r="Q132" s="7" t="n">
        <v>2657</v>
      </c>
      <c r="R132" s="7" t="n">
        <v>1.4</v>
      </c>
      <c r="S132" s="7" t="n">
        <v>10.09</v>
      </c>
      <c r="T132" s="7" t="n">
        <v>268</v>
      </c>
      <c r="U132" s="7" t="n">
        <v>1.53</v>
      </c>
      <c r="V132" s="7"/>
      <c r="W132" s="7"/>
      <c r="X132" s="7" t="s">
        <v>6038</v>
      </c>
    </row>
    <row r="133" customFormat="false" ht="15" hidden="false" customHeight="false" outlineLevel="0" collapsed="false">
      <c r="A133" s="7" t="s">
        <v>5900</v>
      </c>
      <c r="B133" s="7" t="n">
        <v>45</v>
      </c>
      <c r="C133" s="7" t="s">
        <v>1018</v>
      </c>
      <c r="D133" s="7" t="s">
        <v>1011</v>
      </c>
      <c r="E133" s="7" t="s">
        <v>69</v>
      </c>
      <c r="F133" s="7" t="s">
        <v>5955</v>
      </c>
      <c r="G133" s="7" t="s">
        <v>6001</v>
      </c>
      <c r="H133" s="7" t="s">
        <v>5507</v>
      </c>
      <c r="I133" s="7" t="s">
        <v>5508</v>
      </c>
      <c r="J133" s="7" t="s">
        <v>169</v>
      </c>
      <c r="K133" s="7" t="n">
        <v>299</v>
      </c>
      <c r="L133" s="7" t="n">
        <v>39839.35</v>
      </c>
      <c r="M133" s="7" t="n">
        <v>150848.85</v>
      </c>
      <c r="N133" s="7" t="n">
        <v>26.4</v>
      </c>
      <c r="O133" s="7" t="n">
        <v>7.4298</v>
      </c>
      <c r="P133" s="7" t="n">
        <v>2275708</v>
      </c>
      <c r="Q133" s="7" t="n">
        <v>19065</v>
      </c>
      <c r="R133" s="7" t="n">
        <v>0.84</v>
      </c>
      <c r="S133" s="7" t="n">
        <v>11.86</v>
      </c>
      <c r="T133" s="7" t="n">
        <v>2262</v>
      </c>
      <c r="U133" s="7" t="n">
        <v>2.09</v>
      </c>
      <c r="V133" s="7"/>
      <c r="W133" s="7" t="s">
        <v>6037</v>
      </c>
      <c r="X133" s="7" t="s">
        <v>6038</v>
      </c>
    </row>
    <row r="134" customFormat="false" ht="15" hidden="false" customHeight="false" outlineLevel="0" collapsed="false">
      <c r="A134" s="7" t="s">
        <v>5900</v>
      </c>
      <c r="B134" s="7" t="n">
        <v>45</v>
      </c>
      <c r="C134" s="7" t="s">
        <v>1018</v>
      </c>
      <c r="D134" s="7" t="s">
        <v>1011</v>
      </c>
      <c r="E134" s="7" t="s">
        <v>69</v>
      </c>
      <c r="F134" s="7" t="s">
        <v>5955</v>
      </c>
      <c r="G134" s="7" t="s">
        <v>6001</v>
      </c>
      <c r="H134" s="7" t="s">
        <v>6039</v>
      </c>
      <c r="I134" s="7" t="s">
        <v>6040</v>
      </c>
      <c r="J134" s="7" t="s">
        <v>6041</v>
      </c>
      <c r="K134" s="7" t="n">
        <v>299</v>
      </c>
      <c r="L134" s="7" t="n">
        <v>15853.65</v>
      </c>
      <c r="M134" s="7" t="n">
        <v>36456.98</v>
      </c>
      <c r="N134" s="7" t="n">
        <v>43.5</v>
      </c>
      <c r="O134" s="7" t="n">
        <v>8.2947</v>
      </c>
      <c r="P134" s="7" t="n">
        <v>302379</v>
      </c>
      <c r="Q134" s="7" t="n">
        <v>3891</v>
      </c>
      <c r="R134" s="7" t="n">
        <v>1.29</v>
      </c>
      <c r="S134" s="7" t="n">
        <v>16.01</v>
      </c>
      <c r="T134" s="7" t="n">
        <v>623</v>
      </c>
      <c r="U134" s="7" t="n">
        <v>4.07</v>
      </c>
      <c r="V134" s="7"/>
      <c r="W134" s="7"/>
      <c r="X134" s="7" t="s">
        <v>6038</v>
      </c>
    </row>
    <row r="135" customFormat="false" ht="15" hidden="false" customHeight="false" outlineLevel="0" collapsed="false">
      <c r="A135" s="7" t="s">
        <v>5900</v>
      </c>
      <c r="B135" s="7" t="n">
        <v>45</v>
      </c>
      <c r="C135" s="7" t="s">
        <v>1018</v>
      </c>
      <c r="D135" s="7" t="s">
        <v>1011</v>
      </c>
      <c r="E135" s="7" t="s">
        <v>69</v>
      </c>
      <c r="F135" s="7" t="s">
        <v>5955</v>
      </c>
      <c r="G135" s="7" t="s">
        <v>6042</v>
      </c>
      <c r="H135" s="7" t="s">
        <v>5507</v>
      </c>
      <c r="I135" s="7" t="s">
        <v>6043</v>
      </c>
      <c r="J135" s="7" t="s">
        <v>169</v>
      </c>
      <c r="K135" s="7" t="n">
        <v>180</v>
      </c>
      <c r="L135" s="7" t="n">
        <v>25864.01</v>
      </c>
      <c r="M135" s="7" t="n">
        <v>95496.12</v>
      </c>
      <c r="N135" s="7" t="n">
        <v>27.1</v>
      </c>
      <c r="O135" s="7" t="n">
        <v>9.9162</v>
      </c>
      <c r="P135" s="7" t="n">
        <v>1787471</v>
      </c>
      <c r="Q135" s="7" t="n">
        <v>12941</v>
      </c>
      <c r="R135" s="7" t="n">
        <v>0.72</v>
      </c>
      <c r="S135" s="7" t="n">
        <v>10.61</v>
      </c>
      <c r="T135" s="7" t="n">
        <v>1373</v>
      </c>
      <c r="U135" s="7" t="n">
        <v>2</v>
      </c>
      <c r="V135" s="7"/>
      <c r="W135" s="7" t="s">
        <v>6037</v>
      </c>
      <c r="X135" s="7" t="s">
        <v>6038</v>
      </c>
    </row>
    <row r="136" customFormat="false" ht="15" hidden="false" customHeight="false" outlineLevel="0" collapsed="false">
      <c r="A136" s="7" t="s">
        <v>5900</v>
      </c>
      <c r="B136" s="7" t="n">
        <v>45</v>
      </c>
      <c r="C136" s="7" t="s">
        <v>1018</v>
      </c>
      <c r="D136" s="7" t="s">
        <v>1011</v>
      </c>
      <c r="E136" s="7" t="s">
        <v>69</v>
      </c>
      <c r="F136" s="7" t="s">
        <v>5955</v>
      </c>
      <c r="G136" s="7" t="s">
        <v>6042</v>
      </c>
      <c r="H136" s="7" t="s">
        <v>6039</v>
      </c>
      <c r="I136" s="7" t="s">
        <v>6044</v>
      </c>
      <c r="J136" s="7" t="s">
        <v>5520</v>
      </c>
      <c r="K136" s="7" t="n">
        <v>180</v>
      </c>
      <c r="L136" s="7" t="n">
        <v>17722.76</v>
      </c>
      <c r="M136" s="7" t="n">
        <v>67744.33</v>
      </c>
      <c r="N136" s="7" t="n">
        <v>26.2</v>
      </c>
      <c r="O136" s="7" t="n">
        <v>4.4914</v>
      </c>
      <c r="P136" s="7" t="n">
        <v>597389</v>
      </c>
      <c r="Q136" s="7" t="n">
        <v>7508</v>
      </c>
      <c r="R136" s="7" t="n">
        <v>1.26</v>
      </c>
      <c r="S136" s="7" t="n">
        <v>14.73</v>
      </c>
      <c r="T136" s="7" t="n">
        <v>1106</v>
      </c>
      <c r="U136" s="7" t="n">
        <v>2.36</v>
      </c>
      <c r="V136" s="7"/>
      <c r="W136" s="7"/>
      <c r="X136" s="7" t="s">
        <v>6038</v>
      </c>
    </row>
    <row r="137" customFormat="false" ht="15" hidden="false" customHeight="false" outlineLevel="0" collapsed="false">
      <c r="A137" s="7" t="s">
        <v>5900</v>
      </c>
      <c r="B137" s="7" t="n">
        <v>45</v>
      </c>
      <c r="C137" s="7" t="s">
        <v>1018</v>
      </c>
      <c r="D137" s="7" t="s">
        <v>1011</v>
      </c>
      <c r="E137" s="7" t="s">
        <v>69</v>
      </c>
      <c r="F137" s="7" t="s">
        <v>5955</v>
      </c>
      <c r="G137" s="7" t="s">
        <v>6045</v>
      </c>
      <c r="H137" s="7" t="s">
        <v>5507</v>
      </c>
      <c r="I137" s="7" t="s">
        <v>200</v>
      </c>
      <c r="J137" s="7" t="s">
        <v>169</v>
      </c>
      <c r="K137" s="7" t="n">
        <v>90</v>
      </c>
      <c r="L137" s="7" t="n">
        <v>18132.53</v>
      </c>
      <c r="M137" s="7" t="n">
        <v>68573.96</v>
      </c>
      <c r="N137" s="7" t="n">
        <v>26.4</v>
      </c>
      <c r="O137" s="7" t="n">
        <v>10.8072</v>
      </c>
      <c r="P137" s="7" t="n">
        <v>1323444</v>
      </c>
      <c r="Q137" s="7" t="n">
        <v>9147</v>
      </c>
      <c r="R137" s="7" t="n">
        <v>0.69</v>
      </c>
      <c r="S137" s="7" t="n">
        <v>10.15</v>
      </c>
      <c r="T137" s="7" t="n">
        <v>928</v>
      </c>
      <c r="U137" s="7" t="n">
        <v>1.98</v>
      </c>
      <c r="V137" s="7"/>
      <c r="W137" s="7" t="s">
        <v>6037</v>
      </c>
      <c r="X137" s="7" t="s">
        <v>6038</v>
      </c>
    </row>
    <row r="138" customFormat="false" ht="15" hidden="false" customHeight="false" outlineLevel="0" collapsed="false">
      <c r="A138" s="7" t="s">
        <v>5900</v>
      </c>
      <c r="B138" s="7" t="n">
        <v>45</v>
      </c>
      <c r="C138" s="7" t="s">
        <v>1018</v>
      </c>
      <c r="D138" s="7" t="s">
        <v>1011</v>
      </c>
      <c r="E138" s="7" t="s">
        <v>69</v>
      </c>
      <c r="F138" s="7" t="s">
        <v>5955</v>
      </c>
      <c r="G138" s="7" t="s">
        <v>6045</v>
      </c>
      <c r="H138" s="7" t="s">
        <v>6039</v>
      </c>
      <c r="I138" s="7" t="s">
        <v>6043</v>
      </c>
      <c r="J138" s="7" t="s">
        <v>5517</v>
      </c>
      <c r="K138" s="7" t="n">
        <v>90</v>
      </c>
      <c r="L138" s="7" t="n">
        <v>7731.48</v>
      </c>
      <c r="M138" s="7" t="n">
        <v>26922.16</v>
      </c>
      <c r="N138" s="7" t="n">
        <v>28.7</v>
      </c>
      <c r="O138" s="7" t="n">
        <v>8.3094</v>
      </c>
      <c r="P138" s="7" t="n">
        <v>464027</v>
      </c>
      <c r="Q138" s="7" t="n">
        <v>3794</v>
      </c>
      <c r="R138" s="7" t="n">
        <v>0.82</v>
      </c>
      <c r="S138" s="7" t="n">
        <v>11.73</v>
      </c>
      <c r="T138" s="7" t="n">
        <v>445</v>
      </c>
      <c r="U138" s="7" t="n">
        <v>2.04</v>
      </c>
      <c r="V138" s="7"/>
      <c r="W138" s="7"/>
      <c r="X138" s="7" t="s">
        <v>6038</v>
      </c>
    </row>
    <row r="139" customFormat="false" ht="15" hidden="false" customHeight="false" outlineLevel="0" collapsed="false">
      <c r="A139" s="7" t="s">
        <v>5900</v>
      </c>
      <c r="B139" s="7" t="n">
        <v>45</v>
      </c>
      <c r="C139" s="7" t="s">
        <v>1018</v>
      </c>
      <c r="D139" s="7" t="s">
        <v>1011</v>
      </c>
      <c r="E139" s="7" t="s">
        <v>69</v>
      </c>
      <c r="F139" s="7" t="s">
        <v>5955</v>
      </c>
      <c r="G139" s="7" t="s">
        <v>6046</v>
      </c>
      <c r="H139" s="7" t="s">
        <v>5507</v>
      </c>
      <c r="I139" s="7" t="s">
        <v>6047</v>
      </c>
      <c r="J139" s="7" t="s">
        <v>169</v>
      </c>
      <c r="K139" s="7" t="n">
        <v>30</v>
      </c>
      <c r="L139" s="7" t="n">
        <v>4702.97</v>
      </c>
      <c r="M139" s="7" t="n">
        <v>14251.29</v>
      </c>
      <c r="N139" s="7" t="n">
        <v>33</v>
      </c>
      <c r="O139" s="7" t="n">
        <v>15.2915</v>
      </c>
      <c r="P139" s="7" t="n">
        <v>372391</v>
      </c>
      <c r="Q139" s="7" t="n">
        <v>2332</v>
      </c>
      <c r="R139" s="7" t="n">
        <v>0.63</v>
      </c>
      <c r="S139" s="7" t="n">
        <v>8.1</v>
      </c>
      <c r="T139" s="7" t="n">
        <v>189</v>
      </c>
      <c r="U139" s="7" t="n">
        <v>2.02</v>
      </c>
      <c r="V139" s="7"/>
      <c r="W139" s="7" t="s">
        <v>6037</v>
      </c>
      <c r="X139" s="7" t="s">
        <v>6038</v>
      </c>
    </row>
    <row r="140" customFormat="false" ht="15" hidden="false" customHeight="false" outlineLevel="0" collapsed="false">
      <c r="A140" s="7" t="s">
        <v>5900</v>
      </c>
      <c r="B140" s="7" t="n">
        <v>45</v>
      </c>
      <c r="C140" s="7" t="s">
        <v>1018</v>
      </c>
      <c r="D140" s="7" t="s">
        <v>1011</v>
      </c>
      <c r="E140" s="7" t="s">
        <v>69</v>
      </c>
      <c r="F140" s="7" t="s">
        <v>5955</v>
      </c>
      <c r="G140" s="7" t="s">
        <v>6046</v>
      </c>
      <c r="H140" s="7" t="s">
        <v>6039</v>
      </c>
      <c r="I140" s="7" t="s">
        <v>6048</v>
      </c>
      <c r="J140" s="7" t="s">
        <v>5513</v>
      </c>
      <c r="K140" s="7" t="n">
        <v>30</v>
      </c>
      <c r="L140" s="7" t="n">
        <v>8010.56</v>
      </c>
      <c r="M140" s="7" t="n">
        <v>29601.31</v>
      </c>
      <c r="N140" s="7" t="n">
        <v>27.1</v>
      </c>
      <c r="O140" s="7" t="n">
        <v>11.0284</v>
      </c>
      <c r="P140" s="7" t="n">
        <v>518201</v>
      </c>
      <c r="Q140" s="7" t="n">
        <v>3859</v>
      </c>
      <c r="R140" s="7" t="n">
        <v>0.74</v>
      </c>
      <c r="S140" s="7" t="n">
        <v>9.87</v>
      </c>
      <c r="T140" s="7" t="n">
        <v>381</v>
      </c>
      <c r="U140" s="7" t="n">
        <v>2.08</v>
      </c>
      <c r="V140" s="7"/>
      <c r="W140" s="7"/>
      <c r="X140" s="7" t="s">
        <v>6038</v>
      </c>
    </row>
    <row r="141" customFormat="false" ht="15" hidden="false" customHeight="false" outlineLevel="0" collapsed="false">
      <c r="A141" s="7" t="s">
        <v>5900</v>
      </c>
      <c r="B141" s="7" t="n">
        <v>46</v>
      </c>
      <c r="C141" s="7" t="s">
        <v>1049</v>
      </c>
      <c r="D141" s="7" t="s">
        <v>1011</v>
      </c>
      <c r="E141" s="7" t="s">
        <v>69</v>
      </c>
      <c r="F141" s="7" t="s">
        <v>5955</v>
      </c>
      <c r="G141" s="7" t="s">
        <v>6001</v>
      </c>
      <c r="H141" s="7" t="s">
        <v>5507</v>
      </c>
      <c r="I141" s="7" t="s">
        <v>5508</v>
      </c>
      <c r="J141" s="7" t="s">
        <v>169</v>
      </c>
      <c r="K141" s="7" t="n">
        <v>299</v>
      </c>
      <c r="L141" s="7" t="n">
        <v>23381.71</v>
      </c>
      <c r="M141" s="7" t="n">
        <v>35941.72</v>
      </c>
      <c r="N141" s="7" t="n">
        <v>65.1</v>
      </c>
      <c r="O141" s="7" t="n">
        <v>48.4735</v>
      </c>
      <c r="P141" s="7" t="n">
        <v>3472229</v>
      </c>
      <c r="Q141" s="7" t="n">
        <v>32429</v>
      </c>
      <c r="R141" s="7" t="n">
        <v>0.93</v>
      </c>
      <c r="S141" s="7" t="n">
        <v>2.95</v>
      </c>
      <c r="T141" s="7" t="n">
        <v>958</v>
      </c>
      <c r="U141" s="7" t="n">
        <v>0.72</v>
      </c>
      <c r="V141" s="7"/>
      <c r="W141" s="7" t="s">
        <v>6037</v>
      </c>
      <c r="X141" s="7" t="s">
        <v>6038</v>
      </c>
    </row>
    <row r="142" customFormat="false" ht="15" hidden="false" customHeight="false" outlineLevel="0" collapsed="false">
      <c r="A142" s="7" t="s">
        <v>5900</v>
      </c>
      <c r="B142" s="7" t="n">
        <v>46</v>
      </c>
      <c r="C142" s="7" t="s">
        <v>1049</v>
      </c>
      <c r="D142" s="7" t="s">
        <v>1011</v>
      </c>
      <c r="E142" s="7" t="s">
        <v>69</v>
      </c>
      <c r="F142" s="7" t="s">
        <v>5955</v>
      </c>
      <c r="G142" s="7" t="s">
        <v>6001</v>
      </c>
      <c r="H142" s="7" t="s">
        <v>6039</v>
      </c>
      <c r="I142" s="7" t="s">
        <v>6040</v>
      </c>
      <c r="J142" s="7" t="s">
        <v>6041</v>
      </c>
      <c r="K142" s="7" t="n">
        <v>299</v>
      </c>
      <c r="L142" s="7" t="n">
        <v>0</v>
      </c>
      <c r="M142" s="7" t="n">
        <v>0</v>
      </c>
      <c r="N142" s="7"/>
      <c r="O142" s="7" t="n">
        <v>0</v>
      </c>
      <c r="P142" s="7" t="n">
        <v>0</v>
      </c>
      <c r="Q142" s="7" t="n">
        <v>0</v>
      </c>
      <c r="R142" s="7"/>
      <c r="S142" s="7"/>
      <c r="T142" s="7" t="n">
        <v>0</v>
      </c>
      <c r="U142" s="7"/>
      <c r="V142" s="7"/>
      <c r="W142" s="7" t="s">
        <v>6050</v>
      </c>
      <c r="X142" s="7" t="s">
        <v>6038</v>
      </c>
    </row>
    <row r="143" customFormat="false" ht="15" hidden="false" customHeight="false" outlineLevel="0" collapsed="false">
      <c r="A143" s="7" t="s">
        <v>5900</v>
      </c>
      <c r="B143" s="7" t="n">
        <v>46</v>
      </c>
      <c r="C143" s="7" t="s">
        <v>1049</v>
      </c>
      <c r="D143" s="7" t="s">
        <v>1011</v>
      </c>
      <c r="E143" s="7" t="s">
        <v>69</v>
      </c>
      <c r="F143" s="7" t="s">
        <v>5955</v>
      </c>
      <c r="G143" s="7" t="s">
        <v>6042</v>
      </c>
      <c r="H143" s="7" t="s">
        <v>5507</v>
      </c>
      <c r="I143" s="7" t="s">
        <v>6043</v>
      </c>
      <c r="J143" s="7" t="s">
        <v>169</v>
      </c>
      <c r="K143" s="7" t="n">
        <v>180</v>
      </c>
      <c r="L143" s="7" t="n">
        <v>23381.71</v>
      </c>
      <c r="M143" s="7" t="n">
        <v>35941.72</v>
      </c>
      <c r="N143" s="7" t="n">
        <v>65.1</v>
      </c>
      <c r="O143" s="7" t="n">
        <v>51.687</v>
      </c>
      <c r="P143" s="7" t="n">
        <v>3472229</v>
      </c>
      <c r="Q143" s="7" t="n">
        <v>32429</v>
      </c>
      <c r="R143" s="7" t="n">
        <v>0.93</v>
      </c>
      <c r="S143" s="7" t="n">
        <v>2.95</v>
      </c>
      <c r="T143" s="7" t="n">
        <v>958</v>
      </c>
      <c r="U143" s="7" t="n">
        <v>0.72</v>
      </c>
      <c r="V143" s="7"/>
      <c r="W143" s="7" t="s">
        <v>6037</v>
      </c>
      <c r="X143" s="7" t="s">
        <v>6038</v>
      </c>
    </row>
    <row r="144" customFormat="false" ht="15" hidden="false" customHeight="false" outlineLevel="0" collapsed="false">
      <c r="A144" s="7" t="s">
        <v>5900</v>
      </c>
      <c r="B144" s="7" t="n">
        <v>46</v>
      </c>
      <c r="C144" s="7" t="s">
        <v>1049</v>
      </c>
      <c r="D144" s="7" t="s">
        <v>1011</v>
      </c>
      <c r="E144" s="7" t="s">
        <v>69</v>
      </c>
      <c r="F144" s="7" t="s">
        <v>5955</v>
      </c>
      <c r="G144" s="7" t="s">
        <v>6042</v>
      </c>
      <c r="H144" s="7" t="s">
        <v>6039</v>
      </c>
      <c r="I144" s="7" t="s">
        <v>6044</v>
      </c>
      <c r="J144" s="7" t="s">
        <v>5520</v>
      </c>
      <c r="K144" s="7" t="n">
        <v>180</v>
      </c>
      <c r="L144" s="7" t="n">
        <v>0</v>
      </c>
      <c r="M144" s="7" t="n">
        <v>0</v>
      </c>
      <c r="N144" s="7"/>
      <c r="O144" s="7" t="n">
        <v>0</v>
      </c>
      <c r="P144" s="7" t="n">
        <v>0</v>
      </c>
      <c r="Q144" s="7" t="n">
        <v>0</v>
      </c>
      <c r="R144" s="7"/>
      <c r="S144" s="7"/>
      <c r="T144" s="7" t="n">
        <v>0</v>
      </c>
      <c r="U144" s="7"/>
      <c r="V144" s="7"/>
      <c r="W144" s="7" t="s">
        <v>6050</v>
      </c>
      <c r="X144" s="7" t="s">
        <v>6038</v>
      </c>
    </row>
    <row r="145" customFormat="false" ht="15" hidden="false" customHeight="false" outlineLevel="0" collapsed="false">
      <c r="A145" s="7" t="s">
        <v>5900</v>
      </c>
      <c r="B145" s="7" t="n">
        <v>46</v>
      </c>
      <c r="C145" s="7" t="s">
        <v>1049</v>
      </c>
      <c r="D145" s="7" t="s">
        <v>1011</v>
      </c>
      <c r="E145" s="7" t="s">
        <v>69</v>
      </c>
      <c r="F145" s="7" t="s">
        <v>5955</v>
      </c>
      <c r="G145" s="7" t="s">
        <v>6045</v>
      </c>
      <c r="H145" s="7" t="s">
        <v>5507</v>
      </c>
      <c r="I145" s="7" t="s">
        <v>200</v>
      </c>
      <c r="J145" s="7" t="s">
        <v>169</v>
      </c>
      <c r="K145" s="7" t="n">
        <v>90</v>
      </c>
      <c r="L145" s="7" t="n">
        <v>17297.68</v>
      </c>
      <c r="M145" s="7" t="n">
        <v>26906.31</v>
      </c>
      <c r="N145" s="7" t="n">
        <v>64.3</v>
      </c>
      <c r="O145" s="7" t="n">
        <v>50.0933</v>
      </c>
      <c r="P145" s="7" t="n">
        <v>2363967</v>
      </c>
      <c r="Q145" s="7" t="n">
        <v>24219</v>
      </c>
      <c r="R145" s="7" t="n">
        <v>1.02</v>
      </c>
      <c r="S145" s="7" t="n">
        <v>3.04</v>
      </c>
      <c r="T145" s="7" t="n">
        <v>736</v>
      </c>
      <c r="U145" s="7" t="n">
        <v>0.71</v>
      </c>
      <c r="V145" s="7"/>
      <c r="W145" s="7" t="s">
        <v>6037</v>
      </c>
      <c r="X145" s="7" t="s">
        <v>6038</v>
      </c>
    </row>
    <row r="146" customFormat="false" ht="15" hidden="false" customHeight="false" outlineLevel="0" collapsed="false">
      <c r="A146" s="7" t="s">
        <v>5900</v>
      </c>
      <c r="B146" s="7" t="n">
        <v>46</v>
      </c>
      <c r="C146" s="7" t="s">
        <v>1049</v>
      </c>
      <c r="D146" s="7" t="s">
        <v>1011</v>
      </c>
      <c r="E146" s="7" t="s">
        <v>69</v>
      </c>
      <c r="F146" s="7" t="s">
        <v>5955</v>
      </c>
      <c r="G146" s="7" t="s">
        <v>6045</v>
      </c>
      <c r="H146" s="7" t="s">
        <v>6039</v>
      </c>
      <c r="I146" s="7" t="s">
        <v>6043</v>
      </c>
      <c r="J146" s="7" t="s">
        <v>5517</v>
      </c>
      <c r="K146" s="7" t="n">
        <v>90</v>
      </c>
      <c r="L146" s="7" t="n">
        <v>6084.03</v>
      </c>
      <c r="M146" s="7" t="n">
        <v>9035.41</v>
      </c>
      <c r="N146" s="7" t="n">
        <v>67.3</v>
      </c>
      <c r="O146" s="7" t="n">
        <v>56.8272</v>
      </c>
      <c r="P146" s="7" t="n">
        <v>1108262</v>
      </c>
      <c r="Q146" s="7" t="n">
        <v>8210</v>
      </c>
      <c r="R146" s="7" t="n">
        <v>0.74</v>
      </c>
      <c r="S146" s="7" t="n">
        <v>2.7</v>
      </c>
      <c r="T146" s="7" t="n">
        <v>222</v>
      </c>
      <c r="U146" s="7" t="n">
        <v>0.74</v>
      </c>
      <c r="V146" s="7"/>
      <c r="W146" s="7"/>
      <c r="X146" s="7" t="s">
        <v>6038</v>
      </c>
    </row>
    <row r="147" customFormat="false" ht="15" hidden="false" customHeight="false" outlineLevel="0" collapsed="false">
      <c r="A147" s="7" t="s">
        <v>5900</v>
      </c>
      <c r="B147" s="7" t="n">
        <v>46</v>
      </c>
      <c r="C147" s="7" t="s">
        <v>1049</v>
      </c>
      <c r="D147" s="7" t="s">
        <v>1011</v>
      </c>
      <c r="E147" s="7" t="s">
        <v>69</v>
      </c>
      <c r="F147" s="7" t="s">
        <v>5955</v>
      </c>
      <c r="G147" s="7" t="s">
        <v>6046</v>
      </c>
      <c r="H147" s="7" t="s">
        <v>5507</v>
      </c>
      <c r="I147" s="7" t="s">
        <v>6047</v>
      </c>
      <c r="J147" s="7" t="s">
        <v>169</v>
      </c>
      <c r="K147" s="7" t="n">
        <v>30</v>
      </c>
      <c r="L147" s="7" t="n">
        <v>544.56</v>
      </c>
      <c r="M147" s="7" t="n">
        <v>745.83</v>
      </c>
      <c r="N147" s="7" t="n">
        <v>73</v>
      </c>
      <c r="O147" s="7" t="n">
        <v>40.6182</v>
      </c>
      <c r="P147" s="7" t="n">
        <v>79008</v>
      </c>
      <c r="Q147" s="7" t="n">
        <v>1026</v>
      </c>
      <c r="R147" s="7" t="n">
        <v>1.3</v>
      </c>
      <c r="S147" s="7" t="n">
        <v>1.66</v>
      </c>
      <c r="T147" s="7" t="n">
        <v>17</v>
      </c>
      <c r="U147" s="7" t="n">
        <v>0.53</v>
      </c>
      <c r="V147" s="7"/>
      <c r="W147" s="7" t="s">
        <v>6037</v>
      </c>
      <c r="X147" s="7" t="s">
        <v>6038</v>
      </c>
    </row>
    <row r="148" customFormat="false" ht="15" hidden="false" customHeight="false" outlineLevel="0" collapsed="false">
      <c r="A148" s="7" t="s">
        <v>5900</v>
      </c>
      <c r="B148" s="7" t="n">
        <v>46</v>
      </c>
      <c r="C148" s="7" t="s">
        <v>1049</v>
      </c>
      <c r="D148" s="7" t="s">
        <v>1011</v>
      </c>
      <c r="E148" s="7" t="s">
        <v>69</v>
      </c>
      <c r="F148" s="7" t="s">
        <v>5955</v>
      </c>
      <c r="G148" s="7" t="s">
        <v>6046</v>
      </c>
      <c r="H148" s="7" t="s">
        <v>6039</v>
      </c>
      <c r="I148" s="7" t="s">
        <v>6048</v>
      </c>
      <c r="J148" s="7" t="s">
        <v>5513</v>
      </c>
      <c r="K148" s="7" t="n">
        <v>30</v>
      </c>
      <c r="L148" s="7" t="n">
        <v>9676.43</v>
      </c>
      <c r="M148" s="7" t="n">
        <v>14940.94</v>
      </c>
      <c r="N148" s="7" t="n">
        <v>64.8</v>
      </c>
      <c r="O148" s="7" t="n">
        <v>52.6468</v>
      </c>
      <c r="P148" s="7" t="n">
        <v>1485253</v>
      </c>
      <c r="Q148" s="7" t="n">
        <v>14424</v>
      </c>
      <c r="R148" s="7" t="n">
        <v>0.97</v>
      </c>
      <c r="S148" s="7" t="n">
        <v>3.04</v>
      </c>
      <c r="T148" s="7" t="n">
        <v>438</v>
      </c>
      <c r="U148" s="7" t="n">
        <v>0.67</v>
      </c>
      <c r="V148" s="7"/>
      <c r="W148" s="7"/>
      <c r="X148" s="7" t="s">
        <v>6038</v>
      </c>
    </row>
    <row r="149" customFormat="false" ht="15" hidden="false" customHeight="false" outlineLevel="0" collapsed="false">
      <c r="A149" s="7" t="s">
        <v>5900</v>
      </c>
      <c r="B149" s="7" t="n">
        <v>48</v>
      </c>
      <c r="C149" s="7" t="s">
        <v>1018</v>
      </c>
      <c r="D149" s="7" t="s">
        <v>855</v>
      </c>
      <c r="E149" s="7" t="s">
        <v>69</v>
      </c>
      <c r="F149" s="7" t="s">
        <v>5955</v>
      </c>
      <c r="G149" s="7" t="s">
        <v>6001</v>
      </c>
      <c r="H149" s="7" t="s">
        <v>5507</v>
      </c>
      <c r="I149" s="7" t="s">
        <v>5508</v>
      </c>
      <c r="J149" s="7" t="s">
        <v>169</v>
      </c>
      <c r="K149" s="7" t="n">
        <v>299</v>
      </c>
      <c r="L149" s="7" t="n">
        <v>16369.26</v>
      </c>
      <c r="M149" s="7" t="n">
        <v>35652.97</v>
      </c>
      <c r="N149" s="7" t="n">
        <v>45.9</v>
      </c>
      <c r="O149" s="7" t="n">
        <v>18.2682</v>
      </c>
      <c r="P149" s="7" t="n">
        <v>1342342</v>
      </c>
      <c r="Q149" s="7" t="n">
        <v>18473</v>
      </c>
      <c r="R149" s="7" t="n">
        <v>1.38</v>
      </c>
      <c r="S149" s="7" t="n">
        <v>4.9</v>
      </c>
      <c r="T149" s="7" t="n">
        <v>905</v>
      </c>
      <c r="U149" s="7" t="n">
        <v>0.89</v>
      </c>
      <c r="V149" s="7"/>
      <c r="W149" s="7" t="s">
        <v>6037</v>
      </c>
      <c r="X149" s="7" t="s">
        <v>6038</v>
      </c>
    </row>
    <row r="150" customFormat="false" ht="15" hidden="false" customHeight="false" outlineLevel="0" collapsed="false">
      <c r="A150" s="7" t="s">
        <v>5900</v>
      </c>
      <c r="B150" s="7" t="n">
        <v>48</v>
      </c>
      <c r="C150" s="7" t="s">
        <v>1018</v>
      </c>
      <c r="D150" s="7" t="s">
        <v>855</v>
      </c>
      <c r="E150" s="7" t="s">
        <v>69</v>
      </c>
      <c r="F150" s="7" t="s">
        <v>5955</v>
      </c>
      <c r="G150" s="7" t="s">
        <v>6001</v>
      </c>
      <c r="H150" s="7" t="s">
        <v>6039</v>
      </c>
      <c r="I150" s="7" t="s">
        <v>6040</v>
      </c>
      <c r="J150" s="7" t="s">
        <v>6041</v>
      </c>
      <c r="K150" s="7" t="n">
        <v>299</v>
      </c>
      <c r="L150" s="7" t="n">
        <v>14115.45</v>
      </c>
      <c r="M150" s="7" t="n">
        <v>28103.14</v>
      </c>
      <c r="N150" s="7" t="n">
        <v>50.2</v>
      </c>
      <c r="O150" s="7" t="n">
        <v>5.0607</v>
      </c>
      <c r="P150" s="7" t="n">
        <v>979681</v>
      </c>
      <c r="Q150" s="7" t="n">
        <v>7703</v>
      </c>
      <c r="R150" s="7" t="n">
        <v>0.79</v>
      </c>
      <c r="S150" s="7" t="n">
        <v>8.88</v>
      </c>
      <c r="T150" s="7" t="n">
        <v>684</v>
      </c>
      <c r="U150" s="7" t="n">
        <v>1.83</v>
      </c>
      <c r="V150" s="7"/>
      <c r="W150" s="7"/>
      <c r="X150" s="7" t="s">
        <v>6038</v>
      </c>
    </row>
    <row r="151" customFormat="false" ht="15" hidden="false" customHeight="false" outlineLevel="0" collapsed="false">
      <c r="A151" s="7" t="s">
        <v>5900</v>
      </c>
      <c r="B151" s="7" t="n">
        <v>48</v>
      </c>
      <c r="C151" s="7" t="s">
        <v>1018</v>
      </c>
      <c r="D151" s="7" t="s">
        <v>855</v>
      </c>
      <c r="E151" s="7" t="s">
        <v>69</v>
      </c>
      <c r="F151" s="7" t="s">
        <v>5955</v>
      </c>
      <c r="G151" s="7" t="s">
        <v>6042</v>
      </c>
      <c r="H151" s="7" t="s">
        <v>5507</v>
      </c>
      <c r="I151" s="7" t="s">
        <v>6043</v>
      </c>
      <c r="J151" s="7" t="s">
        <v>169</v>
      </c>
      <c r="K151" s="7" t="n">
        <v>180</v>
      </c>
      <c r="L151" s="7" t="n">
        <v>14832.07</v>
      </c>
      <c r="M151" s="7" t="n">
        <v>30577.79</v>
      </c>
      <c r="N151" s="7" t="n">
        <v>48.5</v>
      </c>
      <c r="O151" s="7" t="n">
        <v>25.7453</v>
      </c>
      <c r="P151" s="7" t="n">
        <v>1151698</v>
      </c>
      <c r="Q151" s="7" t="n">
        <v>16893</v>
      </c>
      <c r="R151" s="7" t="n">
        <v>1.47</v>
      </c>
      <c r="S151" s="7" t="n">
        <v>4.68</v>
      </c>
      <c r="T151" s="7" t="n">
        <v>791</v>
      </c>
      <c r="U151" s="7" t="n">
        <v>0.88</v>
      </c>
      <c r="V151" s="7"/>
      <c r="W151" s="7" t="s">
        <v>6037</v>
      </c>
      <c r="X151" s="7" t="s">
        <v>6038</v>
      </c>
    </row>
    <row r="152" customFormat="false" ht="15" hidden="false" customHeight="false" outlineLevel="0" collapsed="false">
      <c r="A152" s="7" t="s">
        <v>5900</v>
      </c>
      <c r="B152" s="7" t="n">
        <v>48</v>
      </c>
      <c r="C152" s="7" t="s">
        <v>1018</v>
      </c>
      <c r="D152" s="7" t="s">
        <v>855</v>
      </c>
      <c r="E152" s="7" t="s">
        <v>69</v>
      </c>
      <c r="F152" s="7" t="s">
        <v>5955</v>
      </c>
      <c r="G152" s="7" t="s">
        <v>6042</v>
      </c>
      <c r="H152" s="7" t="s">
        <v>6039</v>
      </c>
      <c r="I152" s="7" t="s">
        <v>6044</v>
      </c>
      <c r="J152" s="7" t="s">
        <v>5520</v>
      </c>
      <c r="K152" s="7" t="n">
        <v>180</v>
      </c>
      <c r="L152" s="7" t="n">
        <v>2439.7</v>
      </c>
      <c r="M152" s="7" t="n">
        <v>7988.82</v>
      </c>
      <c r="N152" s="7" t="n">
        <v>30.5</v>
      </c>
      <c r="O152" s="7" t="n">
        <v>5.4768</v>
      </c>
      <c r="P152" s="7" t="n">
        <v>276819</v>
      </c>
      <c r="Q152" s="7" t="n">
        <v>2067</v>
      </c>
      <c r="R152" s="7" t="n">
        <v>0.75</v>
      </c>
      <c r="S152" s="7" t="n">
        <v>8.42</v>
      </c>
      <c r="T152" s="7" t="n">
        <v>174</v>
      </c>
      <c r="U152" s="7" t="n">
        <v>1.18</v>
      </c>
      <c r="V152" s="7"/>
      <c r="W152" s="7"/>
      <c r="X152" s="7" t="s">
        <v>6038</v>
      </c>
    </row>
    <row r="153" customFormat="false" ht="15" hidden="false" customHeight="false" outlineLevel="0" collapsed="false">
      <c r="A153" s="7" t="s">
        <v>5900</v>
      </c>
      <c r="B153" s="7" t="n">
        <v>48</v>
      </c>
      <c r="C153" s="7" t="s">
        <v>1018</v>
      </c>
      <c r="D153" s="7" t="s">
        <v>855</v>
      </c>
      <c r="E153" s="7" t="s">
        <v>69</v>
      </c>
      <c r="F153" s="7" t="s">
        <v>5955</v>
      </c>
      <c r="G153" s="7" t="s">
        <v>6045</v>
      </c>
      <c r="H153" s="7" t="s">
        <v>5507</v>
      </c>
      <c r="I153" s="7" t="s">
        <v>200</v>
      </c>
      <c r="J153" s="7" t="s">
        <v>169</v>
      </c>
      <c r="K153" s="7" t="n">
        <v>90</v>
      </c>
      <c r="L153" s="7" t="n">
        <v>4673.84</v>
      </c>
      <c r="M153" s="7" t="n">
        <v>6768.1</v>
      </c>
      <c r="N153" s="7" t="n">
        <v>69.1</v>
      </c>
      <c r="O153" s="7" t="n">
        <v>28.8561</v>
      </c>
      <c r="P153" s="7" t="n">
        <v>205285</v>
      </c>
      <c r="Q153" s="7" t="n">
        <v>2494</v>
      </c>
      <c r="R153" s="7" t="n">
        <v>1.21</v>
      </c>
      <c r="S153" s="7" t="n">
        <v>6.66</v>
      </c>
      <c r="T153" s="7" t="n">
        <v>166</v>
      </c>
      <c r="U153" s="7" t="n">
        <v>1.87</v>
      </c>
      <c r="V153" s="7"/>
      <c r="W153" s="7" t="s">
        <v>6037</v>
      </c>
      <c r="X153" s="7" t="s">
        <v>6038</v>
      </c>
    </row>
    <row r="154" customFormat="false" ht="15" hidden="false" customHeight="false" outlineLevel="0" collapsed="false">
      <c r="A154" s="7" t="s">
        <v>5900</v>
      </c>
      <c r="B154" s="7" t="n">
        <v>48</v>
      </c>
      <c r="C154" s="7" t="s">
        <v>1018</v>
      </c>
      <c r="D154" s="7" t="s">
        <v>855</v>
      </c>
      <c r="E154" s="7" t="s">
        <v>69</v>
      </c>
      <c r="F154" s="7" t="s">
        <v>5955</v>
      </c>
      <c r="G154" s="7" t="s">
        <v>6045</v>
      </c>
      <c r="H154" s="7" t="s">
        <v>6039</v>
      </c>
      <c r="I154" s="7" t="s">
        <v>6043</v>
      </c>
      <c r="J154" s="7" t="s">
        <v>5517</v>
      </c>
      <c r="K154" s="7" t="n">
        <v>90</v>
      </c>
      <c r="L154" s="7" t="n">
        <v>10158.23</v>
      </c>
      <c r="M154" s="7" t="n">
        <v>23809.69</v>
      </c>
      <c r="N154" s="7" t="n">
        <v>42.7</v>
      </c>
      <c r="O154" s="7" t="n">
        <v>24.5286</v>
      </c>
      <c r="P154" s="7" t="n">
        <v>946413</v>
      </c>
      <c r="Q154" s="7" t="n">
        <v>14399</v>
      </c>
      <c r="R154" s="7" t="n">
        <v>1.52</v>
      </c>
      <c r="S154" s="7" t="n">
        <v>4.34</v>
      </c>
      <c r="T154" s="7" t="n">
        <v>625</v>
      </c>
      <c r="U154" s="7" t="n">
        <v>0.71</v>
      </c>
      <c r="V154" s="7"/>
      <c r="W154" s="7"/>
      <c r="X154" s="7" t="s">
        <v>6038</v>
      </c>
    </row>
    <row r="155" customFormat="false" ht="15" hidden="false" customHeight="false" outlineLevel="0" collapsed="false">
      <c r="A155" s="7" t="s">
        <v>5900</v>
      </c>
      <c r="B155" s="7" t="n">
        <v>48</v>
      </c>
      <c r="C155" s="7" t="s">
        <v>1018</v>
      </c>
      <c r="D155" s="7" t="s">
        <v>855</v>
      </c>
      <c r="E155" s="7" t="s">
        <v>69</v>
      </c>
      <c r="F155" s="7" t="s">
        <v>5955</v>
      </c>
      <c r="G155" s="7" t="s">
        <v>6046</v>
      </c>
      <c r="H155" s="7" t="s">
        <v>5507</v>
      </c>
      <c r="I155" s="7" t="s">
        <v>6047</v>
      </c>
      <c r="J155" s="7" t="s">
        <v>169</v>
      </c>
      <c r="K155" s="7" t="n">
        <v>30</v>
      </c>
      <c r="L155" s="7" t="n">
        <v>1316.66</v>
      </c>
      <c r="M155" s="7" t="n">
        <v>1506.19</v>
      </c>
      <c r="N155" s="7" t="n">
        <v>87.4</v>
      </c>
      <c r="O155" s="7" t="n">
        <v>31.2031</v>
      </c>
      <c r="P155" s="7" t="n">
        <v>41519</v>
      </c>
      <c r="Q155" s="7" t="n">
        <v>572</v>
      </c>
      <c r="R155" s="7" t="n">
        <v>1.38</v>
      </c>
      <c r="S155" s="7" t="n">
        <v>6.29</v>
      </c>
      <c r="T155" s="7" t="n">
        <v>36</v>
      </c>
      <c r="U155" s="7" t="n">
        <v>2.3</v>
      </c>
      <c r="V155" s="7"/>
      <c r="W155" s="7" t="s">
        <v>6037</v>
      </c>
      <c r="X155" s="7" t="s">
        <v>6038</v>
      </c>
    </row>
    <row r="156" customFormat="false" ht="15" hidden="false" customHeight="false" outlineLevel="0" collapsed="false">
      <c r="A156" s="7" t="s">
        <v>5900</v>
      </c>
      <c r="B156" s="7" t="n">
        <v>48</v>
      </c>
      <c r="C156" s="7" t="s">
        <v>1018</v>
      </c>
      <c r="D156" s="7" t="s">
        <v>855</v>
      </c>
      <c r="E156" s="7" t="s">
        <v>69</v>
      </c>
      <c r="F156" s="7" t="s">
        <v>5955</v>
      </c>
      <c r="G156" s="7" t="s">
        <v>6046</v>
      </c>
      <c r="H156" s="7" t="s">
        <v>6039</v>
      </c>
      <c r="I156" s="7" t="s">
        <v>6048</v>
      </c>
      <c r="J156" s="7" t="s">
        <v>5513</v>
      </c>
      <c r="K156" s="7" t="n">
        <v>30</v>
      </c>
      <c r="L156" s="7" t="n">
        <v>2660.8</v>
      </c>
      <c r="M156" s="7" t="n">
        <v>3552.47</v>
      </c>
      <c r="N156" s="7" t="n">
        <v>74.9</v>
      </c>
      <c r="O156" s="7" t="n">
        <v>42.9504</v>
      </c>
      <c r="P156" s="7" t="n">
        <v>70901</v>
      </c>
      <c r="Q156" s="7" t="n">
        <v>1115</v>
      </c>
      <c r="R156" s="7" t="n">
        <v>1.57</v>
      </c>
      <c r="S156" s="7" t="n">
        <v>7.62</v>
      </c>
      <c r="T156" s="7" t="n">
        <v>85</v>
      </c>
      <c r="U156" s="7" t="n">
        <v>2.39</v>
      </c>
      <c r="V156" s="7"/>
      <c r="W156" s="7"/>
      <c r="X156" s="7" t="s">
        <v>6038</v>
      </c>
    </row>
    <row r="157" customFormat="false" ht="15" hidden="false" customHeight="false" outlineLevel="0" collapsed="false">
      <c r="A157" s="7" t="s">
        <v>5900</v>
      </c>
      <c r="B157" s="7" t="n">
        <v>55</v>
      </c>
      <c r="C157" s="7" t="s">
        <v>1097</v>
      </c>
      <c r="D157" s="7" t="s">
        <v>855</v>
      </c>
      <c r="E157" s="7" t="s">
        <v>69</v>
      </c>
      <c r="F157" s="7" t="s">
        <v>5955</v>
      </c>
      <c r="G157" s="7" t="s">
        <v>6001</v>
      </c>
      <c r="H157" s="7" t="s">
        <v>5507</v>
      </c>
      <c r="I157" s="7" t="s">
        <v>5508</v>
      </c>
      <c r="J157" s="7" t="s">
        <v>169</v>
      </c>
      <c r="K157" s="7" t="n">
        <v>299</v>
      </c>
      <c r="L157" s="7" t="n">
        <v>21353.72</v>
      </c>
      <c r="M157" s="7" t="n">
        <v>51639.31</v>
      </c>
      <c r="N157" s="7" t="n">
        <v>41.4</v>
      </c>
      <c r="O157" s="7" t="n">
        <v>17.6049</v>
      </c>
      <c r="P157" s="7" t="n">
        <v>5017115</v>
      </c>
      <c r="Q157" s="7" t="n">
        <v>11877</v>
      </c>
      <c r="R157" s="7" t="n">
        <v>0.24</v>
      </c>
      <c r="S157" s="7" t="n">
        <v>7.53</v>
      </c>
      <c r="T157" s="7" t="n">
        <v>894</v>
      </c>
      <c r="U157" s="7" t="n">
        <v>1.8</v>
      </c>
      <c r="V157" s="7"/>
      <c r="W157" s="7" t="s">
        <v>6037</v>
      </c>
      <c r="X157" s="7" t="s">
        <v>6038</v>
      </c>
    </row>
    <row r="158" customFormat="false" ht="15" hidden="false" customHeight="false" outlineLevel="0" collapsed="false">
      <c r="A158" s="7" t="s">
        <v>5900</v>
      </c>
      <c r="B158" s="7" t="n">
        <v>55</v>
      </c>
      <c r="C158" s="7" t="s">
        <v>1097</v>
      </c>
      <c r="D158" s="7" t="s">
        <v>855</v>
      </c>
      <c r="E158" s="7" t="s">
        <v>69</v>
      </c>
      <c r="F158" s="7" t="s">
        <v>5955</v>
      </c>
      <c r="G158" s="7" t="s">
        <v>6001</v>
      </c>
      <c r="H158" s="7" t="s">
        <v>6039</v>
      </c>
      <c r="I158" s="7" t="s">
        <v>6040</v>
      </c>
      <c r="J158" s="7" t="s">
        <v>6041</v>
      </c>
      <c r="K158" s="7" t="n">
        <v>299</v>
      </c>
      <c r="L158" s="7" t="n">
        <v>48476.44</v>
      </c>
      <c r="M158" s="7" t="n">
        <v>115282.71</v>
      </c>
      <c r="N158" s="7" t="n">
        <v>42.1</v>
      </c>
      <c r="O158" s="7" t="n">
        <v>20.5637</v>
      </c>
      <c r="P158" s="7" t="n">
        <v>6704651</v>
      </c>
      <c r="Q158" s="7" t="n">
        <v>17626</v>
      </c>
      <c r="R158" s="7" t="n">
        <v>0.26</v>
      </c>
      <c r="S158" s="7" t="n">
        <v>13.38</v>
      </c>
      <c r="T158" s="7" t="n">
        <v>2358</v>
      </c>
      <c r="U158" s="7" t="n">
        <v>2.75</v>
      </c>
      <c r="V158" s="7"/>
      <c r="W158" s="7"/>
      <c r="X158" s="7" t="s">
        <v>6038</v>
      </c>
    </row>
    <row r="159" customFormat="false" ht="15" hidden="false" customHeight="false" outlineLevel="0" collapsed="false">
      <c r="A159" s="7" t="s">
        <v>5900</v>
      </c>
      <c r="B159" s="7" t="n">
        <v>55</v>
      </c>
      <c r="C159" s="7" t="s">
        <v>1097</v>
      </c>
      <c r="D159" s="7" t="s">
        <v>855</v>
      </c>
      <c r="E159" s="7" t="s">
        <v>69</v>
      </c>
      <c r="F159" s="7" t="s">
        <v>5955</v>
      </c>
      <c r="G159" s="7" t="s">
        <v>6042</v>
      </c>
      <c r="H159" s="7" t="s">
        <v>5507</v>
      </c>
      <c r="I159" s="7" t="s">
        <v>6043</v>
      </c>
      <c r="J159" s="7" t="s">
        <v>169</v>
      </c>
      <c r="K159" s="7" t="n">
        <v>180</v>
      </c>
      <c r="L159" s="7" t="n">
        <v>10390.78</v>
      </c>
      <c r="M159" s="7" t="n">
        <v>22823.68</v>
      </c>
      <c r="N159" s="7" t="n">
        <v>45.5</v>
      </c>
      <c r="O159" s="7" t="n">
        <v>16.8402</v>
      </c>
      <c r="P159" s="7" t="n">
        <v>3727842</v>
      </c>
      <c r="Q159" s="7" t="n">
        <v>6919</v>
      </c>
      <c r="R159" s="7" t="n">
        <v>0.19</v>
      </c>
      <c r="S159" s="7" t="n">
        <v>5.74</v>
      </c>
      <c r="T159" s="7" t="n">
        <v>397</v>
      </c>
      <c r="U159" s="7" t="n">
        <v>1.5</v>
      </c>
      <c r="V159" s="7"/>
      <c r="W159" s="7" t="s">
        <v>6037</v>
      </c>
      <c r="X159" s="7" t="s">
        <v>6038</v>
      </c>
    </row>
    <row r="160" customFormat="false" ht="15" hidden="false" customHeight="false" outlineLevel="0" collapsed="false">
      <c r="A160" s="7" t="s">
        <v>5900</v>
      </c>
      <c r="B160" s="7" t="n">
        <v>55</v>
      </c>
      <c r="C160" s="7" t="s">
        <v>1097</v>
      </c>
      <c r="D160" s="7" t="s">
        <v>855</v>
      </c>
      <c r="E160" s="7" t="s">
        <v>69</v>
      </c>
      <c r="F160" s="7" t="s">
        <v>5955</v>
      </c>
      <c r="G160" s="7" t="s">
        <v>6042</v>
      </c>
      <c r="H160" s="7" t="s">
        <v>6039</v>
      </c>
      <c r="I160" s="7" t="s">
        <v>6044</v>
      </c>
      <c r="J160" s="7" t="s">
        <v>5520</v>
      </c>
      <c r="K160" s="7" t="n">
        <v>180</v>
      </c>
      <c r="L160" s="7" t="n">
        <v>18718.55</v>
      </c>
      <c r="M160" s="7" t="n">
        <v>50799.28</v>
      </c>
      <c r="N160" s="7" t="n">
        <v>36.8</v>
      </c>
      <c r="O160" s="7" t="n">
        <v>18.9983</v>
      </c>
      <c r="P160" s="7" t="n">
        <v>2661781</v>
      </c>
      <c r="Q160" s="7" t="n">
        <v>8196</v>
      </c>
      <c r="R160" s="7" t="n">
        <v>0.31</v>
      </c>
      <c r="S160" s="7" t="n">
        <v>10.51</v>
      </c>
      <c r="T160" s="7" t="n">
        <v>861</v>
      </c>
      <c r="U160" s="7" t="n">
        <v>2.28</v>
      </c>
      <c r="V160" s="7"/>
      <c r="W160" s="7"/>
      <c r="X160" s="7" t="s">
        <v>6038</v>
      </c>
    </row>
    <row r="161" customFormat="false" ht="15" hidden="false" customHeight="false" outlineLevel="0" collapsed="false">
      <c r="A161" s="7" t="s">
        <v>5900</v>
      </c>
      <c r="B161" s="7" t="n">
        <v>55</v>
      </c>
      <c r="C161" s="7" t="s">
        <v>1097</v>
      </c>
      <c r="D161" s="7" t="s">
        <v>855</v>
      </c>
      <c r="E161" s="7" t="s">
        <v>69</v>
      </c>
      <c r="F161" s="7" t="s">
        <v>5955</v>
      </c>
      <c r="G161" s="7" t="s">
        <v>6045</v>
      </c>
      <c r="H161" s="7" t="s">
        <v>5507</v>
      </c>
      <c r="I161" s="7" t="s">
        <v>200</v>
      </c>
      <c r="J161" s="7" t="s">
        <v>169</v>
      </c>
      <c r="K161" s="7" t="n">
        <v>90</v>
      </c>
      <c r="L161" s="7" t="n">
        <v>5172.81</v>
      </c>
      <c r="M161" s="7" t="n">
        <v>11499.48</v>
      </c>
      <c r="N161" s="7" t="n">
        <v>45</v>
      </c>
      <c r="O161" s="7" t="n">
        <v>16.5875</v>
      </c>
      <c r="P161" s="7" t="n">
        <v>1643488</v>
      </c>
      <c r="Q161" s="7" t="n">
        <v>4344</v>
      </c>
      <c r="R161" s="7" t="n">
        <v>0.26</v>
      </c>
      <c r="S161" s="7" t="n">
        <v>4.79</v>
      </c>
      <c r="T161" s="7" t="n">
        <v>208</v>
      </c>
      <c r="U161" s="7" t="n">
        <v>1.19</v>
      </c>
      <c r="V161" s="7"/>
      <c r="W161" s="7" t="s">
        <v>6037</v>
      </c>
      <c r="X161" s="7" t="s">
        <v>6038</v>
      </c>
    </row>
    <row r="162" customFormat="false" ht="15" hidden="false" customHeight="false" outlineLevel="0" collapsed="false">
      <c r="A162" s="7" t="s">
        <v>5900</v>
      </c>
      <c r="B162" s="7" t="n">
        <v>55</v>
      </c>
      <c r="C162" s="7" t="s">
        <v>1097</v>
      </c>
      <c r="D162" s="7" t="s">
        <v>855</v>
      </c>
      <c r="E162" s="7" t="s">
        <v>69</v>
      </c>
      <c r="F162" s="7" t="s">
        <v>5955</v>
      </c>
      <c r="G162" s="7" t="s">
        <v>6045</v>
      </c>
      <c r="H162" s="7" t="s">
        <v>6039</v>
      </c>
      <c r="I162" s="7" t="s">
        <v>6043</v>
      </c>
      <c r="J162" s="7" t="s">
        <v>5517</v>
      </c>
      <c r="K162" s="7" t="n">
        <v>90</v>
      </c>
      <c r="L162" s="7" t="n">
        <v>5217.97</v>
      </c>
      <c r="M162" s="7" t="n">
        <v>11324.2</v>
      </c>
      <c r="N162" s="7" t="n">
        <v>46.1</v>
      </c>
      <c r="O162" s="7" t="n">
        <v>17.0984</v>
      </c>
      <c r="P162" s="7" t="n">
        <v>2084354</v>
      </c>
      <c r="Q162" s="7" t="n">
        <v>2575</v>
      </c>
      <c r="R162" s="7" t="n">
        <v>0.12</v>
      </c>
      <c r="S162" s="7" t="n">
        <v>7.34</v>
      </c>
      <c r="T162" s="7" t="n">
        <v>189</v>
      </c>
      <c r="U162" s="7" t="n">
        <v>2.03</v>
      </c>
      <c r="V162" s="7"/>
      <c r="W162" s="7"/>
      <c r="X162" s="7" t="s">
        <v>6038</v>
      </c>
    </row>
    <row r="163" customFormat="false" ht="15" hidden="false" customHeight="false" outlineLevel="0" collapsed="false">
      <c r="A163" s="7" t="s">
        <v>5900</v>
      </c>
      <c r="B163" s="7" t="n">
        <v>55</v>
      </c>
      <c r="C163" s="7" t="s">
        <v>1097</v>
      </c>
      <c r="D163" s="7" t="s">
        <v>855</v>
      </c>
      <c r="E163" s="7" t="s">
        <v>69</v>
      </c>
      <c r="F163" s="7" t="s">
        <v>5955</v>
      </c>
      <c r="G163" s="7" t="s">
        <v>6046</v>
      </c>
      <c r="H163" s="7" t="s">
        <v>5507</v>
      </c>
      <c r="I163" s="7" t="s">
        <v>6047</v>
      </c>
      <c r="J163" s="7" t="s">
        <v>169</v>
      </c>
      <c r="K163" s="7" t="n">
        <v>30</v>
      </c>
      <c r="L163" s="7" t="n">
        <v>2858.92</v>
      </c>
      <c r="M163" s="7" t="n">
        <v>3733.16</v>
      </c>
      <c r="N163" s="7" t="n">
        <v>76.6</v>
      </c>
      <c r="O163" s="7" t="n">
        <v>30.4753</v>
      </c>
      <c r="P163" s="7" t="n">
        <v>489760</v>
      </c>
      <c r="Q163" s="7" t="n">
        <v>2731</v>
      </c>
      <c r="R163" s="7" t="n">
        <v>0.56</v>
      </c>
      <c r="S163" s="7" t="n">
        <v>2.56</v>
      </c>
      <c r="T163" s="7" t="n">
        <v>70</v>
      </c>
      <c r="U163" s="7" t="n">
        <v>1.05</v>
      </c>
      <c r="V163" s="7"/>
      <c r="W163" s="7" t="s">
        <v>6037</v>
      </c>
      <c r="X163" s="7" t="s">
        <v>6038</v>
      </c>
    </row>
    <row r="164" customFormat="false" ht="15" hidden="false" customHeight="false" outlineLevel="0" collapsed="false">
      <c r="A164" s="7" t="s">
        <v>5900</v>
      </c>
      <c r="B164" s="7" t="n">
        <v>55</v>
      </c>
      <c r="C164" s="7" t="s">
        <v>1097</v>
      </c>
      <c r="D164" s="7" t="s">
        <v>855</v>
      </c>
      <c r="E164" s="7" t="s">
        <v>69</v>
      </c>
      <c r="F164" s="7" t="s">
        <v>5955</v>
      </c>
      <c r="G164" s="7" t="s">
        <v>6046</v>
      </c>
      <c r="H164" s="7" t="s">
        <v>6039</v>
      </c>
      <c r="I164" s="7" t="s">
        <v>6048</v>
      </c>
      <c r="J164" s="7" t="s">
        <v>5513</v>
      </c>
      <c r="K164" s="7" t="n">
        <v>30</v>
      </c>
      <c r="L164" s="7" t="n">
        <v>819.01</v>
      </c>
      <c r="M164" s="7" t="n">
        <v>3593.34</v>
      </c>
      <c r="N164" s="7" t="n">
        <v>22.8</v>
      </c>
      <c r="O164" s="7" t="n">
        <v>9.0943</v>
      </c>
      <c r="P164" s="7" t="n">
        <v>363547</v>
      </c>
      <c r="Q164" s="7" t="n">
        <v>607</v>
      </c>
      <c r="R164" s="7" t="n">
        <v>0.17</v>
      </c>
      <c r="S164" s="7" t="n">
        <v>10.05</v>
      </c>
      <c r="T164" s="7" t="n">
        <v>61</v>
      </c>
      <c r="U164" s="7" t="n">
        <v>1.35</v>
      </c>
      <c r="V164" s="7"/>
      <c r="W164" s="7"/>
      <c r="X164" s="7" t="s">
        <v>6038</v>
      </c>
    </row>
    <row r="165" customFormat="false" ht="15" hidden="false" customHeight="false" outlineLevel="0" collapsed="false">
      <c r="A165" s="7" t="s">
        <v>5900</v>
      </c>
      <c r="B165" s="7" t="n">
        <v>59</v>
      </c>
      <c r="C165" s="7" t="s">
        <v>858</v>
      </c>
      <c r="D165" s="7" t="s">
        <v>855</v>
      </c>
      <c r="E165" s="7" t="s">
        <v>395</v>
      </c>
      <c r="F165" s="7" t="s">
        <v>5946</v>
      </c>
      <c r="G165" s="7" t="s">
        <v>6001</v>
      </c>
      <c r="H165" s="7" t="s">
        <v>5507</v>
      </c>
      <c r="I165" s="7" t="s">
        <v>5508</v>
      </c>
      <c r="J165" s="7" t="s">
        <v>169</v>
      </c>
      <c r="K165" s="7" t="n">
        <v>299</v>
      </c>
      <c r="L165" s="7" t="n">
        <v>110116.87</v>
      </c>
      <c r="M165" s="7" t="n">
        <v>448777.33</v>
      </c>
      <c r="N165" s="7" t="n">
        <v>24.5</v>
      </c>
      <c r="O165" s="7" t="n">
        <v>14.8814</v>
      </c>
      <c r="P165" s="7" t="n">
        <v>11198184</v>
      </c>
      <c r="Q165" s="7" t="n">
        <v>44742</v>
      </c>
      <c r="R165" s="7" t="n">
        <v>0.4</v>
      </c>
      <c r="S165" s="7" t="n">
        <v>11.3</v>
      </c>
      <c r="T165" s="7" t="n">
        <v>5058</v>
      </c>
      <c r="U165" s="7" t="n">
        <v>2.46</v>
      </c>
      <c r="V165" s="7"/>
      <c r="W165" s="7" t="s">
        <v>6037</v>
      </c>
      <c r="X165" s="7" t="s">
        <v>6038</v>
      </c>
    </row>
    <row r="166" customFormat="false" ht="15" hidden="false" customHeight="false" outlineLevel="0" collapsed="false">
      <c r="A166" s="7" t="s">
        <v>5900</v>
      </c>
      <c r="B166" s="7" t="n">
        <v>59</v>
      </c>
      <c r="C166" s="7" t="s">
        <v>858</v>
      </c>
      <c r="D166" s="7" t="s">
        <v>855</v>
      </c>
      <c r="E166" s="7" t="s">
        <v>395</v>
      </c>
      <c r="F166" s="7" t="s">
        <v>5946</v>
      </c>
      <c r="G166" s="7" t="s">
        <v>6001</v>
      </c>
      <c r="H166" s="7" t="s">
        <v>6039</v>
      </c>
      <c r="I166" s="7" t="s">
        <v>6040</v>
      </c>
      <c r="J166" s="7" t="s">
        <v>6041</v>
      </c>
      <c r="K166" s="7" t="n">
        <v>299</v>
      </c>
      <c r="L166" s="7" t="n">
        <v>68357.27</v>
      </c>
      <c r="M166" s="7" t="n">
        <v>357611.08</v>
      </c>
      <c r="N166" s="7" t="n">
        <v>19.1</v>
      </c>
      <c r="O166" s="7" t="n">
        <v>8.1872</v>
      </c>
      <c r="P166" s="7" t="n">
        <v>7476157</v>
      </c>
      <c r="Q166" s="7" t="n">
        <v>29792</v>
      </c>
      <c r="R166" s="7" t="n">
        <v>0.4</v>
      </c>
      <c r="S166" s="7" t="n">
        <v>14.8</v>
      </c>
      <c r="T166" s="7" t="n">
        <v>4410</v>
      </c>
      <c r="U166" s="7" t="n">
        <v>2.29</v>
      </c>
      <c r="V166" s="7"/>
      <c r="W166" s="7"/>
      <c r="X166" s="7" t="s">
        <v>6038</v>
      </c>
    </row>
    <row r="167" customFormat="false" ht="15" hidden="false" customHeight="false" outlineLevel="0" collapsed="false">
      <c r="A167" s="7" t="s">
        <v>5900</v>
      </c>
      <c r="B167" s="7" t="n">
        <v>59</v>
      </c>
      <c r="C167" s="7" t="s">
        <v>858</v>
      </c>
      <c r="D167" s="7" t="s">
        <v>855</v>
      </c>
      <c r="E167" s="7" t="s">
        <v>395</v>
      </c>
      <c r="F167" s="7" t="s">
        <v>5946</v>
      </c>
      <c r="G167" s="7" t="s">
        <v>6042</v>
      </c>
      <c r="H167" s="7" t="s">
        <v>5507</v>
      </c>
      <c r="I167" s="7" t="s">
        <v>6043</v>
      </c>
      <c r="J167" s="7" t="s">
        <v>169</v>
      </c>
      <c r="K167" s="7" t="n">
        <v>180</v>
      </c>
      <c r="L167" s="7" t="n">
        <v>62727.26</v>
      </c>
      <c r="M167" s="7" t="n">
        <v>262728.74</v>
      </c>
      <c r="N167" s="7" t="n">
        <v>23.9</v>
      </c>
      <c r="O167" s="7" t="n">
        <v>15.9756</v>
      </c>
      <c r="P167" s="7" t="n">
        <v>7625027</v>
      </c>
      <c r="Q167" s="7" t="n">
        <v>27363</v>
      </c>
      <c r="R167" s="7" t="n">
        <v>0.36</v>
      </c>
      <c r="S167" s="7" t="n">
        <v>10.48</v>
      </c>
      <c r="T167" s="7" t="n">
        <v>2867</v>
      </c>
      <c r="U167" s="7" t="n">
        <v>2.29</v>
      </c>
      <c r="V167" s="7"/>
      <c r="W167" s="7" t="s">
        <v>6037</v>
      </c>
      <c r="X167" s="7" t="s">
        <v>6038</v>
      </c>
    </row>
    <row r="168" customFormat="false" ht="15" hidden="false" customHeight="false" outlineLevel="0" collapsed="false">
      <c r="A168" s="7" t="s">
        <v>5900</v>
      </c>
      <c r="B168" s="7" t="n">
        <v>59</v>
      </c>
      <c r="C168" s="7" t="s">
        <v>858</v>
      </c>
      <c r="D168" s="7" t="s">
        <v>855</v>
      </c>
      <c r="E168" s="7" t="s">
        <v>395</v>
      </c>
      <c r="F168" s="7" t="s">
        <v>5946</v>
      </c>
      <c r="G168" s="7" t="s">
        <v>6042</v>
      </c>
      <c r="H168" s="7" t="s">
        <v>6039</v>
      </c>
      <c r="I168" s="7" t="s">
        <v>6044</v>
      </c>
      <c r="J168" s="7" t="s">
        <v>5520</v>
      </c>
      <c r="K168" s="7" t="n">
        <v>180</v>
      </c>
      <c r="L168" s="7" t="n">
        <v>74683.4</v>
      </c>
      <c r="M168" s="7" t="n">
        <v>333937.66</v>
      </c>
      <c r="N168" s="7" t="n">
        <v>22.4</v>
      </c>
      <c r="O168" s="7" t="n">
        <v>13.4587</v>
      </c>
      <c r="P168" s="7" t="n">
        <v>6313646</v>
      </c>
      <c r="Q168" s="7" t="n">
        <v>30089</v>
      </c>
      <c r="R168" s="7" t="n">
        <v>0.48</v>
      </c>
      <c r="S168" s="7" t="n">
        <v>13.47</v>
      </c>
      <c r="T168" s="7" t="n">
        <v>4052</v>
      </c>
      <c r="U168" s="7" t="n">
        <v>2.48</v>
      </c>
      <c r="V168" s="7"/>
      <c r="W168" s="7"/>
      <c r="X168" s="7" t="s">
        <v>6038</v>
      </c>
    </row>
    <row r="169" customFormat="false" ht="15" hidden="false" customHeight="false" outlineLevel="0" collapsed="false">
      <c r="A169" s="7" t="s">
        <v>5900</v>
      </c>
      <c r="B169" s="7" t="n">
        <v>59</v>
      </c>
      <c r="C169" s="7" t="s">
        <v>858</v>
      </c>
      <c r="D169" s="7" t="s">
        <v>855</v>
      </c>
      <c r="E169" s="7" t="s">
        <v>395</v>
      </c>
      <c r="F169" s="7" t="s">
        <v>5946</v>
      </c>
      <c r="G169" s="7" t="s">
        <v>6045</v>
      </c>
      <c r="H169" s="7" t="s">
        <v>5507</v>
      </c>
      <c r="I169" s="7" t="s">
        <v>200</v>
      </c>
      <c r="J169" s="7" t="s">
        <v>169</v>
      </c>
      <c r="K169" s="7" t="n">
        <v>90</v>
      </c>
      <c r="L169" s="7" t="n">
        <v>24262.51</v>
      </c>
      <c r="M169" s="7" t="n">
        <v>110623.25</v>
      </c>
      <c r="N169" s="7" t="n">
        <v>21.9</v>
      </c>
      <c r="O169" s="7" t="n">
        <v>15.4717</v>
      </c>
      <c r="P169" s="7" t="n">
        <v>3666012</v>
      </c>
      <c r="Q169" s="7" t="n">
        <v>12999</v>
      </c>
      <c r="R169" s="7" t="n">
        <v>0.35</v>
      </c>
      <c r="S169" s="7" t="n">
        <v>8.99</v>
      </c>
      <c r="T169" s="7" t="n">
        <v>1169</v>
      </c>
      <c r="U169" s="7" t="n">
        <v>1.87</v>
      </c>
      <c r="V169" s="7"/>
      <c r="W169" s="7" t="s">
        <v>6037</v>
      </c>
      <c r="X169" s="7" t="s">
        <v>6038</v>
      </c>
    </row>
    <row r="170" customFormat="false" ht="15" hidden="false" customHeight="false" outlineLevel="0" collapsed="false">
      <c r="A170" s="7" t="s">
        <v>5900</v>
      </c>
      <c r="B170" s="7" t="n">
        <v>59</v>
      </c>
      <c r="C170" s="7" t="s">
        <v>858</v>
      </c>
      <c r="D170" s="7" t="s">
        <v>855</v>
      </c>
      <c r="E170" s="7" t="s">
        <v>395</v>
      </c>
      <c r="F170" s="7" t="s">
        <v>5946</v>
      </c>
      <c r="G170" s="7" t="s">
        <v>6045</v>
      </c>
      <c r="H170" s="7" t="s">
        <v>6039</v>
      </c>
      <c r="I170" s="7" t="s">
        <v>6043</v>
      </c>
      <c r="J170" s="7" t="s">
        <v>5517</v>
      </c>
      <c r="K170" s="7" t="n">
        <v>90</v>
      </c>
      <c r="L170" s="7" t="n">
        <v>38464.75</v>
      </c>
      <c r="M170" s="7" t="n">
        <v>152105.49</v>
      </c>
      <c r="N170" s="7" t="n">
        <v>25.3</v>
      </c>
      <c r="O170" s="7" t="n">
        <v>16.3106</v>
      </c>
      <c r="P170" s="7" t="n">
        <v>3959015</v>
      </c>
      <c r="Q170" s="7" t="n">
        <v>14364</v>
      </c>
      <c r="R170" s="7" t="n">
        <v>0.36</v>
      </c>
      <c r="S170" s="7" t="n">
        <v>11.82</v>
      </c>
      <c r="T170" s="7" t="n">
        <v>1698</v>
      </c>
      <c r="U170" s="7" t="n">
        <v>2.68</v>
      </c>
      <c r="V170" s="7"/>
      <c r="W170" s="7"/>
      <c r="X170" s="7" t="s">
        <v>6038</v>
      </c>
    </row>
    <row r="171" customFormat="false" ht="15" hidden="false" customHeight="false" outlineLevel="0" collapsed="false">
      <c r="A171" s="7" t="s">
        <v>5900</v>
      </c>
      <c r="B171" s="7" t="n">
        <v>59</v>
      </c>
      <c r="C171" s="7" t="s">
        <v>858</v>
      </c>
      <c r="D171" s="7" t="s">
        <v>855</v>
      </c>
      <c r="E171" s="7" t="s">
        <v>395</v>
      </c>
      <c r="F171" s="7" t="s">
        <v>5946</v>
      </c>
      <c r="G171" s="7" t="s">
        <v>6046</v>
      </c>
      <c r="H171" s="7" t="s">
        <v>5507</v>
      </c>
      <c r="I171" s="7" t="s">
        <v>6047</v>
      </c>
      <c r="J171" s="7" t="s">
        <v>169</v>
      </c>
      <c r="K171" s="7" t="n">
        <v>30</v>
      </c>
      <c r="L171" s="7" t="n">
        <v>8457.35</v>
      </c>
      <c r="M171" s="7" t="n">
        <v>36392.49</v>
      </c>
      <c r="N171" s="7" t="n">
        <v>23.2</v>
      </c>
      <c r="O171" s="7" t="n">
        <v>15.795</v>
      </c>
      <c r="P171" s="7" t="n">
        <v>1367686</v>
      </c>
      <c r="Q171" s="7" t="n">
        <v>5481</v>
      </c>
      <c r="R171" s="7" t="n">
        <v>0.4</v>
      </c>
      <c r="S171" s="7" t="n">
        <v>7.06</v>
      </c>
      <c r="T171" s="7" t="n">
        <v>387</v>
      </c>
      <c r="U171" s="7" t="n">
        <v>1.54</v>
      </c>
      <c r="V171" s="7"/>
      <c r="W171" s="7" t="s">
        <v>6037</v>
      </c>
      <c r="X171" s="7" t="s">
        <v>6038</v>
      </c>
    </row>
    <row r="172" customFormat="false" ht="15" hidden="false" customHeight="false" outlineLevel="0" collapsed="false">
      <c r="A172" s="7" t="s">
        <v>5900</v>
      </c>
      <c r="B172" s="7" t="n">
        <v>59</v>
      </c>
      <c r="C172" s="7" t="s">
        <v>858</v>
      </c>
      <c r="D172" s="7" t="s">
        <v>855</v>
      </c>
      <c r="E172" s="7" t="s">
        <v>395</v>
      </c>
      <c r="F172" s="7" t="s">
        <v>5946</v>
      </c>
      <c r="G172" s="7" t="s">
        <v>6046</v>
      </c>
      <c r="H172" s="7" t="s">
        <v>6039</v>
      </c>
      <c r="I172" s="7" t="s">
        <v>6048</v>
      </c>
      <c r="J172" s="7" t="s">
        <v>5513</v>
      </c>
      <c r="K172" s="7" t="n">
        <v>30</v>
      </c>
      <c r="L172" s="7" t="n">
        <v>7202.12</v>
      </c>
      <c r="M172" s="7" t="n">
        <v>38010.02</v>
      </c>
      <c r="N172" s="7" t="n">
        <v>18.9</v>
      </c>
      <c r="O172" s="7" t="n">
        <v>14.0174</v>
      </c>
      <c r="P172" s="7" t="n">
        <v>1106912</v>
      </c>
      <c r="Q172" s="7" t="n">
        <v>3677</v>
      </c>
      <c r="R172" s="7" t="n">
        <v>0.33</v>
      </c>
      <c r="S172" s="7" t="n">
        <v>10.99</v>
      </c>
      <c r="T172" s="7" t="n">
        <v>404</v>
      </c>
      <c r="U172" s="7" t="n">
        <v>1.96</v>
      </c>
      <c r="V172" s="7"/>
      <c r="W172" s="7"/>
      <c r="X172" s="7" t="s">
        <v>6038</v>
      </c>
    </row>
    <row r="173" customFormat="false" ht="15" hidden="false" customHeight="false" outlineLevel="0" collapsed="false">
      <c r="A173" s="7" t="s">
        <v>5900</v>
      </c>
      <c r="B173" s="7" t="n">
        <v>59</v>
      </c>
      <c r="C173" s="7" t="s">
        <v>858</v>
      </c>
      <c r="D173" s="7" t="s">
        <v>855</v>
      </c>
      <c r="E173" s="7" t="s">
        <v>69</v>
      </c>
      <c r="F173" s="7" t="s">
        <v>5955</v>
      </c>
      <c r="G173" s="7" t="s">
        <v>6001</v>
      </c>
      <c r="H173" s="7" t="s">
        <v>5507</v>
      </c>
      <c r="I173" s="7" t="s">
        <v>5508</v>
      </c>
      <c r="J173" s="7" t="s">
        <v>169</v>
      </c>
      <c r="K173" s="7" t="n">
        <v>299</v>
      </c>
      <c r="L173" s="7" t="n">
        <v>282126.1</v>
      </c>
      <c r="M173" s="7" t="n">
        <v>835175.66</v>
      </c>
      <c r="N173" s="7" t="n">
        <v>33.8</v>
      </c>
      <c r="O173" s="7" t="n">
        <v>14.7826</v>
      </c>
      <c r="P173" s="7" t="n">
        <v>25437741</v>
      </c>
      <c r="Q173" s="7" t="n">
        <v>91073</v>
      </c>
      <c r="R173" s="7" t="n">
        <v>0.36</v>
      </c>
      <c r="S173" s="7" t="n">
        <v>11.86</v>
      </c>
      <c r="T173" s="7" t="n">
        <v>10797</v>
      </c>
      <c r="U173" s="7" t="n">
        <v>3.1</v>
      </c>
      <c r="V173" s="7"/>
      <c r="W173" s="7" t="s">
        <v>6037</v>
      </c>
      <c r="X173" s="7" t="s">
        <v>6038</v>
      </c>
    </row>
    <row r="174" customFormat="false" ht="15" hidden="false" customHeight="false" outlineLevel="0" collapsed="false">
      <c r="A174" s="7" t="s">
        <v>5900</v>
      </c>
      <c r="B174" s="7" t="n">
        <v>59</v>
      </c>
      <c r="C174" s="7" t="s">
        <v>858</v>
      </c>
      <c r="D174" s="7" t="s">
        <v>855</v>
      </c>
      <c r="E174" s="7" t="s">
        <v>69</v>
      </c>
      <c r="F174" s="7" t="s">
        <v>5955</v>
      </c>
      <c r="G174" s="7" t="s">
        <v>6001</v>
      </c>
      <c r="H174" s="7" t="s">
        <v>6039</v>
      </c>
      <c r="I174" s="7" t="s">
        <v>6040</v>
      </c>
      <c r="J174" s="7" t="s">
        <v>6041</v>
      </c>
      <c r="K174" s="7" t="n">
        <v>299</v>
      </c>
      <c r="L174" s="7" t="n">
        <v>247750.9</v>
      </c>
      <c r="M174" s="7" t="n">
        <v>1064025.64</v>
      </c>
      <c r="N174" s="7" t="n">
        <v>23.3</v>
      </c>
      <c r="O174" s="7" t="n">
        <v>6.3431</v>
      </c>
      <c r="P174" s="7" t="n">
        <v>17605065</v>
      </c>
      <c r="Q174" s="7" t="n">
        <v>87832</v>
      </c>
      <c r="R174" s="7" t="n">
        <v>0.5</v>
      </c>
      <c r="S174" s="7" t="n">
        <v>16.78</v>
      </c>
      <c r="T174" s="7" t="n">
        <v>14739</v>
      </c>
      <c r="U174" s="7" t="n">
        <v>2.82</v>
      </c>
      <c r="V174" s="7"/>
      <c r="W174" s="7"/>
      <c r="X174" s="7" t="s">
        <v>6038</v>
      </c>
    </row>
    <row r="175" customFormat="false" ht="15" hidden="false" customHeight="false" outlineLevel="0" collapsed="false">
      <c r="A175" s="7" t="s">
        <v>5900</v>
      </c>
      <c r="B175" s="7" t="n">
        <v>59</v>
      </c>
      <c r="C175" s="7" t="s">
        <v>858</v>
      </c>
      <c r="D175" s="7" t="s">
        <v>855</v>
      </c>
      <c r="E175" s="7" t="s">
        <v>69</v>
      </c>
      <c r="F175" s="7" t="s">
        <v>5955</v>
      </c>
      <c r="G175" s="7" t="s">
        <v>6042</v>
      </c>
      <c r="H175" s="7" t="s">
        <v>5507</v>
      </c>
      <c r="I175" s="7" t="s">
        <v>6043</v>
      </c>
      <c r="J175" s="7" t="s">
        <v>169</v>
      </c>
      <c r="K175" s="7" t="n">
        <v>180</v>
      </c>
      <c r="L175" s="7" t="n">
        <v>156422.74</v>
      </c>
      <c r="M175" s="7" t="n">
        <v>458345.02</v>
      </c>
      <c r="N175" s="7" t="n">
        <v>34.1</v>
      </c>
      <c r="O175" s="7" t="n">
        <v>14.7524</v>
      </c>
      <c r="P175" s="7" t="n">
        <v>13495693</v>
      </c>
      <c r="Q175" s="7" t="n">
        <v>52791</v>
      </c>
      <c r="R175" s="7" t="n">
        <v>0.39</v>
      </c>
      <c r="S175" s="7" t="n">
        <v>11.12</v>
      </c>
      <c r="T175" s="7" t="n">
        <v>5871</v>
      </c>
      <c r="U175" s="7" t="n">
        <v>2.96</v>
      </c>
      <c r="V175" s="7"/>
      <c r="W175" s="7" t="s">
        <v>6037</v>
      </c>
      <c r="X175" s="7" t="s">
        <v>6038</v>
      </c>
    </row>
    <row r="176" customFormat="false" ht="15" hidden="false" customHeight="false" outlineLevel="0" collapsed="false">
      <c r="A176" s="7" t="s">
        <v>5900</v>
      </c>
      <c r="B176" s="7" t="n">
        <v>59</v>
      </c>
      <c r="C176" s="7" t="s">
        <v>858</v>
      </c>
      <c r="D176" s="7" t="s">
        <v>855</v>
      </c>
      <c r="E176" s="7" t="s">
        <v>69</v>
      </c>
      <c r="F176" s="7" t="s">
        <v>5955</v>
      </c>
      <c r="G176" s="7" t="s">
        <v>6042</v>
      </c>
      <c r="H176" s="7" t="s">
        <v>6039</v>
      </c>
      <c r="I176" s="7" t="s">
        <v>6044</v>
      </c>
      <c r="J176" s="7" t="s">
        <v>5520</v>
      </c>
      <c r="K176" s="7" t="n">
        <v>180</v>
      </c>
      <c r="L176" s="7" t="n">
        <v>196597.36</v>
      </c>
      <c r="M176" s="7" t="n">
        <v>689739.18</v>
      </c>
      <c r="N176" s="7" t="n">
        <v>28.5</v>
      </c>
      <c r="O176" s="7" t="n">
        <v>11.7243</v>
      </c>
      <c r="P176" s="7" t="n">
        <v>17554600</v>
      </c>
      <c r="Q176" s="7" t="n">
        <v>63716</v>
      </c>
      <c r="R176" s="7" t="n">
        <v>0.36</v>
      </c>
      <c r="S176" s="7" t="n">
        <v>14.36</v>
      </c>
      <c r="T176" s="7" t="n">
        <v>9147</v>
      </c>
      <c r="U176" s="7" t="n">
        <v>3.09</v>
      </c>
      <c r="V176" s="7"/>
      <c r="W176" s="7"/>
      <c r="X176" s="7" t="s">
        <v>6038</v>
      </c>
    </row>
    <row r="177" customFormat="false" ht="15" hidden="false" customHeight="false" outlineLevel="0" collapsed="false">
      <c r="A177" s="7" t="s">
        <v>5900</v>
      </c>
      <c r="B177" s="7" t="n">
        <v>59</v>
      </c>
      <c r="C177" s="7" t="s">
        <v>858</v>
      </c>
      <c r="D177" s="7" t="s">
        <v>855</v>
      </c>
      <c r="E177" s="7" t="s">
        <v>69</v>
      </c>
      <c r="F177" s="7" t="s">
        <v>5955</v>
      </c>
      <c r="G177" s="7" t="s">
        <v>6045</v>
      </c>
      <c r="H177" s="7" t="s">
        <v>5507</v>
      </c>
      <c r="I177" s="7" t="s">
        <v>200</v>
      </c>
      <c r="J177" s="7" t="s">
        <v>169</v>
      </c>
      <c r="K177" s="7" t="n">
        <v>90</v>
      </c>
      <c r="L177" s="7" t="n">
        <v>74128.99</v>
      </c>
      <c r="M177" s="7" t="n">
        <v>210464.1</v>
      </c>
      <c r="N177" s="7" t="n">
        <v>35.2</v>
      </c>
      <c r="O177" s="7" t="n">
        <v>15.6692</v>
      </c>
      <c r="P177" s="7" t="n">
        <v>6687738</v>
      </c>
      <c r="Q177" s="7" t="n">
        <v>25287</v>
      </c>
      <c r="R177" s="7" t="n">
        <v>0.38</v>
      </c>
      <c r="S177" s="7" t="n">
        <v>10.86</v>
      </c>
      <c r="T177" s="7" t="n">
        <v>2745</v>
      </c>
      <c r="U177" s="7" t="n">
        <v>2.93</v>
      </c>
      <c r="V177" s="7"/>
      <c r="W177" s="7" t="s">
        <v>6037</v>
      </c>
      <c r="X177" s="7" t="s">
        <v>6038</v>
      </c>
    </row>
    <row r="178" customFormat="false" ht="15" hidden="false" customHeight="false" outlineLevel="0" collapsed="false">
      <c r="A178" s="7" t="s">
        <v>5900</v>
      </c>
      <c r="B178" s="7" t="n">
        <v>59</v>
      </c>
      <c r="C178" s="7" t="s">
        <v>858</v>
      </c>
      <c r="D178" s="7" t="s">
        <v>855</v>
      </c>
      <c r="E178" s="7" t="s">
        <v>69</v>
      </c>
      <c r="F178" s="7" t="s">
        <v>5955</v>
      </c>
      <c r="G178" s="7" t="s">
        <v>6045</v>
      </c>
      <c r="H178" s="7" t="s">
        <v>6039</v>
      </c>
      <c r="I178" s="7" t="s">
        <v>6043</v>
      </c>
      <c r="J178" s="7" t="s">
        <v>5517</v>
      </c>
      <c r="K178" s="7" t="n">
        <v>90</v>
      </c>
      <c r="L178" s="7" t="n">
        <v>82293.75</v>
      </c>
      <c r="M178" s="7" t="n">
        <v>247880.92</v>
      </c>
      <c r="N178" s="7" t="n">
        <v>33.2</v>
      </c>
      <c r="O178" s="7" t="n">
        <v>14.0139</v>
      </c>
      <c r="P178" s="7" t="n">
        <v>6807955</v>
      </c>
      <c r="Q178" s="7" t="n">
        <v>27504</v>
      </c>
      <c r="R178" s="7" t="n">
        <v>0.4</v>
      </c>
      <c r="S178" s="7" t="n">
        <v>11.37</v>
      </c>
      <c r="T178" s="7" t="n">
        <v>3126</v>
      </c>
      <c r="U178" s="7" t="n">
        <v>2.99</v>
      </c>
      <c r="V178" s="7"/>
      <c r="W178" s="7"/>
      <c r="X178" s="7" t="s">
        <v>6038</v>
      </c>
    </row>
    <row r="179" customFormat="false" ht="15" hidden="false" customHeight="false" outlineLevel="0" collapsed="false">
      <c r="A179" s="7" t="s">
        <v>5900</v>
      </c>
      <c r="B179" s="7" t="n">
        <v>59</v>
      </c>
      <c r="C179" s="7" t="s">
        <v>858</v>
      </c>
      <c r="D179" s="7" t="s">
        <v>855</v>
      </c>
      <c r="E179" s="7" t="s">
        <v>69</v>
      </c>
      <c r="F179" s="7" t="s">
        <v>5955</v>
      </c>
      <c r="G179" s="7" t="s">
        <v>6046</v>
      </c>
      <c r="H179" s="7" t="s">
        <v>5507</v>
      </c>
      <c r="I179" s="7" t="s">
        <v>6047</v>
      </c>
      <c r="J179" s="7" t="s">
        <v>169</v>
      </c>
      <c r="K179" s="7" t="n">
        <v>30</v>
      </c>
      <c r="L179" s="7" t="n">
        <v>21934.5</v>
      </c>
      <c r="M179" s="7" t="n">
        <v>55455.36</v>
      </c>
      <c r="N179" s="7" t="n">
        <v>39.6</v>
      </c>
      <c r="O179" s="7" t="n">
        <v>16.0593</v>
      </c>
      <c r="P179" s="7" t="n">
        <v>1368433</v>
      </c>
      <c r="Q179" s="7" t="n">
        <v>7524</v>
      </c>
      <c r="R179" s="7" t="n">
        <v>0.55</v>
      </c>
      <c r="S179" s="7" t="n">
        <v>9.64</v>
      </c>
      <c r="T179" s="7" t="n">
        <v>725</v>
      </c>
      <c r="U179" s="7" t="n">
        <v>2.92</v>
      </c>
      <c r="V179" s="7"/>
      <c r="W179" s="7" t="s">
        <v>6037</v>
      </c>
      <c r="X179" s="7" t="s">
        <v>6038</v>
      </c>
    </row>
    <row r="180" customFormat="false" ht="15" hidden="false" customHeight="false" outlineLevel="0" collapsed="false">
      <c r="A180" s="7" t="s">
        <v>5900</v>
      </c>
      <c r="B180" s="7" t="n">
        <v>59</v>
      </c>
      <c r="C180" s="7" t="s">
        <v>858</v>
      </c>
      <c r="D180" s="7" t="s">
        <v>855</v>
      </c>
      <c r="E180" s="7" t="s">
        <v>69</v>
      </c>
      <c r="F180" s="7" t="s">
        <v>5955</v>
      </c>
      <c r="G180" s="7" t="s">
        <v>6046</v>
      </c>
      <c r="H180" s="7" t="s">
        <v>6039</v>
      </c>
      <c r="I180" s="7" t="s">
        <v>6048</v>
      </c>
      <c r="J180" s="7" t="s">
        <v>5513</v>
      </c>
      <c r="K180" s="7" t="n">
        <v>30</v>
      </c>
      <c r="L180" s="7" t="n">
        <v>25192.96</v>
      </c>
      <c r="M180" s="7" t="n">
        <v>69563.27</v>
      </c>
      <c r="N180" s="7" t="n">
        <v>36.2</v>
      </c>
      <c r="O180" s="7" t="n">
        <v>16.4591</v>
      </c>
      <c r="P180" s="7" t="n">
        <v>1943598</v>
      </c>
      <c r="Q180" s="7" t="n">
        <v>8110</v>
      </c>
      <c r="R180" s="7" t="n">
        <v>0.42</v>
      </c>
      <c r="S180" s="7" t="n">
        <v>11.37</v>
      </c>
      <c r="T180" s="7" t="n">
        <v>922</v>
      </c>
      <c r="U180" s="7" t="n">
        <v>3.11</v>
      </c>
      <c r="V180" s="7"/>
      <c r="W180" s="7"/>
      <c r="X180" s="7" t="s">
        <v>6038</v>
      </c>
    </row>
    <row r="181" customFormat="false" ht="15" hidden="false" customHeight="false" outlineLevel="0" collapsed="false">
      <c r="A181" s="7" t="s">
        <v>5900</v>
      </c>
      <c r="B181" s="7" t="n">
        <v>69</v>
      </c>
      <c r="C181" s="7" t="s">
        <v>1018</v>
      </c>
      <c r="D181" s="7" t="s">
        <v>1133</v>
      </c>
      <c r="E181" s="7" t="s">
        <v>69</v>
      </c>
      <c r="F181" s="7" t="s">
        <v>5955</v>
      </c>
      <c r="G181" s="7" t="s">
        <v>6001</v>
      </c>
      <c r="H181" s="7" t="s">
        <v>5507</v>
      </c>
      <c r="I181" s="7" t="s">
        <v>5508</v>
      </c>
      <c r="J181" s="7" t="s">
        <v>169</v>
      </c>
      <c r="K181" s="7" t="n">
        <v>299</v>
      </c>
      <c r="L181" s="7" t="n">
        <v>4669.57</v>
      </c>
      <c r="M181" s="7" t="n">
        <v>9853.87</v>
      </c>
      <c r="N181" s="7" t="n">
        <v>47.4</v>
      </c>
      <c r="O181" s="7" t="n">
        <v>19.161</v>
      </c>
      <c r="P181" s="7" t="n">
        <v>136631</v>
      </c>
      <c r="Q181" s="7" t="n">
        <v>1383</v>
      </c>
      <c r="R181" s="7" t="n">
        <v>1.01</v>
      </c>
      <c r="S181" s="7" t="n">
        <v>8.17</v>
      </c>
      <c r="T181" s="7" t="n">
        <v>113</v>
      </c>
      <c r="U181" s="7" t="n">
        <v>3.38</v>
      </c>
      <c r="V181" s="7"/>
      <c r="W181" s="7" t="s">
        <v>6037</v>
      </c>
      <c r="X181" s="7" t="s">
        <v>6038</v>
      </c>
    </row>
    <row r="182" customFormat="false" ht="15" hidden="false" customHeight="false" outlineLevel="0" collapsed="false">
      <c r="A182" s="7" t="s">
        <v>5900</v>
      </c>
      <c r="B182" s="7" t="n">
        <v>69</v>
      </c>
      <c r="C182" s="7" t="s">
        <v>1018</v>
      </c>
      <c r="D182" s="7" t="s">
        <v>1133</v>
      </c>
      <c r="E182" s="7" t="s">
        <v>69</v>
      </c>
      <c r="F182" s="7" t="s">
        <v>5955</v>
      </c>
      <c r="G182" s="7" t="s">
        <v>6001</v>
      </c>
      <c r="H182" s="7" t="s">
        <v>6039</v>
      </c>
      <c r="I182" s="7" t="s">
        <v>6040</v>
      </c>
      <c r="J182" s="7" t="s">
        <v>6041</v>
      </c>
      <c r="K182" s="7" t="n">
        <v>299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 t="s">
        <v>6051</v>
      </c>
      <c r="X182" s="7" t="s">
        <v>6038</v>
      </c>
    </row>
    <row r="183" customFormat="false" ht="15" hidden="false" customHeight="false" outlineLevel="0" collapsed="false">
      <c r="A183" s="7" t="s">
        <v>5900</v>
      </c>
      <c r="B183" s="7" t="n">
        <v>69</v>
      </c>
      <c r="C183" s="7" t="s">
        <v>1018</v>
      </c>
      <c r="D183" s="7" t="s">
        <v>1133</v>
      </c>
      <c r="E183" s="7" t="s">
        <v>69</v>
      </c>
      <c r="F183" s="7" t="s">
        <v>5955</v>
      </c>
      <c r="G183" s="7" t="s">
        <v>6042</v>
      </c>
      <c r="H183" s="7" t="s">
        <v>5507</v>
      </c>
      <c r="I183" s="7" t="s">
        <v>6043</v>
      </c>
      <c r="J183" s="7" t="s">
        <v>169</v>
      </c>
      <c r="K183" s="7" t="n">
        <v>180</v>
      </c>
      <c r="L183" s="7" t="n">
        <v>4669.57</v>
      </c>
      <c r="M183" s="7" t="n">
        <v>9853.87</v>
      </c>
      <c r="N183" s="7" t="n">
        <v>47.4</v>
      </c>
      <c r="O183" s="7" t="n">
        <v>19.161</v>
      </c>
      <c r="P183" s="7" t="n">
        <v>136631</v>
      </c>
      <c r="Q183" s="7" t="n">
        <v>1383</v>
      </c>
      <c r="R183" s="7" t="n">
        <v>1.01</v>
      </c>
      <c r="S183" s="7" t="n">
        <v>8.17</v>
      </c>
      <c r="T183" s="7" t="n">
        <v>113</v>
      </c>
      <c r="U183" s="7" t="n">
        <v>3.38</v>
      </c>
      <c r="V183" s="7"/>
      <c r="W183" s="7" t="s">
        <v>6037</v>
      </c>
      <c r="X183" s="7" t="s">
        <v>6038</v>
      </c>
    </row>
    <row r="184" customFormat="false" ht="15" hidden="false" customHeight="false" outlineLevel="0" collapsed="false">
      <c r="A184" s="7" t="s">
        <v>5900</v>
      </c>
      <c r="B184" s="7" t="n">
        <v>69</v>
      </c>
      <c r="C184" s="7" t="s">
        <v>1018</v>
      </c>
      <c r="D184" s="7" t="s">
        <v>1133</v>
      </c>
      <c r="E184" s="7" t="s">
        <v>69</v>
      </c>
      <c r="F184" s="7" t="s">
        <v>5955</v>
      </c>
      <c r="G184" s="7" t="s">
        <v>6042</v>
      </c>
      <c r="H184" s="7" t="s">
        <v>6039</v>
      </c>
      <c r="I184" s="7" t="s">
        <v>6044</v>
      </c>
      <c r="J184" s="7" t="s">
        <v>5520</v>
      </c>
      <c r="K184" s="7" t="n">
        <v>180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 t="s">
        <v>6051</v>
      </c>
      <c r="X184" s="7" t="s">
        <v>6038</v>
      </c>
    </row>
    <row r="185" customFormat="false" ht="15" hidden="false" customHeight="false" outlineLevel="0" collapsed="false">
      <c r="A185" s="7" t="s">
        <v>5900</v>
      </c>
      <c r="B185" s="7" t="n">
        <v>69</v>
      </c>
      <c r="C185" s="7" t="s">
        <v>1018</v>
      </c>
      <c r="D185" s="7" t="s">
        <v>1133</v>
      </c>
      <c r="E185" s="7" t="s">
        <v>69</v>
      </c>
      <c r="F185" s="7" t="s">
        <v>5955</v>
      </c>
      <c r="G185" s="7" t="s">
        <v>6045</v>
      </c>
      <c r="H185" s="7" t="s">
        <v>5507</v>
      </c>
      <c r="I185" s="7" t="s">
        <v>200</v>
      </c>
      <c r="J185" s="7" t="s">
        <v>169</v>
      </c>
      <c r="K185" s="7" t="n">
        <v>90</v>
      </c>
      <c r="L185" s="7" t="n">
        <v>4669.57</v>
      </c>
      <c r="M185" s="7" t="n">
        <v>9853.87</v>
      </c>
      <c r="N185" s="7" t="n">
        <v>47.4</v>
      </c>
      <c r="O185" s="7" t="n">
        <v>19.161</v>
      </c>
      <c r="P185" s="7" t="n">
        <v>136631</v>
      </c>
      <c r="Q185" s="7" t="n">
        <v>1383</v>
      </c>
      <c r="R185" s="7" t="n">
        <v>1.01</v>
      </c>
      <c r="S185" s="7" t="n">
        <v>8.17</v>
      </c>
      <c r="T185" s="7" t="n">
        <v>113</v>
      </c>
      <c r="U185" s="7" t="n">
        <v>3.38</v>
      </c>
      <c r="V185" s="7"/>
      <c r="W185" s="7" t="s">
        <v>6037</v>
      </c>
      <c r="X185" s="7" t="s">
        <v>6038</v>
      </c>
    </row>
    <row r="186" customFormat="false" ht="15" hidden="false" customHeight="false" outlineLevel="0" collapsed="false">
      <c r="A186" s="7" t="s">
        <v>5900</v>
      </c>
      <c r="B186" s="7" t="n">
        <v>69</v>
      </c>
      <c r="C186" s="7" t="s">
        <v>1018</v>
      </c>
      <c r="D186" s="7" t="s">
        <v>1133</v>
      </c>
      <c r="E186" s="7" t="s">
        <v>69</v>
      </c>
      <c r="F186" s="7" t="s">
        <v>5955</v>
      </c>
      <c r="G186" s="7" t="s">
        <v>6045</v>
      </c>
      <c r="H186" s="7" t="s">
        <v>6039</v>
      </c>
      <c r="I186" s="7" t="s">
        <v>6043</v>
      </c>
      <c r="J186" s="7" t="s">
        <v>5517</v>
      </c>
      <c r="K186" s="7" t="n">
        <v>90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 t="s">
        <v>6051</v>
      </c>
      <c r="X186" s="7" t="s">
        <v>6038</v>
      </c>
    </row>
    <row r="187" customFormat="false" ht="15" hidden="false" customHeight="false" outlineLevel="0" collapsed="false">
      <c r="A187" s="7" t="s">
        <v>5900</v>
      </c>
      <c r="B187" s="7" t="n">
        <v>69</v>
      </c>
      <c r="C187" s="7" t="s">
        <v>1018</v>
      </c>
      <c r="D187" s="7" t="s">
        <v>1133</v>
      </c>
      <c r="E187" s="7" t="s">
        <v>69</v>
      </c>
      <c r="F187" s="7" t="s">
        <v>5955</v>
      </c>
      <c r="G187" s="7" t="s">
        <v>6046</v>
      </c>
      <c r="H187" s="7" t="s">
        <v>5507</v>
      </c>
      <c r="I187" s="7" t="s">
        <v>6047</v>
      </c>
      <c r="J187" s="7" t="s">
        <v>169</v>
      </c>
      <c r="K187" s="7" t="n">
        <v>30</v>
      </c>
      <c r="L187" s="7" t="n">
        <v>4669.57</v>
      </c>
      <c r="M187" s="7" t="n">
        <v>9853.87</v>
      </c>
      <c r="N187" s="7" t="n">
        <v>47.4</v>
      </c>
      <c r="O187" s="7" t="n">
        <v>19.161</v>
      </c>
      <c r="P187" s="7" t="n">
        <v>136631</v>
      </c>
      <c r="Q187" s="7" t="n">
        <v>1383</v>
      </c>
      <c r="R187" s="7" t="n">
        <v>1.01</v>
      </c>
      <c r="S187" s="7" t="n">
        <v>8.17</v>
      </c>
      <c r="T187" s="7" t="n">
        <v>113</v>
      </c>
      <c r="U187" s="7" t="n">
        <v>3.38</v>
      </c>
      <c r="V187" s="7"/>
      <c r="W187" s="7" t="s">
        <v>6037</v>
      </c>
      <c r="X187" s="7" t="s">
        <v>6038</v>
      </c>
    </row>
    <row r="188" customFormat="false" ht="15" hidden="false" customHeight="false" outlineLevel="0" collapsed="false">
      <c r="A188" s="7" t="s">
        <v>5900</v>
      </c>
      <c r="B188" s="7" t="n">
        <v>69</v>
      </c>
      <c r="C188" s="7" t="s">
        <v>1018</v>
      </c>
      <c r="D188" s="7" t="s">
        <v>1133</v>
      </c>
      <c r="E188" s="7" t="s">
        <v>69</v>
      </c>
      <c r="F188" s="7" t="s">
        <v>5955</v>
      </c>
      <c r="G188" s="7" t="s">
        <v>6046</v>
      </c>
      <c r="H188" s="7" t="s">
        <v>6039</v>
      </c>
      <c r="I188" s="7" t="s">
        <v>6048</v>
      </c>
      <c r="J188" s="7" t="s">
        <v>5513</v>
      </c>
      <c r="K188" s="7" t="n">
        <v>30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 t="s">
        <v>6051</v>
      </c>
      <c r="X188" s="7" t="s">
        <v>6038</v>
      </c>
    </row>
    <row r="189" customFormat="false" ht="15" hidden="false" customHeight="false" outlineLevel="0" collapsed="false">
      <c r="A189" s="7" t="s">
        <v>5900</v>
      </c>
      <c r="B189" s="7" t="n">
        <v>70</v>
      </c>
      <c r="C189" s="7" t="s">
        <v>1138</v>
      </c>
      <c r="D189" s="7" t="s">
        <v>1133</v>
      </c>
      <c r="E189" s="7" t="s">
        <v>69</v>
      </c>
      <c r="F189" s="7" t="s">
        <v>5955</v>
      </c>
      <c r="G189" s="7" t="s">
        <v>6001</v>
      </c>
      <c r="H189" s="7" t="s">
        <v>5507</v>
      </c>
      <c r="I189" s="7" t="s">
        <v>5508</v>
      </c>
      <c r="J189" s="7" t="s">
        <v>169</v>
      </c>
      <c r="K189" s="7" t="n">
        <v>299</v>
      </c>
      <c r="L189" s="7" t="n">
        <v>8420.98</v>
      </c>
      <c r="M189" s="7" t="n">
        <v>13057.6</v>
      </c>
      <c r="N189" s="7" t="n">
        <v>64.5</v>
      </c>
      <c r="O189" s="7" t="n">
        <v>41.1675</v>
      </c>
      <c r="P189" s="7" t="n">
        <v>237040</v>
      </c>
      <c r="Q189" s="7" t="n">
        <v>3204</v>
      </c>
      <c r="R189" s="7" t="n">
        <v>1.35</v>
      </c>
      <c r="S189" s="7" t="n">
        <v>18.54</v>
      </c>
      <c r="T189" s="7" t="n">
        <v>594</v>
      </c>
      <c r="U189" s="7" t="n">
        <v>2.63</v>
      </c>
      <c r="V189" s="7"/>
      <c r="W189" s="7" t="s">
        <v>6037</v>
      </c>
      <c r="X189" s="7" t="s">
        <v>6038</v>
      </c>
    </row>
    <row r="190" customFormat="false" ht="15" hidden="false" customHeight="false" outlineLevel="0" collapsed="false">
      <c r="A190" s="7" t="s">
        <v>5900</v>
      </c>
      <c r="B190" s="7" t="n">
        <v>70</v>
      </c>
      <c r="C190" s="7" t="s">
        <v>1138</v>
      </c>
      <c r="D190" s="7" t="s">
        <v>1133</v>
      </c>
      <c r="E190" s="7" t="s">
        <v>69</v>
      </c>
      <c r="F190" s="7" t="s">
        <v>5955</v>
      </c>
      <c r="G190" s="7" t="s">
        <v>6001</v>
      </c>
      <c r="H190" s="7" t="s">
        <v>6039</v>
      </c>
      <c r="I190" s="7" t="s">
        <v>6040</v>
      </c>
      <c r="J190" s="7" t="s">
        <v>6041</v>
      </c>
      <c r="K190" s="7" t="n">
        <v>299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 t="s">
        <v>6051</v>
      </c>
      <c r="X190" s="7" t="s">
        <v>6038</v>
      </c>
    </row>
    <row r="191" customFormat="false" ht="15" hidden="false" customHeight="false" outlineLevel="0" collapsed="false">
      <c r="A191" s="7" t="s">
        <v>5900</v>
      </c>
      <c r="B191" s="7" t="n">
        <v>70</v>
      </c>
      <c r="C191" s="7" t="s">
        <v>1138</v>
      </c>
      <c r="D191" s="7" t="s">
        <v>1133</v>
      </c>
      <c r="E191" s="7" t="s">
        <v>69</v>
      </c>
      <c r="F191" s="7" t="s">
        <v>5955</v>
      </c>
      <c r="G191" s="7" t="s">
        <v>6042</v>
      </c>
      <c r="H191" s="7" t="s">
        <v>5507</v>
      </c>
      <c r="I191" s="7" t="s">
        <v>6043</v>
      </c>
      <c r="J191" s="7" t="s">
        <v>169</v>
      </c>
      <c r="K191" s="7" t="n">
        <v>180</v>
      </c>
      <c r="L191" s="7" t="n">
        <v>8420.98</v>
      </c>
      <c r="M191" s="7" t="n">
        <v>13057.6</v>
      </c>
      <c r="N191" s="7" t="n">
        <v>64.5</v>
      </c>
      <c r="O191" s="7" t="n">
        <v>41.1675</v>
      </c>
      <c r="P191" s="7" t="n">
        <v>237040</v>
      </c>
      <c r="Q191" s="7" t="n">
        <v>3204</v>
      </c>
      <c r="R191" s="7" t="n">
        <v>1.35</v>
      </c>
      <c r="S191" s="7" t="n">
        <v>18.54</v>
      </c>
      <c r="T191" s="7" t="n">
        <v>594</v>
      </c>
      <c r="U191" s="7" t="n">
        <v>2.63</v>
      </c>
      <c r="V191" s="7"/>
      <c r="W191" s="7" t="s">
        <v>6037</v>
      </c>
      <c r="X191" s="7" t="s">
        <v>6038</v>
      </c>
    </row>
    <row r="192" customFormat="false" ht="15" hidden="false" customHeight="false" outlineLevel="0" collapsed="false">
      <c r="A192" s="7" t="s">
        <v>5900</v>
      </c>
      <c r="B192" s="7" t="n">
        <v>70</v>
      </c>
      <c r="C192" s="7" t="s">
        <v>1138</v>
      </c>
      <c r="D192" s="7" t="s">
        <v>1133</v>
      </c>
      <c r="E192" s="7" t="s">
        <v>69</v>
      </c>
      <c r="F192" s="7" t="s">
        <v>5955</v>
      </c>
      <c r="G192" s="7" t="s">
        <v>6042</v>
      </c>
      <c r="H192" s="7" t="s">
        <v>6039</v>
      </c>
      <c r="I192" s="7" t="s">
        <v>6044</v>
      </c>
      <c r="J192" s="7" t="s">
        <v>5520</v>
      </c>
      <c r="K192" s="7" t="n">
        <v>180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 t="s">
        <v>6051</v>
      </c>
      <c r="X192" s="7" t="s">
        <v>6038</v>
      </c>
    </row>
    <row r="193" customFormat="false" ht="15" hidden="false" customHeight="false" outlineLevel="0" collapsed="false">
      <c r="A193" s="7" t="s">
        <v>5900</v>
      </c>
      <c r="B193" s="7" t="n">
        <v>70</v>
      </c>
      <c r="C193" s="7" t="s">
        <v>1138</v>
      </c>
      <c r="D193" s="7" t="s">
        <v>1133</v>
      </c>
      <c r="E193" s="7" t="s">
        <v>69</v>
      </c>
      <c r="F193" s="7" t="s">
        <v>5955</v>
      </c>
      <c r="G193" s="7" t="s">
        <v>6045</v>
      </c>
      <c r="H193" s="7" t="s">
        <v>5507</v>
      </c>
      <c r="I193" s="7" t="s">
        <v>200</v>
      </c>
      <c r="J193" s="7" t="s">
        <v>169</v>
      </c>
      <c r="K193" s="7" t="n">
        <v>90</v>
      </c>
      <c r="L193" s="7" t="n">
        <v>8420.98</v>
      </c>
      <c r="M193" s="7" t="n">
        <v>13057.6</v>
      </c>
      <c r="N193" s="7" t="n">
        <v>64.5</v>
      </c>
      <c r="O193" s="7" t="n">
        <v>41.1675</v>
      </c>
      <c r="P193" s="7" t="n">
        <v>237040</v>
      </c>
      <c r="Q193" s="7" t="n">
        <v>3204</v>
      </c>
      <c r="R193" s="7" t="n">
        <v>1.35</v>
      </c>
      <c r="S193" s="7" t="n">
        <v>18.54</v>
      </c>
      <c r="T193" s="7" t="n">
        <v>594</v>
      </c>
      <c r="U193" s="7" t="n">
        <v>2.63</v>
      </c>
      <c r="V193" s="7"/>
      <c r="W193" s="7" t="s">
        <v>6037</v>
      </c>
      <c r="X193" s="7" t="s">
        <v>6038</v>
      </c>
    </row>
    <row r="194" customFormat="false" ht="15" hidden="false" customHeight="false" outlineLevel="0" collapsed="false">
      <c r="A194" s="7" t="s">
        <v>5900</v>
      </c>
      <c r="B194" s="7" t="n">
        <v>70</v>
      </c>
      <c r="C194" s="7" t="s">
        <v>1138</v>
      </c>
      <c r="D194" s="7" t="s">
        <v>1133</v>
      </c>
      <c r="E194" s="7" t="s">
        <v>69</v>
      </c>
      <c r="F194" s="7" t="s">
        <v>5955</v>
      </c>
      <c r="G194" s="7" t="s">
        <v>6045</v>
      </c>
      <c r="H194" s="7" t="s">
        <v>6039</v>
      </c>
      <c r="I194" s="7" t="s">
        <v>6043</v>
      </c>
      <c r="J194" s="7" t="s">
        <v>5517</v>
      </c>
      <c r="K194" s="7" t="n">
        <v>90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 t="s">
        <v>6051</v>
      </c>
      <c r="X194" s="7" t="s">
        <v>6038</v>
      </c>
    </row>
    <row r="195" customFormat="false" ht="15" hidden="false" customHeight="false" outlineLevel="0" collapsed="false">
      <c r="A195" s="7" t="s">
        <v>5900</v>
      </c>
      <c r="B195" s="7" t="n">
        <v>70</v>
      </c>
      <c r="C195" s="7" t="s">
        <v>1138</v>
      </c>
      <c r="D195" s="7" t="s">
        <v>1133</v>
      </c>
      <c r="E195" s="7" t="s">
        <v>69</v>
      </c>
      <c r="F195" s="7" t="s">
        <v>5955</v>
      </c>
      <c r="G195" s="7" t="s">
        <v>6046</v>
      </c>
      <c r="H195" s="7" t="s">
        <v>5507</v>
      </c>
      <c r="I195" s="7" t="s">
        <v>6047</v>
      </c>
      <c r="J195" s="7" t="s">
        <v>169</v>
      </c>
      <c r="K195" s="7" t="n">
        <v>30</v>
      </c>
      <c r="L195" s="7" t="n">
        <v>8377.52</v>
      </c>
      <c r="M195" s="7" t="n">
        <v>13007.63</v>
      </c>
      <c r="N195" s="7" t="n">
        <v>64.4</v>
      </c>
      <c r="O195" s="7" t="n">
        <v>43.5599</v>
      </c>
      <c r="P195" s="7" t="n">
        <v>232658</v>
      </c>
      <c r="Q195" s="7" t="n">
        <v>3180</v>
      </c>
      <c r="R195" s="7" t="n">
        <v>1.37</v>
      </c>
      <c r="S195" s="7" t="n">
        <v>18.58</v>
      </c>
      <c r="T195" s="7" t="n">
        <v>591</v>
      </c>
      <c r="U195" s="7" t="n">
        <v>2.63</v>
      </c>
      <c r="V195" s="7"/>
      <c r="W195" s="7" t="s">
        <v>6037</v>
      </c>
      <c r="X195" s="7" t="s">
        <v>6038</v>
      </c>
    </row>
    <row r="196" customFormat="false" ht="15" hidden="false" customHeight="false" outlineLevel="0" collapsed="false">
      <c r="A196" s="7" t="s">
        <v>5900</v>
      </c>
      <c r="B196" s="7" t="n">
        <v>70</v>
      </c>
      <c r="C196" s="7" t="s">
        <v>1138</v>
      </c>
      <c r="D196" s="7" t="s">
        <v>1133</v>
      </c>
      <c r="E196" s="7" t="s">
        <v>69</v>
      </c>
      <c r="F196" s="7" t="s">
        <v>5955</v>
      </c>
      <c r="G196" s="7" t="s">
        <v>6046</v>
      </c>
      <c r="H196" s="7" t="s">
        <v>6039</v>
      </c>
      <c r="I196" s="7" t="s">
        <v>6048</v>
      </c>
      <c r="J196" s="7" t="s">
        <v>5513</v>
      </c>
      <c r="K196" s="7" t="n">
        <v>30</v>
      </c>
      <c r="L196" s="7" t="n">
        <v>43.46</v>
      </c>
      <c r="M196" s="7" t="n">
        <v>49.97</v>
      </c>
      <c r="N196" s="7" t="n">
        <v>87</v>
      </c>
      <c r="O196" s="7" t="n">
        <v>3.5528</v>
      </c>
      <c r="P196" s="7" t="n">
        <v>4382</v>
      </c>
      <c r="Q196" s="7" t="n">
        <v>24</v>
      </c>
      <c r="R196" s="7" t="n">
        <v>0.55</v>
      </c>
      <c r="S196" s="7" t="n">
        <v>12.5</v>
      </c>
      <c r="T196" s="7" t="n">
        <v>3</v>
      </c>
      <c r="U196" s="7" t="n">
        <v>1.81</v>
      </c>
      <c r="V196" s="7"/>
      <c r="W196" s="7"/>
      <c r="X196" s="7" t="s">
        <v>6038</v>
      </c>
    </row>
    <row r="197" customFormat="false" ht="15" hidden="false" customHeight="false" outlineLevel="0" collapsed="false">
      <c r="A197" s="7" t="s">
        <v>5900</v>
      </c>
      <c r="B197" s="7" t="n">
        <v>73</v>
      </c>
      <c r="C197" s="7" t="s">
        <v>1158</v>
      </c>
      <c r="D197" s="7" t="s">
        <v>855</v>
      </c>
      <c r="E197" s="7" t="s">
        <v>69</v>
      </c>
      <c r="F197" s="7" t="s">
        <v>5955</v>
      </c>
      <c r="G197" s="7" t="s">
        <v>6001</v>
      </c>
      <c r="H197" s="7" t="s">
        <v>5507</v>
      </c>
      <c r="I197" s="7" t="s">
        <v>5508</v>
      </c>
      <c r="J197" s="7" t="s">
        <v>169</v>
      </c>
      <c r="K197" s="7" t="n">
        <v>299</v>
      </c>
      <c r="L197" s="7" t="n">
        <v>3803.82</v>
      </c>
      <c r="M197" s="7" t="n">
        <v>13670.22</v>
      </c>
      <c r="N197" s="7" t="n">
        <v>27.8</v>
      </c>
      <c r="O197" s="7" t="n">
        <v>4.8657</v>
      </c>
      <c r="P197" s="7" t="n">
        <v>70728</v>
      </c>
      <c r="Q197" s="7" t="n">
        <v>1804</v>
      </c>
      <c r="R197" s="7" t="n">
        <v>2.55</v>
      </c>
      <c r="S197" s="7" t="n">
        <v>20.9</v>
      </c>
      <c r="T197" s="7" t="n">
        <v>377</v>
      </c>
      <c r="U197" s="7" t="n">
        <v>2.11</v>
      </c>
      <c r="V197" s="7"/>
      <c r="W197" s="7" t="s">
        <v>6037</v>
      </c>
      <c r="X197" s="7" t="s">
        <v>6038</v>
      </c>
    </row>
    <row r="198" customFormat="false" ht="15" hidden="false" customHeight="false" outlineLevel="0" collapsed="false">
      <c r="A198" s="7" t="s">
        <v>5900</v>
      </c>
      <c r="B198" s="7" t="n">
        <v>73</v>
      </c>
      <c r="C198" s="7" t="s">
        <v>1158</v>
      </c>
      <c r="D198" s="7" t="s">
        <v>855</v>
      </c>
      <c r="E198" s="7" t="s">
        <v>69</v>
      </c>
      <c r="F198" s="7" t="s">
        <v>5955</v>
      </c>
      <c r="G198" s="7" t="s">
        <v>6001</v>
      </c>
      <c r="H198" s="7" t="s">
        <v>6039</v>
      </c>
      <c r="I198" s="7" t="s">
        <v>6040</v>
      </c>
      <c r="J198" s="7" t="s">
        <v>6041</v>
      </c>
      <c r="K198" s="7" t="n">
        <v>299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 t="s">
        <v>6051</v>
      </c>
      <c r="X198" s="7" t="s">
        <v>6038</v>
      </c>
    </row>
    <row r="199" customFormat="false" ht="15" hidden="false" customHeight="false" outlineLevel="0" collapsed="false">
      <c r="A199" s="7" t="s">
        <v>5900</v>
      </c>
      <c r="B199" s="7" t="n">
        <v>73</v>
      </c>
      <c r="C199" s="7" t="s">
        <v>1158</v>
      </c>
      <c r="D199" s="7" t="s">
        <v>855</v>
      </c>
      <c r="E199" s="7" t="s">
        <v>69</v>
      </c>
      <c r="F199" s="7" t="s">
        <v>5955</v>
      </c>
      <c r="G199" s="7" t="s">
        <v>6042</v>
      </c>
      <c r="H199" s="7" t="s">
        <v>5507</v>
      </c>
      <c r="I199" s="7" t="s">
        <v>6043</v>
      </c>
      <c r="J199" s="7" t="s">
        <v>169</v>
      </c>
      <c r="K199" s="7" t="n">
        <v>180</v>
      </c>
      <c r="L199" s="7" t="n">
        <v>3803.82</v>
      </c>
      <c r="M199" s="7" t="n">
        <v>13670.22</v>
      </c>
      <c r="N199" s="7" t="n">
        <v>27.8</v>
      </c>
      <c r="O199" s="7" t="n">
        <v>4.8657</v>
      </c>
      <c r="P199" s="7" t="n">
        <v>70728</v>
      </c>
      <c r="Q199" s="7" t="n">
        <v>1804</v>
      </c>
      <c r="R199" s="7" t="n">
        <v>2.55</v>
      </c>
      <c r="S199" s="7" t="n">
        <v>20.9</v>
      </c>
      <c r="T199" s="7" t="n">
        <v>377</v>
      </c>
      <c r="U199" s="7" t="n">
        <v>2.11</v>
      </c>
      <c r="V199" s="7"/>
      <c r="W199" s="7" t="s">
        <v>6037</v>
      </c>
      <c r="X199" s="7" t="s">
        <v>6038</v>
      </c>
    </row>
    <row r="200" customFormat="false" ht="15" hidden="false" customHeight="false" outlineLevel="0" collapsed="false">
      <c r="A200" s="7" t="s">
        <v>5900</v>
      </c>
      <c r="B200" s="7" t="n">
        <v>73</v>
      </c>
      <c r="C200" s="7" t="s">
        <v>1158</v>
      </c>
      <c r="D200" s="7" t="s">
        <v>855</v>
      </c>
      <c r="E200" s="7" t="s">
        <v>69</v>
      </c>
      <c r="F200" s="7" t="s">
        <v>5955</v>
      </c>
      <c r="G200" s="7" t="s">
        <v>6042</v>
      </c>
      <c r="H200" s="7" t="s">
        <v>6039</v>
      </c>
      <c r="I200" s="7" t="s">
        <v>6044</v>
      </c>
      <c r="J200" s="7" t="s">
        <v>5520</v>
      </c>
      <c r="K200" s="7" t="n">
        <v>180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 t="s">
        <v>6051</v>
      </c>
      <c r="X200" s="7" t="s">
        <v>6038</v>
      </c>
    </row>
    <row r="201" customFormat="false" ht="15" hidden="false" customHeight="false" outlineLevel="0" collapsed="false">
      <c r="A201" s="7" t="s">
        <v>5900</v>
      </c>
      <c r="B201" s="7" t="n">
        <v>73</v>
      </c>
      <c r="C201" s="7" t="s">
        <v>1158</v>
      </c>
      <c r="D201" s="7" t="s">
        <v>855</v>
      </c>
      <c r="E201" s="7" t="s">
        <v>69</v>
      </c>
      <c r="F201" s="7" t="s">
        <v>5955</v>
      </c>
      <c r="G201" s="7" t="s">
        <v>6045</v>
      </c>
      <c r="H201" s="7" t="s">
        <v>5507</v>
      </c>
      <c r="I201" s="7" t="s">
        <v>200</v>
      </c>
      <c r="J201" s="7" t="s">
        <v>169</v>
      </c>
      <c r="K201" s="7" t="n">
        <v>90</v>
      </c>
      <c r="L201" s="7" t="n">
        <v>2562.86</v>
      </c>
      <c r="M201" s="7" t="n">
        <v>8576.52</v>
      </c>
      <c r="N201" s="7" t="n">
        <v>29.9</v>
      </c>
      <c r="O201" s="7" t="n">
        <v>5.5641</v>
      </c>
      <c r="P201" s="7" t="n">
        <v>58041</v>
      </c>
      <c r="Q201" s="7" t="n">
        <v>1225</v>
      </c>
      <c r="R201" s="7" t="n">
        <v>2.11</v>
      </c>
      <c r="S201" s="7" t="n">
        <v>19.1</v>
      </c>
      <c r="T201" s="7" t="n">
        <v>234</v>
      </c>
      <c r="U201" s="7" t="n">
        <v>2.09</v>
      </c>
      <c r="V201" s="7"/>
      <c r="W201" s="7" t="s">
        <v>6037</v>
      </c>
      <c r="X201" s="7" t="s">
        <v>6038</v>
      </c>
    </row>
    <row r="202" customFormat="false" ht="15" hidden="false" customHeight="false" outlineLevel="0" collapsed="false">
      <c r="A202" s="7" t="s">
        <v>5900</v>
      </c>
      <c r="B202" s="7" t="n">
        <v>73</v>
      </c>
      <c r="C202" s="7" t="s">
        <v>1158</v>
      </c>
      <c r="D202" s="7" t="s">
        <v>855</v>
      </c>
      <c r="E202" s="7" t="s">
        <v>69</v>
      </c>
      <c r="F202" s="7" t="s">
        <v>5955</v>
      </c>
      <c r="G202" s="7" t="s">
        <v>6045</v>
      </c>
      <c r="H202" s="7" t="s">
        <v>6039</v>
      </c>
      <c r="I202" s="7" t="s">
        <v>6043</v>
      </c>
      <c r="J202" s="7" t="s">
        <v>5517</v>
      </c>
      <c r="K202" s="7" t="n">
        <v>90</v>
      </c>
      <c r="L202" s="7" t="n">
        <v>1240.96</v>
      </c>
      <c r="M202" s="7" t="n">
        <v>5093.7</v>
      </c>
      <c r="N202" s="7" t="n">
        <v>24.4</v>
      </c>
      <c r="O202" s="7" t="n">
        <v>3.8641</v>
      </c>
      <c r="P202" s="7" t="n">
        <v>12687</v>
      </c>
      <c r="Q202" s="7" t="n">
        <v>579</v>
      </c>
      <c r="R202" s="7" t="n">
        <v>4.56</v>
      </c>
      <c r="S202" s="7" t="n">
        <v>24.7</v>
      </c>
      <c r="T202" s="7" t="n">
        <v>143</v>
      </c>
      <c r="U202" s="7" t="n">
        <v>2.14</v>
      </c>
      <c r="V202" s="7"/>
      <c r="W202" s="7"/>
      <c r="X202" s="7" t="s">
        <v>6038</v>
      </c>
    </row>
    <row r="203" customFormat="false" ht="15" hidden="false" customHeight="false" outlineLevel="0" collapsed="false">
      <c r="A203" s="7" t="s">
        <v>5900</v>
      </c>
      <c r="B203" s="7" t="n">
        <v>73</v>
      </c>
      <c r="C203" s="7" t="s">
        <v>1158</v>
      </c>
      <c r="D203" s="7" t="s">
        <v>855</v>
      </c>
      <c r="E203" s="7" t="s">
        <v>69</v>
      </c>
      <c r="F203" s="7" t="s">
        <v>5955</v>
      </c>
      <c r="G203" s="7" t="s">
        <v>6046</v>
      </c>
      <c r="H203" s="7" t="s">
        <v>5507</v>
      </c>
      <c r="I203" s="7" t="s">
        <v>6047</v>
      </c>
      <c r="J203" s="7" t="s">
        <v>169</v>
      </c>
      <c r="K203" s="7" t="n">
        <v>30</v>
      </c>
      <c r="L203" s="7" t="n">
        <v>374.88</v>
      </c>
      <c r="M203" s="7" t="n">
        <v>862.94</v>
      </c>
      <c r="N203" s="7" t="n">
        <v>43.4</v>
      </c>
      <c r="O203" s="7" t="n">
        <v>7.9391</v>
      </c>
      <c r="P203" s="7" t="n">
        <v>21878</v>
      </c>
      <c r="Q203" s="7" t="n">
        <v>237</v>
      </c>
      <c r="R203" s="7" t="n">
        <v>1.08</v>
      </c>
      <c r="S203" s="7" t="n">
        <v>9.28</v>
      </c>
      <c r="T203" s="7" t="n">
        <v>22</v>
      </c>
      <c r="U203" s="7" t="n">
        <v>1.58</v>
      </c>
      <c r="V203" s="7"/>
      <c r="W203" s="7" t="s">
        <v>6037</v>
      </c>
      <c r="X203" s="7" t="s">
        <v>6038</v>
      </c>
    </row>
    <row r="204" customFormat="false" ht="15" hidden="false" customHeight="false" outlineLevel="0" collapsed="false">
      <c r="A204" s="7" t="s">
        <v>5900</v>
      </c>
      <c r="B204" s="7" t="n">
        <v>73</v>
      </c>
      <c r="C204" s="7" t="s">
        <v>1158</v>
      </c>
      <c r="D204" s="7" t="s">
        <v>855</v>
      </c>
      <c r="E204" s="7" t="s">
        <v>69</v>
      </c>
      <c r="F204" s="7" t="s">
        <v>5955</v>
      </c>
      <c r="G204" s="7" t="s">
        <v>6046</v>
      </c>
      <c r="H204" s="7" t="s">
        <v>6039</v>
      </c>
      <c r="I204" s="7" t="s">
        <v>6048</v>
      </c>
      <c r="J204" s="7" t="s">
        <v>5513</v>
      </c>
      <c r="K204" s="7" t="n">
        <v>30</v>
      </c>
      <c r="L204" s="7" t="n">
        <v>518.74</v>
      </c>
      <c r="M204" s="7" t="n">
        <v>1562.2</v>
      </c>
      <c r="N204" s="7" t="n">
        <v>33.2</v>
      </c>
      <c r="O204" s="7" t="n">
        <v>4.3046</v>
      </c>
      <c r="P204" s="7" t="n">
        <v>6226</v>
      </c>
      <c r="Q204" s="7" t="n">
        <v>214</v>
      </c>
      <c r="R204" s="7" t="n">
        <v>3.44</v>
      </c>
      <c r="S204" s="7" t="n">
        <v>18.22</v>
      </c>
      <c r="T204" s="7" t="n">
        <v>39</v>
      </c>
      <c r="U204" s="7" t="n">
        <v>2.42</v>
      </c>
      <c r="V204" s="7"/>
      <c r="W204" s="7"/>
      <c r="X204" s="7" t="s">
        <v>6038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6052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4" t="s">
        <v>6053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46.25" hidden="false" customHeight="false" outlineLevel="0" collapsed="false">
      <c r="A4" s="5" t="s">
        <v>6054</v>
      </c>
      <c r="B4" s="5" t="s">
        <v>5531</v>
      </c>
      <c r="C4" s="5" t="s">
        <v>5933</v>
      </c>
      <c r="D4" s="5" t="s">
        <v>433</v>
      </c>
      <c r="E4" s="5" t="s">
        <v>153</v>
      </c>
      <c r="F4" s="5" t="s">
        <v>5932</v>
      </c>
      <c r="G4" s="5" t="s">
        <v>6055</v>
      </c>
      <c r="H4" s="5" t="s">
        <v>6056</v>
      </c>
      <c r="I4" s="5" t="s">
        <v>5939</v>
      </c>
      <c r="J4" s="5" t="s">
        <v>5535</v>
      </c>
      <c r="K4" s="5" t="s">
        <v>5937</v>
      </c>
      <c r="L4" s="5" t="s">
        <v>5935</v>
      </c>
      <c r="M4" s="5" t="s">
        <v>5934</v>
      </c>
      <c r="N4" s="5" t="s">
        <v>5532</v>
      </c>
      <c r="O4" s="5" t="s">
        <v>5942</v>
      </c>
      <c r="P4" s="5" t="s">
        <v>5936</v>
      </c>
      <c r="Q4" s="5" t="s">
        <v>5938</v>
      </c>
      <c r="R4" s="5" t="s">
        <v>5941</v>
      </c>
      <c r="S4" s="5" t="s">
        <v>1178</v>
      </c>
      <c r="T4" s="5" t="s">
        <v>6057</v>
      </c>
      <c r="U4" s="5" t="s">
        <v>5027</v>
      </c>
    </row>
    <row r="5" customFormat="false" ht="15" hidden="false" customHeight="false" outlineLevel="0" collapsed="false">
      <c r="A5" s="7" t="s">
        <v>5900</v>
      </c>
      <c r="B5" s="7" t="n">
        <v>48</v>
      </c>
      <c r="C5" s="7" t="s">
        <v>1018</v>
      </c>
      <c r="D5" s="7" t="s">
        <v>855</v>
      </c>
      <c r="E5" s="7" t="s">
        <v>69</v>
      </c>
      <c r="F5" s="7" t="s">
        <v>5955</v>
      </c>
      <c r="G5" s="7" t="s">
        <v>6058</v>
      </c>
      <c r="H5" s="7" t="n">
        <v>1</v>
      </c>
      <c r="I5" s="7" t="n">
        <v>92.12</v>
      </c>
      <c r="J5" s="7" t="n">
        <v>143.83</v>
      </c>
      <c r="K5" s="7" t="n">
        <v>4</v>
      </c>
      <c r="L5" s="7" t="n">
        <v>64</v>
      </c>
      <c r="M5" s="7" t="n">
        <v>8355</v>
      </c>
      <c r="N5" s="7" t="n">
        <v>4</v>
      </c>
      <c r="O5" s="7" t="n">
        <v>1.4394</v>
      </c>
      <c r="P5" s="7" t="n">
        <v>0.766</v>
      </c>
      <c r="Q5" s="7" t="n">
        <v>6.25</v>
      </c>
      <c r="R5" s="7" t="n">
        <v>64.05</v>
      </c>
      <c r="S5" s="7" t="n">
        <v>4</v>
      </c>
      <c r="T5" s="7" t="n">
        <v>0</v>
      </c>
      <c r="U5" s="7" t="s">
        <v>6059</v>
      </c>
    </row>
    <row r="6" customFormat="false" ht="15" hidden="false" customHeight="false" outlineLevel="0" collapsed="false">
      <c r="A6" s="7" t="s">
        <v>5900</v>
      </c>
      <c r="B6" s="7" t="n">
        <v>48</v>
      </c>
      <c r="C6" s="7" t="s">
        <v>1018</v>
      </c>
      <c r="D6" s="7" t="s">
        <v>855</v>
      </c>
      <c r="E6" s="7" t="s">
        <v>69</v>
      </c>
      <c r="F6" s="7" t="s">
        <v>5955</v>
      </c>
      <c r="G6" s="7" t="s">
        <v>6060</v>
      </c>
      <c r="H6" s="7" t="n">
        <v>2</v>
      </c>
      <c r="I6" s="7" t="n">
        <v>131.5</v>
      </c>
      <c r="J6" s="7" t="n">
        <v>180.43</v>
      </c>
      <c r="K6" s="7" t="n">
        <v>3</v>
      </c>
      <c r="L6" s="7" t="n">
        <v>71</v>
      </c>
      <c r="M6" s="7" t="n">
        <v>13162</v>
      </c>
      <c r="N6" s="7" t="n">
        <v>3</v>
      </c>
      <c r="O6" s="7" t="n">
        <v>1.8521</v>
      </c>
      <c r="P6" s="7" t="n">
        <v>0.5394</v>
      </c>
      <c r="Q6" s="7" t="n">
        <v>4.23</v>
      </c>
      <c r="R6" s="7" t="n">
        <v>72.88</v>
      </c>
      <c r="S6" s="7" t="n">
        <v>7</v>
      </c>
      <c r="T6" s="7" t="n">
        <v>0</v>
      </c>
      <c r="U6" s="7"/>
    </row>
    <row r="7" customFormat="false" ht="15" hidden="false" customHeight="false" outlineLevel="0" collapsed="false">
      <c r="A7" s="7" t="s">
        <v>5900</v>
      </c>
      <c r="B7" s="7" t="n">
        <v>48</v>
      </c>
      <c r="C7" s="7" t="s">
        <v>1018</v>
      </c>
      <c r="D7" s="7" t="s">
        <v>855</v>
      </c>
      <c r="E7" s="7" t="s">
        <v>69</v>
      </c>
      <c r="F7" s="7" t="s">
        <v>5955</v>
      </c>
      <c r="G7" s="7" t="s">
        <v>6061</v>
      </c>
      <c r="H7" s="7" t="n">
        <v>3</v>
      </c>
      <c r="I7" s="7" t="n">
        <v>116.42</v>
      </c>
      <c r="J7" s="7" t="n">
        <v>413.81</v>
      </c>
      <c r="K7" s="7" t="n">
        <v>7</v>
      </c>
      <c r="L7" s="7" t="n">
        <v>59</v>
      </c>
      <c r="M7" s="7" t="n">
        <v>9129</v>
      </c>
      <c r="N7" s="7" t="n">
        <v>7</v>
      </c>
      <c r="O7" s="7" t="n">
        <v>1.9732</v>
      </c>
      <c r="P7" s="7" t="n">
        <v>0.6463</v>
      </c>
      <c r="Q7" s="7" t="n">
        <v>11.86</v>
      </c>
      <c r="R7" s="7" t="n">
        <v>28.13</v>
      </c>
      <c r="S7" s="7" t="n">
        <v>7</v>
      </c>
      <c r="T7" s="7" t="n">
        <v>0</v>
      </c>
      <c r="U7" s="7"/>
    </row>
    <row r="8" customFormat="false" ht="15" hidden="false" customHeight="false" outlineLevel="0" collapsed="false">
      <c r="A8" s="7" t="s">
        <v>5900</v>
      </c>
      <c r="B8" s="7" t="n">
        <v>48</v>
      </c>
      <c r="C8" s="7" t="s">
        <v>1018</v>
      </c>
      <c r="D8" s="7" t="s">
        <v>855</v>
      </c>
      <c r="E8" s="7" t="s">
        <v>69</v>
      </c>
      <c r="F8" s="7" t="s">
        <v>5955</v>
      </c>
      <c r="G8" s="7" t="s">
        <v>234</v>
      </c>
      <c r="H8" s="7" t="n">
        <v>4</v>
      </c>
      <c r="I8" s="7" t="n">
        <v>89.22</v>
      </c>
      <c r="J8" s="7" t="n">
        <v>234.79</v>
      </c>
      <c r="K8" s="7" t="n">
        <v>5</v>
      </c>
      <c r="L8" s="7" t="n">
        <v>54</v>
      </c>
      <c r="M8" s="7" t="n">
        <v>11017</v>
      </c>
      <c r="N8" s="7" t="n">
        <v>5</v>
      </c>
      <c r="O8" s="7" t="n">
        <v>1.6522</v>
      </c>
      <c r="P8" s="7" t="n">
        <v>0.4902</v>
      </c>
      <c r="Q8" s="7" t="n">
        <v>9.26</v>
      </c>
      <c r="R8" s="7" t="n">
        <v>38</v>
      </c>
      <c r="S8" s="7" t="n">
        <v>7</v>
      </c>
      <c r="T8" s="7" t="n">
        <v>0</v>
      </c>
      <c r="U8" s="7"/>
    </row>
    <row r="9" customFormat="false" ht="15" hidden="false" customHeight="false" outlineLevel="0" collapsed="false">
      <c r="A9" s="7" t="s">
        <v>5900</v>
      </c>
      <c r="B9" s="7" t="n">
        <v>48</v>
      </c>
      <c r="C9" s="7" t="s">
        <v>1018</v>
      </c>
      <c r="D9" s="7" t="s">
        <v>855</v>
      </c>
      <c r="E9" s="7" t="s">
        <v>69</v>
      </c>
      <c r="F9" s="7" t="s">
        <v>5955</v>
      </c>
      <c r="G9" s="7" t="s">
        <v>6062</v>
      </c>
      <c r="H9" s="7" t="n">
        <v>5</v>
      </c>
      <c r="I9" s="7" t="n">
        <v>81.64</v>
      </c>
      <c r="J9" s="7" t="n">
        <v>33.95</v>
      </c>
      <c r="K9" s="7" t="n">
        <v>1</v>
      </c>
      <c r="L9" s="7" t="n">
        <v>40</v>
      </c>
      <c r="M9" s="7" t="n">
        <v>9785</v>
      </c>
      <c r="N9" s="7" t="n">
        <v>1</v>
      </c>
      <c r="O9" s="7" t="n">
        <v>2.041</v>
      </c>
      <c r="P9" s="7" t="n">
        <v>0.4088</v>
      </c>
      <c r="Q9" s="7" t="n">
        <v>2.5</v>
      </c>
      <c r="R9" s="7" t="n">
        <v>240.47</v>
      </c>
      <c r="S9" s="7" t="n">
        <v>7</v>
      </c>
      <c r="T9" s="7" t="n">
        <v>0</v>
      </c>
      <c r="U9" s="7"/>
    </row>
    <row r="10" customFormat="false" ht="15" hidden="false" customHeight="false" outlineLevel="0" collapsed="false">
      <c r="A10" s="7" t="s">
        <v>5900</v>
      </c>
      <c r="B10" s="7" t="n">
        <v>48</v>
      </c>
      <c r="C10" s="7" t="s">
        <v>1018</v>
      </c>
      <c r="D10" s="7" t="s">
        <v>855</v>
      </c>
      <c r="E10" s="7" t="s">
        <v>69</v>
      </c>
      <c r="F10" s="7" t="s">
        <v>5955</v>
      </c>
      <c r="G10" s="7" t="s">
        <v>6063</v>
      </c>
      <c r="H10" s="7" t="n">
        <v>6</v>
      </c>
      <c r="I10" s="7" t="n">
        <v>99.74</v>
      </c>
      <c r="J10" s="7" t="n">
        <v>198.93</v>
      </c>
      <c r="K10" s="7" t="n">
        <v>3</v>
      </c>
      <c r="L10" s="7" t="n">
        <v>45</v>
      </c>
      <c r="M10" s="7" t="n">
        <v>7750</v>
      </c>
      <c r="N10" s="7" t="n">
        <v>3</v>
      </c>
      <c r="O10" s="7" t="n">
        <v>2.2164</v>
      </c>
      <c r="P10" s="7" t="n">
        <v>0.5806</v>
      </c>
      <c r="Q10" s="7" t="n">
        <v>6.67</v>
      </c>
      <c r="R10" s="7" t="n">
        <v>50.14</v>
      </c>
      <c r="S10" s="7" t="n">
        <v>7</v>
      </c>
      <c r="T10" s="7" t="n">
        <v>0</v>
      </c>
      <c r="U10" s="7"/>
    </row>
    <row r="11" customFormat="false" ht="15" hidden="false" customHeight="false" outlineLevel="0" collapsed="false">
      <c r="A11" s="7" t="s">
        <v>5900</v>
      </c>
      <c r="B11" s="7" t="n">
        <v>48</v>
      </c>
      <c r="C11" s="7" t="s">
        <v>1018</v>
      </c>
      <c r="D11" s="7" t="s">
        <v>855</v>
      </c>
      <c r="E11" s="7" t="s">
        <v>69</v>
      </c>
      <c r="F11" s="7" t="s">
        <v>5955</v>
      </c>
      <c r="G11" s="7" t="s">
        <v>6064</v>
      </c>
      <c r="H11" s="7" t="n">
        <v>7</v>
      </c>
      <c r="I11" s="7" t="n">
        <v>133.89</v>
      </c>
      <c r="J11" s="7" t="n">
        <v>383.89</v>
      </c>
      <c r="K11" s="7" t="n">
        <v>9</v>
      </c>
      <c r="L11" s="7" t="n">
        <v>65</v>
      </c>
      <c r="M11" s="7" t="n">
        <v>8181</v>
      </c>
      <c r="N11" s="7" t="n">
        <v>9</v>
      </c>
      <c r="O11" s="7" t="n">
        <v>2.0598</v>
      </c>
      <c r="P11" s="7" t="n">
        <v>0.7945</v>
      </c>
      <c r="Q11" s="7" t="n">
        <v>13.85</v>
      </c>
      <c r="R11" s="7" t="n">
        <v>34.88</v>
      </c>
      <c r="S11" s="7" t="n">
        <v>7</v>
      </c>
      <c r="T11" s="7" t="n">
        <v>0</v>
      </c>
      <c r="U11" s="7"/>
    </row>
    <row r="12" customFormat="false" ht="15" hidden="false" customHeight="false" outlineLevel="0" collapsed="false">
      <c r="A12" s="7" t="s">
        <v>5900</v>
      </c>
      <c r="B12" s="7" t="n">
        <v>48</v>
      </c>
      <c r="C12" s="7" t="s">
        <v>1018</v>
      </c>
      <c r="D12" s="7" t="s">
        <v>855</v>
      </c>
      <c r="E12" s="7" t="s">
        <v>69</v>
      </c>
      <c r="F12" s="7" t="s">
        <v>5955</v>
      </c>
      <c r="G12" s="7" t="s">
        <v>1351</v>
      </c>
      <c r="H12" s="7" t="n">
        <v>8</v>
      </c>
      <c r="I12" s="7" t="n">
        <v>31.5</v>
      </c>
      <c r="J12" s="7" t="n">
        <v>263.08</v>
      </c>
      <c r="K12" s="7" t="n">
        <v>5</v>
      </c>
      <c r="L12" s="7" t="n">
        <v>35</v>
      </c>
      <c r="M12" s="7" t="n">
        <v>3890</v>
      </c>
      <c r="N12" s="7" t="n">
        <v>5</v>
      </c>
      <c r="O12" s="7" t="n">
        <v>0.9</v>
      </c>
      <c r="P12" s="7" t="n">
        <v>0.8997</v>
      </c>
      <c r="Q12" s="7" t="n">
        <v>14.29</v>
      </c>
      <c r="R12" s="7" t="n">
        <v>11.97</v>
      </c>
      <c r="S12" s="7" t="n">
        <v>7</v>
      </c>
      <c r="T12" s="7" t="n">
        <v>0</v>
      </c>
      <c r="U12" s="7"/>
    </row>
    <row r="13" customFormat="false" ht="15" hidden="false" customHeight="false" outlineLevel="0" collapsed="false">
      <c r="A13" s="7" t="s">
        <v>5900</v>
      </c>
      <c r="B13" s="7" t="n">
        <v>48</v>
      </c>
      <c r="C13" s="7" t="s">
        <v>1018</v>
      </c>
      <c r="D13" s="7" t="s">
        <v>855</v>
      </c>
      <c r="E13" s="7" t="s">
        <v>69</v>
      </c>
      <c r="F13" s="7" t="s">
        <v>5955</v>
      </c>
      <c r="G13" s="7" t="s">
        <v>6065</v>
      </c>
      <c r="H13" s="7" t="n">
        <v>9</v>
      </c>
      <c r="I13" s="7" t="n">
        <v>23.56</v>
      </c>
      <c r="J13" s="7" t="n">
        <v>300.69</v>
      </c>
      <c r="K13" s="7" t="n">
        <v>7</v>
      </c>
      <c r="L13" s="7" t="n">
        <v>39</v>
      </c>
      <c r="M13" s="7" t="n">
        <v>6331</v>
      </c>
      <c r="N13" s="7" t="n">
        <v>7</v>
      </c>
      <c r="O13" s="7" t="n">
        <v>0.6041</v>
      </c>
      <c r="P13" s="7" t="n">
        <v>0.616</v>
      </c>
      <c r="Q13" s="7" t="n">
        <v>17.95</v>
      </c>
      <c r="R13" s="7" t="n">
        <v>7.84</v>
      </c>
      <c r="S13" s="7" t="n">
        <v>7</v>
      </c>
      <c r="T13" s="7" t="n">
        <v>0</v>
      </c>
      <c r="U13" s="7"/>
    </row>
    <row r="14" customFormat="false" ht="15" hidden="false" customHeight="false" outlineLevel="0" collapsed="false">
      <c r="A14" s="7" t="s">
        <v>5900</v>
      </c>
      <c r="B14" s="7" t="n">
        <v>48</v>
      </c>
      <c r="C14" s="7" t="s">
        <v>1018</v>
      </c>
      <c r="D14" s="7" t="s">
        <v>855</v>
      </c>
      <c r="E14" s="7" t="s">
        <v>69</v>
      </c>
      <c r="F14" s="7" t="s">
        <v>5955</v>
      </c>
      <c r="G14" s="7" t="s">
        <v>6066</v>
      </c>
      <c r="H14" s="7" t="n">
        <v>10</v>
      </c>
      <c r="I14" s="7" t="n">
        <v>46.49</v>
      </c>
      <c r="J14" s="7" t="n">
        <v>283.74</v>
      </c>
      <c r="K14" s="7" t="n">
        <v>6</v>
      </c>
      <c r="L14" s="7" t="n">
        <v>64</v>
      </c>
      <c r="M14" s="7" t="n">
        <v>16721</v>
      </c>
      <c r="N14" s="7" t="n">
        <v>6</v>
      </c>
      <c r="O14" s="7" t="n">
        <v>0.7264</v>
      </c>
      <c r="P14" s="7" t="n">
        <v>0.3828</v>
      </c>
      <c r="Q14" s="7" t="n">
        <v>9.38</v>
      </c>
      <c r="R14" s="7" t="n">
        <v>16.38</v>
      </c>
      <c r="S14" s="7" t="n">
        <v>7</v>
      </c>
      <c r="T14" s="7" t="n">
        <v>0</v>
      </c>
      <c r="U14" s="7"/>
    </row>
    <row r="15" customFormat="false" ht="15" hidden="false" customHeight="false" outlineLevel="0" collapsed="false">
      <c r="A15" s="7" t="s">
        <v>5900</v>
      </c>
      <c r="B15" s="7" t="n">
        <v>48</v>
      </c>
      <c r="C15" s="7" t="s">
        <v>1018</v>
      </c>
      <c r="D15" s="7" t="s">
        <v>855</v>
      </c>
      <c r="E15" s="7" t="s">
        <v>69</v>
      </c>
      <c r="F15" s="7" t="s">
        <v>5955</v>
      </c>
      <c r="G15" s="7" t="s">
        <v>6067</v>
      </c>
      <c r="H15" s="7" t="n">
        <v>11</v>
      </c>
      <c r="I15" s="7" t="n">
        <v>21.28</v>
      </c>
      <c r="J15" s="7" t="n">
        <v>0</v>
      </c>
      <c r="K15" s="7" t="n">
        <v>0</v>
      </c>
      <c r="L15" s="7" t="n">
        <v>37</v>
      </c>
      <c r="M15" s="7" t="n">
        <v>12079</v>
      </c>
      <c r="N15" s="7" t="n">
        <v>0</v>
      </c>
      <c r="O15" s="7" t="n">
        <v>0.5751</v>
      </c>
      <c r="P15" s="7" t="n">
        <v>0.3063</v>
      </c>
      <c r="Q15" s="7" t="n">
        <v>0</v>
      </c>
      <c r="R15" s="7"/>
      <c r="S15" s="7" t="n">
        <v>7</v>
      </c>
      <c r="T15" s="7" t="n">
        <v>0</v>
      </c>
      <c r="U15" s="7"/>
    </row>
    <row r="16" customFormat="false" ht="15" hidden="false" customHeight="false" outlineLevel="0" collapsed="false">
      <c r="A16" s="7" t="s">
        <v>5900</v>
      </c>
      <c r="B16" s="7" t="n">
        <v>48</v>
      </c>
      <c r="C16" s="7" t="s">
        <v>1018</v>
      </c>
      <c r="D16" s="7" t="s">
        <v>855</v>
      </c>
      <c r="E16" s="7" t="s">
        <v>69</v>
      </c>
      <c r="F16" s="7" t="s">
        <v>5955</v>
      </c>
      <c r="G16" s="7" t="s">
        <v>6068</v>
      </c>
      <c r="H16" s="7" t="n">
        <v>12</v>
      </c>
      <c r="I16" s="7" t="n">
        <v>28.25</v>
      </c>
      <c r="J16" s="7" t="n">
        <v>155.8</v>
      </c>
      <c r="K16" s="7" t="n">
        <v>4</v>
      </c>
      <c r="L16" s="7" t="n">
        <v>36</v>
      </c>
      <c r="M16" s="7" t="n">
        <v>6538</v>
      </c>
      <c r="N16" s="7" t="n">
        <v>4</v>
      </c>
      <c r="O16" s="7" t="n">
        <v>0.7847</v>
      </c>
      <c r="P16" s="7" t="n">
        <v>0.5506</v>
      </c>
      <c r="Q16" s="7" t="n">
        <v>11.11</v>
      </c>
      <c r="R16" s="7" t="n">
        <v>18.13</v>
      </c>
      <c r="S16" s="7" t="n">
        <v>7</v>
      </c>
      <c r="T16" s="7" t="n">
        <v>0</v>
      </c>
      <c r="U16" s="7"/>
    </row>
    <row r="17" customFormat="false" ht="15" hidden="false" customHeight="false" outlineLevel="0" collapsed="false">
      <c r="A17" s="7" t="s">
        <v>5900</v>
      </c>
      <c r="B17" s="7" t="n">
        <v>48</v>
      </c>
      <c r="C17" s="7" t="s">
        <v>1018</v>
      </c>
      <c r="D17" s="7" t="s">
        <v>855</v>
      </c>
      <c r="E17" s="7" t="s">
        <v>69</v>
      </c>
      <c r="F17" s="7" t="s">
        <v>5955</v>
      </c>
      <c r="G17" s="7" t="s">
        <v>6069</v>
      </c>
      <c r="H17" s="7" t="n">
        <v>13</v>
      </c>
      <c r="I17" s="7" t="n">
        <v>19.9</v>
      </c>
      <c r="J17" s="7" t="n">
        <v>109.85</v>
      </c>
      <c r="K17" s="7" t="n">
        <v>3</v>
      </c>
      <c r="L17" s="7" t="n">
        <v>33</v>
      </c>
      <c r="M17" s="7" t="n">
        <v>9173</v>
      </c>
      <c r="N17" s="7" t="n">
        <v>3</v>
      </c>
      <c r="O17" s="7" t="n">
        <v>0.603</v>
      </c>
      <c r="P17" s="7" t="n">
        <v>0.3598</v>
      </c>
      <c r="Q17" s="7" t="n">
        <v>9.09</v>
      </c>
      <c r="R17" s="7" t="n">
        <v>18.12</v>
      </c>
      <c r="S17" s="7" t="n">
        <v>7</v>
      </c>
      <c r="T17" s="7" t="n">
        <v>0</v>
      </c>
      <c r="U17" s="7"/>
    </row>
    <row r="18" customFormat="false" ht="15" hidden="false" customHeight="false" outlineLevel="0" collapsed="false">
      <c r="A18" s="7" t="s">
        <v>5900</v>
      </c>
      <c r="B18" s="7" t="n">
        <v>48</v>
      </c>
      <c r="C18" s="7" t="s">
        <v>1018</v>
      </c>
      <c r="D18" s="7" t="s">
        <v>855</v>
      </c>
      <c r="E18" s="7" t="s">
        <v>69</v>
      </c>
      <c r="F18" s="7" t="s">
        <v>5955</v>
      </c>
      <c r="G18" s="7" t="s">
        <v>6070</v>
      </c>
      <c r="H18" s="7" t="n">
        <v>14</v>
      </c>
      <c r="I18" s="7" t="n">
        <v>33.38</v>
      </c>
      <c r="J18" s="7" t="n">
        <v>60.42</v>
      </c>
      <c r="K18" s="7" t="n">
        <v>2</v>
      </c>
      <c r="L18" s="7" t="n">
        <v>63</v>
      </c>
      <c r="M18" s="7" t="n">
        <v>13903</v>
      </c>
      <c r="N18" s="7" t="n">
        <v>2</v>
      </c>
      <c r="O18" s="7" t="n">
        <v>0.5298</v>
      </c>
      <c r="P18" s="7" t="n">
        <v>0.4531</v>
      </c>
      <c r="Q18" s="7" t="n">
        <v>3.17</v>
      </c>
      <c r="R18" s="7" t="n">
        <v>55.25</v>
      </c>
      <c r="S18" s="7" t="n">
        <v>7</v>
      </c>
      <c r="T18" s="7" t="n">
        <v>0</v>
      </c>
      <c r="U18" s="7"/>
    </row>
    <row r="19" customFormat="false" ht="15" hidden="false" customHeight="false" outlineLevel="0" collapsed="false">
      <c r="A19" s="7" t="s">
        <v>5900</v>
      </c>
      <c r="B19" s="7" t="n">
        <v>48</v>
      </c>
      <c r="C19" s="7" t="s">
        <v>1018</v>
      </c>
      <c r="D19" s="7" t="s">
        <v>855</v>
      </c>
      <c r="E19" s="7" t="s">
        <v>69</v>
      </c>
      <c r="F19" s="7" t="s">
        <v>5955</v>
      </c>
      <c r="G19" s="7" t="s">
        <v>6071</v>
      </c>
      <c r="H19" s="7" t="n">
        <v>15</v>
      </c>
      <c r="I19" s="7" t="n">
        <v>28.87</v>
      </c>
      <c r="J19" s="7" t="n">
        <v>230.41</v>
      </c>
      <c r="K19" s="7" t="n">
        <v>4</v>
      </c>
      <c r="L19" s="7" t="n">
        <v>34</v>
      </c>
      <c r="M19" s="7" t="n">
        <v>3422</v>
      </c>
      <c r="N19" s="7" t="n">
        <v>4</v>
      </c>
      <c r="O19" s="7" t="n">
        <v>0.8491</v>
      </c>
      <c r="P19" s="7" t="n">
        <v>0.9936</v>
      </c>
      <c r="Q19" s="7" t="n">
        <v>11.76</v>
      </c>
      <c r="R19" s="7" t="n">
        <v>12.53</v>
      </c>
      <c r="S19" s="7" t="n">
        <v>7</v>
      </c>
      <c r="T19" s="7" t="n">
        <v>0</v>
      </c>
      <c r="U19" s="7"/>
    </row>
    <row r="20" customFormat="false" ht="15" hidden="false" customHeight="false" outlineLevel="0" collapsed="false">
      <c r="A20" s="7" t="s">
        <v>5900</v>
      </c>
      <c r="B20" s="7" t="n">
        <v>48</v>
      </c>
      <c r="C20" s="7" t="s">
        <v>1018</v>
      </c>
      <c r="D20" s="7" t="s">
        <v>855</v>
      </c>
      <c r="E20" s="7" t="s">
        <v>69</v>
      </c>
      <c r="F20" s="7" t="s">
        <v>5955</v>
      </c>
      <c r="G20" s="7" t="s">
        <v>6072</v>
      </c>
      <c r="H20" s="7" t="n">
        <v>16</v>
      </c>
      <c r="I20" s="7" t="n">
        <v>108.88</v>
      </c>
      <c r="J20" s="7" t="n">
        <v>438.54</v>
      </c>
      <c r="K20" s="7" t="n">
        <v>10</v>
      </c>
      <c r="L20" s="7" t="n">
        <v>152</v>
      </c>
      <c r="M20" s="7" t="n">
        <v>11538</v>
      </c>
      <c r="N20" s="7" t="n">
        <v>10</v>
      </c>
      <c r="O20" s="7" t="n">
        <v>0.7163</v>
      </c>
      <c r="P20" s="7" t="n">
        <v>1.3174</v>
      </c>
      <c r="Q20" s="7" t="n">
        <v>6.58</v>
      </c>
      <c r="R20" s="7" t="n">
        <v>24.83</v>
      </c>
      <c r="S20" s="7" t="n">
        <v>7</v>
      </c>
      <c r="T20" s="7" t="n">
        <v>0</v>
      </c>
      <c r="U20" s="7"/>
    </row>
    <row r="21" customFormat="false" ht="15" hidden="false" customHeight="false" outlineLevel="0" collapsed="false">
      <c r="A21" s="7" t="s">
        <v>5900</v>
      </c>
      <c r="B21" s="7" t="n">
        <v>48</v>
      </c>
      <c r="C21" s="7" t="s">
        <v>1018</v>
      </c>
      <c r="D21" s="7" t="s">
        <v>855</v>
      </c>
      <c r="E21" s="7" t="s">
        <v>69</v>
      </c>
      <c r="F21" s="7" t="s">
        <v>5955</v>
      </c>
      <c r="G21" s="7" t="s">
        <v>6073</v>
      </c>
      <c r="H21" s="7" t="n">
        <v>17</v>
      </c>
      <c r="I21" s="7" t="n">
        <v>290.43</v>
      </c>
      <c r="J21" s="7" t="n">
        <v>855.02</v>
      </c>
      <c r="K21" s="7" t="n">
        <v>21</v>
      </c>
      <c r="L21" s="7" t="n">
        <v>435</v>
      </c>
      <c r="M21" s="7" t="n">
        <v>25307</v>
      </c>
      <c r="N21" s="7" t="n">
        <v>21</v>
      </c>
      <c r="O21" s="7" t="n">
        <v>0.6677</v>
      </c>
      <c r="P21" s="7" t="n">
        <v>1.7189</v>
      </c>
      <c r="Q21" s="7" t="n">
        <v>4.83</v>
      </c>
      <c r="R21" s="7" t="n">
        <v>33.97</v>
      </c>
      <c r="S21" s="7" t="n">
        <v>7</v>
      </c>
      <c r="T21" s="7" t="n">
        <v>0</v>
      </c>
      <c r="U21" s="7"/>
    </row>
    <row r="22" customFormat="false" ht="15" hidden="false" customHeight="false" outlineLevel="0" collapsed="false">
      <c r="A22" s="7" t="s">
        <v>5900</v>
      </c>
      <c r="B22" s="7" t="n">
        <v>48</v>
      </c>
      <c r="C22" s="7" t="s">
        <v>1018</v>
      </c>
      <c r="D22" s="7" t="s">
        <v>855</v>
      </c>
      <c r="E22" s="7" t="s">
        <v>69</v>
      </c>
      <c r="F22" s="7" t="s">
        <v>5955</v>
      </c>
      <c r="G22" s="7" t="s">
        <v>6074</v>
      </c>
      <c r="H22" s="7" t="n">
        <v>18</v>
      </c>
      <c r="I22" s="7" t="n">
        <v>484.46</v>
      </c>
      <c r="J22" s="7" t="n">
        <v>1280.48</v>
      </c>
      <c r="K22" s="7" t="n">
        <v>32</v>
      </c>
      <c r="L22" s="7" t="n">
        <v>801</v>
      </c>
      <c r="M22" s="7" t="n">
        <v>43606</v>
      </c>
      <c r="N22" s="7" t="n">
        <v>32</v>
      </c>
      <c r="O22" s="7" t="n">
        <v>0.6048</v>
      </c>
      <c r="P22" s="7" t="n">
        <v>1.8369</v>
      </c>
      <c r="Q22" s="7" t="n">
        <v>4</v>
      </c>
      <c r="R22" s="7" t="n">
        <v>37.83</v>
      </c>
      <c r="S22" s="7" t="n">
        <v>7</v>
      </c>
      <c r="T22" s="7" t="n">
        <v>0</v>
      </c>
      <c r="U22" s="7"/>
    </row>
    <row r="23" customFormat="false" ht="15" hidden="false" customHeight="false" outlineLevel="0" collapsed="false">
      <c r="A23" s="7" t="s">
        <v>5900</v>
      </c>
      <c r="B23" s="7" t="n">
        <v>48</v>
      </c>
      <c r="C23" s="7" t="s">
        <v>1018</v>
      </c>
      <c r="D23" s="7" t="s">
        <v>855</v>
      </c>
      <c r="E23" s="7" t="s">
        <v>69</v>
      </c>
      <c r="F23" s="7" t="s">
        <v>5955</v>
      </c>
      <c r="G23" s="7" t="s">
        <v>6075</v>
      </c>
      <c r="H23" s="7" t="n">
        <v>19</v>
      </c>
      <c r="I23" s="7" t="n">
        <v>475.14</v>
      </c>
      <c r="J23" s="7" t="n">
        <v>944.84</v>
      </c>
      <c r="K23" s="7" t="n">
        <v>24</v>
      </c>
      <c r="L23" s="7" t="n">
        <v>778</v>
      </c>
      <c r="M23" s="7" t="n">
        <v>36622</v>
      </c>
      <c r="N23" s="7" t="n">
        <v>24</v>
      </c>
      <c r="O23" s="7" t="n">
        <v>0.6107</v>
      </c>
      <c r="P23" s="7" t="n">
        <v>2.1244</v>
      </c>
      <c r="Q23" s="7" t="n">
        <v>3.08</v>
      </c>
      <c r="R23" s="7" t="n">
        <v>50.29</v>
      </c>
      <c r="S23" s="7" t="n">
        <v>7</v>
      </c>
      <c r="T23" s="7" t="n">
        <v>0</v>
      </c>
      <c r="U23" s="7"/>
    </row>
    <row r="24" customFormat="false" ht="15" hidden="false" customHeight="false" outlineLevel="0" collapsed="false">
      <c r="A24" s="7" t="s">
        <v>5900</v>
      </c>
      <c r="B24" s="7" t="n">
        <v>48</v>
      </c>
      <c r="C24" s="7" t="s">
        <v>1018</v>
      </c>
      <c r="D24" s="7" t="s">
        <v>855</v>
      </c>
      <c r="E24" s="7" t="s">
        <v>69</v>
      </c>
      <c r="F24" s="7" t="s">
        <v>5955</v>
      </c>
      <c r="G24" s="7" t="s">
        <v>6076</v>
      </c>
      <c r="H24" s="7" t="n">
        <v>20</v>
      </c>
      <c r="I24" s="7" t="n">
        <v>584.88</v>
      </c>
      <c r="J24" s="7" t="n">
        <v>1556.63</v>
      </c>
      <c r="K24" s="7" t="n">
        <v>41</v>
      </c>
      <c r="L24" s="7" t="n">
        <v>964</v>
      </c>
      <c r="M24" s="7" t="n">
        <v>44532</v>
      </c>
      <c r="N24" s="7" t="n">
        <v>41</v>
      </c>
      <c r="O24" s="7" t="n">
        <v>0.6067</v>
      </c>
      <c r="P24" s="7" t="n">
        <v>2.1647</v>
      </c>
      <c r="Q24" s="7" t="n">
        <v>4.25</v>
      </c>
      <c r="R24" s="7" t="n">
        <v>37.57</v>
      </c>
      <c r="S24" s="7" t="n">
        <v>7</v>
      </c>
      <c r="T24" s="7" t="n">
        <v>0</v>
      </c>
      <c r="U24" s="7"/>
    </row>
    <row r="25" customFormat="false" ht="15" hidden="false" customHeight="false" outlineLevel="0" collapsed="false">
      <c r="A25" s="7" t="s">
        <v>5900</v>
      </c>
      <c r="B25" s="7" t="n">
        <v>48</v>
      </c>
      <c r="C25" s="7" t="s">
        <v>1018</v>
      </c>
      <c r="D25" s="7" t="s">
        <v>855</v>
      </c>
      <c r="E25" s="7" t="s">
        <v>69</v>
      </c>
      <c r="F25" s="7" t="s">
        <v>5955</v>
      </c>
      <c r="G25" s="7" t="s">
        <v>6077</v>
      </c>
      <c r="H25" s="7" t="n">
        <v>21</v>
      </c>
      <c r="I25" s="7" t="n">
        <v>684.93</v>
      </c>
      <c r="J25" s="7" t="n">
        <v>2005.54</v>
      </c>
      <c r="K25" s="7" t="n">
        <v>50</v>
      </c>
      <c r="L25" s="7" t="n">
        <v>1134</v>
      </c>
      <c r="M25" s="7" t="n">
        <v>59684</v>
      </c>
      <c r="N25" s="7" t="n">
        <v>50</v>
      </c>
      <c r="O25" s="7" t="n">
        <v>0.604</v>
      </c>
      <c r="P25" s="7" t="n">
        <v>1.9</v>
      </c>
      <c r="Q25" s="7" t="n">
        <v>4.41</v>
      </c>
      <c r="R25" s="7" t="n">
        <v>34.15</v>
      </c>
      <c r="S25" s="7" t="n">
        <v>7</v>
      </c>
      <c r="T25" s="7" t="n">
        <v>0</v>
      </c>
      <c r="U25" s="7"/>
    </row>
    <row r="26" customFormat="false" ht="15" hidden="false" customHeight="false" outlineLevel="0" collapsed="false">
      <c r="A26" s="7" t="s">
        <v>5900</v>
      </c>
      <c r="B26" s="7" t="n">
        <v>48</v>
      </c>
      <c r="C26" s="7" t="s">
        <v>1018</v>
      </c>
      <c r="D26" s="7" t="s">
        <v>855</v>
      </c>
      <c r="E26" s="7" t="s">
        <v>69</v>
      </c>
      <c r="F26" s="7" t="s">
        <v>5955</v>
      </c>
      <c r="G26" s="7" t="s">
        <v>1543</v>
      </c>
      <c r="H26" s="7" t="n">
        <v>22</v>
      </c>
      <c r="I26" s="7" t="n">
        <v>676.56</v>
      </c>
      <c r="J26" s="7" t="n">
        <v>1457.12</v>
      </c>
      <c r="K26" s="7" t="n">
        <v>39</v>
      </c>
      <c r="L26" s="7" t="n">
        <v>1127</v>
      </c>
      <c r="M26" s="7" t="n">
        <v>69227</v>
      </c>
      <c r="N26" s="7" t="n">
        <v>40</v>
      </c>
      <c r="O26" s="7" t="n">
        <v>0.6003</v>
      </c>
      <c r="P26" s="7" t="n">
        <v>1.628</v>
      </c>
      <c r="Q26" s="7" t="n">
        <v>3.46</v>
      </c>
      <c r="R26" s="7" t="n">
        <v>46.43</v>
      </c>
      <c r="S26" s="7" t="n">
        <v>7</v>
      </c>
      <c r="T26" s="7" t="n">
        <v>0</v>
      </c>
      <c r="U26" s="7"/>
    </row>
    <row r="27" customFormat="false" ht="15" hidden="false" customHeight="false" outlineLevel="0" collapsed="false">
      <c r="A27" s="7" t="s">
        <v>5900</v>
      </c>
      <c r="B27" s="7" t="n">
        <v>48</v>
      </c>
      <c r="C27" s="7" t="s">
        <v>1018</v>
      </c>
      <c r="D27" s="7" t="s">
        <v>855</v>
      </c>
      <c r="E27" s="7" t="s">
        <v>69</v>
      </c>
      <c r="F27" s="7" t="s">
        <v>5955</v>
      </c>
      <c r="G27" s="7" t="s">
        <v>6078</v>
      </c>
      <c r="H27" s="7" t="n">
        <v>23</v>
      </c>
      <c r="I27" s="7" t="n">
        <v>744.3</v>
      </c>
      <c r="J27" s="7" t="n">
        <v>1993.62</v>
      </c>
      <c r="K27" s="7" t="n">
        <v>50</v>
      </c>
      <c r="L27" s="7" t="n">
        <v>1230</v>
      </c>
      <c r="M27" s="7" t="n">
        <v>76154</v>
      </c>
      <c r="N27" s="7" t="n">
        <v>50</v>
      </c>
      <c r="O27" s="7" t="n">
        <v>0.6051</v>
      </c>
      <c r="P27" s="7" t="n">
        <v>1.6151</v>
      </c>
      <c r="Q27" s="7" t="n">
        <v>4.07</v>
      </c>
      <c r="R27" s="7" t="n">
        <v>37.33</v>
      </c>
      <c r="S27" s="7" t="n">
        <v>7</v>
      </c>
      <c r="T27" s="7" t="n">
        <v>0</v>
      </c>
      <c r="U27" s="7"/>
    </row>
    <row r="28" customFormat="false" ht="15" hidden="false" customHeight="false" outlineLevel="0" collapsed="false">
      <c r="A28" s="7" t="s">
        <v>5900</v>
      </c>
      <c r="B28" s="7" t="n">
        <v>48</v>
      </c>
      <c r="C28" s="7" t="s">
        <v>1018</v>
      </c>
      <c r="D28" s="7" t="s">
        <v>855</v>
      </c>
      <c r="E28" s="7" t="s">
        <v>69</v>
      </c>
      <c r="F28" s="7" t="s">
        <v>5955</v>
      </c>
      <c r="G28" s="7" t="s">
        <v>6079</v>
      </c>
      <c r="H28" s="7" t="n">
        <v>24</v>
      </c>
      <c r="I28" s="7" t="n">
        <v>894.91</v>
      </c>
      <c r="J28" s="7" t="n">
        <v>2091.29</v>
      </c>
      <c r="K28" s="7" t="n">
        <v>55</v>
      </c>
      <c r="L28" s="7" t="n">
        <v>1501</v>
      </c>
      <c r="M28" s="7" t="n">
        <v>79264</v>
      </c>
      <c r="N28" s="7" t="n">
        <v>55</v>
      </c>
      <c r="O28" s="7" t="n">
        <v>0.5962</v>
      </c>
      <c r="P28" s="7" t="n">
        <v>1.8937</v>
      </c>
      <c r="Q28" s="7" t="n">
        <v>3.66</v>
      </c>
      <c r="R28" s="7" t="n">
        <v>42.79</v>
      </c>
      <c r="S28" s="7" t="n">
        <v>7</v>
      </c>
      <c r="T28" s="7" t="n">
        <v>0</v>
      </c>
      <c r="U28" s="7"/>
    </row>
    <row r="29" customFormat="false" ht="15" hidden="false" customHeight="false" outlineLevel="0" collapsed="false">
      <c r="A29" s="7" t="s">
        <v>5900</v>
      </c>
      <c r="B29" s="7" t="n">
        <v>48</v>
      </c>
      <c r="C29" s="7" t="s">
        <v>1018</v>
      </c>
      <c r="D29" s="7" t="s">
        <v>855</v>
      </c>
      <c r="E29" s="7" t="s">
        <v>69</v>
      </c>
      <c r="F29" s="7" t="s">
        <v>5955</v>
      </c>
      <c r="G29" s="7" t="s">
        <v>6080</v>
      </c>
      <c r="H29" s="7" t="n">
        <v>25</v>
      </c>
      <c r="I29" s="7" t="n">
        <v>726.14</v>
      </c>
      <c r="J29" s="7" t="n">
        <v>2571.7</v>
      </c>
      <c r="K29" s="7" t="n">
        <v>69</v>
      </c>
      <c r="L29" s="7" t="n">
        <v>1224</v>
      </c>
      <c r="M29" s="7" t="n">
        <v>70150</v>
      </c>
      <c r="N29" s="7" t="n">
        <v>69</v>
      </c>
      <c r="O29" s="7" t="n">
        <v>0.5933</v>
      </c>
      <c r="P29" s="7" t="n">
        <v>1.7448</v>
      </c>
      <c r="Q29" s="7" t="n">
        <v>5.64</v>
      </c>
      <c r="R29" s="7" t="n">
        <v>28.24</v>
      </c>
      <c r="S29" s="7" t="n">
        <v>7</v>
      </c>
      <c r="T29" s="7" t="n">
        <v>0</v>
      </c>
      <c r="U29" s="7"/>
    </row>
    <row r="30" customFormat="false" ht="15" hidden="false" customHeight="false" outlineLevel="0" collapsed="false">
      <c r="A30" s="7" t="s">
        <v>5900</v>
      </c>
      <c r="B30" s="7" t="n">
        <v>48</v>
      </c>
      <c r="C30" s="7" t="s">
        <v>1018</v>
      </c>
      <c r="D30" s="7" t="s">
        <v>855</v>
      </c>
      <c r="E30" s="7" t="s">
        <v>69</v>
      </c>
      <c r="F30" s="7" t="s">
        <v>5955</v>
      </c>
      <c r="G30" s="7" t="s">
        <v>6081</v>
      </c>
      <c r="H30" s="7" t="n">
        <v>26</v>
      </c>
      <c r="I30" s="7" t="n">
        <v>1831.85</v>
      </c>
      <c r="J30" s="7" t="n">
        <v>3910.2</v>
      </c>
      <c r="K30" s="7" t="n">
        <v>103</v>
      </c>
      <c r="L30" s="7" t="n">
        <v>1999</v>
      </c>
      <c r="M30" s="7" t="n">
        <v>186368</v>
      </c>
      <c r="N30" s="7" t="n">
        <v>111</v>
      </c>
      <c r="O30" s="7" t="n">
        <v>0.9164</v>
      </c>
      <c r="P30" s="7" t="n">
        <v>1.0726</v>
      </c>
      <c r="Q30" s="7" t="n">
        <v>5.15</v>
      </c>
      <c r="R30" s="7" t="n">
        <v>46.85</v>
      </c>
      <c r="S30" s="7" t="n">
        <v>7</v>
      </c>
      <c r="T30" s="7" t="n">
        <v>0</v>
      </c>
      <c r="U30" s="7"/>
    </row>
    <row r="31" customFormat="false" ht="15" hidden="false" customHeight="false" outlineLevel="0" collapsed="false">
      <c r="A31" s="7" t="s">
        <v>5900</v>
      </c>
      <c r="B31" s="7" t="n">
        <v>48</v>
      </c>
      <c r="C31" s="7" t="s">
        <v>1018</v>
      </c>
      <c r="D31" s="7" t="s">
        <v>855</v>
      </c>
      <c r="E31" s="7" t="s">
        <v>69</v>
      </c>
      <c r="F31" s="7" t="s">
        <v>5955</v>
      </c>
      <c r="G31" s="7" t="s">
        <v>238</v>
      </c>
      <c r="H31" s="7" t="n">
        <v>27</v>
      </c>
      <c r="I31" s="7" t="n">
        <v>1528.02</v>
      </c>
      <c r="J31" s="7" t="n">
        <v>3117.11</v>
      </c>
      <c r="K31" s="7" t="n">
        <v>81</v>
      </c>
      <c r="L31" s="7" t="n">
        <v>1740</v>
      </c>
      <c r="M31" s="7" t="n">
        <v>115593</v>
      </c>
      <c r="N31" s="7" t="n">
        <v>81</v>
      </c>
      <c r="O31" s="7" t="n">
        <v>0.8782</v>
      </c>
      <c r="P31" s="7" t="n">
        <v>1.5053</v>
      </c>
      <c r="Q31" s="7" t="n">
        <v>4.66</v>
      </c>
      <c r="R31" s="7" t="n">
        <v>49.02</v>
      </c>
      <c r="S31" s="7" t="n">
        <v>7</v>
      </c>
      <c r="T31" s="7" t="n">
        <v>0</v>
      </c>
      <c r="U31" s="7"/>
    </row>
    <row r="32" customFormat="false" ht="15" hidden="false" customHeight="false" outlineLevel="0" collapsed="false">
      <c r="A32" s="7" t="s">
        <v>5900</v>
      </c>
      <c r="B32" s="7" t="n">
        <v>48</v>
      </c>
      <c r="C32" s="7" t="s">
        <v>1018</v>
      </c>
      <c r="D32" s="7" t="s">
        <v>855</v>
      </c>
      <c r="E32" s="7" t="s">
        <v>69</v>
      </c>
      <c r="F32" s="7" t="s">
        <v>5955</v>
      </c>
      <c r="G32" s="7" t="s">
        <v>6082</v>
      </c>
      <c r="H32" s="7" t="n">
        <v>28</v>
      </c>
      <c r="I32" s="7" t="n">
        <v>505.65</v>
      </c>
      <c r="J32" s="7" t="n">
        <v>981.78</v>
      </c>
      <c r="K32" s="7" t="n">
        <v>25</v>
      </c>
      <c r="L32" s="7" t="n">
        <v>638</v>
      </c>
      <c r="M32" s="7" t="n">
        <v>46495</v>
      </c>
      <c r="N32" s="7" t="n">
        <v>26</v>
      </c>
      <c r="O32" s="7" t="n">
        <v>0.7926</v>
      </c>
      <c r="P32" s="7" t="n">
        <v>1.3722</v>
      </c>
      <c r="Q32" s="7" t="n">
        <v>3.92</v>
      </c>
      <c r="R32" s="7" t="n">
        <v>51.5</v>
      </c>
      <c r="S32" s="7" t="n">
        <v>7</v>
      </c>
      <c r="T32" s="7" t="n">
        <v>0</v>
      </c>
      <c r="U32" s="7"/>
    </row>
    <row r="33" customFormat="false" ht="15" hidden="false" customHeight="false" outlineLevel="0" collapsed="false">
      <c r="A33" s="7" t="s">
        <v>5900</v>
      </c>
      <c r="B33" s="7" t="n">
        <v>48</v>
      </c>
      <c r="C33" s="7" t="s">
        <v>1018</v>
      </c>
      <c r="D33" s="7" t="s">
        <v>855</v>
      </c>
      <c r="E33" s="7" t="s">
        <v>69</v>
      </c>
      <c r="F33" s="7" t="s">
        <v>5955</v>
      </c>
      <c r="G33" s="7" t="s">
        <v>6083</v>
      </c>
      <c r="H33" s="7" t="n">
        <v>29</v>
      </c>
      <c r="I33" s="7" t="n">
        <v>524.27</v>
      </c>
      <c r="J33" s="7" t="n">
        <v>843.47</v>
      </c>
      <c r="K33" s="7" t="n">
        <v>25</v>
      </c>
      <c r="L33" s="7" t="n">
        <v>631</v>
      </c>
      <c r="M33" s="7" t="n">
        <v>42250</v>
      </c>
      <c r="N33" s="7" t="n">
        <v>25</v>
      </c>
      <c r="O33" s="7" t="n">
        <v>0.8309</v>
      </c>
      <c r="P33" s="7" t="n">
        <v>1.4935</v>
      </c>
      <c r="Q33" s="7" t="n">
        <v>3.96</v>
      </c>
      <c r="R33" s="7" t="n">
        <v>62.16</v>
      </c>
      <c r="S33" s="7" t="n">
        <v>7</v>
      </c>
      <c r="T33" s="7" t="n">
        <v>0</v>
      </c>
      <c r="U33" s="7"/>
    </row>
    <row r="34" customFormat="false" ht="15" hidden="false" customHeight="false" outlineLevel="0" collapsed="false">
      <c r="A34" s="7" t="s">
        <v>5900</v>
      </c>
      <c r="B34" s="7" t="n">
        <v>48</v>
      </c>
      <c r="C34" s="7" t="s">
        <v>1018</v>
      </c>
      <c r="D34" s="7" t="s">
        <v>855</v>
      </c>
      <c r="E34" s="7" t="s">
        <v>69</v>
      </c>
      <c r="F34" s="7" t="s">
        <v>5955</v>
      </c>
      <c r="G34" s="7" t="s">
        <v>6084</v>
      </c>
      <c r="H34" s="7" t="n">
        <v>30</v>
      </c>
      <c r="I34" s="7" t="n">
        <v>593.17</v>
      </c>
      <c r="J34" s="7" t="n">
        <v>1621.17</v>
      </c>
      <c r="K34" s="7" t="n">
        <v>46</v>
      </c>
      <c r="L34" s="7" t="n">
        <v>802</v>
      </c>
      <c r="M34" s="7" t="n">
        <v>79182</v>
      </c>
      <c r="N34" s="7" t="n">
        <v>46</v>
      </c>
      <c r="O34" s="7" t="n">
        <v>0.7396</v>
      </c>
      <c r="P34" s="7" t="n">
        <v>1.0129</v>
      </c>
      <c r="Q34" s="7" t="n">
        <v>5.74</v>
      </c>
      <c r="R34" s="7" t="n">
        <v>36.59</v>
      </c>
      <c r="S34" s="7" t="n">
        <v>7</v>
      </c>
      <c r="T34" s="7" t="n">
        <v>0</v>
      </c>
      <c r="U34" s="7"/>
    </row>
    <row r="35" customFormat="false" ht="15" hidden="false" customHeight="false" outlineLevel="0" collapsed="false">
      <c r="A35" s="7" t="s">
        <v>5900</v>
      </c>
      <c r="B35" s="7" t="n">
        <v>48</v>
      </c>
      <c r="C35" s="7" t="s">
        <v>1018</v>
      </c>
      <c r="D35" s="7" t="s">
        <v>855</v>
      </c>
      <c r="E35" s="7" t="s">
        <v>69</v>
      </c>
      <c r="F35" s="7" t="s">
        <v>5955</v>
      </c>
      <c r="G35" s="7" t="s">
        <v>6085</v>
      </c>
      <c r="H35" s="7" t="n">
        <v>31</v>
      </c>
      <c r="I35" s="7" t="n">
        <v>334.42</v>
      </c>
      <c r="J35" s="7" t="n">
        <v>935.35</v>
      </c>
      <c r="K35" s="7" t="n">
        <v>25</v>
      </c>
      <c r="L35" s="7" t="n">
        <v>429</v>
      </c>
      <c r="M35" s="7" t="n">
        <v>46614</v>
      </c>
      <c r="N35" s="7" t="n">
        <v>27</v>
      </c>
      <c r="O35" s="7" t="n">
        <v>0.7795</v>
      </c>
      <c r="P35" s="7" t="n">
        <v>0.9203</v>
      </c>
      <c r="Q35" s="7" t="n">
        <v>5.83</v>
      </c>
      <c r="R35" s="7" t="n">
        <v>35.75</v>
      </c>
      <c r="S35" s="7" t="n">
        <v>7</v>
      </c>
      <c r="T35" s="7" t="n">
        <v>0</v>
      </c>
      <c r="U35" s="7"/>
    </row>
    <row r="36" customFormat="false" ht="15" hidden="false" customHeight="false" outlineLevel="0" collapsed="false">
      <c r="A36" s="7" t="s">
        <v>5900</v>
      </c>
      <c r="B36" s="7" t="n">
        <v>48</v>
      </c>
      <c r="C36" s="7" t="s">
        <v>1018</v>
      </c>
      <c r="D36" s="7" t="s">
        <v>855</v>
      </c>
      <c r="E36" s="7" t="s">
        <v>69</v>
      </c>
      <c r="F36" s="7" t="s">
        <v>5955</v>
      </c>
      <c r="G36" s="7" t="s">
        <v>6086</v>
      </c>
      <c r="H36" s="7" t="n">
        <v>32</v>
      </c>
      <c r="I36" s="7" t="n">
        <v>136.32</v>
      </c>
      <c r="J36" s="7" t="n">
        <v>279.69</v>
      </c>
      <c r="K36" s="7" t="n">
        <v>7</v>
      </c>
      <c r="L36" s="7" t="n">
        <v>146</v>
      </c>
      <c r="M36" s="7" t="n">
        <v>17917</v>
      </c>
      <c r="N36" s="7" t="n">
        <v>7</v>
      </c>
      <c r="O36" s="7" t="n">
        <v>0.9337</v>
      </c>
      <c r="P36" s="7" t="n">
        <v>0.8149</v>
      </c>
      <c r="Q36" s="7" t="n">
        <v>4.79</v>
      </c>
      <c r="R36" s="7" t="n">
        <v>48.74</v>
      </c>
      <c r="S36" s="7" t="n">
        <v>7</v>
      </c>
      <c r="T36" s="7" t="n">
        <v>0</v>
      </c>
      <c r="U36" s="7"/>
    </row>
    <row r="37" customFormat="false" ht="15" hidden="false" customHeight="false" outlineLevel="0" collapsed="false">
      <c r="A37" s="7" t="s">
        <v>5900</v>
      </c>
      <c r="B37" s="7" t="n">
        <v>48</v>
      </c>
      <c r="C37" s="7" t="s">
        <v>1018</v>
      </c>
      <c r="D37" s="7" t="s">
        <v>855</v>
      </c>
      <c r="E37" s="7" t="s">
        <v>69</v>
      </c>
      <c r="F37" s="7" t="s">
        <v>5955</v>
      </c>
      <c r="G37" s="7" t="s">
        <v>6087</v>
      </c>
      <c r="H37" s="7" t="n">
        <v>33</v>
      </c>
      <c r="I37" s="7" t="n">
        <v>154.85</v>
      </c>
      <c r="J37" s="7" t="n">
        <v>364.59</v>
      </c>
      <c r="K37" s="7" t="n">
        <v>9</v>
      </c>
      <c r="L37" s="7" t="n">
        <v>174</v>
      </c>
      <c r="M37" s="7" t="n">
        <v>21802</v>
      </c>
      <c r="N37" s="7" t="n">
        <v>9</v>
      </c>
      <c r="O37" s="7" t="n">
        <v>0.8899</v>
      </c>
      <c r="P37" s="7" t="n">
        <v>0.7981</v>
      </c>
      <c r="Q37" s="7" t="n">
        <v>5.17</v>
      </c>
      <c r="R37" s="7" t="n">
        <v>42.47</v>
      </c>
      <c r="S37" s="7" t="n">
        <v>7</v>
      </c>
      <c r="T37" s="7" t="n">
        <v>0</v>
      </c>
      <c r="U37" s="7"/>
    </row>
    <row r="38" customFormat="false" ht="15" hidden="false" customHeight="false" outlineLevel="0" collapsed="false">
      <c r="A38" s="7" t="s">
        <v>5900</v>
      </c>
      <c r="B38" s="7" t="n">
        <v>48</v>
      </c>
      <c r="C38" s="7" t="s">
        <v>1018</v>
      </c>
      <c r="D38" s="7" t="s">
        <v>855</v>
      </c>
      <c r="E38" s="7" t="s">
        <v>69</v>
      </c>
      <c r="F38" s="7" t="s">
        <v>5955</v>
      </c>
      <c r="G38" s="7" t="s">
        <v>6088</v>
      </c>
      <c r="H38" s="7" t="n">
        <v>34</v>
      </c>
      <c r="I38" s="7" t="n">
        <v>93.42</v>
      </c>
      <c r="J38" s="7" t="n">
        <v>316.6</v>
      </c>
      <c r="K38" s="7" t="n">
        <v>8</v>
      </c>
      <c r="L38" s="7" t="n">
        <v>99</v>
      </c>
      <c r="M38" s="7" t="n">
        <v>13489</v>
      </c>
      <c r="N38" s="7" t="n">
        <v>8</v>
      </c>
      <c r="O38" s="7" t="n">
        <v>0.9436</v>
      </c>
      <c r="P38" s="7" t="n">
        <v>0.7339</v>
      </c>
      <c r="Q38" s="7" t="n">
        <v>8.08</v>
      </c>
      <c r="R38" s="7" t="n">
        <v>29.51</v>
      </c>
      <c r="S38" s="7" t="n">
        <v>7</v>
      </c>
      <c r="T38" s="7" t="n">
        <v>0</v>
      </c>
      <c r="U38" s="7"/>
    </row>
    <row r="39" customFormat="false" ht="15" hidden="false" customHeight="false" outlineLevel="0" collapsed="false">
      <c r="A39" s="7" t="s">
        <v>5900</v>
      </c>
      <c r="B39" s="7" t="n">
        <v>48</v>
      </c>
      <c r="C39" s="7" t="s">
        <v>1018</v>
      </c>
      <c r="D39" s="7" t="s">
        <v>855</v>
      </c>
      <c r="E39" s="7" t="s">
        <v>69</v>
      </c>
      <c r="F39" s="7" t="s">
        <v>5955</v>
      </c>
      <c r="G39" s="7" t="s">
        <v>6089</v>
      </c>
      <c r="H39" s="7" t="n">
        <v>35</v>
      </c>
      <c r="I39" s="7" t="n">
        <v>65.16</v>
      </c>
      <c r="J39" s="7" t="n">
        <v>105.85</v>
      </c>
      <c r="K39" s="7" t="n">
        <v>3</v>
      </c>
      <c r="L39" s="7" t="n">
        <v>69</v>
      </c>
      <c r="M39" s="7" t="n">
        <v>9441</v>
      </c>
      <c r="N39" s="7" t="n">
        <v>3</v>
      </c>
      <c r="O39" s="7" t="n">
        <v>0.9443</v>
      </c>
      <c r="P39" s="7" t="n">
        <v>0.7309</v>
      </c>
      <c r="Q39" s="7" t="n">
        <v>4.35</v>
      </c>
      <c r="R39" s="7" t="n">
        <v>61.56</v>
      </c>
      <c r="S39" s="7" t="n">
        <v>7</v>
      </c>
      <c r="T39" s="7" t="n">
        <v>0</v>
      </c>
      <c r="U39" s="7"/>
    </row>
    <row r="40" customFormat="false" ht="15" hidden="false" customHeight="false" outlineLevel="0" collapsed="false">
      <c r="A40" s="7" t="s">
        <v>5900</v>
      </c>
      <c r="B40" s="7" t="n">
        <v>48</v>
      </c>
      <c r="C40" s="7" t="s">
        <v>1018</v>
      </c>
      <c r="D40" s="7" t="s">
        <v>855</v>
      </c>
      <c r="E40" s="7" t="s">
        <v>69</v>
      </c>
      <c r="F40" s="7" t="s">
        <v>5955</v>
      </c>
      <c r="G40" s="7" t="s">
        <v>6090</v>
      </c>
      <c r="H40" s="7" t="n">
        <v>36</v>
      </c>
      <c r="I40" s="7" t="n">
        <v>493.45</v>
      </c>
      <c r="J40" s="7" t="n">
        <v>520.82</v>
      </c>
      <c r="K40" s="7" t="n">
        <v>14</v>
      </c>
      <c r="L40" s="7" t="n">
        <v>238</v>
      </c>
      <c r="M40" s="7" t="n">
        <v>14446</v>
      </c>
      <c r="N40" s="7" t="n">
        <v>14</v>
      </c>
      <c r="O40" s="7" t="n">
        <v>2.0733</v>
      </c>
      <c r="P40" s="7" t="n">
        <v>1.6475</v>
      </c>
      <c r="Q40" s="7" t="n">
        <v>5.88</v>
      </c>
      <c r="R40" s="7" t="n">
        <v>94.74</v>
      </c>
      <c r="S40" s="7" t="n">
        <v>7</v>
      </c>
      <c r="T40" s="7" t="n">
        <v>0</v>
      </c>
      <c r="U40" s="7"/>
    </row>
    <row r="41" customFormat="false" ht="15" hidden="false" customHeight="false" outlineLevel="0" collapsed="false">
      <c r="A41" s="7" t="s">
        <v>5900</v>
      </c>
      <c r="B41" s="7" t="n">
        <v>48</v>
      </c>
      <c r="C41" s="7" t="s">
        <v>1018</v>
      </c>
      <c r="D41" s="7" t="s">
        <v>855</v>
      </c>
      <c r="E41" s="7" t="s">
        <v>69</v>
      </c>
      <c r="F41" s="7" t="s">
        <v>5955</v>
      </c>
      <c r="G41" s="7" t="s">
        <v>6091</v>
      </c>
      <c r="H41" s="7" t="n">
        <v>37</v>
      </c>
      <c r="I41" s="7" t="n">
        <v>812.01</v>
      </c>
      <c r="J41" s="7" t="n">
        <v>826.04</v>
      </c>
      <c r="K41" s="7" t="n">
        <v>20</v>
      </c>
      <c r="L41" s="7" t="n">
        <v>313</v>
      </c>
      <c r="M41" s="7" t="n">
        <v>17485</v>
      </c>
      <c r="N41" s="7" t="n">
        <v>20</v>
      </c>
      <c r="O41" s="7" t="n">
        <v>2.5943</v>
      </c>
      <c r="P41" s="7" t="n">
        <v>1.7901</v>
      </c>
      <c r="Q41" s="7" t="n">
        <v>6.39</v>
      </c>
      <c r="R41" s="7" t="n">
        <v>98.3</v>
      </c>
      <c r="S41" s="7" t="n">
        <v>7</v>
      </c>
      <c r="T41" s="7" t="n">
        <v>0</v>
      </c>
      <c r="U41" s="7"/>
    </row>
    <row r="42" customFormat="false" ht="15" hidden="false" customHeight="false" outlineLevel="0" collapsed="false">
      <c r="A42" s="7" t="s">
        <v>5900</v>
      </c>
      <c r="B42" s="7" t="n">
        <v>48</v>
      </c>
      <c r="C42" s="7" t="s">
        <v>1018</v>
      </c>
      <c r="D42" s="7" t="s">
        <v>855</v>
      </c>
      <c r="E42" s="7" t="s">
        <v>69</v>
      </c>
      <c r="F42" s="7" t="s">
        <v>5955</v>
      </c>
      <c r="G42" s="7" t="s">
        <v>6092</v>
      </c>
      <c r="H42" s="7" t="n">
        <v>38</v>
      </c>
      <c r="I42" s="7" t="n">
        <v>867.15</v>
      </c>
      <c r="J42" s="7" t="n">
        <v>1513.46</v>
      </c>
      <c r="K42" s="7" t="n">
        <v>34</v>
      </c>
      <c r="L42" s="7" t="n">
        <v>332</v>
      </c>
      <c r="M42" s="7" t="n">
        <v>14333</v>
      </c>
      <c r="N42" s="7" t="n">
        <v>34</v>
      </c>
      <c r="O42" s="7" t="n">
        <v>2.6119</v>
      </c>
      <c r="P42" s="7" t="n">
        <v>2.3163</v>
      </c>
      <c r="Q42" s="7" t="n">
        <v>10.24</v>
      </c>
      <c r="R42" s="7" t="n">
        <v>57.3</v>
      </c>
      <c r="S42" s="7" t="n">
        <v>7</v>
      </c>
      <c r="T42" s="7" t="n">
        <v>0</v>
      </c>
      <c r="U42" s="7"/>
    </row>
    <row r="43" customFormat="false" ht="15" hidden="false" customHeight="false" outlineLevel="0" collapsed="false">
      <c r="A43" s="7" t="s">
        <v>5900</v>
      </c>
      <c r="B43" s="7" t="n">
        <v>48</v>
      </c>
      <c r="C43" s="7" t="s">
        <v>1018</v>
      </c>
      <c r="D43" s="7" t="s">
        <v>855</v>
      </c>
      <c r="E43" s="7" t="s">
        <v>69</v>
      </c>
      <c r="F43" s="7" t="s">
        <v>5955</v>
      </c>
      <c r="G43" s="7" t="s">
        <v>6093</v>
      </c>
      <c r="H43" s="7" t="n">
        <v>39</v>
      </c>
      <c r="I43" s="7" t="n">
        <v>550.87</v>
      </c>
      <c r="J43" s="7" t="n">
        <v>698.15</v>
      </c>
      <c r="K43" s="7" t="n">
        <v>16</v>
      </c>
      <c r="L43" s="7" t="n">
        <v>240</v>
      </c>
      <c r="M43" s="7" t="n">
        <v>24741</v>
      </c>
      <c r="N43" s="7" t="n">
        <v>17</v>
      </c>
      <c r="O43" s="7" t="n">
        <v>2.2953</v>
      </c>
      <c r="P43" s="7" t="n">
        <v>0.97</v>
      </c>
      <c r="Q43" s="7" t="n">
        <v>6.67</v>
      </c>
      <c r="R43" s="7" t="n">
        <v>78.9</v>
      </c>
      <c r="S43" s="7" t="n">
        <v>7</v>
      </c>
      <c r="T43" s="7" t="n">
        <v>0</v>
      </c>
      <c r="U43" s="7"/>
    </row>
    <row r="44" customFormat="false" ht="15" hidden="false" customHeight="false" outlineLevel="0" collapsed="false">
      <c r="A44" s="7" t="s">
        <v>5900</v>
      </c>
      <c r="B44" s="7" t="n">
        <v>48</v>
      </c>
      <c r="C44" s="7" t="s">
        <v>1018</v>
      </c>
      <c r="D44" s="7" t="s">
        <v>855</v>
      </c>
      <c r="E44" s="7" t="s">
        <v>69</v>
      </c>
      <c r="F44" s="7" t="s">
        <v>5955</v>
      </c>
      <c r="G44" s="7" t="s">
        <v>220</v>
      </c>
      <c r="H44" s="7" t="n">
        <v>40</v>
      </c>
      <c r="I44" s="7" t="n">
        <v>645.26</v>
      </c>
      <c r="J44" s="7" t="n">
        <v>1043.79</v>
      </c>
      <c r="K44" s="7" t="n">
        <v>25</v>
      </c>
      <c r="L44" s="7" t="n">
        <v>255</v>
      </c>
      <c r="M44" s="7" t="n">
        <v>16092</v>
      </c>
      <c r="N44" s="7" t="n">
        <v>25</v>
      </c>
      <c r="O44" s="7" t="n">
        <v>2.5304</v>
      </c>
      <c r="P44" s="7" t="n">
        <v>1.5846</v>
      </c>
      <c r="Q44" s="7" t="n">
        <v>9.8</v>
      </c>
      <c r="R44" s="7" t="n">
        <v>61.82</v>
      </c>
      <c r="S44" s="7" t="n">
        <v>7</v>
      </c>
      <c r="T44" s="7" t="n">
        <v>0</v>
      </c>
      <c r="U44" s="7"/>
    </row>
    <row r="45" customFormat="false" ht="15" hidden="false" customHeight="false" outlineLevel="0" collapsed="false">
      <c r="A45" s="7" t="s">
        <v>5900</v>
      </c>
      <c r="B45" s="7" t="n">
        <v>48</v>
      </c>
      <c r="C45" s="7" t="s">
        <v>1018</v>
      </c>
      <c r="D45" s="7" t="s">
        <v>855</v>
      </c>
      <c r="E45" s="7" t="s">
        <v>69</v>
      </c>
      <c r="F45" s="7" t="s">
        <v>5955</v>
      </c>
      <c r="G45" s="7" t="s">
        <v>6094</v>
      </c>
      <c r="H45" s="7" t="n">
        <v>41</v>
      </c>
      <c r="I45" s="7" t="n">
        <v>300.18</v>
      </c>
      <c r="J45" s="7" t="n">
        <v>280.65</v>
      </c>
      <c r="K45" s="7" t="n">
        <v>7</v>
      </c>
      <c r="L45" s="7" t="n">
        <v>131</v>
      </c>
      <c r="M45" s="7" t="n">
        <v>10550</v>
      </c>
      <c r="N45" s="7" t="n">
        <v>7</v>
      </c>
      <c r="O45" s="7" t="n">
        <v>2.2915</v>
      </c>
      <c r="P45" s="7" t="n">
        <v>1.2417</v>
      </c>
      <c r="Q45" s="7" t="n">
        <v>5.34</v>
      </c>
      <c r="R45" s="7" t="n">
        <v>106.96</v>
      </c>
      <c r="S45" s="7" t="n">
        <v>7</v>
      </c>
      <c r="T45" s="7" t="n">
        <v>0</v>
      </c>
      <c r="U45" s="7"/>
    </row>
    <row r="46" customFormat="false" ht="15" hidden="false" customHeight="false" outlineLevel="0" collapsed="false">
      <c r="A46" s="7" t="s">
        <v>5900</v>
      </c>
      <c r="B46" s="7" t="n">
        <v>48</v>
      </c>
      <c r="C46" s="7" t="s">
        <v>1018</v>
      </c>
      <c r="D46" s="7" t="s">
        <v>855</v>
      </c>
      <c r="E46" s="7" t="s">
        <v>69</v>
      </c>
      <c r="F46" s="7" t="s">
        <v>5955</v>
      </c>
      <c r="G46" s="7" t="s">
        <v>6095</v>
      </c>
      <c r="H46" s="7" t="n">
        <v>42</v>
      </c>
      <c r="I46" s="7" t="n">
        <v>147.01</v>
      </c>
      <c r="J46" s="7" t="n">
        <v>0</v>
      </c>
      <c r="K46" s="7" t="n">
        <v>0</v>
      </c>
      <c r="L46" s="7" t="n">
        <v>75</v>
      </c>
      <c r="M46" s="7" t="n">
        <v>3572</v>
      </c>
      <c r="N46" s="7" t="n">
        <v>0</v>
      </c>
      <c r="O46" s="7" t="n">
        <v>1.9601</v>
      </c>
      <c r="P46" s="7" t="n">
        <v>2.0997</v>
      </c>
      <c r="Q46" s="7" t="n">
        <v>0</v>
      </c>
      <c r="R46" s="7"/>
      <c r="S46" s="7" t="n">
        <v>7</v>
      </c>
      <c r="T46" s="7" t="n">
        <v>0</v>
      </c>
      <c r="U46" s="7"/>
    </row>
    <row r="47" customFormat="false" ht="15" hidden="false" customHeight="false" outlineLevel="0" collapsed="false">
      <c r="A47" s="7" t="s">
        <v>5900</v>
      </c>
      <c r="B47" s="7" t="n">
        <v>48</v>
      </c>
      <c r="C47" s="7" t="s">
        <v>1018</v>
      </c>
      <c r="D47" s="7" t="s">
        <v>855</v>
      </c>
      <c r="E47" s="7" t="s">
        <v>69</v>
      </c>
      <c r="F47" s="7" t="s">
        <v>5955</v>
      </c>
      <c r="G47" s="7" t="s">
        <v>190</v>
      </c>
      <c r="H47" s="7" t="n">
        <v>43</v>
      </c>
      <c r="I47" s="7" t="n">
        <v>136.05</v>
      </c>
      <c r="J47" s="7" t="n">
        <v>105.85</v>
      </c>
      <c r="K47" s="7" t="n">
        <v>3</v>
      </c>
      <c r="L47" s="7" t="n">
        <v>76</v>
      </c>
      <c r="M47" s="7" t="n">
        <v>6205</v>
      </c>
      <c r="N47" s="7" t="n">
        <v>3</v>
      </c>
      <c r="O47" s="7" t="n">
        <v>1.7901</v>
      </c>
      <c r="P47" s="7" t="n">
        <v>1.2248</v>
      </c>
      <c r="Q47" s="7" t="n">
        <v>3.95</v>
      </c>
      <c r="R47" s="7" t="n">
        <v>128.53</v>
      </c>
      <c r="S47" s="7" t="n">
        <v>7</v>
      </c>
      <c r="T47" s="7" t="n">
        <v>6</v>
      </c>
      <c r="U47" s="7" t="s">
        <v>6096</v>
      </c>
    </row>
    <row r="48" customFormat="false" ht="15" hidden="false" customHeight="false" outlineLevel="0" collapsed="false">
      <c r="A48" s="7" t="s">
        <v>5900</v>
      </c>
      <c r="B48" s="7" t="n">
        <v>48</v>
      </c>
      <c r="C48" s="7" t="s">
        <v>1018</v>
      </c>
      <c r="D48" s="7" t="s">
        <v>855</v>
      </c>
      <c r="E48" s="7" t="s">
        <v>69</v>
      </c>
      <c r="F48" s="7" t="s">
        <v>5955</v>
      </c>
      <c r="G48" s="7" t="s">
        <v>169</v>
      </c>
      <c r="H48" s="7" t="n">
        <v>44</v>
      </c>
      <c r="I48" s="7" t="n">
        <v>1.76</v>
      </c>
      <c r="J48" s="7" t="n">
        <v>0</v>
      </c>
      <c r="K48" s="7" t="n">
        <v>0</v>
      </c>
      <c r="L48" s="7" t="n">
        <v>1</v>
      </c>
      <c r="M48" s="7" t="n">
        <v>247</v>
      </c>
      <c r="N48" s="7" t="n">
        <v>0</v>
      </c>
      <c r="O48" s="7" t="n">
        <v>1.76</v>
      </c>
      <c r="P48" s="7" t="n">
        <v>0.4049</v>
      </c>
      <c r="Q48" s="7" t="n">
        <v>0</v>
      </c>
      <c r="R48" s="7"/>
      <c r="S48" s="7" t="n">
        <v>1</v>
      </c>
      <c r="T48" s="7" t="n">
        <v>1</v>
      </c>
      <c r="U48" s="7" t="s">
        <v>6097</v>
      </c>
    </row>
    <row r="49" customFormat="false" ht="15" hidden="false" customHeight="false" outlineLevel="0" collapsed="false">
      <c r="A49" s="7" t="s">
        <v>5900</v>
      </c>
      <c r="B49" s="7" t="n">
        <v>59</v>
      </c>
      <c r="C49" s="7" t="s">
        <v>858</v>
      </c>
      <c r="D49" s="7" t="s">
        <v>855</v>
      </c>
      <c r="E49" s="7" t="s">
        <v>69</v>
      </c>
      <c r="F49" s="7" t="s">
        <v>5955</v>
      </c>
      <c r="G49" s="7" t="s">
        <v>6058</v>
      </c>
      <c r="H49" s="7" t="n">
        <v>1</v>
      </c>
      <c r="I49" s="7" t="n">
        <v>6085.15</v>
      </c>
      <c r="J49" s="7" t="n">
        <v>27938.14</v>
      </c>
      <c r="K49" s="7" t="n">
        <v>396</v>
      </c>
      <c r="L49" s="7" t="n">
        <v>2371</v>
      </c>
      <c r="M49" s="7" t="n">
        <v>474665</v>
      </c>
      <c r="N49" s="7" t="n">
        <v>415</v>
      </c>
      <c r="O49" s="7" t="n">
        <v>2.5665</v>
      </c>
      <c r="P49" s="7" t="n">
        <v>0.4995</v>
      </c>
      <c r="Q49" s="7" t="n">
        <v>16.7</v>
      </c>
      <c r="R49" s="7" t="n">
        <v>21.78</v>
      </c>
      <c r="S49" s="7" t="n">
        <v>4</v>
      </c>
      <c r="T49" s="7" t="n">
        <v>0</v>
      </c>
      <c r="U49" s="7" t="s">
        <v>6059</v>
      </c>
    </row>
    <row r="50" customFormat="false" ht="15" hidden="false" customHeight="false" outlineLevel="0" collapsed="false">
      <c r="A50" s="7" t="s">
        <v>5900</v>
      </c>
      <c r="B50" s="7" t="n">
        <v>59</v>
      </c>
      <c r="C50" s="7" t="s">
        <v>858</v>
      </c>
      <c r="D50" s="7" t="s">
        <v>855</v>
      </c>
      <c r="E50" s="7" t="s">
        <v>69</v>
      </c>
      <c r="F50" s="7" t="s">
        <v>5955</v>
      </c>
      <c r="G50" s="7" t="s">
        <v>6060</v>
      </c>
      <c r="H50" s="7" t="n">
        <v>2</v>
      </c>
      <c r="I50" s="7" t="n">
        <v>8883.79</v>
      </c>
      <c r="J50" s="7" t="n">
        <v>32290.5</v>
      </c>
      <c r="K50" s="7" t="n">
        <v>452</v>
      </c>
      <c r="L50" s="7" t="n">
        <v>3193</v>
      </c>
      <c r="M50" s="7" t="n">
        <v>718541</v>
      </c>
      <c r="N50" s="7" t="n">
        <v>463</v>
      </c>
      <c r="O50" s="7" t="n">
        <v>2.7823</v>
      </c>
      <c r="P50" s="7" t="n">
        <v>0.4444</v>
      </c>
      <c r="Q50" s="7" t="n">
        <v>14.16</v>
      </c>
      <c r="R50" s="7" t="n">
        <v>27.51</v>
      </c>
      <c r="S50" s="7" t="n">
        <v>7</v>
      </c>
      <c r="T50" s="7" t="n">
        <v>0</v>
      </c>
      <c r="U50" s="7"/>
    </row>
    <row r="51" customFormat="false" ht="15" hidden="false" customHeight="false" outlineLevel="0" collapsed="false">
      <c r="A51" s="7" t="s">
        <v>5900</v>
      </c>
      <c r="B51" s="7" t="n">
        <v>59</v>
      </c>
      <c r="C51" s="7" t="s">
        <v>858</v>
      </c>
      <c r="D51" s="7" t="s">
        <v>855</v>
      </c>
      <c r="E51" s="7" t="s">
        <v>69</v>
      </c>
      <c r="F51" s="7" t="s">
        <v>5955</v>
      </c>
      <c r="G51" s="7" t="s">
        <v>6061</v>
      </c>
      <c r="H51" s="7" t="n">
        <v>3</v>
      </c>
      <c r="I51" s="7" t="n">
        <v>5722.34</v>
      </c>
      <c r="J51" s="7" t="n">
        <v>16996.09</v>
      </c>
      <c r="K51" s="7" t="n">
        <v>204</v>
      </c>
      <c r="L51" s="7" t="n">
        <v>1696</v>
      </c>
      <c r="M51" s="7" t="n">
        <v>500752</v>
      </c>
      <c r="N51" s="7" t="n">
        <v>211</v>
      </c>
      <c r="O51" s="7" t="n">
        <v>3.374</v>
      </c>
      <c r="P51" s="7" t="n">
        <v>0.3387</v>
      </c>
      <c r="Q51" s="7" t="n">
        <v>12.03</v>
      </c>
      <c r="R51" s="7" t="n">
        <v>33.67</v>
      </c>
      <c r="S51" s="7" t="n">
        <v>7</v>
      </c>
      <c r="T51" s="7" t="n">
        <v>0</v>
      </c>
      <c r="U51" s="7"/>
    </row>
    <row r="52" customFormat="false" ht="15" hidden="false" customHeight="false" outlineLevel="0" collapsed="false">
      <c r="A52" s="7" t="s">
        <v>5900</v>
      </c>
      <c r="B52" s="7" t="n">
        <v>59</v>
      </c>
      <c r="C52" s="7" t="s">
        <v>858</v>
      </c>
      <c r="D52" s="7" t="s">
        <v>855</v>
      </c>
      <c r="E52" s="7" t="s">
        <v>69</v>
      </c>
      <c r="F52" s="7" t="s">
        <v>5955</v>
      </c>
      <c r="G52" s="7" t="s">
        <v>234</v>
      </c>
      <c r="H52" s="7" t="n">
        <v>4</v>
      </c>
      <c r="I52" s="7" t="n">
        <v>4998.28</v>
      </c>
      <c r="J52" s="7" t="n">
        <v>13258.28</v>
      </c>
      <c r="K52" s="7" t="n">
        <v>162</v>
      </c>
      <c r="L52" s="7" t="n">
        <v>1456</v>
      </c>
      <c r="M52" s="7" t="n">
        <v>414373</v>
      </c>
      <c r="N52" s="7" t="n">
        <v>165</v>
      </c>
      <c r="O52" s="7" t="n">
        <v>3.4329</v>
      </c>
      <c r="P52" s="7" t="n">
        <v>0.3514</v>
      </c>
      <c r="Q52" s="7" t="n">
        <v>11.13</v>
      </c>
      <c r="R52" s="7" t="n">
        <v>37.7</v>
      </c>
      <c r="S52" s="7" t="n">
        <v>7</v>
      </c>
      <c r="T52" s="7" t="n">
        <v>0</v>
      </c>
      <c r="U52" s="7"/>
    </row>
    <row r="53" customFormat="false" ht="15" hidden="false" customHeight="false" outlineLevel="0" collapsed="false">
      <c r="A53" s="7" t="s">
        <v>5900</v>
      </c>
      <c r="B53" s="7" t="n">
        <v>59</v>
      </c>
      <c r="C53" s="7" t="s">
        <v>858</v>
      </c>
      <c r="D53" s="7" t="s">
        <v>855</v>
      </c>
      <c r="E53" s="7" t="s">
        <v>69</v>
      </c>
      <c r="F53" s="7" t="s">
        <v>5955</v>
      </c>
      <c r="G53" s="7" t="s">
        <v>6062</v>
      </c>
      <c r="H53" s="7" t="n">
        <v>5</v>
      </c>
      <c r="I53" s="7" t="n">
        <v>5089.44</v>
      </c>
      <c r="J53" s="7" t="n">
        <v>15488.97</v>
      </c>
      <c r="K53" s="7" t="n">
        <v>192</v>
      </c>
      <c r="L53" s="7" t="n">
        <v>1464</v>
      </c>
      <c r="M53" s="7" t="n">
        <v>448599</v>
      </c>
      <c r="N53" s="7" t="n">
        <v>195</v>
      </c>
      <c r="O53" s="7" t="n">
        <v>3.4764</v>
      </c>
      <c r="P53" s="7" t="n">
        <v>0.3263</v>
      </c>
      <c r="Q53" s="7" t="n">
        <v>13.11</v>
      </c>
      <c r="R53" s="7" t="n">
        <v>32.86</v>
      </c>
      <c r="S53" s="7" t="n">
        <v>7</v>
      </c>
      <c r="T53" s="7" t="n">
        <v>0</v>
      </c>
      <c r="U53" s="7"/>
    </row>
    <row r="54" customFormat="false" ht="15" hidden="false" customHeight="false" outlineLevel="0" collapsed="false">
      <c r="A54" s="7" t="s">
        <v>5900</v>
      </c>
      <c r="B54" s="7" t="n">
        <v>59</v>
      </c>
      <c r="C54" s="7" t="s">
        <v>858</v>
      </c>
      <c r="D54" s="7" t="s">
        <v>855</v>
      </c>
      <c r="E54" s="7" t="s">
        <v>69</v>
      </c>
      <c r="F54" s="7" t="s">
        <v>5955</v>
      </c>
      <c r="G54" s="7" t="s">
        <v>6063</v>
      </c>
      <c r="H54" s="7" t="n">
        <v>6</v>
      </c>
      <c r="I54" s="7" t="n">
        <v>5670.02</v>
      </c>
      <c r="J54" s="7" t="n">
        <v>17457.72</v>
      </c>
      <c r="K54" s="7" t="n">
        <v>223</v>
      </c>
      <c r="L54" s="7" t="n">
        <v>1519</v>
      </c>
      <c r="M54" s="7" t="n">
        <v>434995</v>
      </c>
      <c r="N54" s="7" t="n">
        <v>231</v>
      </c>
      <c r="O54" s="7" t="n">
        <v>3.7327</v>
      </c>
      <c r="P54" s="7" t="n">
        <v>0.3492</v>
      </c>
      <c r="Q54" s="7" t="n">
        <v>14.68</v>
      </c>
      <c r="R54" s="7" t="n">
        <v>32.48</v>
      </c>
      <c r="S54" s="7" t="n">
        <v>7</v>
      </c>
      <c r="T54" s="7" t="n">
        <v>0</v>
      </c>
      <c r="U54" s="7"/>
    </row>
    <row r="55" customFormat="false" ht="15" hidden="false" customHeight="false" outlineLevel="0" collapsed="false">
      <c r="A55" s="7" t="s">
        <v>5900</v>
      </c>
      <c r="B55" s="7" t="n">
        <v>59</v>
      </c>
      <c r="C55" s="7" t="s">
        <v>858</v>
      </c>
      <c r="D55" s="7" t="s">
        <v>855</v>
      </c>
      <c r="E55" s="7" t="s">
        <v>69</v>
      </c>
      <c r="F55" s="7" t="s">
        <v>5955</v>
      </c>
      <c r="G55" s="7" t="s">
        <v>6064</v>
      </c>
      <c r="H55" s="7" t="n">
        <v>7</v>
      </c>
      <c r="I55" s="7" t="n">
        <v>8846.81</v>
      </c>
      <c r="J55" s="7" t="n">
        <v>20736.67</v>
      </c>
      <c r="K55" s="7" t="n">
        <v>276</v>
      </c>
      <c r="L55" s="7" t="n">
        <v>2058</v>
      </c>
      <c r="M55" s="7" t="n">
        <v>507928</v>
      </c>
      <c r="N55" s="7" t="n">
        <v>282</v>
      </c>
      <c r="O55" s="7" t="n">
        <v>4.2987</v>
      </c>
      <c r="P55" s="7" t="n">
        <v>0.4052</v>
      </c>
      <c r="Q55" s="7" t="n">
        <v>13.41</v>
      </c>
      <c r="R55" s="7" t="n">
        <v>42.66</v>
      </c>
      <c r="S55" s="7" t="n">
        <v>7</v>
      </c>
      <c r="T55" s="7" t="n">
        <v>0</v>
      </c>
      <c r="U55" s="7"/>
    </row>
    <row r="56" customFormat="false" ht="15" hidden="false" customHeight="false" outlineLevel="0" collapsed="false">
      <c r="A56" s="7" t="s">
        <v>5900</v>
      </c>
      <c r="B56" s="7" t="n">
        <v>59</v>
      </c>
      <c r="C56" s="7" t="s">
        <v>858</v>
      </c>
      <c r="D56" s="7" t="s">
        <v>855</v>
      </c>
      <c r="E56" s="7" t="s">
        <v>69</v>
      </c>
      <c r="F56" s="7" t="s">
        <v>5955</v>
      </c>
      <c r="G56" s="7" t="s">
        <v>1351</v>
      </c>
      <c r="H56" s="7" t="n">
        <v>8</v>
      </c>
      <c r="I56" s="7" t="n">
        <v>6328.81</v>
      </c>
      <c r="J56" s="7" t="n">
        <v>16673.03</v>
      </c>
      <c r="K56" s="7" t="n">
        <v>217</v>
      </c>
      <c r="L56" s="7" t="n">
        <v>1606</v>
      </c>
      <c r="M56" s="7" t="n">
        <v>501250</v>
      </c>
      <c r="N56" s="7" t="n">
        <v>228</v>
      </c>
      <c r="O56" s="7" t="n">
        <v>3.9407</v>
      </c>
      <c r="P56" s="7" t="n">
        <v>0.3204</v>
      </c>
      <c r="Q56" s="7" t="n">
        <v>13.51</v>
      </c>
      <c r="R56" s="7" t="n">
        <v>37.96</v>
      </c>
      <c r="S56" s="7" t="n">
        <v>7</v>
      </c>
      <c r="T56" s="7" t="n">
        <v>0</v>
      </c>
      <c r="U56" s="7"/>
    </row>
    <row r="57" customFormat="false" ht="15" hidden="false" customHeight="false" outlineLevel="0" collapsed="false">
      <c r="A57" s="7" t="s">
        <v>5900</v>
      </c>
      <c r="B57" s="7" t="n">
        <v>59</v>
      </c>
      <c r="C57" s="7" t="s">
        <v>858</v>
      </c>
      <c r="D57" s="7" t="s">
        <v>855</v>
      </c>
      <c r="E57" s="7" t="s">
        <v>69</v>
      </c>
      <c r="F57" s="7" t="s">
        <v>5955</v>
      </c>
      <c r="G57" s="7" t="s">
        <v>6065</v>
      </c>
      <c r="H57" s="7" t="n">
        <v>9</v>
      </c>
      <c r="I57" s="7" t="n">
        <v>9548.39</v>
      </c>
      <c r="J57" s="7" t="n">
        <v>28069.06</v>
      </c>
      <c r="K57" s="7" t="n">
        <v>392</v>
      </c>
      <c r="L57" s="7" t="n">
        <v>2694</v>
      </c>
      <c r="M57" s="7" t="n">
        <v>1272838</v>
      </c>
      <c r="N57" s="7" t="n">
        <v>398</v>
      </c>
      <c r="O57" s="7" t="n">
        <v>3.5443</v>
      </c>
      <c r="P57" s="7" t="n">
        <v>0.2117</v>
      </c>
      <c r="Q57" s="7" t="n">
        <v>14.55</v>
      </c>
      <c r="R57" s="7" t="n">
        <v>34.02</v>
      </c>
      <c r="S57" s="7" t="n">
        <v>7</v>
      </c>
      <c r="T57" s="7" t="n">
        <v>0</v>
      </c>
      <c r="U57" s="7"/>
    </row>
    <row r="58" customFormat="false" ht="15" hidden="false" customHeight="false" outlineLevel="0" collapsed="false">
      <c r="A58" s="7" t="s">
        <v>5900</v>
      </c>
      <c r="B58" s="7" t="n">
        <v>59</v>
      </c>
      <c r="C58" s="7" t="s">
        <v>858</v>
      </c>
      <c r="D58" s="7" t="s">
        <v>855</v>
      </c>
      <c r="E58" s="7" t="s">
        <v>69</v>
      </c>
      <c r="F58" s="7" t="s">
        <v>5955</v>
      </c>
      <c r="G58" s="7" t="s">
        <v>6066</v>
      </c>
      <c r="H58" s="7" t="n">
        <v>10</v>
      </c>
      <c r="I58" s="7" t="n">
        <v>13919.98</v>
      </c>
      <c r="J58" s="7" t="n">
        <v>44291.65</v>
      </c>
      <c r="K58" s="7" t="n">
        <v>602</v>
      </c>
      <c r="L58" s="7" t="n">
        <v>4316</v>
      </c>
      <c r="M58" s="7" t="n">
        <v>2655344</v>
      </c>
      <c r="N58" s="7" t="n">
        <v>620</v>
      </c>
      <c r="O58" s="7" t="n">
        <v>3.2252</v>
      </c>
      <c r="P58" s="7" t="n">
        <v>0.1625</v>
      </c>
      <c r="Q58" s="7" t="n">
        <v>13.95</v>
      </c>
      <c r="R58" s="7" t="n">
        <v>31.43</v>
      </c>
      <c r="S58" s="7" t="n">
        <v>7</v>
      </c>
      <c r="T58" s="7" t="n">
        <v>0</v>
      </c>
      <c r="U58" s="7"/>
    </row>
    <row r="59" customFormat="false" ht="15" hidden="false" customHeight="false" outlineLevel="0" collapsed="false">
      <c r="A59" s="7" t="s">
        <v>5900</v>
      </c>
      <c r="B59" s="7" t="n">
        <v>59</v>
      </c>
      <c r="C59" s="7" t="s">
        <v>858</v>
      </c>
      <c r="D59" s="7" t="s">
        <v>855</v>
      </c>
      <c r="E59" s="7" t="s">
        <v>69</v>
      </c>
      <c r="F59" s="7" t="s">
        <v>5955</v>
      </c>
      <c r="G59" s="7" t="s">
        <v>6067</v>
      </c>
      <c r="H59" s="7" t="n">
        <v>11</v>
      </c>
      <c r="I59" s="7" t="n">
        <v>12319.93</v>
      </c>
      <c r="J59" s="7" t="n">
        <v>34808.41</v>
      </c>
      <c r="K59" s="7" t="n">
        <v>453</v>
      </c>
      <c r="L59" s="7" t="n">
        <v>3775</v>
      </c>
      <c r="M59" s="7" t="n">
        <v>1351684</v>
      </c>
      <c r="N59" s="7" t="n">
        <v>468</v>
      </c>
      <c r="O59" s="7" t="n">
        <v>3.2636</v>
      </c>
      <c r="P59" s="7" t="n">
        <v>0.2793</v>
      </c>
      <c r="Q59" s="7" t="n">
        <v>12</v>
      </c>
      <c r="R59" s="7" t="n">
        <v>35.39</v>
      </c>
      <c r="S59" s="7" t="n">
        <v>7</v>
      </c>
      <c r="T59" s="7" t="n">
        <v>0</v>
      </c>
      <c r="U59" s="7"/>
    </row>
    <row r="60" customFormat="false" ht="15" hidden="false" customHeight="false" outlineLevel="0" collapsed="false">
      <c r="A60" s="7" t="s">
        <v>5900</v>
      </c>
      <c r="B60" s="7" t="n">
        <v>59</v>
      </c>
      <c r="C60" s="7" t="s">
        <v>858</v>
      </c>
      <c r="D60" s="7" t="s">
        <v>855</v>
      </c>
      <c r="E60" s="7" t="s">
        <v>69</v>
      </c>
      <c r="F60" s="7" t="s">
        <v>5955</v>
      </c>
      <c r="G60" s="7" t="s">
        <v>6068</v>
      </c>
      <c r="H60" s="7" t="n">
        <v>12</v>
      </c>
      <c r="I60" s="7" t="n">
        <v>7545.56</v>
      </c>
      <c r="J60" s="7" t="n">
        <v>20956.15</v>
      </c>
      <c r="K60" s="7" t="n">
        <v>259</v>
      </c>
      <c r="L60" s="7" t="n">
        <v>2336</v>
      </c>
      <c r="M60" s="7" t="n">
        <v>490069</v>
      </c>
      <c r="N60" s="7" t="n">
        <v>270</v>
      </c>
      <c r="O60" s="7" t="n">
        <v>3.2301</v>
      </c>
      <c r="P60" s="7" t="n">
        <v>0.4767</v>
      </c>
      <c r="Q60" s="7" t="n">
        <v>11.09</v>
      </c>
      <c r="R60" s="7" t="n">
        <v>36.01</v>
      </c>
      <c r="S60" s="7" t="n">
        <v>7</v>
      </c>
      <c r="T60" s="7" t="n">
        <v>0</v>
      </c>
      <c r="U60" s="7"/>
    </row>
    <row r="61" customFormat="false" ht="15" hidden="false" customHeight="false" outlineLevel="0" collapsed="false">
      <c r="A61" s="7" t="s">
        <v>5900</v>
      </c>
      <c r="B61" s="7" t="n">
        <v>59</v>
      </c>
      <c r="C61" s="7" t="s">
        <v>858</v>
      </c>
      <c r="D61" s="7" t="s">
        <v>855</v>
      </c>
      <c r="E61" s="7" t="s">
        <v>69</v>
      </c>
      <c r="F61" s="7" t="s">
        <v>5955</v>
      </c>
      <c r="G61" s="7" t="s">
        <v>6069</v>
      </c>
      <c r="H61" s="7" t="n">
        <v>13</v>
      </c>
      <c r="I61" s="7" t="n">
        <v>6025.79</v>
      </c>
      <c r="J61" s="7" t="n">
        <v>16182.39</v>
      </c>
      <c r="K61" s="7" t="n">
        <v>204</v>
      </c>
      <c r="L61" s="7" t="n">
        <v>1990</v>
      </c>
      <c r="M61" s="7" t="n">
        <v>361478</v>
      </c>
      <c r="N61" s="7" t="n">
        <v>208</v>
      </c>
      <c r="O61" s="7" t="n">
        <v>3.028</v>
      </c>
      <c r="P61" s="7" t="n">
        <v>0.5505</v>
      </c>
      <c r="Q61" s="7" t="n">
        <v>10.25</v>
      </c>
      <c r="R61" s="7" t="n">
        <v>37.24</v>
      </c>
      <c r="S61" s="7" t="n">
        <v>7</v>
      </c>
      <c r="T61" s="7" t="n">
        <v>0</v>
      </c>
      <c r="U61" s="7"/>
    </row>
    <row r="62" customFormat="false" ht="15" hidden="false" customHeight="false" outlineLevel="0" collapsed="false">
      <c r="A62" s="7" t="s">
        <v>5900</v>
      </c>
      <c r="B62" s="7" t="n">
        <v>59</v>
      </c>
      <c r="C62" s="7" t="s">
        <v>858</v>
      </c>
      <c r="D62" s="7" t="s">
        <v>855</v>
      </c>
      <c r="E62" s="7" t="s">
        <v>69</v>
      </c>
      <c r="F62" s="7" t="s">
        <v>5955</v>
      </c>
      <c r="G62" s="7" t="s">
        <v>6070</v>
      </c>
      <c r="H62" s="7" t="n">
        <v>14</v>
      </c>
      <c r="I62" s="7" t="n">
        <v>5907.99</v>
      </c>
      <c r="J62" s="7" t="n">
        <v>19615.21</v>
      </c>
      <c r="K62" s="7" t="n">
        <v>247</v>
      </c>
      <c r="L62" s="7" t="n">
        <v>1837</v>
      </c>
      <c r="M62" s="7" t="n">
        <v>401765</v>
      </c>
      <c r="N62" s="7" t="n">
        <v>250</v>
      </c>
      <c r="O62" s="7" t="n">
        <v>3.2161</v>
      </c>
      <c r="P62" s="7" t="n">
        <v>0.4572</v>
      </c>
      <c r="Q62" s="7" t="n">
        <v>13.45</v>
      </c>
      <c r="R62" s="7" t="n">
        <v>30.12</v>
      </c>
      <c r="S62" s="7" t="n">
        <v>7</v>
      </c>
      <c r="T62" s="7" t="n">
        <v>0</v>
      </c>
      <c r="U62" s="7"/>
    </row>
    <row r="63" customFormat="false" ht="15" hidden="false" customHeight="false" outlineLevel="0" collapsed="false">
      <c r="A63" s="7" t="s">
        <v>5900</v>
      </c>
      <c r="B63" s="7" t="n">
        <v>59</v>
      </c>
      <c r="C63" s="7" t="s">
        <v>858</v>
      </c>
      <c r="D63" s="7" t="s">
        <v>855</v>
      </c>
      <c r="E63" s="7" t="s">
        <v>69</v>
      </c>
      <c r="F63" s="7" t="s">
        <v>5955</v>
      </c>
      <c r="G63" s="7" t="s">
        <v>6071</v>
      </c>
      <c r="H63" s="7" t="n">
        <v>15</v>
      </c>
      <c r="I63" s="7" t="n">
        <v>4902.22</v>
      </c>
      <c r="J63" s="7" t="n">
        <v>12917.75</v>
      </c>
      <c r="K63" s="7" t="n">
        <v>158</v>
      </c>
      <c r="L63" s="7" t="n">
        <v>1562</v>
      </c>
      <c r="M63" s="7" t="n">
        <v>304499</v>
      </c>
      <c r="N63" s="7" t="n">
        <v>167</v>
      </c>
      <c r="O63" s="7" t="n">
        <v>3.1384</v>
      </c>
      <c r="P63" s="7" t="n">
        <v>0.513</v>
      </c>
      <c r="Q63" s="7" t="n">
        <v>10.12</v>
      </c>
      <c r="R63" s="7" t="n">
        <v>37.95</v>
      </c>
      <c r="S63" s="7" t="n">
        <v>7</v>
      </c>
      <c r="T63" s="7" t="n">
        <v>0</v>
      </c>
      <c r="U63" s="7"/>
    </row>
    <row r="64" customFormat="false" ht="15" hidden="false" customHeight="false" outlineLevel="0" collapsed="false">
      <c r="A64" s="7" t="s">
        <v>5900</v>
      </c>
      <c r="B64" s="7" t="n">
        <v>59</v>
      </c>
      <c r="C64" s="7" t="s">
        <v>858</v>
      </c>
      <c r="D64" s="7" t="s">
        <v>855</v>
      </c>
      <c r="E64" s="7" t="s">
        <v>69</v>
      </c>
      <c r="F64" s="7" t="s">
        <v>5955</v>
      </c>
      <c r="G64" s="7" t="s">
        <v>6072</v>
      </c>
      <c r="H64" s="7" t="n">
        <v>16</v>
      </c>
      <c r="I64" s="7" t="n">
        <v>5452.2</v>
      </c>
      <c r="J64" s="7" t="n">
        <v>14835.07</v>
      </c>
      <c r="K64" s="7" t="n">
        <v>187</v>
      </c>
      <c r="L64" s="7" t="n">
        <v>1692</v>
      </c>
      <c r="M64" s="7" t="n">
        <v>372916</v>
      </c>
      <c r="N64" s="7" t="n">
        <v>191</v>
      </c>
      <c r="O64" s="7" t="n">
        <v>3.2223</v>
      </c>
      <c r="P64" s="7" t="n">
        <v>0.4537</v>
      </c>
      <c r="Q64" s="7" t="n">
        <v>11.05</v>
      </c>
      <c r="R64" s="7" t="n">
        <v>36.75</v>
      </c>
      <c r="S64" s="7" t="n">
        <v>7</v>
      </c>
      <c r="T64" s="7" t="n">
        <v>0</v>
      </c>
      <c r="U64" s="7"/>
    </row>
    <row r="65" customFormat="false" ht="15" hidden="false" customHeight="false" outlineLevel="0" collapsed="false">
      <c r="A65" s="7" t="s">
        <v>5900</v>
      </c>
      <c r="B65" s="7" t="n">
        <v>59</v>
      </c>
      <c r="C65" s="7" t="s">
        <v>858</v>
      </c>
      <c r="D65" s="7" t="s">
        <v>855</v>
      </c>
      <c r="E65" s="7" t="s">
        <v>69</v>
      </c>
      <c r="F65" s="7" t="s">
        <v>5955</v>
      </c>
      <c r="G65" s="7" t="s">
        <v>6073</v>
      </c>
      <c r="H65" s="7" t="n">
        <v>17</v>
      </c>
      <c r="I65" s="7" t="n">
        <v>5869.06</v>
      </c>
      <c r="J65" s="7" t="n">
        <v>17220.16</v>
      </c>
      <c r="K65" s="7" t="n">
        <v>215</v>
      </c>
      <c r="L65" s="7" t="n">
        <v>1848</v>
      </c>
      <c r="M65" s="7" t="n">
        <v>460992</v>
      </c>
      <c r="N65" s="7" t="n">
        <v>223</v>
      </c>
      <c r="O65" s="7" t="n">
        <v>3.1759</v>
      </c>
      <c r="P65" s="7" t="n">
        <v>0.4009</v>
      </c>
      <c r="Q65" s="7" t="n">
        <v>11.63</v>
      </c>
      <c r="R65" s="7" t="n">
        <v>34.08</v>
      </c>
      <c r="S65" s="7" t="n">
        <v>7</v>
      </c>
      <c r="T65" s="7" t="n">
        <v>0</v>
      </c>
      <c r="U65" s="7"/>
    </row>
    <row r="66" customFormat="false" ht="15" hidden="false" customHeight="false" outlineLevel="0" collapsed="false">
      <c r="A66" s="7" t="s">
        <v>5900</v>
      </c>
      <c r="B66" s="7" t="n">
        <v>59</v>
      </c>
      <c r="C66" s="7" t="s">
        <v>858</v>
      </c>
      <c r="D66" s="7" t="s">
        <v>855</v>
      </c>
      <c r="E66" s="7" t="s">
        <v>69</v>
      </c>
      <c r="F66" s="7" t="s">
        <v>5955</v>
      </c>
      <c r="G66" s="7" t="s">
        <v>6074</v>
      </c>
      <c r="H66" s="7" t="n">
        <v>18</v>
      </c>
      <c r="I66" s="7" t="n">
        <v>6854.4</v>
      </c>
      <c r="J66" s="7" t="n">
        <v>19199.42</v>
      </c>
      <c r="K66" s="7" t="n">
        <v>244</v>
      </c>
      <c r="L66" s="7" t="n">
        <v>2371</v>
      </c>
      <c r="M66" s="7" t="n">
        <v>602115</v>
      </c>
      <c r="N66" s="7" t="n">
        <v>250</v>
      </c>
      <c r="O66" s="7" t="n">
        <v>2.8909</v>
      </c>
      <c r="P66" s="7" t="n">
        <v>0.3938</v>
      </c>
      <c r="Q66" s="7" t="n">
        <v>10.29</v>
      </c>
      <c r="R66" s="7" t="n">
        <v>35.7</v>
      </c>
      <c r="S66" s="7" t="n">
        <v>7</v>
      </c>
      <c r="T66" s="7" t="n">
        <v>0</v>
      </c>
      <c r="U66" s="7"/>
    </row>
    <row r="67" customFormat="false" ht="15" hidden="false" customHeight="false" outlineLevel="0" collapsed="false">
      <c r="A67" s="7" t="s">
        <v>5900</v>
      </c>
      <c r="B67" s="7" t="n">
        <v>59</v>
      </c>
      <c r="C67" s="7" t="s">
        <v>858</v>
      </c>
      <c r="D67" s="7" t="s">
        <v>855</v>
      </c>
      <c r="E67" s="7" t="s">
        <v>69</v>
      </c>
      <c r="F67" s="7" t="s">
        <v>5955</v>
      </c>
      <c r="G67" s="7" t="s">
        <v>6075</v>
      </c>
      <c r="H67" s="7" t="n">
        <v>19</v>
      </c>
      <c r="I67" s="7" t="n">
        <v>4394.13</v>
      </c>
      <c r="J67" s="7" t="n">
        <v>13960.91</v>
      </c>
      <c r="K67" s="7" t="n">
        <v>172</v>
      </c>
      <c r="L67" s="7" t="n">
        <v>1352</v>
      </c>
      <c r="M67" s="7" t="n">
        <v>389362</v>
      </c>
      <c r="N67" s="7" t="n">
        <v>182</v>
      </c>
      <c r="O67" s="7" t="n">
        <v>3.2501</v>
      </c>
      <c r="P67" s="7" t="n">
        <v>0.3472</v>
      </c>
      <c r="Q67" s="7" t="n">
        <v>12.72</v>
      </c>
      <c r="R67" s="7" t="n">
        <v>31.47</v>
      </c>
      <c r="S67" s="7" t="n">
        <v>7</v>
      </c>
      <c r="T67" s="7" t="n">
        <v>0</v>
      </c>
      <c r="U67" s="7"/>
    </row>
    <row r="68" customFormat="false" ht="15" hidden="false" customHeight="false" outlineLevel="0" collapsed="false">
      <c r="A68" s="7" t="s">
        <v>5900</v>
      </c>
      <c r="B68" s="7" t="n">
        <v>59</v>
      </c>
      <c r="C68" s="7" t="s">
        <v>858</v>
      </c>
      <c r="D68" s="7" t="s">
        <v>855</v>
      </c>
      <c r="E68" s="7" t="s">
        <v>69</v>
      </c>
      <c r="F68" s="7" t="s">
        <v>5955</v>
      </c>
      <c r="G68" s="7" t="s">
        <v>6076</v>
      </c>
      <c r="H68" s="7" t="n">
        <v>20</v>
      </c>
      <c r="I68" s="7" t="n">
        <v>4325.18</v>
      </c>
      <c r="J68" s="7" t="n">
        <v>12459.14</v>
      </c>
      <c r="K68" s="7" t="n">
        <v>152</v>
      </c>
      <c r="L68" s="7" t="n">
        <v>1497</v>
      </c>
      <c r="M68" s="7" t="n">
        <v>286646</v>
      </c>
      <c r="N68" s="7" t="n">
        <v>158</v>
      </c>
      <c r="O68" s="7" t="n">
        <v>2.8892</v>
      </c>
      <c r="P68" s="7" t="n">
        <v>0.5222</v>
      </c>
      <c r="Q68" s="7" t="n">
        <v>10.15</v>
      </c>
      <c r="R68" s="7" t="n">
        <v>34.71</v>
      </c>
      <c r="S68" s="7" t="n">
        <v>7</v>
      </c>
      <c r="T68" s="7" t="n">
        <v>0</v>
      </c>
      <c r="U68" s="7"/>
    </row>
    <row r="69" customFormat="false" ht="15" hidden="false" customHeight="false" outlineLevel="0" collapsed="false">
      <c r="A69" s="7" t="s">
        <v>5900</v>
      </c>
      <c r="B69" s="7" t="n">
        <v>59</v>
      </c>
      <c r="C69" s="7" t="s">
        <v>858</v>
      </c>
      <c r="D69" s="7" t="s">
        <v>855</v>
      </c>
      <c r="E69" s="7" t="s">
        <v>69</v>
      </c>
      <c r="F69" s="7" t="s">
        <v>5955</v>
      </c>
      <c r="G69" s="7" t="s">
        <v>6077</v>
      </c>
      <c r="H69" s="7" t="n">
        <v>21</v>
      </c>
      <c r="I69" s="7" t="n">
        <v>5065.25</v>
      </c>
      <c r="J69" s="7" t="n">
        <v>14037.64</v>
      </c>
      <c r="K69" s="7" t="n">
        <v>164</v>
      </c>
      <c r="L69" s="7" t="n">
        <v>1733</v>
      </c>
      <c r="M69" s="7" t="n">
        <v>357849</v>
      </c>
      <c r="N69" s="7" t="n">
        <v>169</v>
      </c>
      <c r="O69" s="7" t="n">
        <v>2.9228</v>
      </c>
      <c r="P69" s="7" t="n">
        <v>0.4843</v>
      </c>
      <c r="Q69" s="7" t="n">
        <v>9.46</v>
      </c>
      <c r="R69" s="7" t="n">
        <v>36.08</v>
      </c>
      <c r="S69" s="7" t="n">
        <v>7</v>
      </c>
      <c r="T69" s="7" t="n">
        <v>0</v>
      </c>
      <c r="U69" s="7"/>
    </row>
    <row r="70" customFormat="false" ht="15" hidden="false" customHeight="false" outlineLevel="0" collapsed="false">
      <c r="A70" s="7" t="s">
        <v>5900</v>
      </c>
      <c r="B70" s="7" t="n">
        <v>59</v>
      </c>
      <c r="C70" s="7" t="s">
        <v>858</v>
      </c>
      <c r="D70" s="7" t="s">
        <v>855</v>
      </c>
      <c r="E70" s="7" t="s">
        <v>69</v>
      </c>
      <c r="F70" s="7" t="s">
        <v>5955</v>
      </c>
      <c r="G70" s="7" t="s">
        <v>1543</v>
      </c>
      <c r="H70" s="7" t="n">
        <v>22</v>
      </c>
      <c r="I70" s="7" t="n">
        <v>7428.63</v>
      </c>
      <c r="J70" s="7" t="n">
        <v>21277.64</v>
      </c>
      <c r="K70" s="7" t="n">
        <v>272</v>
      </c>
      <c r="L70" s="7" t="n">
        <v>2757</v>
      </c>
      <c r="M70" s="7" t="n">
        <v>834850</v>
      </c>
      <c r="N70" s="7" t="n">
        <v>279</v>
      </c>
      <c r="O70" s="7" t="n">
        <v>2.6945</v>
      </c>
      <c r="P70" s="7" t="n">
        <v>0.3302</v>
      </c>
      <c r="Q70" s="7" t="n">
        <v>9.87</v>
      </c>
      <c r="R70" s="7" t="n">
        <v>34.91</v>
      </c>
      <c r="S70" s="7" t="n">
        <v>7</v>
      </c>
      <c r="T70" s="7" t="n">
        <v>0</v>
      </c>
      <c r="U70" s="7"/>
    </row>
    <row r="71" customFormat="false" ht="15" hidden="false" customHeight="false" outlineLevel="0" collapsed="false">
      <c r="A71" s="7" t="s">
        <v>5900</v>
      </c>
      <c r="B71" s="7" t="n">
        <v>59</v>
      </c>
      <c r="C71" s="7" t="s">
        <v>858</v>
      </c>
      <c r="D71" s="7" t="s">
        <v>855</v>
      </c>
      <c r="E71" s="7" t="s">
        <v>69</v>
      </c>
      <c r="F71" s="7" t="s">
        <v>5955</v>
      </c>
      <c r="G71" s="7" t="s">
        <v>6078</v>
      </c>
      <c r="H71" s="7" t="n">
        <v>23</v>
      </c>
      <c r="I71" s="7" t="n">
        <v>3420.67</v>
      </c>
      <c r="J71" s="7" t="n">
        <v>9478.64</v>
      </c>
      <c r="K71" s="7" t="n">
        <v>111</v>
      </c>
      <c r="L71" s="7" t="n">
        <v>1076</v>
      </c>
      <c r="M71" s="7" t="n">
        <v>525031</v>
      </c>
      <c r="N71" s="7" t="n">
        <v>120</v>
      </c>
      <c r="O71" s="7" t="n">
        <v>3.1791</v>
      </c>
      <c r="P71" s="7" t="n">
        <v>0.2049</v>
      </c>
      <c r="Q71" s="7" t="n">
        <v>10.32</v>
      </c>
      <c r="R71" s="7" t="n">
        <v>36.09</v>
      </c>
      <c r="S71" s="7" t="n">
        <v>7</v>
      </c>
      <c r="T71" s="7" t="n">
        <v>0</v>
      </c>
      <c r="U71" s="7"/>
    </row>
    <row r="72" customFormat="false" ht="15" hidden="false" customHeight="false" outlineLevel="0" collapsed="false">
      <c r="A72" s="7" t="s">
        <v>5900</v>
      </c>
      <c r="B72" s="7" t="n">
        <v>59</v>
      </c>
      <c r="C72" s="7" t="s">
        <v>858</v>
      </c>
      <c r="D72" s="7" t="s">
        <v>855</v>
      </c>
      <c r="E72" s="7" t="s">
        <v>69</v>
      </c>
      <c r="F72" s="7" t="s">
        <v>5955</v>
      </c>
      <c r="G72" s="7" t="s">
        <v>6079</v>
      </c>
      <c r="H72" s="7" t="n">
        <v>24</v>
      </c>
      <c r="I72" s="7" t="n">
        <v>4138.32</v>
      </c>
      <c r="J72" s="7" t="n">
        <v>11957.5</v>
      </c>
      <c r="K72" s="7" t="n">
        <v>141</v>
      </c>
      <c r="L72" s="7" t="n">
        <v>1293</v>
      </c>
      <c r="M72" s="7" t="n">
        <v>331020</v>
      </c>
      <c r="N72" s="7" t="n">
        <v>146</v>
      </c>
      <c r="O72" s="7" t="n">
        <v>3.2006</v>
      </c>
      <c r="P72" s="7" t="n">
        <v>0.3906</v>
      </c>
      <c r="Q72" s="7" t="n">
        <v>10.9</v>
      </c>
      <c r="R72" s="7" t="n">
        <v>34.61</v>
      </c>
      <c r="S72" s="7" t="n">
        <v>7</v>
      </c>
      <c r="T72" s="7" t="n">
        <v>0</v>
      </c>
      <c r="U72" s="7"/>
    </row>
    <row r="73" customFormat="false" ht="15" hidden="false" customHeight="false" outlineLevel="0" collapsed="false">
      <c r="A73" s="7" t="s">
        <v>5900</v>
      </c>
      <c r="B73" s="7" t="n">
        <v>59</v>
      </c>
      <c r="C73" s="7" t="s">
        <v>858</v>
      </c>
      <c r="D73" s="7" t="s">
        <v>855</v>
      </c>
      <c r="E73" s="7" t="s">
        <v>69</v>
      </c>
      <c r="F73" s="7" t="s">
        <v>5955</v>
      </c>
      <c r="G73" s="7" t="s">
        <v>6080</v>
      </c>
      <c r="H73" s="7" t="n">
        <v>25</v>
      </c>
      <c r="I73" s="7" t="n">
        <v>4860.92</v>
      </c>
      <c r="J73" s="7" t="n">
        <v>15394.77</v>
      </c>
      <c r="K73" s="7" t="n">
        <v>190</v>
      </c>
      <c r="L73" s="7" t="n">
        <v>1476</v>
      </c>
      <c r="M73" s="7" t="n">
        <v>424008</v>
      </c>
      <c r="N73" s="7" t="n">
        <v>194</v>
      </c>
      <c r="O73" s="7" t="n">
        <v>3.2933</v>
      </c>
      <c r="P73" s="7" t="n">
        <v>0.3481</v>
      </c>
      <c r="Q73" s="7" t="n">
        <v>12.87</v>
      </c>
      <c r="R73" s="7" t="n">
        <v>31.58</v>
      </c>
      <c r="S73" s="7" t="n">
        <v>7</v>
      </c>
      <c r="T73" s="7" t="n">
        <v>0</v>
      </c>
      <c r="U73" s="7"/>
    </row>
    <row r="74" customFormat="false" ht="15" hidden="false" customHeight="false" outlineLevel="0" collapsed="false">
      <c r="A74" s="7" t="s">
        <v>5900</v>
      </c>
      <c r="B74" s="7" t="n">
        <v>59</v>
      </c>
      <c r="C74" s="7" t="s">
        <v>858</v>
      </c>
      <c r="D74" s="7" t="s">
        <v>855</v>
      </c>
      <c r="E74" s="7" t="s">
        <v>69</v>
      </c>
      <c r="F74" s="7" t="s">
        <v>5955</v>
      </c>
      <c r="G74" s="7" t="s">
        <v>6081</v>
      </c>
      <c r="H74" s="7" t="n">
        <v>26</v>
      </c>
      <c r="I74" s="7" t="n">
        <v>14744.03</v>
      </c>
      <c r="J74" s="7" t="n">
        <v>49127.88</v>
      </c>
      <c r="K74" s="7" t="n">
        <v>673</v>
      </c>
      <c r="L74" s="7" t="n">
        <v>5179</v>
      </c>
      <c r="M74" s="7" t="n">
        <v>936647</v>
      </c>
      <c r="N74" s="7" t="n">
        <v>695</v>
      </c>
      <c r="O74" s="7" t="n">
        <v>2.8469</v>
      </c>
      <c r="P74" s="7" t="n">
        <v>0.5529</v>
      </c>
      <c r="Q74" s="7" t="n">
        <v>12.99</v>
      </c>
      <c r="R74" s="7" t="n">
        <v>30.01</v>
      </c>
      <c r="S74" s="7" t="n">
        <v>7</v>
      </c>
      <c r="T74" s="7" t="n">
        <v>0</v>
      </c>
      <c r="U74" s="7"/>
    </row>
    <row r="75" customFormat="false" ht="15" hidden="false" customHeight="false" outlineLevel="0" collapsed="false">
      <c r="A75" s="7" t="s">
        <v>5900</v>
      </c>
      <c r="B75" s="7" t="n">
        <v>59</v>
      </c>
      <c r="C75" s="7" t="s">
        <v>858</v>
      </c>
      <c r="D75" s="7" t="s">
        <v>855</v>
      </c>
      <c r="E75" s="7" t="s">
        <v>69</v>
      </c>
      <c r="F75" s="7" t="s">
        <v>5955</v>
      </c>
      <c r="G75" s="7" t="s">
        <v>238</v>
      </c>
      <c r="H75" s="7" t="n">
        <v>27</v>
      </c>
      <c r="I75" s="7" t="n">
        <v>10238.5</v>
      </c>
      <c r="J75" s="7" t="n">
        <v>23237.05</v>
      </c>
      <c r="K75" s="7" t="n">
        <v>282</v>
      </c>
      <c r="L75" s="7" t="n">
        <v>2795</v>
      </c>
      <c r="M75" s="7" t="n">
        <v>428465</v>
      </c>
      <c r="N75" s="7" t="n">
        <v>288</v>
      </c>
      <c r="O75" s="7" t="n">
        <v>3.6631</v>
      </c>
      <c r="P75" s="7" t="n">
        <v>0.6523</v>
      </c>
      <c r="Q75" s="7" t="n">
        <v>10.09</v>
      </c>
      <c r="R75" s="7" t="n">
        <v>44.06</v>
      </c>
      <c r="S75" s="7" t="n">
        <v>7</v>
      </c>
      <c r="T75" s="7" t="n">
        <v>0</v>
      </c>
      <c r="U75" s="7"/>
    </row>
    <row r="76" customFormat="false" ht="15" hidden="false" customHeight="false" outlineLevel="0" collapsed="false">
      <c r="A76" s="7" t="s">
        <v>5900</v>
      </c>
      <c r="B76" s="7" t="n">
        <v>59</v>
      </c>
      <c r="C76" s="7" t="s">
        <v>858</v>
      </c>
      <c r="D76" s="7" t="s">
        <v>855</v>
      </c>
      <c r="E76" s="7" t="s">
        <v>69</v>
      </c>
      <c r="F76" s="7" t="s">
        <v>5955</v>
      </c>
      <c r="G76" s="7" t="s">
        <v>6082</v>
      </c>
      <c r="H76" s="7" t="n">
        <v>28</v>
      </c>
      <c r="I76" s="7" t="n">
        <v>4955.42</v>
      </c>
      <c r="J76" s="7" t="n">
        <v>14898.06</v>
      </c>
      <c r="K76" s="7" t="n">
        <v>183</v>
      </c>
      <c r="L76" s="7" t="n">
        <v>1571</v>
      </c>
      <c r="M76" s="7" t="n">
        <v>323881</v>
      </c>
      <c r="N76" s="7" t="n">
        <v>187</v>
      </c>
      <c r="O76" s="7" t="n">
        <v>3.1543</v>
      </c>
      <c r="P76" s="7" t="n">
        <v>0.4851</v>
      </c>
      <c r="Q76" s="7" t="n">
        <v>11.65</v>
      </c>
      <c r="R76" s="7" t="n">
        <v>33.26</v>
      </c>
      <c r="S76" s="7" t="n">
        <v>7</v>
      </c>
      <c r="T76" s="7" t="n">
        <v>0</v>
      </c>
      <c r="U76" s="7"/>
    </row>
    <row r="77" customFormat="false" ht="15" hidden="false" customHeight="false" outlineLevel="0" collapsed="false">
      <c r="A77" s="7" t="s">
        <v>5900</v>
      </c>
      <c r="B77" s="7" t="n">
        <v>59</v>
      </c>
      <c r="C77" s="7" t="s">
        <v>858</v>
      </c>
      <c r="D77" s="7" t="s">
        <v>855</v>
      </c>
      <c r="E77" s="7" t="s">
        <v>69</v>
      </c>
      <c r="F77" s="7" t="s">
        <v>5955</v>
      </c>
      <c r="G77" s="7" t="s">
        <v>6083</v>
      </c>
      <c r="H77" s="7" t="n">
        <v>29</v>
      </c>
      <c r="I77" s="7" t="n">
        <v>5434.67</v>
      </c>
      <c r="J77" s="7" t="n">
        <v>17943.58</v>
      </c>
      <c r="K77" s="7" t="n">
        <v>214</v>
      </c>
      <c r="L77" s="7" t="n">
        <v>1943</v>
      </c>
      <c r="M77" s="7" t="n">
        <v>554089</v>
      </c>
      <c r="N77" s="7" t="n">
        <v>232</v>
      </c>
      <c r="O77" s="7" t="n">
        <v>2.7971</v>
      </c>
      <c r="P77" s="7" t="n">
        <v>0.3507</v>
      </c>
      <c r="Q77" s="7" t="n">
        <v>11.01</v>
      </c>
      <c r="R77" s="7" t="n">
        <v>30.29</v>
      </c>
      <c r="S77" s="7" t="n">
        <v>7</v>
      </c>
      <c r="T77" s="7" t="n">
        <v>0</v>
      </c>
      <c r="U77" s="7"/>
    </row>
    <row r="78" customFormat="false" ht="15" hidden="false" customHeight="false" outlineLevel="0" collapsed="false">
      <c r="A78" s="7" t="s">
        <v>5900</v>
      </c>
      <c r="B78" s="7" t="n">
        <v>59</v>
      </c>
      <c r="C78" s="7" t="s">
        <v>858</v>
      </c>
      <c r="D78" s="7" t="s">
        <v>855</v>
      </c>
      <c r="E78" s="7" t="s">
        <v>69</v>
      </c>
      <c r="F78" s="7" t="s">
        <v>5955</v>
      </c>
      <c r="G78" s="7" t="s">
        <v>6084</v>
      </c>
      <c r="H78" s="7" t="n">
        <v>30</v>
      </c>
      <c r="I78" s="7" t="n">
        <v>7804.18</v>
      </c>
      <c r="J78" s="7" t="n">
        <v>27579.01</v>
      </c>
      <c r="K78" s="7" t="n">
        <v>362</v>
      </c>
      <c r="L78" s="7" t="n">
        <v>2853</v>
      </c>
      <c r="M78" s="7" t="n">
        <v>901229</v>
      </c>
      <c r="N78" s="7" t="n">
        <v>372</v>
      </c>
      <c r="O78" s="7" t="n">
        <v>2.7354</v>
      </c>
      <c r="P78" s="7" t="n">
        <v>0.3166</v>
      </c>
      <c r="Q78" s="7" t="n">
        <v>12.69</v>
      </c>
      <c r="R78" s="7" t="n">
        <v>28.3</v>
      </c>
      <c r="S78" s="7" t="n">
        <v>7</v>
      </c>
      <c r="T78" s="7" t="n">
        <v>0</v>
      </c>
      <c r="U78" s="7"/>
    </row>
    <row r="79" customFormat="false" ht="15" hidden="false" customHeight="false" outlineLevel="0" collapsed="false">
      <c r="A79" s="7" t="s">
        <v>5900</v>
      </c>
      <c r="B79" s="7" t="n">
        <v>59</v>
      </c>
      <c r="C79" s="7" t="s">
        <v>858</v>
      </c>
      <c r="D79" s="7" t="s">
        <v>855</v>
      </c>
      <c r="E79" s="7" t="s">
        <v>69</v>
      </c>
      <c r="F79" s="7" t="s">
        <v>5955</v>
      </c>
      <c r="G79" s="7" t="s">
        <v>6085</v>
      </c>
      <c r="H79" s="7" t="n">
        <v>31</v>
      </c>
      <c r="I79" s="7" t="n">
        <v>5032.87</v>
      </c>
      <c r="J79" s="7" t="n">
        <v>16253.6</v>
      </c>
      <c r="K79" s="7" t="n">
        <v>202</v>
      </c>
      <c r="L79" s="7" t="n">
        <v>1945</v>
      </c>
      <c r="M79" s="7" t="n">
        <v>705330</v>
      </c>
      <c r="N79" s="7" t="n">
        <v>206</v>
      </c>
      <c r="O79" s="7" t="n">
        <v>2.5876</v>
      </c>
      <c r="P79" s="7" t="n">
        <v>0.2758</v>
      </c>
      <c r="Q79" s="7" t="n">
        <v>10.39</v>
      </c>
      <c r="R79" s="7" t="n">
        <v>30.96</v>
      </c>
      <c r="S79" s="7" t="n">
        <v>7</v>
      </c>
      <c r="T79" s="7" t="n">
        <v>0</v>
      </c>
      <c r="U79" s="7"/>
    </row>
    <row r="80" customFormat="false" ht="15" hidden="false" customHeight="false" outlineLevel="0" collapsed="false">
      <c r="A80" s="7" t="s">
        <v>5900</v>
      </c>
      <c r="B80" s="7" t="n">
        <v>59</v>
      </c>
      <c r="C80" s="7" t="s">
        <v>858</v>
      </c>
      <c r="D80" s="7" t="s">
        <v>855</v>
      </c>
      <c r="E80" s="7" t="s">
        <v>69</v>
      </c>
      <c r="F80" s="7" t="s">
        <v>5955</v>
      </c>
      <c r="G80" s="7" t="s">
        <v>6086</v>
      </c>
      <c r="H80" s="7" t="n">
        <v>32</v>
      </c>
      <c r="I80" s="7" t="n">
        <v>4708.41</v>
      </c>
      <c r="J80" s="7" t="n">
        <v>13949.24</v>
      </c>
      <c r="K80" s="7" t="n">
        <v>173</v>
      </c>
      <c r="L80" s="7" t="n">
        <v>1742</v>
      </c>
      <c r="M80" s="7" t="n">
        <v>521897</v>
      </c>
      <c r="N80" s="7" t="n">
        <v>179</v>
      </c>
      <c r="O80" s="7" t="n">
        <v>2.7029</v>
      </c>
      <c r="P80" s="7" t="n">
        <v>0.3338</v>
      </c>
      <c r="Q80" s="7" t="n">
        <v>9.93</v>
      </c>
      <c r="R80" s="7" t="n">
        <v>33.75</v>
      </c>
      <c r="S80" s="7" t="n">
        <v>7</v>
      </c>
      <c r="T80" s="7" t="n">
        <v>0</v>
      </c>
      <c r="U80" s="7"/>
    </row>
    <row r="81" customFormat="false" ht="15" hidden="false" customHeight="false" outlineLevel="0" collapsed="false">
      <c r="A81" s="7" t="s">
        <v>5900</v>
      </c>
      <c r="B81" s="7" t="n">
        <v>59</v>
      </c>
      <c r="C81" s="7" t="s">
        <v>858</v>
      </c>
      <c r="D81" s="7" t="s">
        <v>855</v>
      </c>
      <c r="E81" s="7" t="s">
        <v>69</v>
      </c>
      <c r="F81" s="7" t="s">
        <v>5955</v>
      </c>
      <c r="G81" s="7" t="s">
        <v>6087</v>
      </c>
      <c r="H81" s="7" t="n">
        <v>33</v>
      </c>
      <c r="I81" s="7" t="n">
        <v>5224.2</v>
      </c>
      <c r="J81" s="7" t="n">
        <v>18599.25</v>
      </c>
      <c r="K81" s="7" t="n">
        <v>232</v>
      </c>
      <c r="L81" s="7" t="n">
        <v>1884</v>
      </c>
      <c r="M81" s="7" t="n">
        <v>660627</v>
      </c>
      <c r="N81" s="7" t="n">
        <v>246</v>
      </c>
      <c r="O81" s="7" t="n">
        <v>2.7729</v>
      </c>
      <c r="P81" s="7" t="n">
        <v>0.2852</v>
      </c>
      <c r="Q81" s="7" t="n">
        <v>12.31</v>
      </c>
      <c r="R81" s="7" t="n">
        <v>28.09</v>
      </c>
      <c r="S81" s="7" t="n">
        <v>7</v>
      </c>
      <c r="T81" s="7" t="n">
        <v>0</v>
      </c>
      <c r="U81" s="7"/>
    </row>
    <row r="82" customFormat="false" ht="15" hidden="false" customHeight="false" outlineLevel="0" collapsed="false">
      <c r="A82" s="7" t="s">
        <v>5900</v>
      </c>
      <c r="B82" s="7" t="n">
        <v>59</v>
      </c>
      <c r="C82" s="7" t="s">
        <v>858</v>
      </c>
      <c r="D82" s="7" t="s">
        <v>855</v>
      </c>
      <c r="E82" s="7" t="s">
        <v>69</v>
      </c>
      <c r="F82" s="7" t="s">
        <v>5955</v>
      </c>
      <c r="G82" s="7" t="s">
        <v>6088</v>
      </c>
      <c r="H82" s="7" t="n">
        <v>34</v>
      </c>
      <c r="I82" s="7" t="n">
        <v>9845.39</v>
      </c>
      <c r="J82" s="7" t="n">
        <v>29740.43</v>
      </c>
      <c r="K82" s="7" t="n">
        <v>406</v>
      </c>
      <c r="L82" s="7" t="n">
        <v>3389</v>
      </c>
      <c r="M82" s="7" t="n">
        <v>1242905</v>
      </c>
      <c r="N82" s="7" t="n">
        <v>414</v>
      </c>
      <c r="O82" s="7" t="n">
        <v>2.9051</v>
      </c>
      <c r="P82" s="7" t="n">
        <v>0.2727</v>
      </c>
      <c r="Q82" s="7" t="n">
        <v>11.98</v>
      </c>
      <c r="R82" s="7" t="n">
        <v>33.1</v>
      </c>
      <c r="S82" s="7" t="n">
        <v>7</v>
      </c>
      <c r="T82" s="7" t="n">
        <v>0</v>
      </c>
      <c r="U82" s="7"/>
    </row>
    <row r="83" customFormat="false" ht="15" hidden="false" customHeight="false" outlineLevel="0" collapsed="false">
      <c r="A83" s="7" t="s">
        <v>5900</v>
      </c>
      <c r="B83" s="7" t="n">
        <v>59</v>
      </c>
      <c r="C83" s="7" t="s">
        <v>858</v>
      </c>
      <c r="D83" s="7" t="s">
        <v>855</v>
      </c>
      <c r="E83" s="7" t="s">
        <v>69</v>
      </c>
      <c r="F83" s="7" t="s">
        <v>5955</v>
      </c>
      <c r="G83" s="7" t="s">
        <v>6089</v>
      </c>
      <c r="H83" s="7" t="n">
        <v>35</v>
      </c>
      <c r="I83" s="7" t="n">
        <v>5580.82</v>
      </c>
      <c r="J83" s="7" t="n">
        <v>18078.71</v>
      </c>
      <c r="K83" s="7" t="n">
        <v>219</v>
      </c>
      <c r="L83" s="7" t="n">
        <v>1970</v>
      </c>
      <c r="M83" s="7" t="n">
        <v>664860</v>
      </c>
      <c r="N83" s="7" t="n">
        <v>244</v>
      </c>
      <c r="O83" s="7" t="n">
        <v>2.8329</v>
      </c>
      <c r="P83" s="7" t="n">
        <v>0.2963</v>
      </c>
      <c r="Q83" s="7" t="n">
        <v>11.12</v>
      </c>
      <c r="R83" s="7" t="n">
        <v>30.87</v>
      </c>
      <c r="S83" s="7" t="n">
        <v>7</v>
      </c>
      <c r="T83" s="7" t="n">
        <v>0</v>
      </c>
      <c r="U83" s="7"/>
    </row>
    <row r="84" customFormat="false" ht="15" hidden="false" customHeight="false" outlineLevel="0" collapsed="false">
      <c r="A84" s="7" t="s">
        <v>5900</v>
      </c>
      <c r="B84" s="7" t="n">
        <v>59</v>
      </c>
      <c r="C84" s="7" t="s">
        <v>858</v>
      </c>
      <c r="D84" s="7" t="s">
        <v>855</v>
      </c>
      <c r="E84" s="7" t="s">
        <v>69</v>
      </c>
      <c r="F84" s="7" t="s">
        <v>5955</v>
      </c>
      <c r="G84" s="7" t="s">
        <v>6090</v>
      </c>
      <c r="H84" s="7" t="n">
        <v>36</v>
      </c>
      <c r="I84" s="7" t="n">
        <v>4323.73</v>
      </c>
      <c r="J84" s="7" t="n">
        <v>15547.97</v>
      </c>
      <c r="K84" s="7" t="n">
        <v>198</v>
      </c>
      <c r="L84" s="7" t="n">
        <v>1498</v>
      </c>
      <c r="M84" s="7" t="n">
        <v>384785</v>
      </c>
      <c r="N84" s="7" t="n">
        <v>203</v>
      </c>
      <c r="O84" s="7" t="n">
        <v>2.8863</v>
      </c>
      <c r="P84" s="7" t="n">
        <v>0.3893</v>
      </c>
      <c r="Q84" s="7" t="n">
        <v>13.22</v>
      </c>
      <c r="R84" s="7" t="n">
        <v>27.81</v>
      </c>
      <c r="S84" s="7" t="n">
        <v>7</v>
      </c>
      <c r="T84" s="7" t="n">
        <v>0</v>
      </c>
      <c r="U84" s="7"/>
    </row>
    <row r="85" customFormat="false" ht="15" hidden="false" customHeight="false" outlineLevel="0" collapsed="false">
      <c r="A85" s="7" t="s">
        <v>5900</v>
      </c>
      <c r="B85" s="7" t="n">
        <v>59</v>
      </c>
      <c r="C85" s="7" t="s">
        <v>858</v>
      </c>
      <c r="D85" s="7" t="s">
        <v>855</v>
      </c>
      <c r="E85" s="7" t="s">
        <v>69</v>
      </c>
      <c r="F85" s="7" t="s">
        <v>5955</v>
      </c>
      <c r="G85" s="7" t="s">
        <v>6091</v>
      </c>
      <c r="H85" s="7" t="n">
        <v>37</v>
      </c>
      <c r="I85" s="7" t="n">
        <v>4514.68</v>
      </c>
      <c r="J85" s="7" t="n">
        <v>13790.53</v>
      </c>
      <c r="K85" s="7" t="n">
        <v>180</v>
      </c>
      <c r="L85" s="7" t="n">
        <v>1495</v>
      </c>
      <c r="M85" s="7" t="n">
        <v>337535</v>
      </c>
      <c r="N85" s="7" t="n">
        <v>184</v>
      </c>
      <c r="O85" s="7" t="n">
        <v>3.0199</v>
      </c>
      <c r="P85" s="7" t="n">
        <v>0.4429</v>
      </c>
      <c r="Q85" s="7" t="n">
        <v>12.04</v>
      </c>
      <c r="R85" s="7" t="n">
        <v>32.74</v>
      </c>
      <c r="S85" s="7" t="n">
        <v>7</v>
      </c>
      <c r="T85" s="7" t="n">
        <v>0</v>
      </c>
      <c r="U85" s="7"/>
    </row>
    <row r="86" customFormat="false" ht="15" hidden="false" customHeight="false" outlineLevel="0" collapsed="false">
      <c r="A86" s="7" t="s">
        <v>5900</v>
      </c>
      <c r="B86" s="7" t="n">
        <v>59</v>
      </c>
      <c r="C86" s="7" t="s">
        <v>858</v>
      </c>
      <c r="D86" s="7" t="s">
        <v>855</v>
      </c>
      <c r="E86" s="7" t="s">
        <v>69</v>
      </c>
      <c r="F86" s="7" t="s">
        <v>5955</v>
      </c>
      <c r="G86" s="7" t="s">
        <v>6092</v>
      </c>
      <c r="H86" s="7" t="n">
        <v>38</v>
      </c>
      <c r="I86" s="7" t="n">
        <v>7652.68</v>
      </c>
      <c r="J86" s="7" t="n">
        <v>17709.02</v>
      </c>
      <c r="K86" s="7" t="n">
        <v>242</v>
      </c>
      <c r="L86" s="7" t="n">
        <v>2226</v>
      </c>
      <c r="M86" s="7" t="n">
        <v>578209</v>
      </c>
      <c r="N86" s="7" t="n">
        <v>247</v>
      </c>
      <c r="O86" s="7" t="n">
        <v>3.4379</v>
      </c>
      <c r="P86" s="7" t="n">
        <v>0.385</v>
      </c>
      <c r="Q86" s="7" t="n">
        <v>10.87</v>
      </c>
      <c r="R86" s="7" t="n">
        <v>43.21</v>
      </c>
      <c r="S86" s="7" t="n">
        <v>7</v>
      </c>
      <c r="T86" s="7" t="n">
        <v>0</v>
      </c>
      <c r="U86" s="7"/>
    </row>
    <row r="87" customFormat="false" ht="15" hidden="false" customHeight="false" outlineLevel="0" collapsed="false">
      <c r="A87" s="7" t="s">
        <v>5900</v>
      </c>
      <c r="B87" s="7" t="n">
        <v>59</v>
      </c>
      <c r="C87" s="7" t="s">
        <v>858</v>
      </c>
      <c r="D87" s="7" t="s">
        <v>855</v>
      </c>
      <c r="E87" s="7" t="s">
        <v>69</v>
      </c>
      <c r="F87" s="7" t="s">
        <v>5955</v>
      </c>
      <c r="G87" s="7" t="s">
        <v>6093</v>
      </c>
      <c r="H87" s="7" t="n">
        <v>39</v>
      </c>
      <c r="I87" s="7" t="n">
        <v>8020.61</v>
      </c>
      <c r="J87" s="7" t="n">
        <v>19526.31</v>
      </c>
      <c r="K87" s="7" t="n">
        <v>276</v>
      </c>
      <c r="L87" s="7" t="n">
        <v>2606</v>
      </c>
      <c r="M87" s="7" t="n">
        <v>494573</v>
      </c>
      <c r="N87" s="7" t="n">
        <v>279</v>
      </c>
      <c r="O87" s="7" t="n">
        <v>3.0777</v>
      </c>
      <c r="P87" s="7" t="n">
        <v>0.5269</v>
      </c>
      <c r="Q87" s="7" t="n">
        <v>10.59</v>
      </c>
      <c r="R87" s="7" t="n">
        <v>41.08</v>
      </c>
      <c r="S87" s="7" t="n">
        <v>7</v>
      </c>
      <c r="T87" s="7" t="n">
        <v>0</v>
      </c>
      <c r="U87" s="7"/>
    </row>
    <row r="88" customFormat="false" ht="15" hidden="false" customHeight="false" outlineLevel="0" collapsed="false">
      <c r="A88" s="7" t="s">
        <v>5900</v>
      </c>
      <c r="B88" s="7" t="n">
        <v>59</v>
      </c>
      <c r="C88" s="7" t="s">
        <v>858</v>
      </c>
      <c r="D88" s="7" t="s">
        <v>855</v>
      </c>
      <c r="E88" s="7" t="s">
        <v>69</v>
      </c>
      <c r="F88" s="7" t="s">
        <v>5955</v>
      </c>
      <c r="G88" s="7" t="s">
        <v>220</v>
      </c>
      <c r="H88" s="7" t="n">
        <v>40</v>
      </c>
      <c r="I88" s="7" t="n">
        <v>8278.06</v>
      </c>
      <c r="J88" s="7" t="n">
        <v>19865.39</v>
      </c>
      <c r="K88" s="7" t="n">
        <v>260</v>
      </c>
      <c r="L88" s="7" t="n">
        <v>2534</v>
      </c>
      <c r="M88" s="7" t="n">
        <v>461816</v>
      </c>
      <c r="N88" s="7" t="n">
        <v>267</v>
      </c>
      <c r="O88" s="7" t="n">
        <v>3.2668</v>
      </c>
      <c r="P88" s="7" t="n">
        <v>0.5487</v>
      </c>
      <c r="Q88" s="7" t="n">
        <v>10.26</v>
      </c>
      <c r="R88" s="7" t="n">
        <v>41.67</v>
      </c>
      <c r="S88" s="7" t="n">
        <v>7</v>
      </c>
      <c r="T88" s="7" t="n">
        <v>0</v>
      </c>
      <c r="U88" s="7"/>
    </row>
    <row r="89" customFormat="false" ht="15" hidden="false" customHeight="false" outlineLevel="0" collapsed="false">
      <c r="A89" s="7" t="s">
        <v>5900</v>
      </c>
      <c r="B89" s="7" t="n">
        <v>59</v>
      </c>
      <c r="C89" s="7" t="s">
        <v>858</v>
      </c>
      <c r="D89" s="7" t="s">
        <v>855</v>
      </c>
      <c r="E89" s="7" t="s">
        <v>69</v>
      </c>
      <c r="F89" s="7" t="s">
        <v>5955</v>
      </c>
      <c r="G89" s="7" t="s">
        <v>6094</v>
      </c>
      <c r="H89" s="7" t="n">
        <v>41</v>
      </c>
      <c r="I89" s="7" t="n">
        <v>6699.3</v>
      </c>
      <c r="J89" s="7" t="n">
        <v>19256.29</v>
      </c>
      <c r="K89" s="7" t="n">
        <v>265</v>
      </c>
      <c r="L89" s="7" t="n">
        <v>2533</v>
      </c>
      <c r="M89" s="7" t="n">
        <v>372692</v>
      </c>
      <c r="N89" s="7" t="n">
        <v>269</v>
      </c>
      <c r="O89" s="7" t="n">
        <v>2.6448</v>
      </c>
      <c r="P89" s="7" t="n">
        <v>0.6796</v>
      </c>
      <c r="Q89" s="7" t="n">
        <v>10.46</v>
      </c>
      <c r="R89" s="7" t="n">
        <v>34.79</v>
      </c>
      <c r="S89" s="7" t="n">
        <v>7</v>
      </c>
      <c r="T89" s="7" t="n">
        <v>0</v>
      </c>
      <c r="U89" s="7"/>
    </row>
    <row r="90" customFormat="false" ht="15" hidden="false" customHeight="false" outlineLevel="0" collapsed="false">
      <c r="A90" s="7" t="s">
        <v>5900</v>
      </c>
      <c r="B90" s="7" t="n">
        <v>59</v>
      </c>
      <c r="C90" s="7" t="s">
        <v>858</v>
      </c>
      <c r="D90" s="7" t="s">
        <v>855</v>
      </c>
      <c r="E90" s="7" t="s">
        <v>69</v>
      </c>
      <c r="F90" s="7" t="s">
        <v>5955</v>
      </c>
      <c r="G90" s="7" t="s">
        <v>6095</v>
      </c>
      <c r="H90" s="7" t="n">
        <v>42</v>
      </c>
      <c r="I90" s="7" t="n">
        <v>3300.06</v>
      </c>
      <c r="J90" s="7" t="n">
        <v>7835.1</v>
      </c>
      <c r="K90" s="7" t="n">
        <v>90</v>
      </c>
      <c r="L90" s="7" t="n">
        <v>1075</v>
      </c>
      <c r="M90" s="7" t="n">
        <v>229725</v>
      </c>
      <c r="N90" s="7" t="n">
        <v>90</v>
      </c>
      <c r="O90" s="7" t="n">
        <v>3.0698</v>
      </c>
      <c r="P90" s="7" t="n">
        <v>0.468</v>
      </c>
      <c r="Q90" s="7" t="n">
        <v>8.37</v>
      </c>
      <c r="R90" s="7" t="n">
        <v>42.12</v>
      </c>
      <c r="S90" s="7" t="n">
        <v>7</v>
      </c>
      <c r="T90" s="7" t="n">
        <v>0</v>
      </c>
      <c r="U90" s="7"/>
    </row>
    <row r="91" customFormat="false" ht="15" hidden="false" customHeight="false" outlineLevel="0" collapsed="false">
      <c r="A91" s="7" t="s">
        <v>5900</v>
      </c>
      <c r="B91" s="7" t="n">
        <v>59</v>
      </c>
      <c r="C91" s="7" t="s">
        <v>858</v>
      </c>
      <c r="D91" s="7" t="s">
        <v>855</v>
      </c>
      <c r="E91" s="7" t="s">
        <v>69</v>
      </c>
      <c r="F91" s="7" t="s">
        <v>5955</v>
      </c>
      <c r="G91" s="7" t="s">
        <v>190</v>
      </c>
      <c r="H91" s="7" t="n">
        <v>43</v>
      </c>
      <c r="I91" s="7" t="n">
        <v>2161.56</v>
      </c>
      <c r="J91" s="7" t="n">
        <v>4737.33</v>
      </c>
      <c r="K91" s="7" t="n">
        <v>55</v>
      </c>
      <c r="L91" s="7" t="n">
        <v>866</v>
      </c>
      <c r="M91" s="7" t="n">
        <v>214116</v>
      </c>
      <c r="N91" s="7" t="n">
        <v>55</v>
      </c>
      <c r="O91" s="7" t="n">
        <v>2.496</v>
      </c>
      <c r="P91" s="7" t="n">
        <v>0.4045</v>
      </c>
      <c r="Q91" s="7" t="n">
        <v>6.35</v>
      </c>
      <c r="R91" s="7" t="n">
        <v>45.63</v>
      </c>
      <c r="S91" s="7" t="n">
        <v>7</v>
      </c>
      <c r="T91" s="7" t="n">
        <v>6</v>
      </c>
      <c r="U91" s="7" t="s">
        <v>6096</v>
      </c>
    </row>
    <row r="92" customFormat="false" ht="15" hidden="false" customHeight="false" outlineLevel="0" collapsed="false">
      <c r="A92" s="7" t="s">
        <v>5900</v>
      </c>
      <c r="B92" s="7" t="n">
        <v>59</v>
      </c>
      <c r="C92" s="7" t="s">
        <v>858</v>
      </c>
      <c r="D92" s="7" t="s">
        <v>855</v>
      </c>
      <c r="E92" s="7" t="s">
        <v>69</v>
      </c>
      <c r="F92" s="7" t="s">
        <v>5955</v>
      </c>
      <c r="G92" s="7" t="s">
        <v>169</v>
      </c>
      <c r="H92" s="7" t="n">
        <v>44</v>
      </c>
      <c r="I92" s="7" t="n">
        <v>3.67</v>
      </c>
      <c r="J92" s="7" t="n">
        <v>0</v>
      </c>
      <c r="K92" s="7" t="n">
        <v>0</v>
      </c>
      <c r="L92" s="7" t="n">
        <v>1</v>
      </c>
      <c r="M92" s="7" t="n">
        <v>791</v>
      </c>
      <c r="N92" s="7" t="n">
        <v>0</v>
      </c>
      <c r="O92" s="7" t="n">
        <v>3.67</v>
      </c>
      <c r="P92" s="7" t="n">
        <v>0.1264</v>
      </c>
      <c r="Q92" s="7" t="n">
        <v>0</v>
      </c>
      <c r="R92" s="7"/>
      <c r="S92" s="7" t="n">
        <v>1</v>
      </c>
      <c r="T92" s="7" t="n">
        <v>1</v>
      </c>
      <c r="U92" s="7" t="s">
        <v>6097</v>
      </c>
    </row>
    <row r="93" customFormat="false" ht="15" hidden="false" customHeight="false" outlineLevel="0" collapsed="false">
      <c r="A93" s="7" t="s">
        <v>5900</v>
      </c>
      <c r="B93" s="7" t="n">
        <v>69</v>
      </c>
      <c r="C93" s="7" t="s">
        <v>1018</v>
      </c>
      <c r="D93" s="7" t="s">
        <v>1133</v>
      </c>
      <c r="E93" s="7" t="s">
        <v>69</v>
      </c>
      <c r="F93" s="7" t="s">
        <v>5955</v>
      </c>
      <c r="G93" s="7" t="s">
        <v>6095</v>
      </c>
      <c r="H93" s="7" t="n">
        <v>1</v>
      </c>
      <c r="I93" s="7" t="n">
        <v>580.84</v>
      </c>
      <c r="J93" s="7" t="n">
        <v>1870.79</v>
      </c>
      <c r="K93" s="7" t="n">
        <v>21</v>
      </c>
      <c r="L93" s="7" t="n">
        <v>190</v>
      </c>
      <c r="M93" s="7" t="n">
        <v>14885</v>
      </c>
      <c r="N93" s="7" t="n">
        <v>21</v>
      </c>
      <c r="O93" s="7" t="n">
        <v>3.0571</v>
      </c>
      <c r="P93" s="7" t="n">
        <v>1.2765</v>
      </c>
      <c r="Q93" s="7" t="n">
        <v>11.05</v>
      </c>
      <c r="R93" s="7" t="n">
        <v>31.05</v>
      </c>
      <c r="S93" s="7" t="n">
        <v>3</v>
      </c>
      <c r="T93" s="7" t="n">
        <v>0</v>
      </c>
      <c r="U93" s="7" t="s">
        <v>6059</v>
      </c>
    </row>
    <row r="94" customFormat="false" ht="15" hidden="false" customHeight="false" outlineLevel="0" collapsed="false">
      <c r="A94" s="7" t="s">
        <v>5900</v>
      </c>
      <c r="B94" s="7" t="n">
        <v>69</v>
      </c>
      <c r="C94" s="7" t="s">
        <v>1018</v>
      </c>
      <c r="D94" s="7" t="s">
        <v>1133</v>
      </c>
      <c r="E94" s="7" t="s">
        <v>69</v>
      </c>
      <c r="F94" s="7" t="s">
        <v>5955</v>
      </c>
      <c r="G94" s="7" t="s">
        <v>190</v>
      </c>
      <c r="H94" s="7" t="n">
        <v>2</v>
      </c>
      <c r="I94" s="7" t="n">
        <v>4068.36</v>
      </c>
      <c r="J94" s="7" t="n">
        <v>7983.08</v>
      </c>
      <c r="K94" s="7" t="n">
        <v>92</v>
      </c>
      <c r="L94" s="7" t="n">
        <v>1189</v>
      </c>
      <c r="M94" s="7" t="n">
        <v>121288</v>
      </c>
      <c r="N94" s="7" t="n">
        <v>92</v>
      </c>
      <c r="O94" s="7" t="n">
        <v>3.4217</v>
      </c>
      <c r="P94" s="7" t="n">
        <v>0.9803</v>
      </c>
      <c r="Q94" s="7" t="n">
        <v>7.74</v>
      </c>
      <c r="R94" s="7" t="n">
        <v>50.96</v>
      </c>
      <c r="S94" s="7" t="n">
        <v>7</v>
      </c>
      <c r="T94" s="7" t="n">
        <v>6</v>
      </c>
      <c r="U94" s="7" t="s">
        <v>6096</v>
      </c>
    </row>
    <row r="95" customFormat="false" ht="15" hidden="false" customHeight="false" outlineLevel="0" collapsed="false">
      <c r="A95" s="7" t="s">
        <v>5900</v>
      </c>
      <c r="B95" s="7" t="n">
        <v>69</v>
      </c>
      <c r="C95" s="7" t="s">
        <v>1018</v>
      </c>
      <c r="D95" s="7" t="s">
        <v>1133</v>
      </c>
      <c r="E95" s="7" t="s">
        <v>69</v>
      </c>
      <c r="F95" s="7" t="s">
        <v>5955</v>
      </c>
      <c r="G95" s="7" t="s">
        <v>169</v>
      </c>
      <c r="H95" s="7" t="n">
        <v>3</v>
      </c>
      <c r="I95" s="7" t="n">
        <v>20.37</v>
      </c>
      <c r="J95" s="7" t="n">
        <v>0</v>
      </c>
      <c r="K95" s="7" t="n">
        <v>0</v>
      </c>
      <c r="L95" s="7" t="n">
        <v>4</v>
      </c>
      <c r="M95" s="7" t="n">
        <v>458</v>
      </c>
      <c r="N95" s="7" t="n">
        <v>0</v>
      </c>
      <c r="O95" s="7" t="n">
        <v>5.0925</v>
      </c>
      <c r="P95" s="7" t="n">
        <v>0.8734</v>
      </c>
      <c r="Q95" s="7" t="n">
        <v>0</v>
      </c>
      <c r="R95" s="7"/>
      <c r="S95" s="7" t="n">
        <v>1</v>
      </c>
      <c r="T95" s="7" t="n">
        <v>1</v>
      </c>
      <c r="U95" s="7" t="s">
        <v>6097</v>
      </c>
    </row>
    <row r="96" customFormat="false" ht="15" hidden="false" customHeight="false" outlineLevel="0" collapsed="false">
      <c r="A96" s="7" t="s">
        <v>5900</v>
      </c>
      <c r="B96" s="7" t="n">
        <v>70</v>
      </c>
      <c r="C96" s="7" t="s">
        <v>1138</v>
      </c>
      <c r="D96" s="7" t="s">
        <v>1133</v>
      </c>
      <c r="E96" s="7" t="s">
        <v>69</v>
      </c>
      <c r="F96" s="7" t="s">
        <v>5955</v>
      </c>
      <c r="G96" s="7" t="s">
        <v>6092</v>
      </c>
      <c r="H96" s="7" t="n">
        <v>1</v>
      </c>
      <c r="I96" s="7" t="n">
        <v>3.59</v>
      </c>
      <c r="J96" s="7" t="n">
        <v>0</v>
      </c>
      <c r="K96" s="7" t="n">
        <v>0</v>
      </c>
      <c r="L96" s="7" t="n">
        <v>2</v>
      </c>
      <c r="M96" s="7" t="n">
        <v>2595</v>
      </c>
      <c r="N96" s="7" t="n">
        <v>0</v>
      </c>
      <c r="O96" s="7" t="n">
        <v>1.795</v>
      </c>
      <c r="P96" s="7" t="n">
        <v>0.0771</v>
      </c>
      <c r="Q96" s="7" t="n">
        <v>0</v>
      </c>
      <c r="R96" s="7"/>
      <c r="S96" s="7" t="n">
        <v>7</v>
      </c>
      <c r="T96" s="7" t="n">
        <v>0</v>
      </c>
      <c r="U96" s="7"/>
    </row>
    <row r="97" customFormat="false" ht="15" hidden="false" customHeight="false" outlineLevel="0" collapsed="false">
      <c r="A97" s="7" t="s">
        <v>5900</v>
      </c>
      <c r="B97" s="7" t="n">
        <v>70</v>
      </c>
      <c r="C97" s="7" t="s">
        <v>1138</v>
      </c>
      <c r="D97" s="7" t="s">
        <v>1133</v>
      </c>
      <c r="E97" s="7" t="s">
        <v>69</v>
      </c>
      <c r="F97" s="7" t="s">
        <v>5955</v>
      </c>
      <c r="G97" s="7" t="s">
        <v>6093</v>
      </c>
      <c r="H97" s="7" t="n">
        <v>2</v>
      </c>
      <c r="I97" s="7" t="n">
        <v>39.87</v>
      </c>
      <c r="J97" s="7" t="n">
        <v>49.97</v>
      </c>
      <c r="K97" s="7" t="n">
        <v>3</v>
      </c>
      <c r="L97" s="7" t="n">
        <v>22</v>
      </c>
      <c r="M97" s="7" t="n">
        <v>1787</v>
      </c>
      <c r="N97" s="7" t="n">
        <v>3</v>
      </c>
      <c r="O97" s="7" t="n">
        <v>1.8123</v>
      </c>
      <c r="P97" s="7" t="n">
        <v>1.2311</v>
      </c>
      <c r="Q97" s="7" t="n">
        <v>13.64</v>
      </c>
      <c r="R97" s="7" t="n">
        <v>79.79</v>
      </c>
      <c r="S97" s="7" t="n">
        <v>7</v>
      </c>
      <c r="T97" s="7" t="n">
        <v>0</v>
      </c>
      <c r="U97" s="7"/>
    </row>
    <row r="98" customFormat="false" ht="15" hidden="false" customHeight="false" outlineLevel="0" collapsed="false">
      <c r="A98" s="7" t="s">
        <v>5900</v>
      </c>
      <c r="B98" s="7" t="n">
        <v>70</v>
      </c>
      <c r="C98" s="7" t="s">
        <v>1138</v>
      </c>
      <c r="D98" s="7" t="s">
        <v>1133</v>
      </c>
      <c r="E98" s="7" t="s">
        <v>69</v>
      </c>
      <c r="F98" s="7" t="s">
        <v>5955</v>
      </c>
      <c r="G98" s="7" t="s">
        <v>220</v>
      </c>
      <c r="H98" s="7" t="n">
        <v>3</v>
      </c>
      <c r="I98" s="7" t="n">
        <v>50.71</v>
      </c>
      <c r="J98" s="7" t="n">
        <v>103.94</v>
      </c>
      <c r="K98" s="7" t="n">
        <v>2</v>
      </c>
      <c r="L98" s="7" t="n">
        <v>19</v>
      </c>
      <c r="M98" s="7" t="n">
        <v>228</v>
      </c>
      <c r="N98" s="7" t="n">
        <v>6</v>
      </c>
      <c r="O98" s="7" t="n">
        <v>2.6689</v>
      </c>
      <c r="P98" s="7" t="n">
        <v>8.3333</v>
      </c>
      <c r="Q98" s="7" t="n">
        <v>10.53</v>
      </c>
      <c r="R98" s="7" t="n">
        <v>48.79</v>
      </c>
      <c r="S98" s="7" t="n">
        <v>7</v>
      </c>
      <c r="T98" s="7" t="n">
        <v>0</v>
      </c>
      <c r="U98" s="7"/>
    </row>
    <row r="99" customFormat="false" ht="15" hidden="false" customHeight="false" outlineLevel="0" collapsed="false">
      <c r="A99" s="7" t="s">
        <v>5900</v>
      </c>
      <c r="B99" s="7" t="n">
        <v>70</v>
      </c>
      <c r="C99" s="7" t="s">
        <v>1138</v>
      </c>
      <c r="D99" s="7" t="s">
        <v>1133</v>
      </c>
      <c r="E99" s="7" t="s">
        <v>69</v>
      </c>
      <c r="F99" s="7" t="s">
        <v>5955</v>
      </c>
      <c r="G99" s="7" t="s">
        <v>6094</v>
      </c>
      <c r="H99" s="7" t="n">
        <v>4</v>
      </c>
      <c r="I99" s="7" t="n">
        <v>2173.32</v>
      </c>
      <c r="J99" s="7" t="n">
        <v>4031.91</v>
      </c>
      <c r="K99" s="7" t="n">
        <v>193</v>
      </c>
      <c r="L99" s="7" t="n">
        <v>803</v>
      </c>
      <c r="M99" s="7" t="n">
        <v>41908</v>
      </c>
      <c r="N99" s="7" t="n">
        <v>214</v>
      </c>
      <c r="O99" s="7" t="n">
        <v>2.7065</v>
      </c>
      <c r="P99" s="7" t="n">
        <v>1.9161</v>
      </c>
      <c r="Q99" s="7" t="n">
        <v>24.03</v>
      </c>
      <c r="R99" s="7" t="n">
        <v>53.9</v>
      </c>
      <c r="S99" s="7" t="n">
        <v>7</v>
      </c>
      <c r="T99" s="7" t="n">
        <v>0</v>
      </c>
      <c r="U99" s="7"/>
    </row>
    <row r="100" customFormat="false" ht="15" hidden="false" customHeight="false" outlineLevel="0" collapsed="false">
      <c r="A100" s="7" t="s">
        <v>5900</v>
      </c>
      <c r="B100" s="7" t="n">
        <v>70</v>
      </c>
      <c r="C100" s="7" t="s">
        <v>1138</v>
      </c>
      <c r="D100" s="7" t="s">
        <v>1133</v>
      </c>
      <c r="E100" s="7" t="s">
        <v>69</v>
      </c>
      <c r="F100" s="7" t="s">
        <v>5955</v>
      </c>
      <c r="G100" s="7" t="s">
        <v>6095</v>
      </c>
      <c r="H100" s="7" t="n">
        <v>5</v>
      </c>
      <c r="I100" s="7" t="n">
        <v>3369.4</v>
      </c>
      <c r="J100" s="7" t="n">
        <v>4999.47</v>
      </c>
      <c r="K100" s="7" t="n">
        <v>235</v>
      </c>
      <c r="L100" s="7" t="n">
        <v>1288</v>
      </c>
      <c r="M100" s="7" t="n">
        <v>107679</v>
      </c>
      <c r="N100" s="7" t="n">
        <v>249</v>
      </c>
      <c r="O100" s="7" t="n">
        <v>2.616</v>
      </c>
      <c r="P100" s="7" t="n">
        <v>1.1961</v>
      </c>
      <c r="Q100" s="7" t="n">
        <v>18.25</v>
      </c>
      <c r="R100" s="7" t="n">
        <v>67.4</v>
      </c>
      <c r="S100" s="7" t="n">
        <v>7</v>
      </c>
      <c r="T100" s="7" t="n">
        <v>0</v>
      </c>
      <c r="U100" s="7"/>
    </row>
    <row r="101" customFormat="false" ht="15" hidden="false" customHeight="false" outlineLevel="0" collapsed="false">
      <c r="A101" s="7" t="s">
        <v>5900</v>
      </c>
      <c r="B101" s="7" t="n">
        <v>70</v>
      </c>
      <c r="C101" s="7" t="s">
        <v>1138</v>
      </c>
      <c r="D101" s="7" t="s">
        <v>1133</v>
      </c>
      <c r="E101" s="7" t="s">
        <v>69</v>
      </c>
      <c r="F101" s="7" t="s">
        <v>5955</v>
      </c>
      <c r="G101" s="7" t="s">
        <v>190</v>
      </c>
      <c r="H101" s="7" t="n">
        <v>6</v>
      </c>
      <c r="I101" s="7" t="n">
        <v>2778.75</v>
      </c>
      <c r="J101" s="7" t="n">
        <v>3849.32</v>
      </c>
      <c r="K101" s="7" t="n">
        <v>160</v>
      </c>
      <c r="L101" s="7" t="n">
        <v>1068</v>
      </c>
      <c r="M101" s="7" t="n">
        <v>82593</v>
      </c>
      <c r="N101" s="7" t="n">
        <v>168</v>
      </c>
      <c r="O101" s="7" t="n">
        <v>2.6018</v>
      </c>
      <c r="P101" s="7" t="n">
        <v>1.2931</v>
      </c>
      <c r="Q101" s="7" t="n">
        <v>14.98</v>
      </c>
      <c r="R101" s="7" t="n">
        <v>72.19</v>
      </c>
      <c r="S101" s="7" t="n">
        <v>7</v>
      </c>
      <c r="T101" s="7" t="n">
        <v>6</v>
      </c>
      <c r="U101" s="7" t="s">
        <v>6096</v>
      </c>
    </row>
    <row r="102" customFormat="false" ht="15" hidden="false" customHeight="false" outlineLevel="0" collapsed="false">
      <c r="A102" s="7" t="s">
        <v>5900</v>
      </c>
      <c r="B102" s="7" t="n">
        <v>70</v>
      </c>
      <c r="C102" s="7" t="s">
        <v>1138</v>
      </c>
      <c r="D102" s="7" t="s">
        <v>1133</v>
      </c>
      <c r="E102" s="7" t="s">
        <v>69</v>
      </c>
      <c r="F102" s="7" t="s">
        <v>5955</v>
      </c>
      <c r="G102" s="7" t="s">
        <v>169</v>
      </c>
      <c r="H102" s="7" t="n">
        <v>7</v>
      </c>
      <c r="I102" s="7" t="n">
        <v>5.34</v>
      </c>
      <c r="J102" s="7" t="n">
        <v>22.99</v>
      </c>
      <c r="K102" s="7" t="n">
        <v>1</v>
      </c>
      <c r="L102" s="7" t="n">
        <v>2</v>
      </c>
      <c r="M102" s="7" t="n">
        <v>250</v>
      </c>
      <c r="N102" s="7" t="n">
        <v>1</v>
      </c>
      <c r="O102" s="7" t="n">
        <v>2.67</v>
      </c>
      <c r="P102" s="7" t="n">
        <v>0.8</v>
      </c>
      <c r="Q102" s="7" t="n">
        <v>50</v>
      </c>
      <c r="R102" s="7" t="n">
        <v>23.23</v>
      </c>
      <c r="S102" s="7" t="n">
        <v>1</v>
      </c>
      <c r="T102" s="7" t="n">
        <v>1</v>
      </c>
      <c r="U102" s="7" t="s">
        <v>6097</v>
      </c>
    </row>
    <row r="103" customFormat="false" ht="15" hidden="false" customHeight="false" outlineLevel="0" collapsed="false">
      <c r="A103" s="7" t="s">
        <v>5900</v>
      </c>
      <c r="B103" s="7" t="n">
        <v>73</v>
      </c>
      <c r="C103" s="7" t="s">
        <v>1158</v>
      </c>
      <c r="D103" s="7" t="s">
        <v>855</v>
      </c>
      <c r="E103" s="7" t="s">
        <v>69</v>
      </c>
      <c r="F103" s="7" t="s">
        <v>5955</v>
      </c>
      <c r="G103" s="7" t="s">
        <v>6082</v>
      </c>
      <c r="H103" s="7" t="n">
        <v>1</v>
      </c>
      <c r="I103" s="7" t="n">
        <v>136.91</v>
      </c>
      <c r="J103" s="7" t="n">
        <v>497.2</v>
      </c>
      <c r="K103" s="7" t="n">
        <v>15</v>
      </c>
      <c r="L103" s="7" t="n">
        <v>59</v>
      </c>
      <c r="M103" s="7" t="n">
        <v>1039</v>
      </c>
      <c r="N103" s="7" t="n">
        <v>16</v>
      </c>
      <c r="O103" s="7" t="n">
        <v>2.3205</v>
      </c>
      <c r="P103" s="7" t="n">
        <v>5.6785</v>
      </c>
      <c r="Q103" s="7" t="n">
        <v>25.42</v>
      </c>
      <c r="R103" s="7" t="n">
        <v>27.54</v>
      </c>
      <c r="S103" s="7" t="n">
        <v>4</v>
      </c>
      <c r="T103" s="7" t="n">
        <v>0</v>
      </c>
      <c r="U103" s="7" t="s">
        <v>6059</v>
      </c>
    </row>
    <row r="104" customFormat="false" ht="15" hidden="false" customHeight="false" outlineLevel="0" collapsed="false">
      <c r="A104" s="7" t="s">
        <v>5900</v>
      </c>
      <c r="B104" s="7" t="n">
        <v>73</v>
      </c>
      <c r="C104" s="7" t="s">
        <v>1158</v>
      </c>
      <c r="D104" s="7" t="s">
        <v>855</v>
      </c>
      <c r="E104" s="7" t="s">
        <v>69</v>
      </c>
      <c r="F104" s="7" t="s">
        <v>5955</v>
      </c>
      <c r="G104" s="7" t="s">
        <v>6083</v>
      </c>
      <c r="H104" s="7" t="n">
        <v>2</v>
      </c>
      <c r="I104" s="7" t="n">
        <v>384.56</v>
      </c>
      <c r="J104" s="7" t="n">
        <v>1502.73</v>
      </c>
      <c r="K104" s="7" t="n">
        <v>45</v>
      </c>
      <c r="L104" s="7" t="n">
        <v>179</v>
      </c>
      <c r="M104" s="7" t="n">
        <v>3394</v>
      </c>
      <c r="N104" s="7" t="n">
        <v>47</v>
      </c>
      <c r="O104" s="7" t="n">
        <v>2.1484</v>
      </c>
      <c r="P104" s="7" t="n">
        <v>5.274</v>
      </c>
      <c r="Q104" s="7" t="n">
        <v>25.14</v>
      </c>
      <c r="R104" s="7" t="n">
        <v>25.59</v>
      </c>
      <c r="S104" s="7" t="n">
        <v>7</v>
      </c>
      <c r="T104" s="7" t="n">
        <v>0</v>
      </c>
      <c r="U104" s="7"/>
    </row>
    <row r="105" customFormat="false" ht="15" hidden="false" customHeight="false" outlineLevel="0" collapsed="false">
      <c r="A105" s="7" t="s">
        <v>5900</v>
      </c>
      <c r="B105" s="7" t="n">
        <v>73</v>
      </c>
      <c r="C105" s="7" t="s">
        <v>1158</v>
      </c>
      <c r="D105" s="7" t="s">
        <v>855</v>
      </c>
      <c r="E105" s="7" t="s">
        <v>69</v>
      </c>
      <c r="F105" s="7" t="s">
        <v>5955</v>
      </c>
      <c r="G105" s="7" t="s">
        <v>6084</v>
      </c>
      <c r="H105" s="7" t="n">
        <v>3</v>
      </c>
      <c r="I105" s="7" t="n">
        <v>549.86</v>
      </c>
      <c r="J105" s="7" t="n">
        <v>2388.78</v>
      </c>
      <c r="K105" s="7" t="n">
        <v>67</v>
      </c>
      <c r="L105" s="7" t="n">
        <v>260</v>
      </c>
      <c r="M105" s="7" t="n">
        <v>6379</v>
      </c>
      <c r="N105" s="7" t="n">
        <v>70</v>
      </c>
      <c r="O105" s="7" t="n">
        <v>2.1148</v>
      </c>
      <c r="P105" s="7" t="n">
        <v>4.0759</v>
      </c>
      <c r="Q105" s="7" t="n">
        <v>25.77</v>
      </c>
      <c r="R105" s="7" t="n">
        <v>23.02</v>
      </c>
      <c r="S105" s="7" t="n">
        <v>7</v>
      </c>
      <c r="T105" s="7" t="n">
        <v>0</v>
      </c>
      <c r="U105" s="7"/>
    </row>
    <row r="106" customFormat="false" ht="15" hidden="false" customHeight="false" outlineLevel="0" collapsed="false">
      <c r="A106" s="7" t="s">
        <v>5900</v>
      </c>
      <c r="B106" s="7" t="n">
        <v>73</v>
      </c>
      <c r="C106" s="7" t="s">
        <v>1158</v>
      </c>
      <c r="D106" s="7" t="s">
        <v>855</v>
      </c>
      <c r="E106" s="7" t="s">
        <v>69</v>
      </c>
      <c r="F106" s="7" t="s">
        <v>5955</v>
      </c>
      <c r="G106" s="7" t="s">
        <v>6085</v>
      </c>
      <c r="H106" s="7" t="n">
        <v>4</v>
      </c>
      <c r="I106" s="7" t="n">
        <v>543.83</v>
      </c>
      <c r="J106" s="7" t="n">
        <v>2346.8</v>
      </c>
      <c r="K106" s="7" t="n">
        <v>61</v>
      </c>
      <c r="L106" s="7" t="n">
        <v>265</v>
      </c>
      <c r="M106" s="7" t="n">
        <v>8219</v>
      </c>
      <c r="N106" s="7" t="n">
        <v>68</v>
      </c>
      <c r="O106" s="7" t="n">
        <v>2.0522</v>
      </c>
      <c r="P106" s="7" t="n">
        <v>3.2242</v>
      </c>
      <c r="Q106" s="7" t="n">
        <v>23.02</v>
      </c>
      <c r="R106" s="7" t="n">
        <v>23.17</v>
      </c>
      <c r="S106" s="7" t="n">
        <v>7</v>
      </c>
      <c r="T106" s="7" t="n">
        <v>0</v>
      </c>
      <c r="U106" s="7"/>
    </row>
    <row r="107" customFormat="false" ht="15" hidden="false" customHeight="false" outlineLevel="0" collapsed="false">
      <c r="A107" s="7" t="s">
        <v>5900</v>
      </c>
      <c r="B107" s="7" t="n">
        <v>73</v>
      </c>
      <c r="C107" s="7" t="s">
        <v>1158</v>
      </c>
      <c r="D107" s="7" t="s">
        <v>855</v>
      </c>
      <c r="E107" s="7" t="s">
        <v>69</v>
      </c>
      <c r="F107" s="7" t="s">
        <v>5955</v>
      </c>
      <c r="G107" s="7" t="s">
        <v>6086</v>
      </c>
      <c r="H107" s="7" t="n">
        <v>5</v>
      </c>
      <c r="I107" s="7" t="n">
        <v>473.87</v>
      </c>
      <c r="J107" s="7" t="n">
        <v>1914.43</v>
      </c>
      <c r="K107" s="7" t="n">
        <v>53</v>
      </c>
      <c r="L107" s="7" t="n">
        <v>219</v>
      </c>
      <c r="M107" s="7" t="n">
        <v>8266</v>
      </c>
      <c r="N107" s="7" t="n">
        <v>53</v>
      </c>
      <c r="O107" s="7" t="n">
        <v>2.1638</v>
      </c>
      <c r="P107" s="7" t="n">
        <v>2.6494</v>
      </c>
      <c r="Q107" s="7" t="n">
        <v>24.2</v>
      </c>
      <c r="R107" s="7" t="n">
        <v>24.75</v>
      </c>
      <c r="S107" s="7" t="n">
        <v>7</v>
      </c>
      <c r="T107" s="7" t="n">
        <v>0</v>
      </c>
      <c r="U107" s="7"/>
    </row>
    <row r="108" customFormat="false" ht="15" hidden="false" customHeight="false" outlineLevel="0" collapsed="false">
      <c r="A108" s="7" t="s">
        <v>5900</v>
      </c>
      <c r="B108" s="7" t="n">
        <v>73</v>
      </c>
      <c r="C108" s="7" t="s">
        <v>1158</v>
      </c>
      <c r="D108" s="7" t="s">
        <v>855</v>
      </c>
      <c r="E108" s="7" t="s">
        <v>69</v>
      </c>
      <c r="F108" s="7" t="s">
        <v>5955</v>
      </c>
      <c r="G108" s="7" t="s">
        <v>6087</v>
      </c>
      <c r="H108" s="7" t="n">
        <v>6</v>
      </c>
      <c r="I108" s="7" t="n">
        <v>355.28</v>
      </c>
      <c r="J108" s="7" t="n">
        <v>1232.77</v>
      </c>
      <c r="K108" s="7" t="n">
        <v>36</v>
      </c>
      <c r="L108" s="7" t="n">
        <v>161</v>
      </c>
      <c r="M108" s="7" t="n">
        <v>5939</v>
      </c>
      <c r="N108" s="7" t="n">
        <v>36</v>
      </c>
      <c r="O108" s="7" t="n">
        <v>2.2067</v>
      </c>
      <c r="P108" s="7" t="n">
        <v>2.7109</v>
      </c>
      <c r="Q108" s="7" t="n">
        <v>22.36</v>
      </c>
      <c r="R108" s="7" t="n">
        <v>28.82</v>
      </c>
      <c r="S108" s="7" t="n">
        <v>7</v>
      </c>
      <c r="T108" s="7" t="n">
        <v>0</v>
      </c>
      <c r="U108" s="7"/>
    </row>
    <row r="109" customFormat="false" ht="15" hidden="false" customHeight="false" outlineLevel="0" collapsed="false">
      <c r="A109" s="7" t="s">
        <v>5900</v>
      </c>
      <c r="B109" s="7" t="n">
        <v>73</v>
      </c>
      <c r="C109" s="7" t="s">
        <v>1158</v>
      </c>
      <c r="D109" s="7" t="s">
        <v>855</v>
      </c>
      <c r="E109" s="7" t="s">
        <v>69</v>
      </c>
      <c r="F109" s="7" t="s">
        <v>5955</v>
      </c>
      <c r="G109" s="7" t="s">
        <v>6088</v>
      </c>
      <c r="H109" s="7" t="n">
        <v>7</v>
      </c>
      <c r="I109" s="7" t="n">
        <v>369.03</v>
      </c>
      <c r="J109" s="7" t="n">
        <v>1128.59</v>
      </c>
      <c r="K109" s="7" t="n">
        <v>33</v>
      </c>
      <c r="L109" s="7" t="n">
        <v>170</v>
      </c>
      <c r="M109" s="7" t="n">
        <v>7713</v>
      </c>
      <c r="N109" s="7" t="n">
        <v>33</v>
      </c>
      <c r="O109" s="7" t="n">
        <v>2.1708</v>
      </c>
      <c r="P109" s="7" t="n">
        <v>2.2041</v>
      </c>
      <c r="Q109" s="7" t="n">
        <v>19.41</v>
      </c>
      <c r="R109" s="7" t="n">
        <v>32.7</v>
      </c>
      <c r="S109" s="7" t="n">
        <v>7</v>
      </c>
      <c r="T109" s="7" t="n">
        <v>0</v>
      </c>
      <c r="U109" s="7"/>
    </row>
    <row r="110" customFormat="false" ht="15" hidden="false" customHeight="false" outlineLevel="0" collapsed="false">
      <c r="A110" s="7" t="s">
        <v>5900</v>
      </c>
      <c r="B110" s="7" t="n">
        <v>73</v>
      </c>
      <c r="C110" s="7" t="s">
        <v>1158</v>
      </c>
      <c r="D110" s="7" t="s">
        <v>855</v>
      </c>
      <c r="E110" s="7" t="s">
        <v>69</v>
      </c>
      <c r="F110" s="7" t="s">
        <v>5955</v>
      </c>
      <c r="G110" s="7" t="s">
        <v>6089</v>
      </c>
      <c r="H110" s="7" t="n">
        <v>8</v>
      </c>
      <c r="I110" s="7" t="n">
        <v>201.16</v>
      </c>
      <c r="J110" s="7" t="n">
        <v>543.38</v>
      </c>
      <c r="K110" s="7" t="n">
        <v>14</v>
      </c>
      <c r="L110" s="7" t="n">
        <v>84</v>
      </c>
      <c r="M110" s="7" t="n">
        <v>3170</v>
      </c>
      <c r="N110" s="7" t="n">
        <v>14</v>
      </c>
      <c r="O110" s="7" t="n">
        <v>2.3948</v>
      </c>
      <c r="P110" s="7" t="n">
        <v>2.6498</v>
      </c>
      <c r="Q110" s="7" t="n">
        <v>16.67</v>
      </c>
      <c r="R110" s="7" t="n">
        <v>37.02</v>
      </c>
      <c r="S110" s="7" t="n">
        <v>7</v>
      </c>
      <c r="T110" s="7" t="n">
        <v>0</v>
      </c>
      <c r="U110" s="7"/>
    </row>
    <row r="111" customFormat="false" ht="15" hidden="false" customHeight="false" outlineLevel="0" collapsed="false">
      <c r="A111" s="7" t="s">
        <v>5900</v>
      </c>
      <c r="B111" s="7" t="n">
        <v>73</v>
      </c>
      <c r="C111" s="7" t="s">
        <v>1158</v>
      </c>
      <c r="D111" s="7" t="s">
        <v>855</v>
      </c>
      <c r="E111" s="7" t="s">
        <v>69</v>
      </c>
      <c r="F111" s="7" t="s">
        <v>5955</v>
      </c>
      <c r="G111" s="7" t="s">
        <v>6090</v>
      </c>
      <c r="H111" s="7" t="n">
        <v>9</v>
      </c>
      <c r="I111" s="7" t="n">
        <v>186.04</v>
      </c>
      <c r="J111" s="7" t="n">
        <v>513.39</v>
      </c>
      <c r="K111" s="7" t="n">
        <v>13</v>
      </c>
      <c r="L111" s="7" t="n">
        <v>79</v>
      </c>
      <c r="M111" s="7" t="n">
        <v>1995</v>
      </c>
      <c r="N111" s="7" t="n">
        <v>13</v>
      </c>
      <c r="O111" s="7" t="n">
        <v>2.3549</v>
      </c>
      <c r="P111" s="7" t="n">
        <v>3.9599</v>
      </c>
      <c r="Q111" s="7" t="n">
        <v>16.46</v>
      </c>
      <c r="R111" s="7" t="n">
        <v>36.24</v>
      </c>
      <c r="S111" s="7" t="n">
        <v>7</v>
      </c>
      <c r="T111" s="7" t="n">
        <v>0</v>
      </c>
      <c r="U111" s="7"/>
    </row>
    <row r="112" customFormat="false" ht="15" hidden="false" customHeight="false" outlineLevel="0" collapsed="false">
      <c r="A112" s="7" t="s">
        <v>5900</v>
      </c>
      <c r="B112" s="7" t="n">
        <v>73</v>
      </c>
      <c r="C112" s="7" t="s">
        <v>1158</v>
      </c>
      <c r="D112" s="7" t="s">
        <v>855</v>
      </c>
      <c r="E112" s="7" t="s">
        <v>69</v>
      </c>
      <c r="F112" s="7" t="s">
        <v>5955</v>
      </c>
      <c r="G112" s="7" t="s">
        <v>6091</v>
      </c>
      <c r="H112" s="7" t="n">
        <v>10</v>
      </c>
      <c r="I112" s="7" t="n">
        <v>113.41</v>
      </c>
      <c r="J112" s="7" t="n">
        <v>427.61</v>
      </c>
      <c r="K112" s="7" t="n">
        <v>10</v>
      </c>
      <c r="L112" s="7" t="n">
        <v>45</v>
      </c>
      <c r="M112" s="7" t="n">
        <v>1572</v>
      </c>
      <c r="N112" s="7" t="n">
        <v>11</v>
      </c>
      <c r="O112" s="7" t="n">
        <v>2.5202</v>
      </c>
      <c r="P112" s="7" t="n">
        <v>2.8626</v>
      </c>
      <c r="Q112" s="7" t="n">
        <v>22.22</v>
      </c>
      <c r="R112" s="7" t="n">
        <v>26.52</v>
      </c>
      <c r="S112" s="7" t="n">
        <v>7</v>
      </c>
      <c r="T112" s="7" t="n">
        <v>0</v>
      </c>
      <c r="U112" s="7"/>
    </row>
    <row r="113" customFormat="false" ht="15" hidden="false" customHeight="false" outlineLevel="0" collapsed="false">
      <c r="A113" s="7" t="s">
        <v>5900</v>
      </c>
      <c r="B113" s="7" t="n">
        <v>73</v>
      </c>
      <c r="C113" s="7" t="s">
        <v>1158</v>
      </c>
      <c r="D113" s="7" t="s">
        <v>855</v>
      </c>
      <c r="E113" s="7" t="s">
        <v>69</v>
      </c>
      <c r="F113" s="7" t="s">
        <v>5955</v>
      </c>
      <c r="G113" s="7" t="s">
        <v>6092</v>
      </c>
      <c r="H113" s="7" t="n">
        <v>11</v>
      </c>
      <c r="I113" s="7" t="n">
        <v>69.46</v>
      </c>
      <c r="J113" s="7" t="n">
        <v>157.8</v>
      </c>
      <c r="K113" s="7" t="n">
        <v>4</v>
      </c>
      <c r="L113" s="7" t="n">
        <v>28</v>
      </c>
      <c r="M113" s="7" t="n">
        <v>573</v>
      </c>
      <c r="N113" s="7" t="n">
        <v>4</v>
      </c>
      <c r="O113" s="7" t="n">
        <v>2.4807</v>
      </c>
      <c r="P113" s="7" t="n">
        <v>4.8866</v>
      </c>
      <c r="Q113" s="7" t="n">
        <v>14.29</v>
      </c>
      <c r="R113" s="7" t="n">
        <v>44.02</v>
      </c>
      <c r="S113" s="7" t="n">
        <v>7</v>
      </c>
      <c r="T113" s="7" t="n">
        <v>0</v>
      </c>
      <c r="U113" s="7"/>
    </row>
    <row r="114" customFormat="false" ht="15" hidden="false" customHeight="false" outlineLevel="0" collapsed="false">
      <c r="A114" s="7" t="s">
        <v>5900</v>
      </c>
      <c r="B114" s="7" t="n">
        <v>73</v>
      </c>
      <c r="C114" s="7" t="s">
        <v>1158</v>
      </c>
      <c r="D114" s="7" t="s">
        <v>855</v>
      </c>
      <c r="E114" s="7" t="s">
        <v>69</v>
      </c>
      <c r="F114" s="7" t="s">
        <v>5955</v>
      </c>
      <c r="G114" s="7" t="s">
        <v>6093</v>
      </c>
      <c r="H114" s="7" t="n">
        <v>12</v>
      </c>
      <c r="I114" s="7" t="n">
        <v>63.49</v>
      </c>
      <c r="J114" s="7" t="n">
        <v>153.8</v>
      </c>
      <c r="K114" s="7" t="n">
        <v>4</v>
      </c>
      <c r="L114" s="7" t="n">
        <v>25</v>
      </c>
      <c r="M114" s="7" t="n">
        <v>707</v>
      </c>
      <c r="N114" s="7" t="n">
        <v>4</v>
      </c>
      <c r="O114" s="7" t="n">
        <v>2.5396</v>
      </c>
      <c r="P114" s="7" t="n">
        <v>3.5361</v>
      </c>
      <c r="Q114" s="7" t="n">
        <v>16</v>
      </c>
      <c r="R114" s="7" t="n">
        <v>41.28</v>
      </c>
      <c r="S114" s="7" t="n">
        <v>7</v>
      </c>
      <c r="T114" s="7" t="n">
        <v>0</v>
      </c>
      <c r="U114" s="7"/>
    </row>
    <row r="115" customFormat="false" ht="15" hidden="false" customHeight="false" outlineLevel="0" collapsed="false">
      <c r="A115" s="7" t="s">
        <v>5900</v>
      </c>
      <c r="B115" s="7" t="n">
        <v>73</v>
      </c>
      <c r="C115" s="7" t="s">
        <v>1158</v>
      </c>
      <c r="D115" s="7" t="s">
        <v>855</v>
      </c>
      <c r="E115" s="7" t="s">
        <v>69</v>
      </c>
      <c r="F115" s="7" t="s">
        <v>5955</v>
      </c>
      <c r="G115" s="7" t="s">
        <v>220</v>
      </c>
      <c r="H115" s="7" t="n">
        <v>13</v>
      </c>
      <c r="I115" s="7" t="n">
        <v>73.5</v>
      </c>
      <c r="J115" s="7" t="n">
        <v>275.65</v>
      </c>
      <c r="K115" s="7" t="n">
        <v>7</v>
      </c>
      <c r="L115" s="7" t="n">
        <v>27</v>
      </c>
      <c r="M115" s="7" t="n">
        <v>591</v>
      </c>
      <c r="N115" s="7" t="n">
        <v>7</v>
      </c>
      <c r="O115" s="7" t="n">
        <v>2.7222</v>
      </c>
      <c r="P115" s="7" t="n">
        <v>4.5685</v>
      </c>
      <c r="Q115" s="7" t="n">
        <v>25.93</v>
      </c>
      <c r="R115" s="7" t="n">
        <v>26.66</v>
      </c>
      <c r="S115" s="7" t="n">
        <v>7</v>
      </c>
      <c r="T115" s="7" t="n">
        <v>0</v>
      </c>
      <c r="U115" s="7"/>
    </row>
    <row r="116" customFormat="false" ht="15" hidden="false" customHeight="false" outlineLevel="0" collapsed="false">
      <c r="A116" s="7" t="s">
        <v>5900</v>
      </c>
      <c r="B116" s="7" t="n">
        <v>73</v>
      </c>
      <c r="C116" s="7" t="s">
        <v>1158</v>
      </c>
      <c r="D116" s="7" t="s">
        <v>855</v>
      </c>
      <c r="E116" s="7" t="s">
        <v>69</v>
      </c>
      <c r="F116" s="7" t="s">
        <v>5955</v>
      </c>
      <c r="G116" s="7" t="s">
        <v>6094</v>
      </c>
      <c r="H116" s="7" t="n">
        <v>14</v>
      </c>
      <c r="I116" s="7" t="n">
        <v>64.64</v>
      </c>
      <c r="J116" s="7" t="n">
        <v>159.8</v>
      </c>
      <c r="K116" s="7" t="n">
        <v>4</v>
      </c>
      <c r="L116" s="7" t="n">
        <v>36</v>
      </c>
      <c r="M116" s="7" t="n">
        <v>2295</v>
      </c>
      <c r="N116" s="7" t="n">
        <v>4</v>
      </c>
      <c r="O116" s="7" t="n">
        <v>1.7956</v>
      </c>
      <c r="P116" s="7" t="n">
        <v>1.5686</v>
      </c>
      <c r="Q116" s="7" t="n">
        <v>11.11</v>
      </c>
      <c r="R116" s="7" t="n">
        <v>40.45</v>
      </c>
      <c r="S116" s="7" t="n">
        <v>7</v>
      </c>
      <c r="T116" s="7" t="n">
        <v>0</v>
      </c>
      <c r="U116" s="7"/>
    </row>
    <row r="117" customFormat="false" ht="15" hidden="false" customHeight="false" outlineLevel="0" collapsed="false">
      <c r="A117" s="7" t="s">
        <v>5900</v>
      </c>
      <c r="B117" s="7" t="n">
        <v>73</v>
      </c>
      <c r="C117" s="7" t="s">
        <v>1158</v>
      </c>
      <c r="D117" s="7" t="s">
        <v>855</v>
      </c>
      <c r="E117" s="7" t="s">
        <v>69</v>
      </c>
      <c r="F117" s="7" t="s">
        <v>5955</v>
      </c>
      <c r="G117" s="7" t="s">
        <v>6095</v>
      </c>
      <c r="H117" s="7" t="n">
        <v>15</v>
      </c>
      <c r="I117" s="7" t="n">
        <v>131.96</v>
      </c>
      <c r="J117" s="7" t="n">
        <v>233.7</v>
      </c>
      <c r="K117" s="7" t="n">
        <v>6</v>
      </c>
      <c r="L117" s="7" t="n">
        <v>89</v>
      </c>
      <c r="M117" s="7" t="n">
        <v>8431</v>
      </c>
      <c r="N117" s="7" t="n">
        <v>6</v>
      </c>
      <c r="O117" s="7" t="n">
        <v>1.4827</v>
      </c>
      <c r="P117" s="7" t="n">
        <v>1.0556</v>
      </c>
      <c r="Q117" s="7" t="n">
        <v>6.74</v>
      </c>
      <c r="R117" s="7" t="n">
        <v>56.47</v>
      </c>
      <c r="S117" s="7" t="n">
        <v>7</v>
      </c>
      <c r="T117" s="7" t="n">
        <v>0</v>
      </c>
      <c r="U117" s="7"/>
    </row>
    <row r="118" customFormat="false" ht="15" hidden="false" customHeight="false" outlineLevel="0" collapsed="false">
      <c r="A118" s="7" t="s">
        <v>5900</v>
      </c>
      <c r="B118" s="7" t="n">
        <v>73</v>
      </c>
      <c r="C118" s="7" t="s">
        <v>1158</v>
      </c>
      <c r="D118" s="7" t="s">
        <v>855</v>
      </c>
      <c r="E118" s="7" t="s">
        <v>69</v>
      </c>
      <c r="F118" s="7" t="s">
        <v>5955</v>
      </c>
      <c r="G118" s="7" t="s">
        <v>190</v>
      </c>
      <c r="H118" s="7" t="n">
        <v>16</v>
      </c>
      <c r="I118" s="7" t="n">
        <v>86.82</v>
      </c>
      <c r="J118" s="7" t="n">
        <v>193.79</v>
      </c>
      <c r="K118" s="7" t="n">
        <v>5</v>
      </c>
      <c r="L118" s="7" t="n">
        <v>78</v>
      </c>
      <c r="M118" s="7" t="n">
        <v>10433</v>
      </c>
      <c r="N118" s="7" t="n">
        <v>5</v>
      </c>
      <c r="O118" s="7" t="n">
        <v>1.1131</v>
      </c>
      <c r="P118" s="7" t="n">
        <v>0.7476</v>
      </c>
      <c r="Q118" s="7" t="n">
        <v>6.41</v>
      </c>
      <c r="R118" s="7" t="n">
        <v>44.8</v>
      </c>
      <c r="S118" s="7" t="n">
        <v>7</v>
      </c>
      <c r="T118" s="7" t="n">
        <v>6</v>
      </c>
      <c r="U118" s="7" t="s">
        <v>6096</v>
      </c>
    </row>
    <row r="119" customFormat="false" ht="15" hidden="false" customHeight="false" outlineLevel="0" collapsed="false">
      <c r="A119" s="7" t="s">
        <v>5900</v>
      </c>
      <c r="B119" s="7" t="n">
        <v>73</v>
      </c>
      <c r="C119" s="7" t="s">
        <v>1158</v>
      </c>
      <c r="D119" s="7" t="s">
        <v>855</v>
      </c>
      <c r="E119" s="7" t="s">
        <v>69</v>
      </c>
      <c r="F119" s="7" t="s">
        <v>5955</v>
      </c>
      <c r="G119" s="7" t="s">
        <v>169</v>
      </c>
      <c r="H119" s="7" t="n">
        <v>17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12</v>
      </c>
      <c r="N119" s="7" t="n">
        <v>0</v>
      </c>
      <c r="O119" s="7"/>
      <c r="P119" s="7" t="n">
        <v>0</v>
      </c>
      <c r="Q119" s="7"/>
      <c r="R119" s="7"/>
      <c r="S119" s="7" t="n">
        <v>1</v>
      </c>
      <c r="T119" s="7" t="n">
        <v>1</v>
      </c>
      <c r="U119" s="7" t="s">
        <v>6097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6098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6099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6100</v>
      </c>
      <c r="B4" s="5" t="s">
        <v>6101</v>
      </c>
      <c r="C4" s="5" t="s">
        <v>6102</v>
      </c>
      <c r="D4" s="5" t="s">
        <v>6103</v>
      </c>
      <c r="E4" s="5" t="s">
        <v>6104</v>
      </c>
      <c r="F4" s="5" t="s">
        <v>6105</v>
      </c>
      <c r="G4" s="5" t="s">
        <v>6106</v>
      </c>
      <c r="H4" s="5" t="s">
        <v>6107</v>
      </c>
    </row>
    <row r="5" customFormat="false" ht="15" hidden="false" customHeight="false" outlineLevel="0" collapsed="false">
      <c r="A5" s="3" t="s">
        <v>6108</v>
      </c>
      <c r="B5" s="21" t="n">
        <v>1.8</v>
      </c>
      <c r="C5" s="22" t="n">
        <v>0.09</v>
      </c>
      <c r="D5" s="20" t="n">
        <f aca="false">B5/C5</f>
        <v>20</v>
      </c>
      <c r="E5" s="23" t="n">
        <f aca="false">D5*10</f>
        <v>200</v>
      </c>
      <c r="F5" s="23" t="n">
        <f aca="false">D5*100</f>
        <v>2000</v>
      </c>
      <c r="G5" s="23" t="n">
        <f aca="false">D5*1000</f>
        <v>20000</v>
      </c>
      <c r="H5" s="14" t="n">
        <f aca="false">D5/12_Fee_Contribution!B5</f>
        <v>0.300797112347722</v>
      </c>
    </row>
    <row r="6" customFormat="false" ht="15" hidden="false" customHeight="false" outlineLevel="0" collapsed="false">
      <c r="A6" s="3" t="s">
        <v>6109</v>
      </c>
      <c r="B6" s="21" t="n">
        <v>2.4</v>
      </c>
      <c r="C6" s="22" t="n">
        <v>0.08</v>
      </c>
      <c r="D6" s="20" t="n">
        <f aca="false">B6/C6</f>
        <v>30</v>
      </c>
      <c r="E6" s="23" t="n">
        <f aca="false">D6*10</f>
        <v>300</v>
      </c>
      <c r="F6" s="23" t="n">
        <f aca="false">D6*100</f>
        <v>3000</v>
      </c>
      <c r="G6" s="23" t="n">
        <f aca="false">D6*1000</f>
        <v>30000</v>
      </c>
      <c r="H6" s="14" t="n">
        <f aca="false">D6/12_Fee_Contribution!B5</f>
        <v>0.451195668521582</v>
      </c>
    </row>
    <row r="7" customFormat="false" ht="15" hidden="false" customHeight="false" outlineLevel="0" collapsed="false">
      <c r="A7" s="3" t="s">
        <v>143</v>
      </c>
      <c r="B7" s="21" t="n">
        <v>3</v>
      </c>
      <c r="C7" s="22" t="n">
        <v>0.07</v>
      </c>
      <c r="D7" s="20" t="n">
        <f aca="false">B7/C7</f>
        <v>42.8571428571429</v>
      </c>
      <c r="E7" s="23" t="n">
        <f aca="false">D7*10</f>
        <v>428.571428571429</v>
      </c>
      <c r="F7" s="23" t="n">
        <f aca="false">D7*100</f>
        <v>4285.71428571429</v>
      </c>
      <c r="G7" s="23" t="n">
        <f aca="false">D7*1000</f>
        <v>42857.1428571429</v>
      </c>
      <c r="H7" s="14" t="n">
        <f aca="false">D7/12_Fee_Contribution!B5</f>
        <v>0.644565240745118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" t="s">
        <v>6110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6111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12" t="s">
        <v>6112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 t="s">
        <v>6113</v>
      </c>
      <c r="B5" s="24" t="n">
        <v>1.3993</v>
      </c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2" t="s">
        <v>6114</v>
      </c>
      <c r="B6" s="24" t="n">
        <v>1.3367</v>
      </c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2" t="s">
        <v>6115</v>
      </c>
      <c r="B7" s="24" t="n">
        <v>276.82</v>
      </c>
      <c r="C7" s="2"/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23.85" hidden="false" customHeight="false" outlineLevel="0" collapsed="false">
      <c r="A10" s="5" t="s">
        <v>6116</v>
      </c>
      <c r="B10" s="5" t="s">
        <v>11</v>
      </c>
      <c r="C10" s="5" t="s">
        <v>6117</v>
      </c>
      <c r="D10" s="5" t="s">
        <v>6118</v>
      </c>
      <c r="E10" s="5" t="s">
        <v>6119</v>
      </c>
      <c r="F10" s="5" t="s">
        <v>6120</v>
      </c>
      <c r="G10" s="5" t="s">
        <v>6121</v>
      </c>
      <c r="H10" s="5" t="s">
        <v>6122</v>
      </c>
      <c r="I10" s="5" t="s">
        <v>6123</v>
      </c>
      <c r="J10" s="5" t="s">
        <v>6124</v>
      </c>
      <c r="K10" s="5" t="s">
        <v>6125</v>
      </c>
    </row>
    <row r="11" customFormat="false" ht="15" hidden="false" customHeight="false" outlineLevel="0" collapsed="false">
      <c r="A11" s="2" t="s">
        <v>6126</v>
      </c>
      <c r="B11" s="2" t="s">
        <v>69</v>
      </c>
      <c r="C11" s="2" t="s">
        <v>5955</v>
      </c>
      <c r="D11" s="2" t="s">
        <v>6127</v>
      </c>
      <c r="E11" s="22" t="n">
        <v>0.15</v>
      </c>
      <c r="F11" s="25" t="n">
        <v>13</v>
      </c>
      <c r="G11" s="20" t="n">
        <f aca="false">F11</f>
        <v>13</v>
      </c>
      <c r="H11" s="26" t="n">
        <v>1.4</v>
      </c>
      <c r="I11" s="20" t="n">
        <f aca="false">G11*H11</f>
        <v>18.2</v>
      </c>
      <c r="J11" s="2" t="s">
        <v>6128</v>
      </c>
      <c r="K11" s="2" t="s">
        <v>6129</v>
      </c>
    </row>
    <row r="12" customFormat="false" ht="15" hidden="false" customHeight="false" outlineLevel="0" collapsed="false">
      <c r="A12" s="2" t="s">
        <v>6126</v>
      </c>
      <c r="B12" s="2" t="s">
        <v>69</v>
      </c>
      <c r="C12" s="2" t="s">
        <v>5955</v>
      </c>
      <c r="D12" s="2" t="s">
        <v>6130</v>
      </c>
      <c r="E12" s="22" t="n">
        <v>0.4</v>
      </c>
      <c r="F12" s="25" t="n">
        <v>14</v>
      </c>
      <c r="G12" s="20" t="n">
        <f aca="false">F12</f>
        <v>14</v>
      </c>
      <c r="H12" s="26" t="n">
        <v>1.4</v>
      </c>
      <c r="I12" s="20" t="n">
        <f aca="false">G12*H12</f>
        <v>19.6</v>
      </c>
      <c r="J12" s="2" t="s">
        <v>6128</v>
      </c>
      <c r="K12" s="2" t="s">
        <v>6129</v>
      </c>
    </row>
    <row r="13" customFormat="false" ht="15" hidden="false" customHeight="false" outlineLevel="0" collapsed="false">
      <c r="A13" s="2" t="s">
        <v>6126</v>
      </c>
      <c r="B13" s="2" t="s">
        <v>69</v>
      </c>
      <c r="C13" s="2" t="s">
        <v>5955</v>
      </c>
      <c r="D13" s="2" t="s">
        <v>6131</v>
      </c>
      <c r="E13" s="22" t="n">
        <v>0.45</v>
      </c>
      <c r="F13" s="25" t="n">
        <v>15.5</v>
      </c>
      <c r="G13" s="20" t="n">
        <f aca="false">F13</f>
        <v>15.5</v>
      </c>
      <c r="H13" s="26" t="n">
        <v>1.4</v>
      </c>
      <c r="I13" s="20" t="n">
        <f aca="false">G13*H13</f>
        <v>21.7</v>
      </c>
      <c r="J13" s="2" t="s">
        <v>6128</v>
      </c>
      <c r="K13" s="2" t="s">
        <v>6129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 t="s">
        <v>6132</v>
      </c>
      <c r="B15" s="2" t="s">
        <v>69</v>
      </c>
      <c r="C15" s="2" t="s">
        <v>5955</v>
      </c>
      <c r="D15" s="2" t="s">
        <v>6130</v>
      </c>
      <c r="E15" s="22" t="n">
        <v>0.5</v>
      </c>
      <c r="F15" s="25" t="n">
        <v>17.5</v>
      </c>
      <c r="G15" s="20" t="n">
        <f aca="false">F15</f>
        <v>17.5</v>
      </c>
      <c r="H15" s="26" t="n">
        <v>1.4</v>
      </c>
      <c r="I15" s="20" t="n">
        <f aca="false">G15*H15</f>
        <v>24.5</v>
      </c>
      <c r="J15" s="2" t="s">
        <v>6128</v>
      </c>
      <c r="K15" s="2" t="s">
        <v>6133</v>
      </c>
    </row>
    <row r="16" customFormat="false" ht="15" hidden="false" customHeight="false" outlineLevel="0" collapsed="false">
      <c r="A16" s="2" t="s">
        <v>6132</v>
      </c>
      <c r="B16" s="2" t="s">
        <v>69</v>
      </c>
      <c r="C16" s="2" t="s">
        <v>5955</v>
      </c>
      <c r="D16" s="2" t="s">
        <v>6131</v>
      </c>
      <c r="E16" s="22" t="n">
        <v>0.5</v>
      </c>
      <c r="F16" s="25" t="n">
        <v>19.5</v>
      </c>
      <c r="G16" s="20" t="n">
        <f aca="false">F16</f>
        <v>19.5</v>
      </c>
      <c r="H16" s="26" t="n">
        <v>1.4</v>
      </c>
      <c r="I16" s="20" t="n">
        <f aca="false">G16*H16</f>
        <v>27.3</v>
      </c>
      <c r="J16" s="2" t="s">
        <v>6128</v>
      </c>
      <c r="K16" s="2" t="s">
        <v>6133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 t="s">
        <v>6134</v>
      </c>
      <c r="B18" s="2" t="s">
        <v>395</v>
      </c>
      <c r="C18" s="2" t="s">
        <v>5946</v>
      </c>
      <c r="D18" s="2" t="s">
        <v>6127</v>
      </c>
      <c r="E18" s="22" t="n">
        <v>0.15</v>
      </c>
      <c r="F18" s="25" t="n">
        <v>13</v>
      </c>
      <c r="G18" s="20" t="n">
        <f aca="false">F18*$B$5</f>
        <v>18.1909</v>
      </c>
      <c r="H18" s="26" t="n">
        <v>1.38</v>
      </c>
      <c r="I18" s="20" t="n">
        <f aca="false">G18*H18</f>
        <v>25.103442</v>
      </c>
      <c r="J18" s="2" t="s">
        <v>6135</v>
      </c>
      <c r="K18" s="2" t="s">
        <v>6129</v>
      </c>
    </row>
    <row r="19" customFormat="false" ht="15" hidden="false" customHeight="false" outlineLevel="0" collapsed="false">
      <c r="A19" s="2" t="s">
        <v>6134</v>
      </c>
      <c r="B19" s="2" t="s">
        <v>395</v>
      </c>
      <c r="C19" s="2" t="s">
        <v>5946</v>
      </c>
      <c r="D19" s="2" t="s">
        <v>6130</v>
      </c>
      <c r="E19" s="22" t="n">
        <v>0.4</v>
      </c>
      <c r="F19" s="25" t="n">
        <v>14</v>
      </c>
      <c r="G19" s="20" t="n">
        <f aca="false">F19*$B$5</f>
        <v>19.5902</v>
      </c>
      <c r="H19" s="26" t="n">
        <v>1.38</v>
      </c>
      <c r="I19" s="20" t="n">
        <f aca="false">G19*H19</f>
        <v>27.034476</v>
      </c>
      <c r="J19" s="2" t="s">
        <v>6135</v>
      </c>
      <c r="K19" s="2" t="s">
        <v>6129</v>
      </c>
    </row>
    <row r="20" customFormat="false" ht="15" hidden="false" customHeight="false" outlineLevel="0" collapsed="false">
      <c r="A20" s="2" t="s">
        <v>6134</v>
      </c>
      <c r="B20" s="2" t="s">
        <v>395</v>
      </c>
      <c r="C20" s="2" t="s">
        <v>5946</v>
      </c>
      <c r="D20" s="2" t="s">
        <v>6131</v>
      </c>
      <c r="E20" s="22" t="n">
        <v>0.45</v>
      </c>
      <c r="F20" s="25" t="n">
        <v>15.5</v>
      </c>
      <c r="G20" s="20" t="n">
        <f aca="false">F20*$B$5</f>
        <v>21.68915</v>
      </c>
      <c r="H20" s="26" t="n">
        <v>1.38</v>
      </c>
      <c r="I20" s="20" t="n">
        <f aca="false">G20*H20</f>
        <v>29.931027</v>
      </c>
      <c r="J20" s="2" t="s">
        <v>6135</v>
      </c>
      <c r="K20" s="2" t="s">
        <v>6129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 t="s">
        <v>6136</v>
      </c>
      <c r="B22" s="2" t="s">
        <v>416</v>
      </c>
      <c r="C22" s="2" t="s">
        <v>6137</v>
      </c>
      <c r="D22" s="2" t="s">
        <v>6138</v>
      </c>
      <c r="E22" s="22" t="n">
        <v>0.4</v>
      </c>
      <c r="F22" s="25" t="n">
        <v>10.5</v>
      </c>
      <c r="G22" s="20" t="n">
        <f aca="false">F22/$B$6</f>
        <v>7.85516570659086</v>
      </c>
      <c r="H22" s="26" t="n">
        <v>1.18</v>
      </c>
      <c r="I22" s="20" t="n">
        <f aca="false">G22*H22</f>
        <v>9.26909553377721</v>
      </c>
      <c r="J22" s="2" t="s">
        <v>6139</v>
      </c>
      <c r="K22" s="2" t="s">
        <v>6129</v>
      </c>
    </row>
    <row r="23" customFormat="false" ht="15" hidden="false" customHeight="false" outlineLevel="0" collapsed="false">
      <c r="A23" s="2" t="s">
        <v>6136</v>
      </c>
      <c r="B23" s="2" t="s">
        <v>416</v>
      </c>
      <c r="C23" s="2" t="s">
        <v>6137</v>
      </c>
      <c r="D23" s="2" t="s">
        <v>6131</v>
      </c>
      <c r="E23" s="22" t="n">
        <v>0.4</v>
      </c>
      <c r="F23" s="25" t="n">
        <v>12</v>
      </c>
      <c r="G23" s="20" t="n">
        <f aca="false">F23/$B$6</f>
        <v>8.97733223610384</v>
      </c>
      <c r="H23" s="26" t="n">
        <v>1.18</v>
      </c>
      <c r="I23" s="20" t="n">
        <f aca="false">G23*H23</f>
        <v>10.5932520386025</v>
      </c>
      <c r="J23" s="2" t="s">
        <v>6139</v>
      </c>
      <c r="K23" s="2" t="s">
        <v>6129</v>
      </c>
    </row>
    <row r="24" customFormat="false" ht="15" hidden="false" customHeight="false" outlineLevel="0" collapsed="false">
      <c r="A24" s="2" t="s">
        <v>6136</v>
      </c>
      <c r="B24" s="2" t="s">
        <v>416</v>
      </c>
      <c r="C24" s="2" t="s">
        <v>6137</v>
      </c>
      <c r="D24" s="2" t="s">
        <v>6140</v>
      </c>
      <c r="E24" s="22" t="n">
        <v>0.2</v>
      </c>
      <c r="F24" s="25" t="n">
        <v>13.5</v>
      </c>
      <c r="G24" s="20" t="n">
        <f aca="false">F24/$B$6</f>
        <v>10.0994987656168</v>
      </c>
      <c r="H24" s="26" t="n">
        <v>1.18</v>
      </c>
      <c r="I24" s="20" t="n">
        <f aca="false">G24*H24</f>
        <v>11.9174085434278</v>
      </c>
      <c r="J24" s="2" t="s">
        <v>6139</v>
      </c>
      <c r="K24" s="2" t="s">
        <v>6129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6141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6142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5.05" hidden="false" customHeight="false" outlineLevel="0" collapsed="false">
      <c r="A4" s="5" t="s">
        <v>6143</v>
      </c>
      <c r="B4" s="5" t="s">
        <v>6144</v>
      </c>
      <c r="C4" s="5" t="s">
        <v>6145</v>
      </c>
      <c r="D4" s="5" t="s">
        <v>6146</v>
      </c>
      <c r="E4" s="5" t="s">
        <v>6147</v>
      </c>
      <c r="F4" s="5" t="s">
        <v>6148</v>
      </c>
      <c r="G4" s="2"/>
    </row>
    <row r="5" customFormat="false" ht="15" hidden="false" customHeight="false" outlineLevel="0" collapsed="false">
      <c r="A5" s="3" t="s">
        <v>6149</v>
      </c>
      <c r="B5" s="21" t="n">
        <v>66.49</v>
      </c>
      <c r="C5" s="21" t="n">
        <v>77.49</v>
      </c>
      <c r="D5" s="21" t="n">
        <v>91.49</v>
      </c>
      <c r="E5" s="21" t="n">
        <v>38.99</v>
      </c>
      <c r="F5" s="4" t="s">
        <v>6150</v>
      </c>
      <c r="G5" s="2"/>
    </row>
    <row r="6" customFormat="false" ht="15" hidden="false" customHeight="false" outlineLevel="0" collapsed="false">
      <c r="A6" s="3" t="s">
        <v>6151</v>
      </c>
      <c r="B6" s="22" t="n">
        <v>0</v>
      </c>
      <c r="C6" s="22" t="n">
        <v>0</v>
      </c>
      <c r="D6" s="22" t="n">
        <v>0</v>
      </c>
      <c r="E6" s="22" t="n">
        <v>0.2</v>
      </c>
      <c r="F6" s="4" t="s">
        <v>6152</v>
      </c>
      <c r="G6" s="2"/>
    </row>
    <row r="7" customFormat="false" ht="15" hidden="false" customHeight="false" outlineLevel="0" collapsed="false">
      <c r="A7" s="3" t="s">
        <v>6153</v>
      </c>
      <c r="B7" s="22" t="n">
        <v>0.065</v>
      </c>
      <c r="C7" s="22" t="n">
        <v>0.065</v>
      </c>
      <c r="D7" s="22" t="n">
        <v>0.075</v>
      </c>
      <c r="E7" s="22" t="n">
        <v>0.05</v>
      </c>
      <c r="F7" s="4" t="s">
        <v>6154</v>
      </c>
      <c r="G7" s="2"/>
    </row>
    <row r="8" customFormat="false" ht="15" hidden="false" customHeight="false" outlineLevel="0" collapsed="false">
      <c r="A8" s="3" t="s">
        <v>6155</v>
      </c>
      <c r="B8" s="22" t="n">
        <v>0.15</v>
      </c>
      <c r="C8" s="22" t="n">
        <v>0.15</v>
      </c>
      <c r="D8" s="22" t="n">
        <v>0.15</v>
      </c>
      <c r="E8" s="22" t="n">
        <v>0.15</v>
      </c>
      <c r="F8" s="4" t="s">
        <v>6156</v>
      </c>
      <c r="G8" s="2"/>
    </row>
    <row r="9" customFormat="false" ht="15" hidden="false" customHeight="false" outlineLevel="0" collapsed="false">
      <c r="A9" s="3" t="s">
        <v>6157</v>
      </c>
      <c r="B9" s="21" t="n">
        <v>9.14</v>
      </c>
      <c r="C9" s="21" t="n">
        <v>9.65</v>
      </c>
      <c r="D9" s="21" t="n">
        <v>12.94</v>
      </c>
      <c r="E9" s="21" t="n">
        <v>4.58</v>
      </c>
      <c r="F9" s="4" t="s">
        <v>6158</v>
      </c>
      <c r="G9" s="2"/>
    </row>
    <row r="10" customFormat="false" ht="15" hidden="false" customHeight="false" outlineLevel="0" collapsed="false">
      <c r="A10" s="3" t="s">
        <v>6159</v>
      </c>
      <c r="B10" s="21" t="n">
        <v>1</v>
      </c>
      <c r="C10" s="21" t="n">
        <v>1.25</v>
      </c>
      <c r="D10" s="21" t="n">
        <v>1.4</v>
      </c>
      <c r="E10" s="21" t="n">
        <v>0.8</v>
      </c>
      <c r="F10" s="4" t="s">
        <v>6160</v>
      </c>
      <c r="G10" s="2"/>
    </row>
    <row r="11" customFormat="false" ht="15" hidden="false" customHeight="false" outlineLevel="0" collapsed="false">
      <c r="A11" s="3" t="s">
        <v>6161</v>
      </c>
      <c r="B11" s="22" t="n">
        <v>0.4</v>
      </c>
      <c r="C11" s="22" t="n">
        <v>0.4</v>
      </c>
      <c r="D11" s="22" t="n">
        <v>0.4</v>
      </c>
      <c r="E11" s="22" t="n">
        <v>0.4</v>
      </c>
      <c r="F11" s="4" t="s">
        <v>6162</v>
      </c>
      <c r="G11" s="2"/>
    </row>
    <row r="12" customFormat="false" ht="15" hidden="false" customHeight="false" outlineLevel="0" collapsed="false">
      <c r="A12" s="3" t="s">
        <v>6163</v>
      </c>
      <c r="B12" s="22" t="n">
        <v>0.03</v>
      </c>
      <c r="C12" s="22" t="n">
        <v>0.03</v>
      </c>
      <c r="D12" s="22" t="n">
        <v>0.03</v>
      </c>
      <c r="E12" s="22" t="n">
        <v>0.03</v>
      </c>
      <c r="F12" s="4" t="s">
        <v>6162</v>
      </c>
      <c r="G12" s="2"/>
    </row>
    <row r="13" customFormat="false" ht="15" hidden="false" customHeight="false" outlineLevel="0" collapsed="false">
      <c r="A13" s="3" t="s">
        <v>6164</v>
      </c>
      <c r="B13" s="20" t="n">
        <f aca="false">SUMPRODUCT(11_Landed_Cost!E11:E13,11_Landed_Cost!I11:I13)</f>
        <v>20.335</v>
      </c>
      <c r="C13" s="20" t="n">
        <f aca="false">SUMPRODUCT(11_Landed_Cost!E15:E16,11_Landed_Cost!I15:I16)</f>
        <v>25.9</v>
      </c>
      <c r="D13" s="20" t="n">
        <f aca="false">SUMPRODUCT(11_Landed_Cost!E18:E20,11_Landed_Cost!I18:I20)</f>
        <v>28.04826885</v>
      </c>
      <c r="E13" s="20" t="n">
        <f aca="false">SUMPRODUCT(11_Landed_Cost!E22:E24,11_Landed_Cost!I22:I24)</f>
        <v>10.3284207376375</v>
      </c>
      <c r="F13" s="4" t="s">
        <v>6165</v>
      </c>
      <c r="G13" s="2"/>
    </row>
    <row r="14" customFormat="false" ht="15" hidden="false" customHeight="false" outlineLevel="0" collapsed="false">
      <c r="A14" s="3" t="s">
        <v>6166</v>
      </c>
      <c r="B14" s="20" t="n">
        <f aca="false">B5/(1+B6)*(1-B7)</f>
        <v>62.16815</v>
      </c>
      <c r="C14" s="20" t="n">
        <f aca="false">C5/(1+C6)*(1-C7)</f>
        <v>72.45315</v>
      </c>
      <c r="D14" s="20" t="n">
        <f aca="false">D5/(1+D6)*(1-D7)</f>
        <v>84.62825</v>
      </c>
      <c r="E14" s="20" t="n">
        <f aca="false">E5/(1+E6)*(1-E7)</f>
        <v>30.8670833333333</v>
      </c>
      <c r="F14" s="4" t="s">
        <v>6167</v>
      </c>
      <c r="G14" s="2"/>
    </row>
    <row r="15" customFormat="false" ht="15" hidden="false" customHeight="false" outlineLevel="0" collapsed="false">
      <c r="A15" s="3" t="s">
        <v>6168</v>
      </c>
      <c r="B15" s="20" t="n">
        <f aca="false">B5*B8*(1-B7)</f>
        <v>9.3252225</v>
      </c>
      <c r="C15" s="20" t="n">
        <f aca="false">C5*C8*(1-C7)</f>
        <v>10.8679725</v>
      </c>
      <c r="D15" s="20" t="n">
        <f aca="false">D5*D8*(1-D7)</f>
        <v>12.6942375</v>
      </c>
      <c r="E15" s="20" t="n">
        <f aca="false">E5*E8*(1-E7)</f>
        <v>5.556075</v>
      </c>
      <c r="F15" s="4" t="s">
        <v>6167</v>
      </c>
      <c r="G15" s="2"/>
    </row>
    <row r="16" customFormat="false" ht="15" hidden="false" customHeight="false" outlineLevel="0" collapsed="false">
      <c r="A16" s="3" t="s">
        <v>6169</v>
      </c>
      <c r="B16" s="20" t="n">
        <f aca="false">B7*B11*B13</f>
        <v>0.52871</v>
      </c>
      <c r="C16" s="20" t="n">
        <f aca="false">C7*C11*C13</f>
        <v>0.6734</v>
      </c>
      <c r="D16" s="20" t="n">
        <f aca="false">D7*D11*D13</f>
        <v>0.8414480655</v>
      </c>
      <c r="E16" s="20" t="n">
        <f aca="false">E7*E11*E13</f>
        <v>0.206568414752749</v>
      </c>
      <c r="F16" s="4" t="s">
        <v>6167</v>
      </c>
      <c r="G16" s="2"/>
    </row>
    <row r="17" customFormat="false" ht="15" hidden="false" customHeight="false" outlineLevel="0" collapsed="false">
      <c r="A17" s="3" t="s">
        <v>6170</v>
      </c>
      <c r="B17" s="20" t="n">
        <f aca="false">B5*B12</f>
        <v>1.9947</v>
      </c>
      <c r="C17" s="20" t="n">
        <f aca="false">C5*C12</f>
        <v>2.3247</v>
      </c>
      <c r="D17" s="20" t="n">
        <f aca="false">D5*D12</f>
        <v>2.7447</v>
      </c>
      <c r="E17" s="20" t="n">
        <f aca="false">E5*E12</f>
        <v>1.1697</v>
      </c>
      <c r="F17" s="4" t="s">
        <v>6167</v>
      </c>
      <c r="G17" s="2"/>
    </row>
    <row r="18" customFormat="false" ht="15" hidden="false" customHeight="false" outlineLevel="0" collapsed="false">
      <c r="A18" s="12" t="s">
        <v>6171</v>
      </c>
      <c r="B18" s="27" t="n">
        <f aca="false">B14-B15-B9-B13-B10-B16-B17</f>
        <v>19.8445175</v>
      </c>
      <c r="C18" s="27" t="n">
        <f aca="false">C14-C15-C9-C13-C10-C16-C17</f>
        <v>21.7870775</v>
      </c>
      <c r="D18" s="27" t="n">
        <f aca="false">D14-D15-D9-D13-D10-D16-D17</f>
        <v>25.9595955845</v>
      </c>
      <c r="E18" s="27" t="n">
        <f aca="false">E14-E15-E9-E13-E10-E16-E17</f>
        <v>8.22631918094313</v>
      </c>
      <c r="F18" s="4" t="s">
        <v>6167</v>
      </c>
      <c r="G18" s="2"/>
    </row>
    <row r="19" customFormat="false" ht="15" hidden="false" customHeight="false" outlineLevel="0" collapsed="false">
      <c r="A19" s="3" t="s">
        <v>6172</v>
      </c>
      <c r="B19" s="14" t="n">
        <f aca="false">B18/B5</f>
        <v>0.298458677996691</v>
      </c>
      <c r="C19" s="14" t="n">
        <f aca="false">C18/C5</f>
        <v>0.281159859336689</v>
      </c>
      <c r="D19" s="14" t="n">
        <f aca="false">D18/D5</f>
        <v>0.283742437255438</v>
      </c>
      <c r="E19" s="14" t="n">
        <f aca="false">E18/E5</f>
        <v>0.210985359860044</v>
      </c>
      <c r="F19" s="4" t="s">
        <v>6167</v>
      </c>
      <c r="G19" s="2"/>
    </row>
    <row r="20" customFormat="false" ht="15" hidden="false" customHeight="false" outlineLevel="0" collapsed="false">
      <c r="A20" s="3" t="s">
        <v>6173</v>
      </c>
      <c r="B20" s="16" t="n">
        <f aca="false">IFERROR(1/B19,0)</f>
        <v>3.35054757567172</v>
      </c>
      <c r="C20" s="16" t="n">
        <f aca="false">IFERROR(1/C19,0)</f>
        <v>3.5566954769404</v>
      </c>
      <c r="D20" s="16" t="n">
        <f aca="false">IFERROR(1/D19,0)</f>
        <v>3.52432300812217</v>
      </c>
      <c r="E20" s="16" t="n">
        <f aca="false">IFERROR(1/E19,0)</f>
        <v>4.73966535243651</v>
      </c>
      <c r="F20" s="4" t="s">
        <v>6167</v>
      </c>
      <c r="G20" s="2"/>
    </row>
    <row r="21" customFormat="false" ht="15" hidden="false" customHeight="false" outlineLevel="0" collapsed="false">
      <c r="A21" s="3" t="s">
        <v>6174</v>
      </c>
      <c r="B21" s="14" t="n">
        <f aca="false">B19-0.1</f>
        <v>0.198458677996691</v>
      </c>
      <c r="C21" s="14" t="n">
        <f aca="false">C19-0.1</f>
        <v>0.181159859336689</v>
      </c>
      <c r="D21" s="14" t="n">
        <f aca="false">D19-0.1</f>
        <v>0.183742437255438</v>
      </c>
      <c r="E21" s="14" t="n">
        <f aca="false">E19-0.1</f>
        <v>0.110985359860044</v>
      </c>
      <c r="F21" s="4" t="s">
        <v>6167</v>
      </c>
      <c r="G21" s="2"/>
    </row>
    <row r="22" customFormat="false" ht="15" hidden="false" customHeight="false" outlineLevel="0" collapsed="false">
      <c r="A22" s="3" t="s">
        <v>6175</v>
      </c>
      <c r="B22" s="14" t="n">
        <f aca="false">B19-0.15</f>
        <v>0.148458677996691</v>
      </c>
      <c r="C22" s="14" t="n">
        <f aca="false">C19-0.15</f>
        <v>0.131159859336689</v>
      </c>
      <c r="D22" s="14" t="n">
        <f aca="false">D19-0.15</f>
        <v>0.133742437255438</v>
      </c>
      <c r="E22" s="14" t="n">
        <f aca="false">E19-0.15</f>
        <v>0.0609853598600443</v>
      </c>
      <c r="F22" s="4" t="s">
        <v>6167</v>
      </c>
      <c r="G22" s="2"/>
    </row>
    <row r="23" customFormat="false" ht="15" hidden="false" customHeight="false" outlineLevel="0" collapsed="false">
      <c r="A23" s="3" t="s">
        <v>6176</v>
      </c>
      <c r="B23" s="21" t="n">
        <v>2.4</v>
      </c>
      <c r="C23" s="21" t="n">
        <v>1.6</v>
      </c>
      <c r="D23" s="21" t="n">
        <v>1.93</v>
      </c>
      <c r="E23" s="21" t="n">
        <v>1</v>
      </c>
      <c r="F23" s="4" t="s">
        <v>6177</v>
      </c>
      <c r="G23" s="2"/>
    </row>
    <row r="24" customFormat="false" ht="15" hidden="false" customHeight="false" outlineLevel="0" collapsed="false">
      <c r="A24" s="3" t="s">
        <v>6178</v>
      </c>
      <c r="B24" s="22" t="n">
        <v>0.08</v>
      </c>
      <c r="C24" s="22" t="n">
        <v>0.07</v>
      </c>
      <c r="D24" s="22" t="n">
        <v>0.09</v>
      </c>
      <c r="E24" s="22" t="n">
        <v>0.08</v>
      </c>
      <c r="F24" s="4" t="s">
        <v>6167</v>
      </c>
      <c r="G24" s="2"/>
    </row>
    <row r="25" customFormat="false" ht="15" hidden="false" customHeight="false" outlineLevel="0" collapsed="false">
      <c r="A25" s="3" t="s">
        <v>6179</v>
      </c>
      <c r="B25" s="20" t="n">
        <f aca="false">B23/B24</f>
        <v>30</v>
      </c>
      <c r="C25" s="20" t="n">
        <f aca="false">C23/C24</f>
        <v>22.8571428571429</v>
      </c>
      <c r="D25" s="20" t="n">
        <f aca="false">D23/D24</f>
        <v>21.4444444444444</v>
      </c>
      <c r="E25" s="20" t="n">
        <f aca="false">E23/E24</f>
        <v>12.5</v>
      </c>
      <c r="F25" s="4" t="s">
        <v>6167</v>
      </c>
      <c r="G25" s="2"/>
    </row>
    <row r="26" customFormat="false" ht="15" hidden="false" customHeight="false" outlineLevel="0" collapsed="false">
      <c r="A26" s="3" t="s">
        <v>6180</v>
      </c>
      <c r="B26" s="20" t="n">
        <f aca="false">B18-B25</f>
        <v>-10.1554825</v>
      </c>
      <c r="C26" s="20" t="n">
        <f aca="false">C18-C25</f>
        <v>-1.07006535714286</v>
      </c>
      <c r="D26" s="20" t="n">
        <f aca="false">D18-D25</f>
        <v>4.51515114005556</v>
      </c>
      <c r="E26" s="20" t="n">
        <f aca="false">E18-E25</f>
        <v>-4.27368081905687</v>
      </c>
      <c r="F26" s="4" t="s">
        <v>6167</v>
      </c>
      <c r="G26" s="2"/>
    </row>
    <row r="27" customFormat="false" ht="15" hidden="false" customHeight="false" outlineLevel="0" collapsed="false">
      <c r="A27" s="3" t="s">
        <v>6181</v>
      </c>
      <c r="B27" s="22" t="n">
        <v>0.12</v>
      </c>
      <c r="C27" s="22" t="n">
        <v>0.12</v>
      </c>
      <c r="D27" s="22" t="n">
        <v>0.12</v>
      </c>
      <c r="E27" s="22" t="n">
        <v>0.12</v>
      </c>
      <c r="F27" s="4" t="s">
        <v>6182</v>
      </c>
      <c r="G27" s="2"/>
    </row>
    <row r="28" customFormat="false" ht="15" hidden="false" customHeight="false" outlineLevel="0" collapsed="false">
      <c r="A28" s="3" t="s">
        <v>6183</v>
      </c>
      <c r="B28" s="14" t="n">
        <f aca="false">B18-B5*B27</f>
        <v>11.8657175</v>
      </c>
      <c r="C28" s="14" t="n">
        <f aca="false">C18-C5*C27</f>
        <v>12.4882775</v>
      </c>
      <c r="D28" s="14" t="n">
        <f aca="false">D18-D5*D27</f>
        <v>14.9807955845</v>
      </c>
      <c r="E28" s="14" t="n">
        <f aca="false">E18-E5*E27</f>
        <v>3.54751918094313</v>
      </c>
      <c r="F28" s="4" t="s">
        <v>6167</v>
      </c>
      <c r="G28" s="2"/>
    </row>
    <row r="29" customFormat="false" ht="15" hidden="false" customHeight="false" outlineLevel="0" collapsed="false">
      <c r="A29" s="3" t="s">
        <v>6184</v>
      </c>
      <c r="B29" s="28" t="n">
        <f aca="false">IFERROR(62000/B18,0)</f>
        <v>3124.28861019171</v>
      </c>
      <c r="C29" s="28" t="n">
        <f aca="false">IFERROR(62000/C18,0)</f>
        <v>2845.72357169061</v>
      </c>
      <c r="D29" s="28" t="n">
        <f aca="false">IFERROR(62000/D18,0)</f>
        <v>2388.32688275849</v>
      </c>
      <c r="E29" s="28" t="n">
        <f aca="false">IFERROR(62000/E18,0)</f>
        <v>7536.785120571</v>
      </c>
      <c r="F29" s="4" t="s">
        <v>6167</v>
      </c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12" t="s">
        <v>6185</v>
      </c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5" t="s">
        <v>6186</v>
      </c>
      <c r="B33" s="5" t="s">
        <v>6187</v>
      </c>
      <c r="C33" s="5" t="s">
        <v>6188</v>
      </c>
      <c r="D33" s="5" t="s">
        <v>6189</v>
      </c>
      <c r="E33" s="5" t="s">
        <v>6190</v>
      </c>
      <c r="F33" s="5" t="s">
        <v>6191</v>
      </c>
      <c r="G33" s="5" t="s">
        <v>6192</v>
      </c>
    </row>
    <row r="34" customFormat="false" ht="15" hidden="false" customHeight="false" outlineLevel="0" collapsed="false">
      <c r="A34" s="7" t="s">
        <v>6193</v>
      </c>
      <c r="B34" s="7" t="s">
        <v>6194</v>
      </c>
      <c r="C34" s="7" t="s">
        <v>6195</v>
      </c>
      <c r="D34" s="7" t="n">
        <v>14.76</v>
      </c>
      <c r="E34" s="7" t="n">
        <v>19.84</v>
      </c>
      <c r="F34" s="7" t="n">
        <v>24.93</v>
      </c>
      <c r="G34" s="7" t="n">
        <v>10.17</v>
      </c>
    </row>
    <row r="35" customFormat="false" ht="15" hidden="false" customHeight="false" outlineLevel="0" collapsed="false">
      <c r="A35" s="7" t="s">
        <v>6196</v>
      </c>
      <c r="B35" s="7" t="s">
        <v>6197</v>
      </c>
      <c r="C35" s="7" t="s">
        <v>6198</v>
      </c>
      <c r="D35" s="7" t="n">
        <v>16.71</v>
      </c>
      <c r="E35" s="7" t="n">
        <v>19.84</v>
      </c>
      <c r="F35" s="7" t="n">
        <v>22.97</v>
      </c>
      <c r="G35" s="7" t="n">
        <v>6.26</v>
      </c>
    </row>
    <row r="36" customFormat="false" ht="15" hidden="false" customHeight="false" outlineLevel="0" collapsed="false">
      <c r="A36" s="7" t="s">
        <v>6199</v>
      </c>
      <c r="B36" s="7" t="s">
        <v>6200</v>
      </c>
      <c r="C36" s="7" t="s">
        <v>6201</v>
      </c>
      <c r="D36" s="7" t="n">
        <v>17.58</v>
      </c>
      <c r="E36" s="7" t="n">
        <v>19.84</v>
      </c>
      <c r="F36" s="7" t="n">
        <v>21.46</v>
      </c>
      <c r="G36" s="7" t="n">
        <v>3.88</v>
      </c>
    </row>
    <row r="37" customFormat="false" ht="15" hidden="false" customHeight="false" outlineLevel="0" collapsed="false">
      <c r="A37" s="7" t="s">
        <v>6202</v>
      </c>
      <c r="B37" s="7" t="s">
        <v>6203</v>
      </c>
      <c r="C37" s="7" t="s">
        <v>6204</v>
      </c>
      <c r="D37" s="7" t="n">
        <v>18.35</v>
      </c>
      <c r="E37" s="7" t="n">
        <v>19.84</v>
      </c>
      <c r="F37" s="7" t="n">
        <v>21.19</v>
      </c>
      <c r="G37" s="7" t="n">
        <v>2.83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6205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 t="s">
        <v>6206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6207</v>
      </c>
      <c r="B4" s="5" t="s">
        <v>6108</v>
      </c>
      <c r="C4" s="5" t="s">
        <v>6109</v>
      </c>
      <c r="D4" s="5" t="s">
        <v>143</v>
      </c>
      <c r="E4" s="5" t="s">
        <v>6208</v>
      </c>
      <c r="F4" s="5" t="s">
        <v>6125</v>
      </c>
    </row>
    <row r="5" customFormat="false" ht="15" hidden="false" customHeight="false" outlineLevel="0" collapsed="false">
      <c r="A5" s="3" t="s">
        <v>6209</v>
      </c>
      <c r="B5" s="29" t="n">
        <v>1500</v>
      </c>
      <c r="C5" s="29" t="n">
        <v>2500</v>
      </c>
      <c r="D5" s="29" t="n">
        <v>4000</v>
      </c>
      <c r="E5" s="2" t="s">
        <v>6210</v>
      </c>
      <c r="F5" s="2" t="s">
        <v>6211</v>
      </c>
    </row>
    <row r="6" customFormat="false" ht="15" hidden="false" customHeight="false" outlineLevel="0" collapsed="false">
      <c r="A6" s="3" t="s">
        <v>6212</v>
      </c>
      <c r="B6" s="30" t="n">
        <f aca="false">12_Fee_Contribution!B13</f>
        <v>20.335</v>
      </c>
      <c r="C6" s="30" t="n">
        <f aca="false">12_Fee_Contribution!B13</f>
        <v>20.335</v>
      </c>
      <c r="D6" s="30" t="n">
        <f aca="false">12_Fee_Contribution!B13</f>
        <v>20.335</v>
      </c>
      <c r="E6" s="2" t="s">
        <v>6213</v>
      </c>
      <c r="F6" s="2" t="s">
        <v>6214</v>
      </c>
    </row>
    <row r="7" customFormat="false" ht="15" hidden="false" customHeight="false" outlineLevel="0" collapsed="false">
      <c r="A7" s="3" t="s">
        <v>6215</v>
      </c>
      <c r="B7" s="23" t="n">
        <f aca="false">B5*B6</f>
        <v>30502.5</v>
      </c>
      <c r="C7" s="23" t="n">
        <f aca="false">C5*C6</f>
        <v>50837.5</v>
      </c>
      <c r="D7" s="23" t="n">
        <f aca="false">D5*D6</f>
        <v>81340</v>
      </c>
      <c r="E7" s="2" t="s">
        <v>6216</v>
      </c>
      <c r="F7" s="2" t="s">
        <v>6217</v>
      </c>
    </row>
    <row r="8" customFormat="false" ht="15" hidden="false" customHeight="false" outlineLevel="0" collapsed="false">
      <c r="A8" s="3" t="s">
        <v>6218</v>
      </c>
      <c r="B8" s="31" t="n">
        <v>3000</v>
      </c>
      <c r="C8" s="31" t="n">
        <v>6000</v>
      </c>
      <c r="D8" s="31" t="n">
        <v>9000</v>
      </c>
      <c r="E8" s="2" t="s">
        <v>6219</v>
      </c>
      <c r="F8" s="2"/>
    </row>
    <row r="9" customFormat="false" ht="15" hidden="false" customHeight="false" outlineLevel="0" collapsed="false">
      <c r="A9" s="3" t="s">
        <v>6220</v>
      </c>
      <c r="B9" s="31" t="n">
        <v>3000</v>
      </c>
      <c r="C9" s="31" t="n">
        <v>5000</v>
      </c>
      <c r="D9" s="31" t="n">
        <v>7000</v>
      </c>
      <c r="E9" s="2" t="s">
        <v>6219</v>
      </c>
      <c r="F9" s="2" t="s">
        <v>6221</v>
      </c>
    </row>
    <row r="10" customFormat="false" ht="15" hidden="false" customHeight="false" outlineLevel="0" collapsed="false">
      <c r="A10" s="3" t="s">
        <v>6222</v>
      </c>
      <c r="B10" s="31" t="n">
        <v>3000</v>
      </c>
      <c r="C10" s="31" t="n">
        <v>6000</v>
      </c>
      <c r="D10" s="31" t="n">
        <v>10000</v>
      </c>
      <c r="E10" s="2" t="s">
        <v>6219</v>
      </c>
      <c r="F10" s="2"/>
    </row>
    <row r="11" customFormat="false" ht="15" hidden="false" customHeight="false" outlineLevel="0" collapsed="false">
      <c r="A11" s="3" t="s">
        <v>6223</v>
      </c>
      <c r="B11" s="31" t="n">
        <v>1000</v>
      </c>
      <c r="C11" s="31" t="n">
        <v>1500</v>
      </c>
      <c r="D11" s="31" t="n">
        <v>2000</v>
      </c>
      <c r="E11" s="2" t="s">
        <v>6219</v>
      </c>
      <c r="F11" s="2"/>
    </row>
    <row r="12" customFormat="false" ht="15" hidden="false" customHeight="false" outlineLevel="0" collapsed="false">
      <c r="A12" s="3" t="s">
        <v>6224</v>
      </c>
      <c r="B12" s="31" t="n">
        <v>2500</v>
      </c>
      <c r="C12" s="31" t="n">
        <v>4500</v>
      </c>
      <c r="D12" s="31" t="n">
        <v>6000</v>
      </c>
      <c r="E12" s="2" t="s">
        <v>6219</v>
      </c>
      <c r="F12" s="2" t="s">
        <v>6225</v>
      </c>
    </row>
    <row r="13" customFormat="false" ht="15" hidden="false" customHeight="false" outlineLevel="0" collapsed="false">
      <c r="A13" s="3" t="s">
        <v>6226</v>
      </c>
      <c r="B13" s="31" t="n">
        <v>2000</v>
      </c>
      <c r="C13" s="31" t="n">
        <v>4000</v>
      </c>
      <c r="D13" s="31" t="n">
        <v>6000</v>
      </c>
      <c r="E13" s="2" t="s">
        <v>6227</v>
      </c>
      <c r="F13" s="2" t="s">
        <v>6228</v>
      </c>
    </row>
    <row r="14" customFormat="false" ht="15" hidden="false" customHeight="false" outlineLevel="0" collapsed="false">
      <c r="A14" s="3" t="s">
        <v>6229</v>
      </c>
      <c r="B14" s="31" t="n">
        <v>20000</v>
      </c>
      <c r="C14" s="31" t="n">
        <v>35000</v>
      </c>
      <c r="D14" s="31" t="n">
        <v>45000</v>
      </c>
      <c r="E14" s="2" t="s">
        <v>6227</v>
      </c>
      <c r="F14" s="2"/>
    </row>
    <row r="15" customFormat="false" ht="15" hidden="false" customHeight="false" outlineLevel="0" collapsed="false">
      <c r="A15" s="3" t="s">
        <v>6230</v>
      </c>
      <c r="B15" s="23" t="n">
        <f aca="false">SUM(B7:B14)</f>
        <v>65002.5</v>
      </c>
      <c r="C15" s="23" t="n">
        <f aca="false">SUM(C7:C14)</f>
        <v>112837.5</v>
      </c>
      <c r="D15" s="23" t="n">
        <f aca="false">SUM(D7:D14)</f>
        <v>166340</v>
      </c>
      <c r="E15" s="2" t="s">
        <v>6231</v>
      </c>
      <c r="F15" s="2"/>
    </row>
    <row r="16" customFormat="false" ht="15" hidden="false" customHeight="false" outlineLevel="0" collapsed="false">
      <c r="A16" s="3" t="s">
        <v>6232</v>
      </c>
      <c r="B16" s="22" t="n">
        <v>0.1</v>
      </c>
      <c r="C16" s="22" t="n">
        <v>0.15</v>
      </c>
      <c r="D16" s="22" t="n">
        <v>0.2</v>
      </c>
      <c r="E16" s="2" t="s">
        <v>6210</v>
      </c>
      <c r="F16" s="2"/>
    </row>
    <row r="17" customFormat="false" ht="15" hidden="false" customHeight="false" outlineLevel="0" collapsed="false">
      <c r="A17" s="3" t="s">
        <v>6233</v>
      </c>
      <c r="B17" s="23" t="n">
        <f aca="false">B15*B16</f>
        <v>6500.25</v>
      </c>
      <c r="C17" s="23" t="n">
        <f aca="false">C15*C16</f>
        <v>16925.625</v>
      </c>
      <c r="D17" s="23" t="n">
        <f aca="false">D15*D16</f>
        <v>33268</v>
      </c>
      <c r="E17" s="2" t="s">
        <v>6234</v>
      </c>
      <c r="F17" s="2"/>
    </row>
    <row r="18" customFormat="false" ht="15" hidden="false" customHeight="false" outlineLevel="0" collapsed="false">
      <c r="A18" s="12" t="s">
        <v>6235</v>
      </c>
      <c r="B18" s="32" t="n">
        <f aca="false">B15+B17</f>
        <v>71502.75</v>
      </c>
      <c r="C18" s="32" t="n">
        <f aca="false">C15+C17</f>
        <v>129763.125</v>
      </c>
      <c r="D18" s="32" t="n">
        <f aca="false">D15+D17</f>
        <v>199608</v>
      </c>
      <c r="E18" s="2" t="s">
        <v>6231</v>
      </c>
      <c r="F18" s="2"/>
    </row>
    <row r="19" customFormat="false" ht="15" hidden="false" customHeight="false" outlineLevel="0" collapsed="false">
      <c r="A19" s="3" t="s">
        <v>6236</v>
      </c>
      <c r="B19" s="23" t="n">
        <f aca="false">B7</f>
        <v>30502.5</v>
      </c>
      <c r="C19" s="23" t="n">
        <f aca="false">C7</f>
        <v>50837.5</v>
      </c>
      <c r="D19" s="23" t="n">
        <f aca="false">D7</f>
        <v>81340</v>
      </c>
      <c r="E19" s="2" t="s">
        <v>6231</v>
      </c>
      <c r="F19" s="2"/>
    </row>
    <row r="20" customFormat="false" ht="15" hidden="false" customHeight="false" outlineLevel="0" collapsed="false">
      <c r="A20" s="3" t="s">
        <v>6237</v>
      </c>
      <c r="B20" s="23" t="n">
        <f aca="false">SUM(B8:B14)</f>
        <v>34500</v>
      </c>
      <c r="C20" s="23" t="n">
        <f aca="false">SUM(C8:C14)</f>
        <v>62000</v>
      </c>
      <c r="D20" s="23" t="n">
        <f aca="false">SUM(D8:D14)</f>
        <v>85000</v>
      </c>
      <c r="E20" s="2" t="s">
        <v>6231</v>
      </c>
      <c r="F20" s="2"/>
    </row>
    <row r="21" customFormat="false" ht="15" hidden="false" customHeight="false" outlineLevel="0" collapsed="false">
      <c r="A21" s="3" t="s">
        <v>6238</v>
      </c>
      <c r="B21" s="23" t="n">
        <f aca="false">B5*B6</f>
        <v>30502.5</v>
      </c>
      <c r="C21" s="23" t="n">
        <f aca="false">C5*C6</f>
        <v>50837.5</v>
      </c>
      <c r="D21" s="23" t="n">
        <f aca="false">D5*D6</f>
        <v>81340</v>
      </c>
      <c r="E21" s="2" t="s">
        <v>6216</v>
      </c>
      <c r="F21" s="2" t="s">
        <v>6239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4" t="s">
        <v>6240</v>
      </c>
      <c r="B23" s="2"/>
      <c r="C23" s="2"/>
      <c r="D23" s="2"/>
      <c r="E23" s="2"/>
      <c r="F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6241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4" t="s">
        <v>6242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3" t="s">
        <v>6243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5" t="s">
        <v>6244</v>
      </c>
      <c r="B5" s="5" t="s">
        <v>6245</v>
      </c>
      <c r="C5" s="5" t="s">
        <v>6246</v>
      </c>
      <c r="D5" s="5" t="s">
        <v>6247</v>
      </c>
      <c r="E5" s="5" t="s">
        <v>6248</v>
      </c>
      <c r="F5" s="5" t="s">
        <v>6249</v>
      </c>
      <c r="G5" s="5" t="s">
        <v>6250</v>
      </c>
      <c r="H5" s="5" t="s">
        <v>6251</v>
      </c>
      <c r="I5" s="5" t="s">
        <v>6252</v>
      </c>
      <c r="J5" s="5" t="s">
        <v>6253</v>
      </c>
      <c r="K5" s="5" t="s">
        <v>6254</v>
      </c>
      <c r="L5" s="5" t="s">
        <v>6255</v>
      </c>
      <c r="M5" s="5" t="s">
        <v>6256</v>
      </c>
      <c r="N5" s="5" t="s">
        <v>6257</v>
      </c>
    </row>
    <row r="6" customFormat="false" ht="15" hidden="false" customHeight="false" outlineLevel="0" collapsed="false">
      <c r="A6" s="3" t="s">
        <v>6258</v>
      </c>
      <c r="B6" s="29" t="n">
        <v>2</v>
      </c>
      <c r="C6" s="29" t="n">
        <v>4</v>
      </c>
      <c r="D6" s="29" t="n">
        <v>6</v>
      </c>
      <c r="E6" s="29" t="n">
        <v>7</v>
      </c>
      <c r="F6" s="29" t="n">
        <v>8</v>
      </c>
      <c r="G6" s="29" t="n">
        <v>9</v>
      </c>
      <c r="H6" s="29" t="n">
        <v>9</v>
      </c>
      <c r="I6" s="29" t="n">
        <v>10</v>
      </c>
      <c r="J6" s="29" t="n">
        <v>10</v>
      </c>
      <c r="K6" s="29" t="n">
        <v>11</v>
      </c>
      <c r="L6" s="29" t="n">
        <v>11</v>
      </c>
      <c r="M6" s="29" t="n">
        <v>12</v>
      </c>
      <c r="N6" s="2"/>
    </row>
    <row r="7" customFormat="false" ht="15" hidden="false" customHeight="false" outlineLevel="0" collapsed="false">
      <c r="A7" s="3" t="s">
        <v>6259</v>
      </c>
      <c r="B7" s="22" t="n">
        <v>0.15</v>
      </c>
      <c r="C7" s="22" t="n">
        <v>0.1</v>
      </c>
      <c r="D7" s="22" t="n">
        <v>0.05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"/>
    </row>
    <row r="8" customFormat="false" ht="15" hidden="false" customHeight="false" outlineLevel="0" collapsed="false">
      <c r="A8" s="3" t="s">
        <v>6102</v>
      </c>
      <c r="B8" s="22" t="n">
        <v>0.06</v>
      </c>
      <c r="C8" s="22" t="n">
        <v>0.065</v>
      </c>
      <c r="D8" s="22" t="n">
        <v>0.07</v>
      </c>
      <c r="E8" s="22" t="n">
        <v>0.07</v>
      </c>
      <c r="F8" s="22" t="n">
        <v>0.075</v>
      </c>
      <c r="G8" s="22" t="n">
        <v>0.075</v>
      </c>
      <c r="H8" s="22" t="n">
        <v>0.08</v>
      </c>
      <c r="I8" s="22" t="n">
        <v>0.08</v>
      </c>
      <c r="J8" s="22" t="n">
        <v>0.08</v>
      </c>
      <c r="K8" s="22" t="n">
        <v>0.08</v>
      </c>
      <c r="L8" s="22" t="n">
        <v>0.08</v>
      </c>
      <c r="M8" s="22" t="n">
        <v>0.08</v>
      </c>
      <c r="N8" s="2"/>
    </row>
    <row r="9" customFormat="false" ht="15" hidden="false" customHeight="false" outlineLevel="0" collapsed="false">
      <c r="A9" s="3" t="s">
        <v>115</v>
      </c>
      <c r="B9" s="21" t="n">
        <v>2.8</v>
      </c>
      <c r="C9" s="21" t="n">
        <v>2.8</v>
      </c>
      <c r="D9" s="21" t="n">
        <v>2.8</v>
      </c>
      <c r="E9" s="21" t="n">
        <v>2.8</v>
      </c>
      <c r="F9" s="21" t="n">
        <v>2.8</v>
      </c>
      <c r="G9" s="21" t="n">
        <v>2.8</v>
      </c>
      <c r="H9" s="21" t="n">
        <v>2.8</v>
      </c>
      <c r="I9" s="21" t="n">
        <v>2.8</v>
      </c>
      <c r="J9" s="21" t="n">
        <v>2.8</v>
      </c>
      <c r="K9" s="21" t="n">
        <v>2.8</v>
      </c>
      <c r="L9" s="21" t="n">
        <v>2.8</v>
      </c>
      <c r="M9" s="21" t="n">
        <v>2.8</v>
      </c>
      <c r="N9" s="2"/>
    </row>
    <row r="10" customFormat="false" ht="15" hidden="false" customHeight="false" outlineLevel="0" collapsed="false">
      <c r="A10" s="3" t="s">
        <v>6260</v>
      </c>
      <c r="B10" s="22" t="n">
        <v>0.08</v>
      </c>
      <c r="C10" s="22" t="n">
        <v>0.12</v>
      </c>
      <c r="D10" s="22" t="n">
        <v>0.15</v>
      </c>
      <c r="E10" s="22" t="n">
        <v>0.18</v>
      </c>
      <c r="F10" s="22" t="n">
        <v>0.2</v>
      </c>
      <c r="G10" s="22" t="n">
        <v>0.22</v>
      </c>
      <c r="H10" s="22" t="n">
        <v>0.24</v>
      </c>
      <c r="I10" s="22" t="n">
        <v>0.25</v>
      </c>
      <c r="J10" s="22" t="n">
        <v>0.26</v>
      </c>
      <c r="K10" s="22" t="n">
        <v>0.28</v>
      </c>
      <c r="L10" s="22" t="n">
        <v>0.29</v>
      </c>
      <c r="M10" s="22" t="n">
        <v>0.3</v>
      </c>
      <c r="N10" s="2"/>
    </row>
    <row r="11" customFormat="false" ht="15" hidden="false" customHeight="false" outlineLevel="0" collapsed="false">
      <c r="A11" s="3" t="s">
        <v>6261</v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"/>
    </row>
    <row r="12" customFormat="false" ht="15" hidden="false" customHeight="false" outlineLevel="0" collapsed="false">
      <c r="A12" s="3" t="s">
        <v>6262</v>
      </c>
      <c r="B12" s="28" t="n">
        <f aca="false">B6*30</f>
        <v>60</v>
      </c>
      <c r="C12" s="28" t="n">
        <f aca="false">C6*30</f>
        <v>120</v>
      </c>
      <c r="D12" s="28" t="n">
        <f aca="false">D6*30</f>
        <v>180</v>
      </c>
      <c r="E12" s="28" t="n">
        <f aca="false">E6*30</f>
        <v>210</v>
      </c>
      <c r="F12" s="28" t="n">
        <f aca="false">F6*30</f>
        <v>240</v>
      </c>
      <c r="G12" s="28" t="n">
        <f aca="false">G6*30</f>
        <v>270</v>
      </c>
      <c r="H12" s="28" t="n">
        <f aca="false">H6*30</f>
        <v>270</v>
      </c>
      <c r="I12" s="28" t="n">
        <f aca="false">I6*30</f>
        <v>300</v>
      </c>
      <c r="J12" s="28" t="n">
        <f aca="false">J6*30</f>
        <v>300</v>
      </c>
      <c r="K12" s="28" t="n">
        <f aca="false">K6*30</f>
        <v>330</v>
      </c>
      <c r="L12" s="28" t="n">
        <f aca="false">L6*30</f>
        <v>330</v>
      </c>
      <c r="M12" s="28" t="n">
        <f aca="false">M6*30</f>
        <v>360</v>
      </c>
      <c r="N12" s="34" t="n">
        <f aca="false">SUM(B12:M12)</f>
        <v>2970</v>
      </c>
    </row>
    <row r="13" customFormat="false" ht="15" hidden="false" customHeight="false" outlineLevel="0" collapsed="false">
      <c r="A13" s="3" t="s">
        <v>6263</v>
      </c>
      <c r="B13" s="28" t="n">
        <f aca="false">ROUND(B12*B11,0)</f>
        <v>0</v>
      </c>
      <c r="C13" s="28" t="n">
        <f aca="false">ROUND(C12*C11,0)</f>
        <v>0</v>
      </c>
      <c r="D13" s="28" t="n">
        <f aca="false">ROUND(D12*D11,0)</f>
        <v>0</v>
      </c>
      <c r="E13" s="28" t="n">
        <f aca="false">ROUND(E12*E11,0)</f>
        <v>0</v>
      </c>
      <c r="F13" s="28" t="n">
        <f aca="false">ROUND(F12*F11,0)</f>
        <v>0</v>
      </c>
      <c r="G13" s="28" t="n">
        <f aca="false">ROUND(G12*G11,0)</f>
        <v>0</v>
      </c>
      <c r="H13" s="28" t="n">
        <f aca="false">ROUND(H12*H11,0)</f>
        <v>0</v>
      </c>
      <c r="I13" s="28" t="n">
        <f aca="false">ROUND(I12*I11,0)</f>
        <v>0</v>
      </c>
      <c r="J13" s="28" t="n">
        <f aca="false">ROUND(J12*J11,0)</f>
        <v>0</v>
      </c>
      <c r="K13" s="28" t="n">
        <f aca="false">ROUND(K12*K11,0)</f>
        <v>0</v>
      </c>
      <c r="L13" s="28" t="n">
        <f aca="false">ROUND(L12*L11,0)</f>
        <v>0</v>
      </c>
      <c r="M13" s="28" t="n">
        <f aca="false">ROUND(M12*M11,0)</f>
        <v>0</v>
      </c>
      <c r="N13" s="34" t="n">
        <f aca="false">SUM(B13:M13)</f>
        <v>0</v>
      </c>
    </row>
    <row r="14" customFormat="false" ht="15" hidden="false" customHeight="false" outlineLevel="0" collapsed="false">
      <c r="A14" s="3" t="s">
        <v>6264</v>
      </c>
      <c r="B14" s="23" t="n">
        <f aca="false">B12*12_Fee_Contribution!$B$5*(1-B7)+B13*12_Fee_Contribution!$C$5</f>
        <v>3390.99</v>
      </c>
      <c r="C14" s="23" t="n">
        <f aca="false">C12*12_Fee_Contribution!$B$5*(1-C7)+C13*12_Fee_Contribution!$C$5</f>
        <v>7180.92</v>
      </c>
      <c r="D14" s="23" t="n">
        <f aca="false">D12*12_Fee_Contribution!$B$5*(1-D7)+D13*12_Fee_Contribution!$C$5</f>
        <v>11369.79</v>
      </c>
      <c r="E14" s="23" t="n">
        <f aca="false">E12*12_Fee_Contribution!$B$5*(1-E7)+E13*12_Fee_Contribution!$C$5</f>
        <v>13962.9</v>
      </c>
      <c r="F14" s="23" t="n">
        <f aca="false">F12*12_Fee_Contribution!$B$5*(1-F7)+F13*12_Fee_Contribution!$C$5</f>
        <v>15957.6</v>
      </c>
      <c r="G14" s="23" t="n">
        <f aca="false">G12*12_Fee_Contribution!$B$5*(1-G7)+G13*12_Fee_Contribution!$C$5</f>
        <v>17952.3</v>
      </c>
      <c r="H14" s="23" t="n">
        <f aca="false">H12*12_Fee_Contribution!$B$5*(1-H7)+H13*12_Fee_Contribution!$C$5</f>
        <v>17952.3</v>
      </c>
      <c r="I14" s="23" t="n">
        <f aca="false">I12*12_Fee_Contribution!$B$5*(1-I7)+I13*12_Fee_Contribution!$C$5</f>
        <v>19947</v>
      </c>
      <c r="J14" s="23" t="n">
        <f aca="false">J12*12_Fee_Contribution!$B$5*(1-J7)+J13*12_Fee_Contribution!$C$5</f>
        <v>19947</v>
      </c>
      <c r="K14" s="23" t="n">
        <f aca="false">K12*12_Fee_Contribution!$B$5*(1-K7)+K13*12_Fee_Contribution!$C$5</f>
        <v>21941.7</v>
      </c>
      <c r="L14" s="23" t="n">
        <f aca="false">L12*12_Fee_Contribution!$B$5*(1-L7)+L13*12_Fee_Contribution!$C$5</f>
        <v>21941.7</v>
      </c>
      <c r="M14" s="23" t="n">
        <f aca="false">M12*12_Fee_Contribution!$B$5*(1-M7)+M13*12_Fee_Contribution!$C$5</f>
        <v>23936.4</v>
      </c>
      <c r="N14" s="32" t="n">
        <f aca="false">SUM(B14:M14)</f>
        <v>195480.6</v>
      </c>
    </row>
    <row r="15" customFormat="false" ht="15" hidden="false" customHeight="false" outlineLevel="0" collapsed="false">
      <c r="A15" s="3" t="s">
        <v>6265</v>
      </c>
      <c r="B15" s="28" t="n">
        <f aca="false">(B12+B13)*(1-B10)</f>
        <v>55.2</v>
      </c>
      <c r="C15" s="28" t="n">
        <f aca="false">(C12+C13)*(1-C10)</f>
        <v>105.6</v>
      </c>
      <c r="D15" s="28" t="n">
        <f aca="false">(D12+D13)*(1-D10)</f>
        <v>153</v>
      </c>
      <c r="E15" s="28" t="n">
        <f aca="false">(E12+E13)*(1-E10)</f>
        <v>172.2</v>
      </c>
      <c r="F15" s="28" t="n">
        <f aca="false">(F12+F13)*(1-F10)</f>
        <v>192</v>
      </c>
      <c r="G15" s="28" t="n">
        <f aca="false">(G12+G13)*(1-G10)</f>
        <v>210.6</v>
      </c>
      <c r="H15" s="28" t="n">
        <f aca="false">(H12+H13)*(1-H10)</f>
        <v>205.2</v>
      </c>
      <c r="I15" s="28" t="n">
        <f aca="false">(I12+I13)*(1-I10)</f>
        <v>225</v>
      </c>
      <c r="J15" s="28" t="n">
        <f aca="false">(J12+J13)*(1-J10)</f>
        <v>222</v>
      </c>
      <c r="K15" s="28" t="n">
        <f aca="false">(K12+K13)*(1-K10)</f>
        <v>237.6</v>
      </c>
      <c r="L15" s="28" t="n">
        <f aca="false">(L12+L13)*(1-L10)</f>
        <v>234.3</v>
      </c>
      <c r="M15" s="28" t="n">
        <f aca="false">(M12+M13)*(1-M10)</f>
        <v>252</v>
      </c>
      <c r="N15" s="34" t="n">
        <f aca="false">SUM(B15:M15)</f>
        <v>2264.7</v>
      </c>
    </row>
    <row r="16" customFormat="false" ht="15" hidden="false" customHeight="false" outlineLevel="0" collapsed="false">
      <c r="A16" s="3" t="s">
        <v>6266</v>
      </c>
      <c r="B16" s="23" t="n">
        <f aca="false">B15*B9/B8</f>
        <v>2576</v>
      </c>
      <c r="C16" s="23" t="n">
        <f aca="false">C15*C9/C8</f>
        <v>4548.92307692308</v>
      </c>
      <c r="D16" s="23" t="n">
        <f aca="false">D15*D9/D8</f>
        <v>6120</v>
      </c>
      <c r="E16" s="23" t="n">
        <f aca="false">E15*E9/E8</f>
        <v>6888</v>
      </c>
      <c r="F16" s="23" t="n">
        <f aca="false">F15*F9/F8</f>
        <v>7168</v>
      </c>
      <c r="G16" s="23" t="n">
        <f aca="false">G15*G9/G8</f>
        <v>7862.4</v>
      </c>
      <c r="H16" s="23" t="n">
        <f aca="false">H15*H9/H8</f>
        <v>7182</v>
      </c>
      <c r="I16" s="23" t="n">
        <f aca="false">I15*I9/I8</f>
        <v>7875</v>
      </c>
      <c r="J16" s="23" t="n">
        <f aca="false">J15*J9/J8</f>
        <v>7770</v>
      </c>
      <c r="K16" s="23" t="n">
        <f aca="false">K15*K9/K8</f>
        <v>8316</v>
      </c>
      <c r="L16" s="23" t="n">
        <f aca="false">L15*L9/L8</f>
        <v>8200.5</v>
      </c>
      <c r="M16" s="23" t="n">
        <f aca="false">M15*M9/M8</f>
        <v>8820</v>
      </c>
      <c r="N16" s="32" t="n">
        <f aca="false">SUM(B16:M16)</f>
        <v>83326.8230769231</v>
      </c>
    </row>
    <row r="17" customFormat="false" ht="15" hidden="false" customHeight="false" outlineLevel="0" collapsed="false">
      <c r="A17" s="3" t="s">
        <v>6267</v>
      </c>
      <c r="B17" s="14" t="n">
        <f aca="false">IFERROR(B16/B14,0)</f>
        <v>0.759660158242873</v>
      </c>
      <c r="C17" s="14" t="n">
        <f aca="false">IFERROR(C16/C14,0)</f>
        <v>0.633473576773321</v>
      </c>
      <c r="D17" s="14" t="n">
        <f aca="false">IFERROR(D16/D14,0)</f>
        <v>0.538268516832765</v>
      </c>
      <c r="E17" s="14" t="n">
        <f aca="false">IFERROR(E16/E14,0)</f>
        <v>0.493307264250263</v>
      </c>
      <c r="F17" s="14" t="n">
        <f aca="false">IFERROR(F16/F14,0)</f>
        <v>0.449190354439264</v>
      </c>
      <c r="G17" s="14" t="n">
        <f aca="false">IFERROR(G16/G14,0)</f>
        <v>0.437960595578282</v>
      </c>
      <c r="H17" s="14" t="n">
        <f aca="false">IFERROR(H16/H14,0)</f>
        <v>0.40006015942247</v>
      </c>
      <c r="I17" s="14" t="n">
        <f aca="false">IFERROR(I16/I14,0)</f>
        <v>0.394796209956384</v>
      </c>
      <c r="J17" s="14" t="n">
        <f aca="false">IFERROR(J16/J14,0)</f>
        <v>0.389532260490299</v>
      </c>
      <c r="K17" s="14" t="n">
        <f aca="false">IFERROR(K16/K14,0)</f>
        <v>0.379004361558129</v>
      </c>
      <c r="L17" s="14" t="n">
        <f aca="false">IFERROR(L16/L14,0)</f>
        <v>0.373740412092044</v>
      </c>
      <c r="M17" s="14" t="n">
        <f aca="false">IFERROR(M16/M14,0)</f>
        <v>0.368476462625959</v>
      </c>
      <c r="N17" s="14" t="n">
        <f aca="false">IFERROR(N16/N14,0)</f>
        <v>0.426266458548434</v>
      </c>
    </row>
    <row r="18" customFormat="false" ht="15" hidden="false" customHeight="false" outlineLevel="0" collapsed="false">
      <c r="A18" s="3" t="s">
        <v>6268</v>
      </c>
      <c r="B18" s="23" t="n">
        <f aca="false">B12*(12_Fee_Contribution!$B$18-12_Fee_Contribution!$B$5*B7*(1-12_Fee_Contribution!$B$8))+B13*12_Fee_Contribution!$C$18-B16</f>
        <v>-1893.97745</v>
      </c>
      <c r="C18" s="23" t="n">
        <f aca="false">C12*(12_Fee_Contribution!$B$18-12_Fee_Contribution!$B$5*C7*(1-12_Fee_Contribution!$B$8))+C13*12_Fee_Contribution!$C$18-C16</f>
        <v>-2845.77897692308</v>
      </c>
      <c r="D18" s="23" t="n">
        <f aca="false">D12*(12_Fee_Contribution!$B$18-12_Fee_Contribution!$B$5*D7*(1-12_Fee_Contribution!$B$8))+D13*12_Fee_Contribution!$C$18-D16</f>
        <v>-3056.63535</v>
      </c>
      <c r="E18" s="23" t="n">
        <f aca="false">E12*(12_Fee_Contribution!$B$18-12_Fee_Contribution!$B$5*E7*(1-12_Fee_Contribution!$B$8))+E13*12_Fee_Contribution!$C$18-E16</f>
        <v>-2720.651325</v>
      </c>
      <c r="F18" s="23" t="n">
        <f aca="false">F12*(12_Fee_Contribution!$B$18-12_Fee_Contribution!$B$5*F7*(1-12_Fee_Contribution!$B$8))+F13*12_Fee_Contribution!$C$18-F16</f>
        <v>-2405.3158</v>
      </c>
      <c r="G18" s="23" t="n">
        <f aca="false">G12*(12_Fee_Contribution!$B$18-12_Fee_Contribution!$B$5*G7*(1-12_Fee_Contribution!$B$8))+G13*12_Fee_Contribution!$C$18-G16</f>
        <v>-2504.380275</v>
      </c>
      <c r="H18" s="23" t="n">
        <f aca="false">H12*(12_Fee_Contribution!$B$18-12_Fee_Contribution!$B$5*H7*(1-12_Fee_Contribution!$B$8))+H13*12_Fee_Contribution!$C$18-H16</f>
        <v>-1823.980275</v>
      </c>
      <c r="I18" s="23" t="n">
        <f aca="false">I12*(12_Fee_Contribution!$B$18-12_Fee_Contribution!$B$5*I7*(1-12_Fee_Contribution!$B$8))+I13*12_Fee_Contribution!$C$18-I16</f>
        <v>-1921.64475</v>
      </c>
      <c r="J18" s="23" t="n">
        <f aca="false">J12*(12_Fee_Contribution!$B$18-12_Fee_Contribution!$B$5*J7*(1-12_Fee_Contribution!$B$8))+J13*12_Fee_Contribution!$C$18-J16</f>
        <v>-1816.64475</v>
      </c>
      <c r="K18" s="23" t="n">
        <f aca="false">K12*(12_Fee_Contribution!$B$18-12_Fee_Contribution!$B$5*K7*(1-12_Fee_Contribution!$B$8))+K13*12_Fee_Contribution!$C$18-K16</f>
        <v>-1767.309225</v>
      </c>
      <c r="L18" s="23" t="n">
        <f aca="false">L12*(12_Fee_Contribution!$B$18-12_Fee_Contribution!$B$5*L7*(1-12_Fee_Contribution!$B$8))+L13*12_Fee_Contribution!$C$18-L16</f>
        <v>-1651.809225</v>
      </c>
      <c r="M18" s="23" t="n">
        <f aca="false">M12*(12_Fee_Contribution!$B$18-12_Fee_Contribution!$B$5*M7*(1-12_Fee_Contribution!$B$8))+M13*12_Fee_Contribution!$C$18-M16</f>
        <v>-1675.9737</v>
      </c>
      <c r="N18" s="32" t="n">
        <f aca="false">SUM(B18:M18)</f>
        <v>-26084.1011019231</v>
      </c>
    </row>
    <row r="19" customFormat="false" ht="15" hidden="false" customHeight="false" outlineLevel="0" collapsed="false">
      <c r="A19" s="3" t="s">
        <v>6269</v>
      </c>
      <c r="B19" s="23" t="n">
        <f aca="false">B18</f>
        <v>-1893.97745</v>
      </c>
      <c r="C19" s="23" t="n">
        <f aca="false">B19+C18</f>
        <v>-4739.75642692308</v>
      </c>
      <c r="D19" s="23" t="n">
        <f aca="false">C19+D18</f>
        <v>-7796.39177692308</v>
      </c>
      <c r="E19" s="23" t="n">
        <f aca="false">D19+E18</f>
        <v>-10517.0431019231</v>
      </c>
      <c r="F19" s="23" t="n">
        <f aca="false">E19+F18</f>
        <v>-12922.3589019231</v>
      </c>
      <c r="G19" s="23" t="n">
        <f aca="false">F19+G18</f>
        <v>-15426.7391769231</v>
      </c>
      <c r="H19" s="23" t="n">
        <f aca="false">G19+H18</f>
        <v>-17250.7194519231</v>
      </c>
      <c r="I19" s="23" t="n">
        <f aca="false">H19+I18</f>
        <v>-19172.3642019231</v>
      </c>
      <c r="J19" s="23" t="n">
        <f aca="false">I19+J18</f>
        <v>-20989.0089519231</v>
      </c>
      <c r="K19" s="23" t="n">
        <f aca="false">J19+K18</f>
        <v>-22756.3181769231</v>
      </c>
      <c r="L19" s="23" t="n">
        <f aca="false">K19+L18</f>
        <v>-24408.1274019231</v>
      </c>
      <c r="M19" s="23" t="n">
        <f aca="false">L19+M18</f>
        <v>-26084.1011019231</v>
      </c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33" t="s">
        <v>6270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5" t="s">
        <v>6244</v>
      </c>
      <c r="B23" s="5" t="s">
        <v>6245</v>
      </c>
      <c r="C23" s="5" t="s">
        <v>6246</v>
      </c>
      <c r="D23" s="5" t="s">
        <v>6247</v>
      </c>
      <c r="E23" s="5" t="s">
        <v>6248</v>
      </c>
      <c r="F23" s="5" t="s">
        <v>6249</v>
      </c>
      <c r="G23" s="5" t="s">
        <v>6250</v>
      </c>
      <c r="H23" s="5" t="s">
        <v>6251</v>
      </c>
      <c r="I23" s="5" t="s">
        <v>6252</v>
      </c>
      <c r="J23" s="5" t="s">
        <v>6253</v>
      </c>
      <c r="K23" s="5" t="s">
        <v>6254</v>
      </c>
      <c r="L23" s="5" t="s">
        <v>6255</v>
      </c>
      <c r="M23" s="5" t="s">
        <v>6256</v>
      </c>
      <c r="N23" s="5" t="s">
        <v>6257</v>
      </c>
    </row>
    <row r="24" customFormat="false" ht="15" hidden="false" customHeight="false" outlineLevel="0" collapsed="false">
      <c r="A24" s="3" t="s">
        <v>6258</v>
      </c>
      <c r="B24" s="29" t="n">
        <v>3</v>
      </c>
      <c r="C24" s="29" t="n">
        <v>7</v>
      </c>
      <c r="D24" s="29" t="n">
        <v>11</v>
      </c>
      <c r="E24" s="29" t="n">
        <v>14</v>
      </c>
      <c r="F24" s="29" t="n">
        <v>17</v>
      </c>
      <c r="G24" s="29" t="n">
        <v>19</v>
      </c>
      <c r="H24" s="29" t="n">
        <v>21</v>
      </c>
      <c r="I24" s="29" t="n">
        <v>23</v>
      </c>
      <c r="J24" s="29" t="n">
        <v>24</v>
      </c>
      <c r="K24" s="29" t="n">
        <v>25</v>
      </c>
      <c r="L24" s="29" t="n">
        <v>26</v>
      </c>
      <c r="M24" s="29" t="n">
        <v>27</v>
      </c>
      <c r="N24" s="2"/>
    </row>
    <row r="25" customFormat="false" ht="15" hidden="false" customHeight="false" outlineLevel="0" collapsed="false">
      <c r="A25" s="3" t="s">
        <v>6259</v>
      </c>
      <c r="B25" s="22" t="n">
        <v>0.1</v>
      </c>
      <c r="C25" s="22" t="n">
        <v>0.05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"/>
    </row>
    <row r="26" customFormat="false" ht="15" hidden="false" customHeight="false" outlineLevel="0" collapsed="false">
      <c r="A26" s="3" t="s">
        <v>6102</v>
      </c>
      <c r="B26" s="22" t="n">
        <v>0.07</v>
      </c>
      <c r="C26" s="22" t="n">
        <v>0.075</v>
      </c>
      <c r="D26" s="22" t="n">
        <v>0.08</v>
      </c>
      <c r="E26" s="22" t="n">
        <v>0.085</v>
      </c>
      <c r="F26" s="22" t="n">
        <v>0.09</v>
      </c>
      <c r="G26" s="22" t="n">
        <v>0.09</v>
      </c>
      <c r="H26" s="22" t="n">
        <v>0.095</v>
      </c>
      <c r="I26" s="22" t="n">
        <v>0.095</v>
      </c>
      <c r="J26" s="22" t="n">
        <v>0.1</v>
      </c>
      <c r="K26" s="22" t="n">
        <v>0.1</v>
      </c>
      <c r="L26" s="22" t="n">
        <v>0.1</v>
      </c>
      <c r="M26" s="22" t="n">
        <v>0.1</v>
      </c>
      <c r="N26" s="2"/>
    </row>
    <row r="27" customFormat="false" ht="15" hidden="false" customHeight="false" outlineLevel="0" collapsed="false">
      <c r="A27" s="3" t="s">
        <v>115</v>
      </c>
      <c r="B27" s="21" t="n">
        <v>2.4</v>
      </c>
      <c r="C27" s="21" t="n">
        <v>2.4</v>
      </c>
      <c r="D27" s="21" t="n">
        <v>2.4</v>
      </c>
      <c r="E27" s="21" t="n">
        <v>2.4</v>
      </c>
      <c r="F27" s="21" t="n">
        <v>2.4</v>
      </c>
      <c r="G27" s="21" t="n">
        <v>2.4</v>
      </c>
      <c r="H27" s="21" t="n">
        <v>2.4</v>
      </c>
      <c r="I27" s="21" t="n">
        <v>2.4</v>
      </c>
      <c r="J27" s="21" t="n">
        <v>2.4</v>
      </c>
      <c r="K27" s="21" t="n">
        <v>2.4</v>
      </c>
      <c r="L27" s="21" t="n">
        <v>2.4</v>
      </c>
      <c r="M27" s="21" t="n">
        <v>2.4</v>
      </c>
      <c r="N27" s="2"/>
    </row>
    <row r="28" customFormat="false" ht="15" hidden="false" customHeight="false" outlineLevel="0" collapsed="false">
      <c r="A28" s="3" t="s">
        <v>6260</v>
      </c>
      <c r="B28" s="22" t="n">
        <v>0.1</v>
      </c>
      <c r="C28" s="22" t="n">
        <v>0.15</v>
      </c>
      <c r="D28" s="22" t="n">
        <v>0.2</v>
      </c>
      <c r="E28" s="22" t="n">
        <v>0.25</v>
      </c>
      <c r="F28" s="22" t="n">
        <v>0.29</v>
      </c>
      <c r="G28" s="22" t="n">
        <v>0.32</v>
      </c>
      <c r="H28" s="22" t="n">
        <v>0.35</v>
      </c>
      <c r="I28" s="22" t="n">
        <v>0.38</v>
      </c>
      <c r="J28" s="22" t="n">
        <v>0.4</v>
      </c>
      <c r="K28" s="22" t="n">
        <v>0.42</v>
      </c>
      <c r="L28" s="22" t="n">
        <v>0.44</v>
      </c>
      <c r="M28" s="22" t="n">
        <v>0.45</v>
      </c>
      <c r="N28" s="2"/>
    </row>
    <row r="29" customFormat="false" ht="15" hidden="false" customHeight="false" outlineLevel="0" collapsed="false">
      <c r="A29" s="3" t="s">
        <v>6261</v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0.25</v>
      </c>
      <c r="G29" s="22" t="n">
        <v>0.25</v>
      </c>
      <c r="H29" s="22" t="n">
        <v>0.25</v>
      </c>
      <c r="I29" s="22" t="n">
        <v>0.25</v>
      </c>
      <c r="J29" s="22" t="n">
        <v>0.25</v>
      </c>
      <c r="K29" s="22" t="n">
        <v>0.25</v>
      </c>
      <c r="L29" s="22" t="n">
        <v>0.25</v>
      </c>
      <c r="M29" s="22" t="n">
        <v>0.25</v>
      </c>
      <c r="N29" s="2"/>
    </row>
    <row r="30" customFormat="false" ht="15" hidden="false" customHeight="false" outlineLevel="0" collapsed="false">
      <c r="A30" s="3" t="s">
        <v>6262</v>
      </c>
      <c r="B30" s="28" t="n">
        <f aca="false">B24*30</f>
        <v>90</v>
      </c>
      <c r="C30" s="28" t="n">
        <f aca="false">C24*30</f>
        <v>210</v>
      </c>
      <c r="D30" s="28" t="n">
        <f aca="false">D24*30</f>
        <v>330</v>
      </c>
      <c r="E30" s="28" t="n">
        <f aca="false">E24*30</f>
        <v>420</v>
      </c>
      <c r="F30" s="28" t="n">
        <f aca="false">F24*30</f>
        <v>510</v>
      </c>
      <c r="G30" s="28" t="n">
        <f aca="false">G24*30</f>
        <v>570</v>
      </c>
      <c r="H30" s="28" t="n">
        <f aca="false">H24*30</f>
        <v>630</v>
      </c>
      <c r="I30" s="28" t="n">
        <f aca="false">I24*30</f>
        <v>690</v>
      </c>
      <c r="J30" s="28" t="n">
        <f aca="false">J24*30</f>
        <v>720</v>
      </c>
      <c r="K30" s="28" t="n">
        <f aca="false">K24*30</f>
        <v>750</v>
      </c>
      <c r="L30" s="28" t="n">
        <f aca="false">L24*30</f>
        <v>780</v>
      </c>
      <c r="M30" s="28" t="n">
        <f aca="false">M24*30</f>
        <v>810</v>
      </c>
      <c r="N30" s="34" t="n">
        <f aca="false">SUM(B30:M30)</f>
        <v>6510</v>
      </c>
    </row>
    <row r="31" customFormat="false" ht="15" hidden="false" customHeight="false" outlineLevel="0" collapsed="false">
      <c r="A31" s="3" t="s">
        <v>6263</v>
      </c>
      <c r="B31" s="28" t="n">
        <f aca="false">ROUND(B30*B29,0)</f>
        <v>0</v>
      </c>
      <c r="C31" s="28" t="n">
        <f aca="false">ROUND(C30*C29,0)</f>
        <v>0</v>
      </c>
      <c r="D31" s="28" t="n">
        <f aca="false">ROUND(D30*D29,0)</f>
        <v>0</v>
      </c>
      <c r="E31" s="28" t="n">
        <f aca="false">ROUND(E30*E29,0)</f>
        <v>0</v>
      </c>
      <c r="F31" s="28" t="n">
        <f aca="false">ROUND(F30*F29,0)</f>
        <v>128</v>
      </c>
      <c r="G31" s="28" t="n">
        <f aca="false">ROUND(G30*G29,0)</f>
        <v>143</v>
      </c>
      <c r="H31" s="28" t="n">
        <f aca="false">ROUND(H30*H29,0)</f>
        <v>158</v>
      </c>
      <c r="I31" s="28" t="n">
        <f aca="false">ROUND(I30*I29,0)</f>
        <v>173</v>
      </c>
      <c r="J31" s="28" t="n">
        <f aca="false">ROUND(J30*J29,0)</f>
        <v>180</v>
      </c>
      <c r="K31" s="28" t="n">
        <f aca="false">ROUND(K30*K29,0)</f>
        <v>188</v>
      </c>
      <c r="L31" s="28" t="n">
        <f aca="false">ROUND(L30*L29,0)</f>
        <v>195</v>
      </c>
      <c r="M31" s="28" t="n">
        <f aca="false">ROUND(M30*M29,0)</f>
        <v>203</v>
      </c>
      <c r="N31" s="34" t="n">
        <f aca="false">SUM(B31:M31)</f>
        <v>1368</v>
      </c>
    </row>
    <row r="32" customFormat="false" ht="15" hidden="false" customHeight="false" outlineLevel="0" collapsed="false">
      <c r="A32" s="3" t="s">
        <v>6264</v>
      </c>
      <c r="B32" s="23" t="n">
        <f aca="false">B30*12_Fee_Contribution!$B$5*(1-B25)+B31*12_Fee_Contribution!$C$5</f>
        <v>5385.69</v>
      </c>
      <c r="C32" s="23" t="n">
        <f aca="false">C30*12_Fee_Contribution!$B$5*(1-C25)+C31*12_Fee_Contribution!$C$5</f>
        <v>13264.755</v>
      </c>
      <c r="D32" s="23" t="n">
        <f aca="false">D30*12_Fee_Contribution!$B$5*(1-D25)+D31*12_Fee_Contribution!$C$5</f>
        <v>21941.7</v>
      </c>
      <c r="E32" s="23" t="n">
        <f aca="false">E30*12_Fee_Contribution!$B$5*(1-E25)+E31*12_Fee_Contribution!$C$5</f>
        <v>27925.8</v>
      </c>
      <c r="F32" s="23" t="n">
        <f aca="false">F30*12_Fee_Contribution!$B$5*(1-F25)+F31*12_Fee_Contribution!$C$5</f>
        <v>43828.62</v>
      </c>
      <c r="G32" s="23" t="n">
        <f aca="false">G30*12_Fee_Contribution!$B$5*(1-G25)+G31*12_Fee_Contribution!$C$5</f>
        <v>48980.37</v>
      </c>
      <c r="H32" s="23" t="n">
        <f aca="false">H30*12_Fee_Contribution!$B$5*(1-H25)+H31*12_Fee_Contribution!$C$5</f>
        <v>54132.12</v>
      </c>
      <c r="I32" s="23" t="n">
        <f aca="false">I30*12_Fee_Contribution!$B$5*(1-I25)+I31*12_Fee_Contribution!$C$5</f>
        <v>59283.87</v>
      </c>
      <c r="J32" s="23" t="n">
        <f aca="false">J30*12_Fee_Contribution!$B$5*(1-J25)+J31*12_Fee_Contribution!$C$5</f>
        <v>61821</v>
      </c>
      <c r="K32" s="23" t="n">
        <f aca="false">K30*12_Fee_Contribution!$B$5*(1-K25)+K31*12_Fee_Contribution!$C$5</f>
        <v>64435.62</v>
      </c>
      <c r="L32" s="23" t="n">
        <f aca="false">L30*12_Fee_Contribution!$B$5*(1-L25)+L31*12_Fee_Contribution!$C$5</f>
        <v>66972.75</v>
      </c>
      <c r="M32" s="23" t="n">
        <f aca="false">M30*12_Fee_Contribution!$B$5*(1-M25)+M31*12_Fee_Contribution!$C$5</f>
        <v>69587.37</v>
      </c>
      <c r="N32" s="32" t="n">
        <f aca="false">SUM(B32:M32)</f>
        <v>537559.665</v>
      </c>
    </row>
    <row r="33" customFormat="false" ht="15" hidden="false" customHeight="false" outlineLevel="0" collapsed="false">
      <c r="A33" s="3" t="s">
        <v>6265</v>
      </c>
      <c r="B33" s="28" t="n">
        <f aca="false">(B30+B31)*(1-B28)</f>
        <v>81</v>
      </c>
      <c r="C33" s="28" t="n">
        <f aca="false">(C30+C31)*(1-C28)</f>
        <v>178.5</v>
      </c>
      <c r="D33" s="28" t="n">
        <f aca="false">(D30+D31)*(1-D28)</f>
        <v>264</v>
      </c>
      <c r="E33" s="28" t="n">
        <f aca="false">(E30+E31)*(1-E28)</f>
        <v>315</v>
      </c>
      <c r="F33" s="28" t="n">
        <f aca="false">(F30+F31)*(1-F28)</f>
        <v>452.98</v>
      </c>
      <c r="G33" s="28" t="n">
        <f aca="false">(G30+G31)*(1-G28)</f>
        <v>484.84</v>
      </c>
      <c r="H33" s="28" t="n">
        <f aca="false">(H30+H31)*(1-H28)</f>
        <v>512.2</v>
      </c>
      <c r="I33" s="28" t="n">
        <f aca="false">(I30+I31)*(1-I28)</f>
        <v>535.06</v>
      </c>
      <c r="J33" s="28" t="n">
        <f aca="false">(J30+J31)*(1-J28)</f>
        <v>540</v>
      </c>
      <c r="K33" s="28" t="n">
        <f aca="false">(K30+K31)*(1-K28)</f>
        <v>544.04</v>
      </c>
      <c r="L33" s="28" t="n">
        <f aca="false">(L30+L31)*(1-L28)</f>
        <v>546</v>
      </c>
      <c r="M33" s="28" t="n">
        <f aca="false">(M30+M31)*(1-M28)</f>
        <v>557.15</v>
      </c>
      <c r="N33" s="34" t="n">
        <f aca="false">SUM(B33:M33)</f>
        <v>5010.77</v>
      </c>
    </row>
    <row r="34" customFormat="false" ht="15" hidden="false" customHeight="false" outlineLevel="0" collapsed="false">
      <c r="A34" s="3" t="s">
        <v>6266</v>
      </c>
      <c r="B34" s="23" t="n">
        <f aca="false">B33*B27/B26</f>
        <v>2777.14285714286</v>
      </c>
      <c r="C34" s="23" t="n">
        <f aca="false">C33*C27/C26</f>
        <v>5712</v>
      </c>
      <c r="D34" s="23" t="n">
        <f aca="false">D33*D27/D26</f>
        <v>7920</v>
      </c>
      <c r="E34" s="23" t="n">
        <f aca="false">E33*E27/E26</f>
        <v>8894.11764705882</v>
      </c>
      <c r="F34" s="23" t="n">
        <f aca="false">F33*F27/F26</f>
        <v>12079.4666666667</v>
      </c>
      <c r="G34" s="23" t="n">
        <f aca="false">G33*G27/G26</f>
        <v>12929.0666666667</v>
      </c>
      <c r="H34" s="23" t="n">
        <f aca="false">H33*H27/H26</f>
        <v>12939.7894736842</v>
      </c>
      <c r="I34" s="23" t="n">
        <f aca="false">I33*I27/I26</f>
        <v>13517.3052631579</v>
      </c>
      <c r="J34" s="23" t="n">
        <f aca="false">J33*J27/J26</f>
        <v>12960</v>
      </c>
      <c r="K34" s="23" t="n">
        <f aca="false">K33*K27/K26</f>
        <v>13056.96</v>
      </c>
      <c r="L34" s="23" t="n">
        <f aca="false">L33*L27/L26</f>
        <v>13104</v>
      </c>
      <c r="M34" s="23" t="n">
        <f aca="false">M33*M27/M26</f>
        <v>13371.6</v>
      </c>
      <c r="N34" s="32" t="n">
        <f aca="false">SUM(B34:M34)</f>
        <v>129261.448574377</v>
      </c>
    </row>
    <row r="35" customFormat="false" ht="15" hidden="false" customHeight="false" outlineLevel="0" collapsed="false">
      <c r="A35" s="3" t="s">
        <v>6267</v>
      </c>
      <c r="B35" s="14" t="n">
        <f aca="false">IFERROR(B34/B32,0)</f>
        <v>0.515652192596094</v>
      </c>
      <c r="C35" s="14" t="n">
        <f aca="false">IFERROR(C34/C32,0)</f>
        <v>0.430614813466212</v>
      </c>
      <c r="D35" s="14" t="n">
        <f aca="false">IFERROR(D34/D32,0)</f>
        <v>0.360956534817266</v>
      </c>
      <c r="E35" s="14" t="n">
        <f aca="false">IFERROR(E34/E32,0)</f>
        <v>0.318491060132882</v>
      </c>
      <c r="F35" s="14" t="n">
        <f aca="false">IFERROR(F34/F32,0)</f>
        <v>0.275606821904652</v>
      </c>
      <c r="G35" s="14" t="n">
        <f aca="false">IFERROR(G34/G32,0)</f>
        <v>0.263964250712411</v>
      </c>
      <c r="H35" s="14" t="n">
        <f aca="false">IFERROR(H34/H32,0)</f>
        <v>0.239040877646843</v>
      </c>
      <c r="I35" s="14" t="n">
        <f aca="false">IFERROR(I34/I32,0)</f>
        <v>0.228009832407329</v>
      </c>
      <c r="J35" s="14" t="n">
        <f aca="false">IFERROR(J34/J32,0)</f>
        <v>0.20963750181977</v>
      </c>
      <c r="K35" s="14" t="n">
        <f aca="false">IFERROR(K34/K32,0)</f>
        <v>0.202635747122477</v>
      </c>
      <c r="L35" s="14" t="n">
        <f aca="false">IFERROR(L34/L32,0)</f>
        <v>0.195661668365119</v>
      </c>
      <c r="M35" s="14" t="n">
        <f aca="false">IFERROR(M34/M32,0)</f>
        <v>0.192155559263125</v>
      </c>
      <c r="N35" s="14" t="n">
        <f aca="false">IFERROR(N34/N32,0)</f>
        <v>0.24045972380457</v>
      </c>
    </row>
    <row r="36" customFormat="false" ht="15" hidden="false" customHeight="false" outlineLevel="0" collapsed="false">
      <c r="A36" s="3" t="s">
        <v>6268</v>
      </c>
      <c r="B36" s="23" t="n">
        <f aca="false">B30*(12_Fee_Contribution!$B$18-12_Fee_Contribution!$B$5*B25*(1-12_Fee_Contribution!$B$8))+B31*12_Fee_Contribution!$C$18-B34</f>
        <v>-1499.78478214286</v>
      </c>
      <c r="C36" s="23" t="n">
        <f aca="false">C30*(12_Fee_Contribution!$B$18-12_Fee_Contribution!$B$5*C25*(1-12_Fee_Contribution!$B$8))+C31*12_Fee_Contribution!$C$18-C34</f>
        <v>-2138.074575</v>
      </c>
      <c r="D36" s="23" t="n">
        <f aca="false">D30*(12_Fee_Contribution!$B$18-12_Fee_Contribution!$B$5*D25*(1-12_Fee_Contribution!$B$8))+D31*12_Fee_Contribution!$C$18-D34</f>
        <v>-1371.309225</v>
      </c>
      <c r="E36" s="23" t="n">
        <f aca="false">E30*(12_Fee_Contribution!$B$18-12_Fee_Contribution!$B$5*E25*(1-12_Fee_Contribution!$B$8))+E31*12_Fee_Contribution!$C$18-E34</f>
        <v>-559.420297058825</v>
      </c>
      <c r="F36" s="23" t="n">
        <f aca="false">F30*(12_Fee_Contribution!$B$18-12_Fee_Contribution!$B$5*F25*(1-12_Fee_Contribution!$B$8))+F31*12_Fee_Contribution!$C$18-F34</f>
        <v>829.983178333332</v>
      </c>
      <c r="G36" s="23" t="n">
        <f aca="false">G30*(12_Fee_Contribution!$B$18-12_Fee_Contribution!$B$5*G25*(1-12_Fee_Contribution!$B$8))+G31*12_Fee_Contribution!$C$18-G34</f>
        <v>1497.86039083333</v>
      </c>
      <c r="H36" s="23" t="n">
        <f aca="false">H30*(12_Fee_Contribution!$B$18-12_Fee_Contribution!$B$5*H25*(1-12_Fee_Contribution!$B$8))+H31*12_Fee_Contribution!$C$18-H34</f>
        <v>3004.61479631579</v>
      </c>
      <c r="I36" s="23" t="n">
        <f aca="false">I30*(12_Fee_Contribution!$B$18-12_Fee_Contribution!$B$5*I25*(1-12_Fee_Contribution!$B$8))+I31*12_Fee_Contribution!$C$18-I34</f>
        <v>3944.57621934211</v>
      </c>
      <c r="J36" s="23" t="n">
        <f aca="false">J30*(12_Fee_Contribution!$B$18-12_Fee_Contribution!$B$5*J25*(1-12_Fee_Contribution!$B$8))+J31*12_Fee_Contribution!$C$18-J34</f>
        <v>5249.72655</v>
      </c>
      <c r="K36" s="23" t="n">
        <f aca="false">K30*(12_Fee_Contribution!$B$18-12_Fee_Contribution!$B$5*K25*(1-12_Fee_Contribution!$B$8))+K31*12_Fee_Contribution!$C$18-K34</f>
        <v>5922.39869499999</v>
      </c>
      <c r="L36" s="23" t="n">
        <f aca="false">L30*(12_Fee_Contribution!$B$18-12_Fee_Contribution!$B$5*L25*(1-12_Fee_Contribution!$B$8))+L31*12_Fee_Contribution!$C$18-L34</f>
        <v>6623.2037625</v>
      </c>
      <c r="M36" s="23" t="n">
        <f aca="false">M30*(12_Fee_Contribution!$B$18-12_Fee_Contribution!$B$5*M25*(1-12_Fee_Contribution!$B$8))+M31*12_Fee_Contribution!$C$18-M34</f>
        <v>7125.2359075</v>
      </c>
      <c r="N36" s="32" t="n">
        <f aca="false">SUM(B36:M36)</f>
        <v>28629.0106206229</v>
      </c>
    </row>
    <row r="37" customFormat="false" ht="15" hidden="false" customHeight="false" outlineLevel="0" collapsed="false">
      <c r="A37" s="3" t="s">
        <v>6269</v>
      </c>
      <c r="B37" s="23" t="n">
        <f aca="false">B36</f>
        <v>-1499.78478214286</v>
      </c>
      <c r="C37" s="23" t="n">
        <f aca="false">B37+C36</f>
        <v>-3637.85935714286</v>
      </c>
      <c r="D37" s="23" t="n">
        <f aca="false">C37+D36</f>
        <v>-5009.16858214286</v>
      </c>
      <c r="E37" s="23" t="n">
        <f aca="false">D37+E36</f>
        <v>-5568.58887920169</v>
      </c>
      <c r="F37" s="23" t="n">
        <f aca="false">E37+F36</f>
        <v>-4738.60570086835</v>
      </c>
      <c r="G37" s="23" t="n">
        <f aca="false">F37+G36</f>
        <v>-3240.74531003502</v>
      </c>
      <c r="H37" s="23" t="n">
        <f aca="false">G37+H36</f>
        <v>-236.130513719238</v>
      </c>
      <c r="I37" s="23" t="n">
        <f aca="false">H37+I36</f>
        <v>3708.44570562287</v>
      </c>
      <c r="J37" s="23" t="n">
        <f aca="false">I37+J36</f>
        <v>8958.17225562286</v>
      </c>
      <c r="K37" s="23" t="n">
        <f aca="false">J37+K36</f>
        <v>14880.5709506229</v>
      </c>
      <c r="L37" s="23" t="n">
        <f aca="false">K37+L36</f>
        <v>21503.7747131229</v>
      </c>
      <c r="M37" s="23" t="n">
        <f aca="false">L37+M36</f>
        <v>28629.0106206229</v>
      </c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33" t="s">
        <v>6271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5" t="s">
        <v>6244</v>
      </c>
      <c r="B41" s="5" t="s">
        <v>6245</v>
      </c>
      <c r="C41" s="5" t="s">
        <v>6246</v>
      </c>
      <c r="D41" s="5" t="s">
        <v>6247</v>
      </c>
      <c r="E41" s="5" t="s">
        <v>6248</v>
      </c>
      <c r="F41" s="5" t="s">
        <v>6249</v>
      </c>
      <c r="G41" s="5" t="s">
        <v>6250</v>
      </c>
      <c r="H41" s="5" t="s">
        <v>6251</v>
      </c>
      <c r="I41" s="5" t="s">
        <v>6252</v>
      </c>
      <c r="J41" s="5" t="s">
        <v>6253</v>
      </c>
      <c r="K41" s="5" t="s">
        <v>6254</v>
      </c>
      <c r="L41" s="5" t="s">
        <v>6255</v>
      </c>
      <c r="M41" s="5" t="s">
        <v>6256</v>
      </c>
      <c r="N41" s="5" t="s">
        <v>6257</v>
      </c>
    </row>
    <row r="42" customFormat="false" ht="15" hidden="false" customHeight="false" outlineLevel="0" collapsed="false">
      <c r="A42" s="3" t="s">
        <v>6258</v>
      </c>
      <c r="B42" s="29" t="n">
        <v>4</v>
      </c>
      <c r="C42" s="29" t="n">
        <v>10</v>
      </c>
      <c r="D42" s="29" t="n">
        <v>16</v>
      </c>
      <c r="E42" s="29" t="n">
        <v>22</v>
      </c>
      <c r="F42" s="29" t="n">
        <v>27</v>
      </c>
      <c r="G42" s="29" t="n">
        <v>31</v>
      </c>
      <c r="H42" s="29" t="n">
        <v>35</v>
      </c>
      <c r="I42" s="29" t="n">
        <v>38</v>
      </c>
      <c r="J42" s="29" t="n">
        <v>40</v>
      </c>
      <c r="K42" s="29" t="n">
        <v>42</v>
      </c>
      <c r="L42" s="29" t="n">
        <v>44</v>
      </c>
      <c r="M42" s="29" t="n">
        <v>46</v>
      </c>
      <c r="N42" s="2"/>
    </row>
    <row r="43" customFormat="false" ht="15" hidden="false" customHeight="false" outlineLevel="0" collapsed="false">
      <c r="A43" s="3" t="s">
        <v>6259</v>
      </c>
      <c r="B43" s="22" t="n">
        <v>0.1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"/>
    </row>
    <row r="44" customFormat="false" ht="15" hidden="false" customHeight="false" outlineLevel="0" collapsed="false">
      <c r="A44" s="3" t="s">
        <v>6102</v>
      </c>
      <c r="B44" s="22" t="n">
        <v>0.08</v>
      </c>
      <c r="C44" s="22" t="n">
        <v>0.09</v>
      </c>
      <c r="D44" s="22" t="n">
        <v>0.1</v>
      </c>
      <c r="E44" s="22" t="n">
        <v>0.105</v>
      </c>
      <c r="F44" s="22" t="n">
        <v>0.11</v>
      </c>
      <c r="G44" s="22" t="n">
        <v>0.11</v>
      </c>
      <c r="H44" s="22" t="n">
        <v>0.115</v>
      </c>
      <c r="I44" s="22" t="n">
        <v>0.12</v>
      </c>
      <c r="J44" s="22" t="n">
        <v>0.12</v>
      </c>
      <c r="K44" s="22" t="n">
        <v>0.12</v>
      </c>
      <c r="L44" s="22" t="n">
        <v>0.12</v>
      </c>
      <c r="M44" s="22" t="n">
        <v>0.12</v>
      </c>
      <c r="N44" s="2"/>
    </row>
    <row r="45" customFormat="false" ht="15" hidden="false" customHeight="false" outlineLevel="0" collapsed="false">
      <c r="A45" s="3" t="s">
        <v>115</v>
      </c>
      <c r="B45" s="21" t="n">
        <v>2.1</v>
      </c>
      <c r="C45" s="21" t="n">
        <v>2.1</v>
      </c>
      <c r="D45" s="21" t="n">
        <v>2.1</v>
      </c>
      <c r="E45" s="21" t="n">
        <v>2.1</v>
      </c>
      <c r="F45" s="21" t="n">
        <v>2.1</v>
      </c>
      <c r="G45" s="21" t="n">
        <v>2.1</v>
      </c>
      <c r="H45" s="21" t="n">
        <v>2.1</v>
      </c>
      <c r="I45" s="21" t="n">
        <v>2.1</v>
      </c>
      <c r="J45" s="21" t="n">
        <v>2.1</v>
      </c>
      <c r="K45" s="21" t="n">
        <v>2.1</v>
      </c>
      <c r="L45" s="21" t="n">
        <v>2.1</v>
      </c>
      <c r="M45" s="21" t="n">
        <v>2.1</v>
      </c>
      <c r="N45" s="2"/>
    </row>
    <row r="46" customFormat="false" ht="15" hidden="false" customHeight="false" outlineLevel="0" collapsed="false">
      <c r="A46" s="3" t="s">
        <v>6260</v>
      </c>
      <c r="B46" s="22" t="n">
        <v>0.15</v>
      </c>
      <c r="C46" s="22" t="n">
        <v>0.22</v>
      </c>
      <c r="D46" s="22" t="n">
        <v>0.3</v>
      </c>
      <c r="E46" s="22" t="n">
        <v>0.36</v>
      </c>
      <c r="F46" s="22" t="n">
        <v>0.4</v>
      </c>
      <c r="G46" s="22" t="n">
        <v>0.44</v>
      </c>
      <c r="H46" s="22" t="n">
        <v>0.47</v>
      </c>
      <c r="I46" s="22" t="n">
        <v>0.5</v>
      </c>
      <c r="J46" s="22" t="n">
        <v>0.52</v>
      </c>
      <c r="K46" s="22" t="n">
        <v>0.53</v>
      </c>
      <c r="L46" s="22" t="n">
        <v>0.54</v>
      </c>
      <c r="M46" s="22" t="n">
        <v>0.55</v>
      </c>
      <c r="N46" s="2"/>
    </row>
    <row r="47" customFormat="false" ht="15" hidden="false" customHeight="false" outlineLevel="0" collapsed="false">
      <c r="A47" s="3" t="s">
        <v>6261</v>
      </c>
      <c r="B47" s="22" t="n">
        <v>0</v>
      </c>
      <c r="C47" s="22" t="n">
        <v>0</v>
      </c>
      <c r="D47" s="22" t="n">
        <v>0</v>
      </c>
      <c r="E47" s="22" t="n">
        <v>0</v>
      </c>
      <c r="F47" s="22" t="n">
        <v>0.25</v>
      </c>
      <c r="G47" s="22" t="n">
        <v>0.25</v>
      </c>
      <c r="H47" s="22" t="n">
        <v>0.25</v>
      </c>
      <c r="I47" s="22" t="n">
        <v>0.25</v>
      </c>
      <c r="J47" s="22" t="n">
        <v>0.25</v>
      </c>
      <c r="K47" s="22" t="n">
        <v>0.25</v>
      </c>
      <c r="L47" s="22" t="n">
        <v>0.25</v>
      </c>
      <c r="M47" s="22" t="n">
        <v>0.25</v>
      </c>
      <c r="N47" s="2"/>
    </row>
    <row r="48" customFormat="false" ht="15" hidden="false" customHeight="false" outlineLevel="0" collapsed="false">
      <c r="A48" s="3" t="s">
        <v>6262</v>
      </c>
      <c r="B48" s="28" t="n">
        <f aca="false">B42*30</f>
        <v>120</v>
      </c>
      <c r="C48" s="28" t="n">
        <f aca="false">C42*30</f>
        <v>300</v>
      </c>
      <c r="D48" s="28" t="n">
        <f aca="false">D42*30</f>
        <v>480</v>
      </c>
      <c r="E48" s="28" t="n">
        <f aca="false">E42*30</f>
        <v>660</v>
      </c>
      <c r="F48" s="28" t="n">
        <f aca="false">F42*30</f>
        <v>810</v>
      </c>
      <c r="G48" s="28" t="n">
        <f aca="false">G42*30</f>
        <v>930</v>
      </c>
      <c r="H48" s="28" t="n">
        <f aca="false">H42*30</f>
        <v>1050</v>
      </c>
      <c r="I48" s="28" t="n">
        <f aca="false">I42*30</f>
        <v>1140</v>
      </c>
      <c r="J48" s="28" t="n">
        <f aca="false">J42*30</f>
        <v>1200</v>
      </c>
      <c r="K48" s="28" t="n">
        <f aca="false">K42*30</f>
        <v>1260</v>
      </c>
      <c r="L48" s="28" t="n">
        <f aca="false">L42*30</f>
        <v>1320</v>
      </c>
      <c r="M48" s="28" t="n">
        <f aca="false">M42*30</f>
        <v>1380</v>
      </c>
      <c r="N48" s="34" t="n">
        <f aca="false">SUM(B48:M48)</f>
        <v>10650</v>
      </c>
    </row>
    <row r="49" customFormat="false" ht="15" hidden="false" customHeight="false" outlineLevel="0" collapsed="false">
      <c r="A49" s="3" t="s">
        <v>6263</v>
      </c>
      <c r="B49" s="28" t="n">
        <f aca="false">ROUND(B48*B47,0)</f>
        <v>0</v>
      </c>
      <c r="C49" s="28" t="n">
        <f aca="false">ROUND(C48*C47,0)</f>
        <v>0</v>
      </c>
      <c r="D49" s="28" t="n">
        <f aca="false">ROUND(D48*D47,0)</f>
        <v>0</v>
      </c>
      <c r="E49" s="28" t="n">
        <f aca="false">ROUND(E48*E47,0)</f>
        <v>0</v>
      </c>
      <c r="F49" s="28" t="n">
        <f aca="false">ROUND(F48*F47,0)</f>
        <v>203</v>
      </c>
      <c r="G49" s="28" t="n">
        <f aca="false">ROUND(G48*G47,0)</f>
        <v>233</v>
      </c>
      <c r="H49" s="28" t="n">
        <f aca="false">ROUND(H48*H47,0)</f>
        <v>263</v>
      </c>
      <c r="I49" s="28" t="n">
        <f aca="false">ROUND(I48*I47,0)</f>
        <v>285</v>
      </c>
      <c r="J49" s="28" t="n">
        <f aca="false">ROUND(J48*J47,0)</f>
        <v>300</v>
      </c>
      <c r="K49" s="28" t="n">
        <f aca="false">ROUND(K48*K47,0)</f>
        <v>315</v>
      </c>
      <c r="L49" s="28" t="n">
        <f aca="false">ROUND(L48*L47,0)</f>
        <v>330</v>
      </c>
      <c r="M49" s="28" t="n">
        <f aca="false">ROUND(M48*M47,0)</f>
        <v>345</v>
      </c>
      <c r="N49" s="34" t="n">
        <f aca="false">SUM(B49:M49)</f>
        <v>2274</v>
      </c>
    </row>
    <row r="50" customFormat="false" ht="15" hidden="false" customHeight="false" outlineLevel="0" collapsed="false">
      <c r="A50" s="3" t="s">
        <v>6264</v>
      </c>
      <c r="B50" s="23" t="n">
        <f aca="false">B48*12_Fee_Contribution!$B$5*(1-B43)+B49*12_Fee_Contribution!$C$5</f>
        <v>7180.92</v>
      </c>
      <c r="C50" s="23" t="n">
        <f aca="false">C48*12_Fee_Contribution!$B$5*(1-C43)+C49*12_Fee_Contribution!$C$5</f>
        <v>19947</v>
      </c>
      <c r="D50" s="23" t="n">
        <f aca="false">D48*12_Fee_Contribution!$B$5*(1-D43)+D49*12_Fee_Contribution!$C$5</f>
        <v>31915.2</v>
      </c>
      <c r="E50" s="23" t="n">
        <f aca="false">E48*12_Fee_Contribution!$B$5*(1-E43)+E49*12_Fee_Contribution!$C$5</f>
        <v>43883.4</v>
      </c>
      <c r="F50" s="23" t="n">
        <f aca="false">F48*12_Fee_Contribution!$B$5*(1-F43)+F49*12_Fee_Contribution!$C$5</f>
        <v>69587.37</v>
      </c>
      <c r="G50" s="23" t="n">
        <f aca="false">G48*12_Fee_Contribution!$B$5*(1-G43)+G49*12_Fee_Contribution!$C$5</f>
        <v>79890.87</v>
      </c>
      <c r="H50" s="23" t="n">
        <f aca="false">H48*12_Fee_Contribution!$B$5*(1-H43)+H49*12_Fee_Contribution!$C$5</f>
        <v>90194.37</v>
      </c>
      <c r="I50" s="23" t="n">
        <f aca="false">I48*12_Fee_Contribution!$B$5*(1-I43)+I49*12_Fee_Contribution!$C$5</f>
        <v>97883.25</v>
      </c>
      <c r="J50" s="23" t="n">
        <f aca="false">J48*12_Fee_Contribution!$B$5*(1-J43)+J49*12_Fee_Contribution!$C$5</f>
        <v>103035</v>
      </c>
      <c r="K50" s="23" t="n">
        <f aca="false">K48*12_Fee_Contribution!$B$5*(1-K43)+K49*12_Fee_Contribution!$C$5</f>
        <v>108186.75</v>
      </c>
      <c r="L50" s="23" t="n">
        <f aca="false">L48*12_Fee_Contribution!$B$5*(1-L43)+L49*12_Fee_Contribution!$C$5</f>
        <v>113338.5</v>
      </c>
      <c r="M50" s="23" t="n">
        <f aca="false">M48*12_Fee_Contribution!$B$5*(1-M43)+M49*12_Fee_Contribution!$C$5</f>
        <v>118490.25</v>
      </c>
      <c r="N50" s="32" t="n">
        <f aca="false">SUM(B50:M50)</f>
        <v>883532.88</v>
      </c>
    </row>
    <row r="51" customFormat="false" ht="15" hidden="false" customHeight="false" outlineLevel="0" collapsed="false">
      <c r="A51" s="3" t="s">
        <v>6265</v>
      </c>
      <c r="B51" s="28" t="n">
        <f aca="false">(B48+B49)*(1-B46)</f>
        <v>102</v>
      </c>
      <c r="C51" s="28" t="n">
        <f aca="false">(C48+C49)*(1-C46)</f>
        <v>234</v>
      </c>
      <c r="D51" s="28" t="n">
        <f aca="false">(D48+D49)*(1-D46)</f>
        <v>336</v>
      </c>
      <c r="E51" s="28" t="n">
        <f aca="false">(E48+E49)*(1-E46)</f>
        <v>422.4</v>
      </c>
      <c r="F51" s="28" t="n">
        <f aca="false">(F48+F49)*(1-F46)</f>
        <v>607.8</v>
      </c>
      <c r="G51" s="28" t="n">
        <f aca="false">(G48+G49)*(1-G46)</f>
        <v>651.28</v>
      </c>
      <c r="H51" s="28" t="n">
        <f aca="false">(H48+H49)*(1-H46)</f>
        <v>695.89</v>
      </c>
      <c r="I51" s="28" t="n">
        <f aca="false">(I48+I49)*(1-I46)</f>
        <v>712.5</v>
      </c>
      <c r="J51" s="28" t="n">
        <f aca="false">(J48+J49)*(1-J46)</f>
        <v>720</v>
      </c>
      <c r="K51" s="28" t="n">
        <f aca="false">(K48+K49)*(1-K46)</f>
        <v>740.25</v>
      </c>
      <c r="L51" s="28" t="n">
        <f aca="false">(L48+L49)*(1-L46)</f>
        <v>759</v>
      </c>
      <c r="M51" s="28" t="n">
        <f aca="false">(M48+M49)*(1-M46)</f>
        <v>776.25</v>
      </c>
      <c r="N51" s="34" t="n">
        <f aca="false">SUM(B51:M51)</f>
        <v>6757.37</v>
      </c>
    </row>
    <row r="52" customFormat="false" ht="15" hidden="false" customHeight="false" outlineLevel="0" collapsed="false">
      <c r="A52" s="3" t="s">
        <v>6266</v>
      </c>
      <c r="B52" s="23" t="n">
        <f aca="false">B51*B45/B44</f>
        <v>2677.5</v>
      </c>
      <c r="C52" s="23" t="n">
        <f aca="false">C51*C45/C44</f>
        <v>5460</v>
      </c>
      <c r="D52" s="23" t="n">
        <f aca="false">D51*D45/D44</f>
        <v>7056</v>
      </c>
      <c r="E52" s="23" t="n">
        <f aca="false">E51*E45/E44</f>
        <v>8448</v>
      </c>
      <c r="F52" s="23" t="n">
        <f aca="false">F51*F45/F44</f>
        <v>11603.4545454545</v>
      </c>
      <c r="G52" s="23" t="n">
        <f aca="false">G51*G45/G44</f>
        <v>12433.5272727273</v>
      </c>
      <c r="H52" s="23" t="n">
        <f aca="false">H51*H45/H44</f>
        <v>12707.5565217391</v>
      </c>
      <c r="I52" s="23" t="n">
        <f aca="false">I51*I45/I44</f>
        <v>12468.75</v>
      </c>
      <c r="J52" s="23" t="n">
        <f aca="false">J51*J45/J44</f>
        <v>12600</v>
      </c>
      <c r="K52" s="23" t="n">
        <f aca="false">K51*K45/K44</f>
        <v>12954.375</v>
      </c>
      <c r="L52" s="23" t="n">
        <f aca="false">L51*L45/L44</f>
        <v>13282.5</v>
      </c>
      <c r="M52" s="23" t="n">
        <f aca="false">M51*M45/M44</f>
        <v>13584.375</v>
      </c>
      <c r="N52" s="32" t="n">
        <f aca="false">SUM(B52:M52)</f>
        <v>125276.038339921</v>
      </c>
    </row>
    <row r="53" customFormat="false" ht="15" hidden="false" customHeight="false" outlineLevel="0" collapsed="false">
      <c r="A53" s="3" t="s">
        <v>6267</v>
      </c>
      <c r="B53" s="14" t="n">
        <f aca="false">IFERROR(B52/B50,0)</f>
        <v>0.37286308718103</v>
      </c>
      <c r="C53" s="14" t="n">
        <f aca="false">IFERROR(C52/C50,0)</f>
        <v>0.273725372236427</v>
      </c>
      <c r="D53" s="14" t="n">
        <f aca="false">IFERROR(D52/D50,0)</f>
        <v>0.221085877575575</v>
      </c>
      <c r="E53" s="14" t="n">
        <f aca="false">IFERROR(E52/E50,0)</f>
        <v>0.192510151902542</v>
      </c>
      <c r="F53" s="14" t="n">
        <f aca="false">IFERROR(F52/F50,0)</f>
        <v>0.166746559691141</v>
      </c>
      <c r="G53" s="14" t="n">
        <f aca="false">IFERROR(G52/G50,0)</f>
        <v>0.155631391581132</v>
      </c>
      <c r="H53" s="14" t="n">
        <f aca="false">IFERROR(H52/H50,0)</f>
        <v>0.140890795309498</v>
      </c>
      <c r="I53" s="14" t="n">
        <f aca="false">IFERROR(I52/I50,0)</f>
        <v>0.127383898675207</v>
      </c>
      <c r="J53" s="14" t="n">
        <f aca="false">IFERROR(J52/J50,0)</f>
        <v>0.122288542728199</v>
      </c>
      <c r="K53" s="14" t="n">
        <f aca="false">IFERROR(K52/K50,0)</f>
        <v>0.119740864754695</v>
      </c>
      <c r="L53" s="14" t="n">
        <f aca="false">IFERROR(L52/L50,0)</f>
        <v>0.117193186781191</v>
      </c>
      <c r="M53" s="14" t="n">
        <f aca="false">IFERROR(M52/M50,0)</f>
        <v>0.114645508807687</v>
      </c>
      <c r="N53" s="14" t="n">
        <f aca="false">IFERROR(N52/N50,0)</f>
        <v>0.141789899590291</v>
      </c>
    </row>
    <row r="54" customFormat="false" ht="15" hidden="false" customHeight="false" outlineLevel="0" collapsed="false">
      <c r="A54" s="3" t="s">
        <v>6268</v>
      </c>
      <c r="B54" s="23" t="n">
        <f aca="false">B48*(12_Fee_Contribution!$B$18-12_Fee_Contribution!$B$5*B43*(1-12_Fee_Contribution!$B$8))+B49*12_Fee_Contribution!$C$18-B52</f>
        <v>-974.355900000001</v>
      </c>
      <c r="C54" s="23" t="n">
        <f aca="false">C48*(12_Fee_Contribution!$B$18-12_Fee_Contribution!$B$5*C43*(1-12_Fee_Contribution!$B$8))+C49*12_Fee_Contribution!$C$18-C52</f>
        <v>493.355249999998</v>
      </c>
      <c r="D54" s="23" t="n">
        <f aca="false">D48*(12_Fee_Contribution!$B$18-12_Fee_Contribution!$B$5*D43*(1-12_Fee_Contribution!$B$8))+D49*12_Fee_Contribution!$C$18-D52</f>
        <v>2469.3684</v>
      </c>
      <c r="E54" s="23" t="n">
        <f aca="false">E48*(12_Fee_Contribution!$B$18-12_Fee_Contribution!$B$5*E43*(1-12_Fee_Contribution!$B$8))+E49*12_Fee_Contribution!$C$18-E52</f>
        <v>4649.38155</v>
      </c>
      <c r="F54" s="23" t="n">
        <f aca="false">F48*(12_Fee_Contribution!$B$18-12_Fee_Contribution!$B$5*F43*(1-12_Fee_Contribution!$B$8))+F49*12_Fee_Contribution!$C$18-F52</f>
        <v>8893.38136204545</v>
      </c>
      <c r="G54" s="23" t="n">
        <f aca="false">G48*(12_Fee_Contribution!$B$18-12_Fee_Contribution!$B$5*G43*(1-12_Fee_Contribution!$B$8))+G49*12_Fee_Contribution!$C$18-G52</f>
        <v>11098.2630597727</v>
      </c>
      <c r="H54" s="23" t="n">
        <f aca="false">H48*(12_Fee_Contribution!$B$18-12_Fee_Contribution!$B$5*H43*(1-12_Fee_Contribution!$B$8))+H49*12_Fee_Contribution!$C$18-H52</f>
        <v>13859.1882357609</v>
      </c>
      <c r="I54" s="23" t="n">
        <f aca="false">I48*(12_Fee_Contribution!$B$18-12_Fee_Contribution!$B$5*I43*(1-12_Fee_Contribution!$B$8))+I49*12_Fee_Contribution!$C$18-I52</f>
        <v>16363.3170375</v>
      </c>
      <c r="J54" s="23" t="n">
        <f aca="false">J48*(12_Fee_Contribution!$B$18-12_Fee_Contribution!$B$5*J43*(1-12_Fee_Contribution!$B$8))+J49*12_Fee_Contribution!$C$18-J52</f>
        <v>17749.54425</v>
      </c>
      <c r="K54" s="23" t="n">
        <f aca="false">K48*(12_Fee_Contribution!$B$18-12_Fee_Contribution!$B$5*K43*(1-12_Fee_Contribution!$B$8))+K49*12_Fee_Contribution!$C$18-K52</f>
        <v>18912.6464625</v>
      </c>
      <c r="L54" s="23" t="n">
        <f aca="false">L48*(12_Fee_Contribution!$B$18-12_Fee_Contribution!$B$5*L43*(1-12_Fee_Contribution!$B$8))+L49*12_Fee_Contribution!$C$18-L52</f>
        <v>20101.998675</v>
      </c>
      <c r="M54" s="23" t="n">
        <f aca="false">M48*(12_Fee_Contribution!$B$18-12_Fee_Contribution!$B$5*M43*(1-12_Fee_Contribution!$B$8))+M49*12_Fee_Contribution!$C$18-M52</f>
        <v>21317.6008875</v>
      </c>
      <c r="N54" s="32" t="n">
        <f aca="false">SUM(B54:M54)</f>
        <v>134933.689270079</v>
      </c>
    </row>
    <row r="55" customFormat="false" ht="15" hidden="false" customHeight="false" outlineLevel="0" collapsed="false">
      <c r="A55" s="3" t="s">
        <v>6269</v>
      </c>
      <c r="B55" s="23" t="n">
        <f aca="false">B54</f>
        <v>-974.355900000001</v>
      </c>
      <c r="C55" s="23" t="n">
        <f aca="false">B55+C54</f>
        <v>-481.000650000003</v>
      </c>
      <c r="D55" s="23" t="n">
        <f aca="false">C55+D54</f>
        <v>1988.36774999999</v>
      </c>
      <c r="E55" s="23" t="n">
        <f aca="false">D55+E54</f>
        <v>6637.74929999999</v>
      </c>
      <c r="F55" s="23" t="n">
        <f aca="false">E55+F54</f>
        <v>15531.1306620454</v>
      </c>
      <c r="G55" s="23" t="n">
        <f aca="false">F55+G54</f>
        <v>26629.3937218182</v>
      </c>
      <c r="H55" s="23" t="n">
        <f aca="false">G55+H54</f>
        <v>40488.581957579</v>
      </c>
      <c r="I55" s="23" t="n">
        <f aca="false">H55+I54</f>
        <v>56851.898995079</v>
      </c>
      <c r="J55" s="23" t="n">
        <f aca="false">I55+J54</f>
        <v>74601.443245079</v>
      </c>
      <c r="K55" s="23" t="n">
        <f aca="false">J55+K54</f>
        <v>93514.089707579</v>
      </c>
      <c r="L55" s="23" t="n">
        <f aca="false">K55+L54</f>
        <v>113616.088382579</v>
      </c>
      <c r="M55" s="23" t="n">
        <f aca="false">L55+M54</f>
        <v>134933.689270079</v>
      </c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12" t="s">
        <v>6272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35.05" hidden="false" customHeight="false" outlineLevel="0" collapsed="false">
      <c r="A59" s="5" t="s">
        <v>6273</v>
      </c>
      <c r="B59" s="5" t="s">
        <v>6274</v>
      </c>
      <c r="C59" s="5" t="s">
        <v>6275</v>
      </c>
      <c r="D59" s="5" t="s">
        <v>6276</v>
      </c>
      <c r="E59" s="5" t="s">
        <v>6277</v>
      </c>
      <c r="F59" s="5" t="s">
        <v>6278</v>
      </c>
      <c r="G59" s="5" t="s">
        <v>6279</v>
      </c>
      <c r="H59" s="5" t="s">
        <v>6280</v>
      </c>
      <c r="I59" s="5" t="s">
        <v>6281</v>
      </c>
      <c r="J59" s="5" t="s">
        <v>6282</v>
      </c>
      <c r="K59" s="5" t="s">
        <v>6283</v>
      </c>
      <c r="L59" s="5" t="s">
        <v>6284</v>
      </c>
      <c r="M59" s="5" t="s">
        <v>6285</v>
      </c>
      <c r="N59" s="2"/>
    </row>
    <row r="60" customFormat="false" ht="15" hidden="false" customHeight="false" outlineLevel="0" collapsed="false">
      <c r="A60" s="7" t="s">
        <v>6286</v>
      </c>
      <c r="B60" s="7" t="n">
        <v>2970</v>
      </c>
      <c r="C60" s="11" t="n">
        <v>195481</v>
      </c>
      <c r="D60" s="11" t="n">
        <v>83327</v>
      </c>
      <c r="E60" s="10" t="n">
        <v>0.426</v>
      </c>
      <c r="F60" s="11" t="n">
        <v>-26084</v>
      </c>
      <c r="G60" s="11" t="n">
        <v>14500</v>
      </c>
      <c r="H60" s="11" t="n">
        <v>30502</v>
      </c>
      <c r="I60" s="10" t="n">
        <v>0.1</v>
      </c>
      <c r="J60" s="11" t="n">
        <v>96078</v>
      </c>
      <c r="K60" s="7" t="n">
        <v>2</v>
      </c>
      <c r="L60" s="7" t="s">
        <v>6287</v>
      </c>
      <c r="M60" s="7" t="n">
        <v>1530</v>
      </c>
      <c r="N60" s="2"/>
    </row>
    <row r="61" customFormat="false" ht="15" hidden="false" customHeight="false" outlineLevel="0" collapsed="false">
      <c r="A61" s="7" t="s">
        <v>6109</v>
      </c>
      <c r="B61" s="7" t="n">
        <v>7875</v>
      </c>
      <c r="C61" s="11" t="n">
        <v>537327</v>
      </c>
      <c r="D61" s="11" t="n">
        <v>129214</v>
      </c>
      <c r="E61" s="10" t="n">
        <v>0.24</v>
      </c>
      <c r="F61" s="11" t="n">
        <v>28611</v>
      </c>
      <c r="G61" s="11" t="n">
        <v>27000</v>
      </c>
      <c r="H61" s="11" t="n">
        <v>50838</v>
      </c>
      <c r="I61" s="10" t="n">
        <v>0.15</v>
      </c>
      <c r="J61" s="11" t="n">
        <v>142172</v>
      </c>
      <c r="K61" s="7" t="n">
        <v>3</v>
      </c>
      <c r="L61" s="7" t="s">
        <v>6288</v>
      </c>
      <c r="M61" s="7" t="n">
        <v>990</v>
      </c>
      <c r="N61" s="2"/>
    </row>
    <row r="62" customFormat="false" ht="15" hidden="false" customHeight="false" outlineLevel="0" collapsed="false">
      <c r="A62" s="7" t="s">
        <v>6289</v>
      </c>
      <c r="B62" s="7" t="n">
        <v>12921</v>
      </c>
      <c r="C62" s="11" t="n">
        <v>883300</v>
      </c>
      <c r="D62" s="11" t="n">
        <v>125244</v>
      </c>
      <c r="E62" s="10" t="n">
        <v>0.142</v>
      </c>
      <c r="F62" s="11" t="n">
        <v>134900</v>
      </c>
      <c r="G62" s="11" t="n">
        <v>40000</v>
      </c>
      <c r="H62" s="11" t="n">
        <v>81340</v>
      </c>
      <c r="I62" s="10" t="n">
        <v>0.2</v>
      </c>
      <c r="J62" s="11" t="n">
        <v>197184</v>
      </c>
      <c r="K62" s="7" t="n">
        <v>4</v>
      </c>
      <c r="L62" s="7" t="s">
        <v>6290</v>
      </c>
      <c r="M62" s="7" t="n">
        <v>1350</v>
      </c>
      <c r="N6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6291</v>
      </c>
      <c r="B1" s="2"/>
      <c r="C1" s="2"/>
      <c r="D1" s="2"/>
      <c r="E1" s="2"/>
    </row>
    <row r="2" customFormat="false" ht="15" hidden="false" customHeight="false" outlineLevel="0" collapsed="false">
      <c r="A2" s="4" t="s">
        <v>6292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6293</v>
      </c>
      <c r="B4" s="5" t="s">
        <v>69</v>
      </c>
      <c r="C4" s="5" t="s">
        <v>6294</v>
      </c>
      <c r="D4" s="5" t="s">
        <v>416</v>
      </c>
      <c r="E4" s="5" t="s">
        <v>6295</v>
      </c>
    </row>
    <row r="5" customFormat="false" ht="23.85" hidden="false" customHeight="false" outlineLevel="0" collapsed="false">
      <c r="A5" s="6" t="s">
        <v>6296</v>
      </c>
      <c r="B5" s="6" t="s">
        <v>6297</v>
      </c>
      <c r="C5" s="6" t="s">
        <v>6298</v>
      </c>
      <c r="D5" s="6" t="s">
        <v>6299</v>
      </c>
      <c r="E5" s="6" t="s">
        <v>6300</v>
      </c>
    </row>
    <row r="6" customFormat="false" ht="15" hidden="false" customHeight="false" outlineLevel="0" collapsed="false">
      <c r="A6" s="6" t="s">
        <v>6301</v>
      </c>
      <c r="B6" s="6" t="s">
        <v>6302</v>
      </c>
      <c r="C6" s="6" t="s">
        <v>6303</v>
      </c>
      <c r="D6" s="6" t="s">
        <v>6304</v>
      </c>
      <c r="E6" s="6" t="s">
        <v>6305</v>
      </c>
    </row>
    <row r="7" customFormat="false" ht="15" hidden="false" customHeight="false" outlineLevel="0" collapsed="false">
      <c r="A7" s="6" t="s">
        <v>6306</v>
      </c>
      <c r="B7" s="6" t="s">
        <v>6307</v>
      </c>
      <c r="C7" s="6" t="s">
        <v>127</v>
      </c>
      <c r="D7" s="6" t="s">
        <v>6304</v>
      </c>
      <c r="E7" s="6" t="s">
        <v>6308</v>
      </c>
    </row>
    <row r="8" customFormat="false" ht="15" hidden="false" customHeight="false" outlineLevel="0" collapsed="false">
      <c r="A8" s="6" t="s">
        <v>6309</v>
      </c>
      <c r="B8" s="6" t="s">
        <v>6310</v>
      </c>
      <c r="C8" s="6" t="s">
        <v>6311</v>
      </c>
      <c r="D8" s="6" t="s">
        <v>6312</v>
      </c>
      <c r="E8" s="6" t="s">
        <v>6313</v>
      </c>
    </row>
    <row r="9" customFormat="false" ht="15" hidden="false" customHeight="false" outlineLevel="0" collapsed="false">
      <c r="A9" s="6" t="s">
        <v>6314</v>
      </c>
      <c r="B9" s="6" t="s">
        <v>6315</v>
      </c>
      <c r="C9" s="6" t="s">
        <v>6315</v>
      </c>
      <c r="D9" s="6" t="s">
        <v>6316</v>
      </c>
      <c r="E9" s="6" t="s">
        <v>6317</v>
      </c>
    </row>
    <row r="10" customFormat="false" ht="15" hidden="false" customHeight="false" outlineLevel="0" collapsed="false">
      <c r="A10" s="6" t="s">
        <v>6318</v>
      </c>
      <c r="B10" s="6" t="s">
        <v>6319</v>
      </c>
      <c r="C10" s="6" t="s">
        <v>6320</v>
      </c>
      <c r="D10" s="6" t="s">
        <v>6321</v>
      </c>
      <c r="E10" s="6" t="s">
        <v>84</v>
      </c>
    </row>
    <row r="11" customFormat="false" ht="23.85" hidden="false" customHeight="false" outlineLevel="0" collapsed="false">
      <c r="A11" s="6" t="s">
        <v>6322</v>
      </c>
      <c r="B11" s="6" t="s">
        <v>6323</v>
      </c>
      <c r="C11" s="6" t="s">
        <v>6324</v>
      </c>
      <c r="D11" s="6" t="s">
        <v>6325</v>
      </c>
      <c r="E11" s="6" t="s">
        <v>84</v>
      </c>
    </row>
    <row r="12" customFormat="false" ht="15" hidden="false" customHeight="false" outlineLevel="0" collapsed="false">
      <c r="A12" s="6" t="s">
        <v>6326</v>
      </c>
      <c r="B12" s="6" t="s">
        <v>6327</v>
      </c>
      <c r="C12" s="6" t="s">
        <v>6328</v>
      </c>
      <c r="D12" s="6" t="s">
        <v>6329</v>
      </c>
      <c r="E12" s="6" t="s">
        <v>84</v>
      </c>
    </row>
    <row r="13" customFormat="false" ht="23.85" hidden="false" customHeight="false" outlineLevel="0" collapsed="false">
      <c r="A13" s="6" t="s">
        <v>6330</v>
      </c>
      <c r="B13" s="6" t="s">
        <v>6331</v>
      </c>
      <c r="C13" s="6" t="s">
        <v>6332</v>
      </c>
      <c r="D13" s="6" t="s">
        <v>6333</v>
      </c>
      <c r="E13" s="6" t="s">
        <v>84</v>
      </c>
    </row>
    <row r="14" customFormat="false" ht="15" hidden="false" customHeight="false" outlineLevel="0" collapsed="false">
      <c r="A14" s="6" t="s">
        <v>6334</v>
      </c>
      <c r="B14" s="6" t="s">
        <v>6335</v>
      </c>
      <c r="C14" s="6" t="s">
        <v>6336</v>
      </c>
      <c r="D14" s="6" t="s">
        <v>6337</v>
      </c>
      <c r="E14" s="6" t="s">
        <v>84</v>
      </c>
    </row>
    <row r="15" customFormat="false" ht="15" hidden="false" customHeight="false" outlineLevel="0" collapsed="false">
      <c r="A15" s="6" t="s">
        <v>6338</v>
      </c>
      <c r="B15" s="6" t="s">
        <v>6339</v>
      </c>
      <c r="C15" s="6" t="s">
        <v>6340</v>
      </c>
      <c r="D15" s="6" t="s">
        <v>6341</v>
      </c>
      <c r="E15" s="6" t="s">
        <v>84</v>
      </c>
    </row>
    <row r="16" customFormat="false" ht="15" hidden="false" customHeight="false" outlineLevel="0" collapsed="false">
      <c r="A16" s="6" t="s">
        <v>6342</v>
      </c>
      <c r="B16" s="6" t="s">
        <v>6343</v>
      </c>
      <c r="C16" s="6" t="s">
        <v>6344</v>
      </c>
      <c r="D16" s="6" t="s">
        <v>6345</v>
      </c>
      <c r="E16" s="6" t="s">
        <v>6346</v>
      </c>
    </row>
    <row r="17" customFormat="false" ht="23.85" hidden="false" customHeight="false" outlineLevel="0" collapsed="false">
      <c r="A17" s="6" t="s">
        <v>6347</v>
      </c>
      <c r="B17" s="6" t="s">
        <v>6348</v>
      </c>
      <c r="C17" s="6" t="s">
        <v>6349</v>
      </c>
      <c r="D17" s="6" t="s">
        <v>6349</v>
      </c>
      <c r="E17" s="6" t="s">
        <v>6350</v>
      </c>
    </row>
    <row r="18" customFormat="false" ht="15" hidden="false" customHeight="false" outlineLevel="0" collapsed="false">
      <c r="A18" s="6" t="s">
        <v>6351</v>
      </c>
      <c r="B18" s="6" t="s">
        <v>6352</v>
      </c>
      <c r="C18" s="6" t="s">
        <v>6353</v>
      </c>
      <c r="D18" s="6" t="s">
        <v>6353</v>
      </c>
      <c r="E18" s="6" t="s">
        <v>84</v>
      </c>
    </row>
    <row r="19" customFormat="false" ht="23.85" hidden="false" customHeight="false" outlineLevel="0" collapsed="false">
      <c r="A19" s="6" t="s">
        <v>6354</v>
      </c>
      <c r="B19" s="6" t="s">
        <v>6355</v>
      </c>
      <c r="C19" s="6" t="s">
        <v>84</v>
      </c>
      <c r="D19" s="6" t="s">
        <v>84</v>
      </c>
      <c r="E19" s="6" t="s">
        <v>6356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6357</v>
      </c>
      <c r="B1" s="2"/>
      <c r="C1" s="2"/>
      <c r="D1" s="2"/>
    </row>
    <row r="2" customFormat="false" ht="15" hidden="false" customHeight="false" outlineLevel="0" collapsed="false">
      <c r="A2" s="4" t="s">
        <v>6358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5" t="s">
        <v>6359</v>
      </c>
      <c r="B4" s="5" t="s">
        <v>6360</v>
      </c>
      <c r="C4" s="5" t="s">
        <v>6361</v>
      </c>
      <c r="D4" s="5" t="s">
        <v>6362</v>
      </c>
    </row>
    <row r="5" customFormat="false" ht="15" hidden="false" customHeight="false" outlineLevel="0" collapsed="false">
      <c r="A5" s="6" t="s">
        <v>6363</v>
      </c>
      <c r="B5" s="6" t="s">
        <v>6364</v>
      </c>
      <c r="C5" s="6" t="s">
        <v>6365</v>
      </c>
      <c r="D5" s="6" t="s">
        <v>6366</v>
      </c>
    </row>
    <row r="6" customFormat="false" ht="15" hidden="false" customHeight="false" outlineLevel="0" collapsed="false">
      <c r="A6" s="6" t="s">
        <v>6367</v>
      </c>
      <c r="B6" s="6" t="s">
        <v>6368</v>
      </c>
      <c r="C6" s="6" t="s">
        <v>6369</v>
      </c>
      <c r="D6" s="6" t="s">
        <v>6370</v>
      </c>
    </row>
    <row r="7" customFormat="false" ht="15" hidden="false" customHeight="false" outlineLevel="0" collapsed="false">
      <c r="A7" s="6" t="s">
        <v>6371</v>
      </c>
      <c r="B7" s="6" t="s">
        <v>6368</v>
      </c>
      <c r="C7" s="6" t="s">
        <v>6372</v>
      </c>
      <c r="D7" s="6" t="s">
        <v>6373</v>
      </c>
    </row>
    <row r="8" customFormat="false" ht="15" hidden="false" customHeight="false" outlineLevel="0" collapsed="false">
      <c r="A8" s="6" t="s">
        <v>6374</v>
      </c>
      <c r="B8" s="6" t="s">
        <v>6368</v>
      </c>
      <c r="C8" s="6" t="s">
        <v>6375</v>
      </c>
      <c r="D8" s="6" t="s">
        <v>84</v>
      </c>
    </row>
    <row r="9" customFormat="false" ht="15" hidden="false" customHeight="false" outlineLevel="0" collapsed="false">
      <c r="A9" s="6" t="s">
        <v>6376</v>
      </c>
      <c r="B9" s="6" t="s">
        <v>6368</v>
      </c>
      <c r="C9" s="6" t="s">
        <v>6377</v>
      </c>
      <c r="D9" s="6" t="s">
        <v>6378</v>
      </c>
    </row>
    <row r="10" customFormat="false" ht="15" hidden="false" customHeight="false" outlineLevel="0" collapsed="false">
      <c r="A10" s="6" t="s">
        <v>6379</v>
      </c>
      <c r="B10" s="6" t="s">
        <v>6380</v>
      </c>
      <c r="C10" s="6" t="s">
        <v>6381</v>
      </c>
      <c r="D10" s="6" t="s">
        <v>6382</v>
      </c>
    </row>
    <row r="11" customFormat="false" ht="15" hidden="false" customHeight="false" outlineLevel="0" collapsed="false">
      <c r="A11" s="6" t="s">
        <v>6383</v>
      </c>
      <c r="B11" s="6" t="s">
        <v>6384</v>
      </c>
      <c r="C11" s="6" t="s">
        <v>6385</v>
      </c>
      <c r="D11" s="6" t="s">
        <v>6386</v>
      </c>
    </row>
    <row r="12" customFormat="false" ht="15" hidden="false" customHeight="false" outlineLevel="0" collapsed="false">
      <c r="A12" s="6" t="s">
        <v>6387</v>
      </c>
      <c r="B12" s="6" t="s">
        <v>6388</v>
      </c>
      <c r="C12" s="6" t="s">
        <v>6389</v>
      </c>
      <c r="D12" s="6" t="s">
        <v>6390</v>
      </c>
    </row>
    <row r="13" customFormat="false" ht="15" hidden="false" customHeight="false" outlineLevel="0" collapsed="false">
      <c r="A13" s="6" t="s">
        <v>175</v>
      </c>
      <c r="B13" s="6" t="s">
        <v>6388</v>
      </c>
      <c r="C13" s="6" t="s">
        <v>6391</v>
      </c>
      <c r="D13" s="6" t="s">
        <v>6392</v>
      </c>
    </row>
    <row r="14" customFormat="false" ht="15" hidden="false" customHeight="false" outlineLevel="0" collapsed="false">
      <c r="A14" s="6" t="s">
        <v>6393</v>
      </c>
      <c r="B14" s="6" t="s">
        <v>6388</v>
      </c>
      <c r="C14" s="6" t="s">
        <v>6394</v>
      </c>
      <c r="D14" s="6" t="s">
        <v>6395</v>
      </c>
    </row>
    <row r="15" customFormat="false" ht="15" hidden="false" customHeight="false" outlineLevel="0" collapsed="false">
      <c r="A15" s="6" t="s">
        <v>6396</v>
      </c>
      <c r="B15" s="6" t="s">
        <v>6388</v>
      </c>
      <c r="C15" s="6" t="s">
        <v>6397</v>
      </c>
      <c r="D15" s="6" t="s">
        <v>6398</v>
      </c>
    </row>
    <row r="16" customFormat="false" ht="15" hidden="false" customHeight="false" outlineLevel="0" collapsed="false">
      <c r="A16" s="6" t="s">
        <v>6399</v>
      </c>
      <c r="B16" s="6" t="s">
        <v>6388</v>
      </c>
      <c r="C16" s="6" t="s">
        <v>6400</v>
      </c>
      <c r="D16" s="6" t="s">
        <v>84</v>
      </c>
    </row>
    <row r="17" customFormat="false" ht="15" hidden="false" customHeight="false" outlineLevel="0" collapsed="false">
      <c r="A17" s="6" t="s">
        <v>6401</v>
      </c>
      <c r="B17" s="6" t="s">
        <v>6402</v>
      </c>
      <c r="C17" s="6" t="s">
        <v>6403</v>
      </c>
      <c r="D17" s="6" t="s">
        <v>6404</v>
      </c>
    </row>
    <row r="18" customFormat="false" ht="15" hidden="false" customHeight="false" outlineLevel="0" collapsed="false">
      <c r="A18" s="6" t="s">
        <v>6405</v>
      </c>
      <c r="B18" s="6" t="s">
        <v>6406</v>
      </c>
      <c r="C18" s="6" t="s">
        <v>6407</v>
      </c>
      <c r="D18" s="6" t="s">
        <v>84</v>
      </c>
    </row>
    <row r="19" customFormat="false" ht="15" hidden="false" customHeight="false" outlineLevel="0" collapsed="false">
      <c r="A19" s="6" t="s">
        <v>6408</v>
      </c>
      <c r="B19" s="6" t="s">
        <v>6409</v>
      </c>
      <c r="C19" s="6" t="s">
        <v>6410</v>
      </c>
      <c r="D19" s="6" t="s">
        <v>84</v>
      </c>
    </row>
    <row r="20" customFormat="false" ht="15" hidden="false" customHeight="false" outlineLevel="0" collapsed="false">
      <c r="A20" s="6" t="s">
        <v>6411</v>
      </c>
      <c r="B20" s="6" t="s">
        <v>6412</v>
      </c>
      <c r="C20" s="6" t="s">
        <v>6413</v>
      </c>
      <c r="D20" s="6" t="s">
        <v>84</v>
      </c>
    </row>
    <row r="21" customFormat="false" ht="15" hidden="false" customHeight="false" outlineLevel="0" collapsed="false">
      <c r="A21" s="6" t="s">
        <v>6414</v>
      </c>
      <c r="B21" s="6" t="s">
        <v>6415</v>
      </c>
      <c r="C21" s="6" t="s">
        <v>6416</v>
      </c>
      <c r="D21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5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6417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 t="s">
        <v>6418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383</v>
      </c>
      <c r="B4" s="5" t="s">
        <v>6419</v>
      </c>
      <c r="C4" s="5" t="s">
        <v>6420</v>
      </c>
      <c r="D4" s="5" t="s">
        <v>6421</v>
      </c>
      <c r="E4" s="5" t="s">
        <v>6422</v>
      </c>
      <c r="F4" s="5" t="s">
        <v>6423</v>
      </c>
    </row>
    <row r="5" customFormat="false" ht="15" hidden="false" customHeight="false" outlineLevel="0" collapsed="false">
      <c r="A5" s="3" t="s">
        <v>6424</v>
      </c>
      <c r="B5" s="3" t="s">
        <v>6425</v>
      </c>
      <c r="C5" s="3" t="s">
        <v>6426</v>
      </c>
      <c r="D5" s="35" t="n">
        <f aca="false">(IF(B5="H",3,IF(B5="M",2,1)))*(IF(C5="H",3,IF(C5="M",2,1)))</f>
        <v>6</v>
      </c>
      <c r="E5" s="2" t="s">
        <v>6427</v>
      </c>
      <c r="F5" s="2" t="s">
        <v>6428</v>
      </c>
    </row>
    <row r="6" customFormat="false" ht="15" hidden="false" customHeight="false" outlineLevel="0" collapsed="false">
      <c r="A6" s="3" t="s">
        <v>6429</v>
      </c>
      <c r="B6" s="3" t="s">
        <v>6426</v>
      </c>
      <c r="C6" s="3" t="s">
        <v>6426</v>
      </c>
      <c r="D6" s="35" t="n">
        <f aca="false">(IF(B6="H",3,IF(B6="M",2,1)))*(IF(C6="H",3,IF(C6="M",2,1)))</f>
        <v>9</v>
      </c>
      <c r="E6" s="2" t="s">
        <v>6430</v>
      </c>
      <c r="F6" s="2" t="s">
        <v>6431</v>
      </c>
    </row>
    <row r="7" customFormat="false" ht="15" hidden="false" customHeight="false" outlineLevel="0" collapsed="false">
      <c r="A7" s="3" t="s">
        <v>6432</v>
      </c>
      <c r="B7" s="3" t="s">
        <v>6425</v>
      </c>
      <c r="C7" s="3" t="s">
        <v>6426</v>
      </c>
      <c r="D7" s="35" t="n">
        <f aca="false">(IF(B7="H",3,IF(B7="M",2,1)))*(IF(C7="H",3,IF(C7="M",2,1)))</f>
        <v>6</v>
      </c>
      <c r="E7" s="2" t="s">
        <v>6433</v>
      </c>
      <c r="F7" s="2" t="s">
        <v>6434</v>
      </c>
    </row>
    <row r="8" customFormat="false" ht="15" hidden="false" customHeight="false" outlineLevel="0" collapsed="false">
      <c r="A8" s="3" t="s">
        <v>6435</v>
      </c>
      <c r="B8" s="3" t="s">
        <v>6425</v>
      </c>
      <c r="C8" s="3" t="s">
        <v>6425</v>
      </c>
      <c r="D8" s="35" t="n">
        <f aca="false">(IF(B8="H",3,IF(B8="M",2,1)))*(IF(C8="H",3,IF(C8="M",2,1)))</f>
        <v>4</v>
      </c>
      <c r="E8" s="2" t="s">
        <v>6436</v>
      </c>
      <c r="F8" s="2" t="s">
        <v>6437</v>
      </c>
    </row>
    <row r="9" customFormat="false" ht="15" hidden="false" customHeight="false" outlineLevel="0" collapsed="false">
      <c r="A9" s="3" t="s">
        <v>6438</v>
      </c>
      <c r="B9" s="3" t="s">
        <v>6425</v>
      </c>
      <c r="C9" s="3" t="s">
        <v>6425</v>
      </c>
      <c r="D9" s="35" t="n">
        <f aca="false">(IF(B9="H",3,IF(B9="M",2,1)))*(IF(C9="H",3,IF(C9="M",2,1)))</f>
        <v>4</v>
      </c>
      <c r="E9" s="2" t="s">
        <v>6439</v>
      </c>
      <c r="F9" s="2" t="s">
        <v>6440</v>
      </c>
    </row>
    <row r="10" customFormat="false" ht="15" hidden="false" customHeight="false" outlineLevel="0" collapsed="false">
      <c r="A10" s="3" t="s">
        <v>6441</v>
      </c>
      <c r="B10" s="3" t="s">
        <v>6425</v>
      </c>
      <c r="C10" s="3" t="s">
        <v>6426</v>
      </c>
      <c r="D10" s="35" t="n">
        <f aca="false">(IF(B10="H",3,IF(B10="M",2,1)))*(IF(C10="H",3,IF(C10="M",2,1)))</f>
        <v>6</v>
      </c>
      <c r="E10" s="2" t="s">
        <v>6442</v>
      </c>
      <c r="F10" s="2" t="s">
        <v>6443</v>
      </c>
    </row>
    <row r="11" customFormat="false" ht="15" hidden="false" customHeight="false" outlineLevel="0" collapsed="false">
      <c r="A11" s="3" t="s">
        <v>6444</v>
      </c>
      <c r="B11" s="3" t="s">
        <v>6425</v>
      </c>
      <c r="C11" s="3" t="s">
        <v>6425</v>
      </c>
      <c r="D11" s="35" t="n">
        <f aca="false">(IF(B11="H",3,IF(B11="M",2,1)))*(IF(C11="H",3,IF(C11="M",2,1)))</f>
        <v>4</v>
      </c>
      <c r="E11" s="2" t="s">
        <v>6445</v>
      </c>
      <c r="F11" s="2" t="s">
        <v>6446</v>
      </c>
    </row>
    <row r="12" customFormat="false" ht="15" hidden="false" customHeight="false" outlineLevel="0" collapsed="false">
      <c r="A12" s="3" t="s">
        <v>6447</v>
      </c>
      <c r="B12" s="3" t="s">
        <v>6448</v>
      </c>
      <c r="C12" s="3" t="s">
        <v>6426</v>
      </c>
      <c r="D12" s="35" t="n">
        <f aca="false">(IF(B12="H",3,IF(B12="M",2,1)))*(IF(C12="H",3,IF(C12="M",2,1)))</f>
        <v>3</v>
      </c>
      <c r="E12" s="2" t="s">
        <v>6449</v>
      </c>
      <c r="F12" s="2" t="s">
        <v>6450</v>
      </c>
    </row>
    <row r="13" customFormat="false" ht="15" hidden="false" customHeight="false" outlineLevel="0" collapsed="false">
      <c r="A13" s="3" t="s">
        <v>6451</v>
      </c>
      <c r="B13" s="3" t="s">
        <v>6425</v>
      </c>
      <c r="C13" s="3" t="s">
        <v>6425</v>
      </c>
      <c r="D13" s="35" t="n">
        <f aca="false">(IF(B13="H",3,IF(B13="M",2,1)))*(IF(C13="H",3,IF(C13="M",2,1)))</f>
        <v>4</v>
      </c>
      <c r="E13" s="2" t="s">
        <v>6452</v>
      </c>
      <c r="F13" s="2" t="s">
        <v>6453</v>
      </c>
    </row>
    <row r="14" customFormat="false" ht="15" hidden="false" customHeight="false" outlineLevel="0" collapsed="false">
      <c r="A14" s="3" t="s">
        <v>6454</v>
      </c>
      <c r="B14" s="3" t="s">
        <v>6448</v>
      </c>
      <c r="C14" s="3" t="s">
        <v>6425</v>
      </c>
      <c r="D14" s="35" t="n">
        <f aca="false">(IF(B14="H",3,IF(B14="M",2,1)))*(IF(C14="H",3,IF(C14="M",2,1)))</f>
        <v>2</v>
      </c>
      <c r="E14" s="2" t="s">
        <v>6455</v>
      </c>
      <c r="F14" s="2" t="s">
        <v>6456</v>
      </c>
    </row>
    <row r="15" customFormat="false" ht="15" hidden="false" customHeight="false" outlineLevel="0" collapsed="false">
      <c r="A15" s="3" t="s">
        <v>6457</v>
      </c>
      <c r="B15" s="3" t="s">
        <v>6448</v>
      </c>
      <c r="C15" s="3" t="s">
        <v>6425</v>
      </c>
      <c r="D15" s="35" t="n">
        <f aca="false">(IF(B15="H",3,IF(B15="M",2,1)))*(IF(C15="H",3,IF(C15="M",2,1)))</f>
        <v>2</v>
      </c>
      <c r="E15" s="2" t="s">
        <v>6458</v>
      </c>
      <c r="F15" s="2" t="s">
        <v>6459</v>
      </c>
    </row>
    <row r="16" customFormat="false" ht="15" hidden="false" customHeight="false" outlineLevel="0" collapsed="false">
      <c r="A16" s="3" t="s">
        <v>6460</v>
      </c>
      <c r="B16" s="3" t="s">
        <v>6425</v>
      </c>
      <c r="C16" s="3" t="s">
        <v>6425</v>
      </c>
      <c r="D16" s="35" t="n">
        <f aca="false">(IF(B16="H",3,IF(B16="M",2,1)))*(IF(C16="H",3,IF(C16="M",2,1)))</f>
        <v>4</v>
      </c>
      <c r="E16" s="2" t="s">
        <v>6461</v>
      </c>
      <c r="F16" s="2" t="s">
        <v>6462</v>
      </c>
    </row>
    <row r="17" customFormat="false" ht="15" hidden="false" customHeight="false" outlineLevel="0" collapsed="false">
      <c r="A17" s="3" t="s">
        <v>6463</v>
      </c>
      <c r="B17" s="3" t="s">
        <v>6425</v>
      </c>
      <c r="C17" s="3" t="s">
        <v>6425</v>
      </c>
      <c r="D17" s="35" t="n">
        <f aca="false">(IF(B17="H",3,IF(B17="M",2,1)))*(IF(C17="H",3,IF(C17="M",2,1)))</f>
        <v>4</v>
      </c>
      <c r="E17" s="2" t="s">
        <v>6464</v>
      </c>
      <c r="F17" s="2" t="s">
        <v>6465</v>
      </c>
    </row>
    <row r="18" customFormat="false" ht="15" hidden="false" customHeight="false" outlineLevel="0" collapsed="false">
      <c r="A18" s="3" t="s">
        <v>6466</v>
      </c>
      <c r="B18" s="3" t="s">
        <v>6425</v>
      </c>
      <c r="C18" s="3" t="s">
        <v>6425</v>
      </c>
      <c r="D18" s="35" t="n">
        <f aca="false">(IF(B18="H",3,IF(B18="M",2,1)))*(IF(C18="H",3,IF(C18="M",2,1)))</f>
        <v>4</v>
      </c>
      <c r="E18" s="2" t="s">
        <v>6467</v>
      </c>
      <c r="F18" s="2" t="s">
        <v>6468</v>
      </c>
    </row>
  </sheetData>
  <conditionalFormatting sqref="D5:D18">
    <cfRule type="cellIs" priority="2" operator="greaterThanOrEqual" aboveAverage="0" equalAverage="0" bottom="0" percent="0" rank="0" text="" dxfId="1">
      <formula>6</formula>
    </cfRule>
  </conditionalFormatting>
  <dataValidations count="1">
    <dataValidation allowBlank="false" errorStyle="stop" operator="between" showDropDown="false" showErrorMessage="false" showInputMessage="false" sqref="B5:C18" type="list">
      <formula1>"H,M,L"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6469</v>
      </c>
      <c r="B1" s="2"/>
      <c r="C1" s="2"/>
      <c r="D1" s="2"/>
      <c r="E1" s="2"/>
    </row>
    <row r="2" customFormat="false" ht="15" hidden="false" customHeight="false" outlineLevel="0" collapsed="false">
      <c r="A2" s="4" t="s">
        <v>6470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5" t="s">
        <v>6210</v>
      </c>
      <c r="B4" s="5" t="s">
        <v>6471</v>
      </c>
      <c r="C4" s="5" t="s">
        <v>6208</v>
      </c>
      <c r="D4" s="5" t="s">
        <v>6472</v>
      </c>
      <c r="E4" s="5" t="s">
        <v>6473</v>
      </c>
    </row>
    <row r="5" customFormat="false" ht="15" hidden="false" customHeight="false" outlineLevel="0" collapsed="false">
      <c r="A5" s="6" t="s">
        <v>6474</v>
      </c>
      <c r="B5" s="6" t="s">
        <v>6475</v>
      </c>
      <c r="C5" s="6" t="s">
        <v>6162</v>
      </c>
      <c r="D5" s="6" t="s">
        <v>6476</v>
      </c>
      <c r="E5" s="6" t="s">
        <v>6477</v>
      </c>
    </row>
    <row r="6" customFormat="false" ht="15" hidden="false" customHeight="false" outlineLevel="0" collapsed="false">
      <c r="A6" s="6" t="s">
        <v>6478</v>
      </c>
      <c r="B6" s="6" t="s">
        <v>6479</v>
      </c>
      <c r="C6" s="6" t="s">
        <v>6162</v>
      </c>
      <c r="D6" s="6" t="s">
        <v>6480</v>
      </c>
      <c r="E6" s="6" t="s">
        <v>6477</v>
      </c>
    </row>
    <row r="7" customFormat="false" ht="23.85" hidden="false" customHeight="false" outlineLevel="0" collapsed="false">
      <c r="A7" s="6" t="s">
        <v>6481</v>
      </c>
      <c r="B7" s="6" t="s">
        <v>6482</v>
      </c>
      <c r="C7" s="6" t="s">
        <v>6483</v>
      </c>
      <c r="D7" s="6" t="s">
        <v>6484</v>
      </c>
      <c r="E7" s="6" t="s">
        <v>6485</v>
      </c>
    </row>
    <row r="8" customFormat="false" ht="15" hidden="false" customHeight="false" outlineLevel="0" collapsed="false">
      <c r="A8" s="6" t="s">
        <v>6486</v>
      </c>
      <c r="B8" s="6" t="s">
        <v>6487</v>
      </c>
      <c r="C8" s="6" t="s">
        <v>6162</v>
      </c>
      <c r="D8" s="6" t="s">
        <v>6488</v>
      </c>
      <c r="E8" s="6" t="s">
        <v>6370</v>
      </c>
    </row>
    <row r="9" customFormat="false" ht="15" hidden="false" customHeight="false" outlineLevel="0" collapsed="false">
      <c r="A9" s="6" t="s">
        <v>6489</v>
      </c>
      <c r="B9" s="6" t="s">
        <v>6490</v>
      </c>
      <c r="C9" s="6" t="s">
        <v>6491</v>
      </c>
      <c r="D9" s="6" t="s">
        <v>6492</v>
      </c>
      <c r="E9" s="6" t="s">
        <v>6493</v>
      </c>
    </row>
    <row r="10" customFormat="false" ht="15" hidden="false" customHeight="false" outlineLevel="0" collapsed="false">
      <c r="A10" s="6" t="s">
        <v>5458</v>
      </c>
      <c r="B10" s="6" t="s">
        <v>6494</v>
      </c>
      <c r="C10" s="6" t="s">
        <v>6491</v>
      </c>
      <c r="D10" s="6" t="s">
        <v>6495</v>
      </c>
      <c r="E10" s="6" t="s">
        <v>6496</v>
      </c>
    </row>
    <row r="11" customFormat="false" ht="15" hidden="false" customHeight="false" outlineLevel="0" collapsed="false">
      <c r="A11" s="6" t="s">
        <v>6497</v>
      </c>
      <c r="B11" s="6" t="s">
        <v>6498</v>
      </c>
      <c r="C11" s="6" t="s">
        <v>6499</v>
      </c>
      <c r="D11" s="6" t="s">
        <v>6500</v>
      </c>
      <c r="E11" s="6" t="s">
        <v>6501</v>
      </c>
    </row>
    <row r="12" customFormat="false" ht="15" hidden="false" customHeight="false" outlineLevel="0" collapsed="false">
      <c r="A12" s="6" t="s">
        <v>6153</v>
      </c>
      <c r="B12" s="6" t="s">
        <v>6502</v>
      </c>
      <c r="C12" s="6" t="s">
        <v>6499</v>
      </c>
      <c r="D12" s="6" t="s">
        <v>6503</v>
      </c>
      <c r="E12" s="6" t="s">
        <v>6504</v>
      </c>
    </row>
    <row r="13" customFormat="false" ht="15" hidden="false" customHeight="false" outlineLevel="0" collapsed="false">
      <c r="A13" s="6" t="s">
        <v>6505</v>
      </c>
      <c r="B13" s="6" t="s">
        <v>6506</v>
      </c>
      <c r="C13" s="6" t="s">
        <v>6167</v>
      </c>
      <c r="D13" s="6" t="s">
        <v>6507</v>
      </c>
      <c r="E13" s="6" t="s">
        <v>6508</v>
      </c>
    </row>
    <row r="14" customFormat="false" ht="15" hidden="false" customHeight="false" outlineLevel="0" collapsed="false">
      <c r="A14" s="6" t="s">
        <v>6509</v>
      </c>
      <c r="B14" s="6" t="s">
        <v>6510</v>
      </c>
      <c r="C14" s="6" t="s">
        <v>6162</v>
      </c>
      <c r="D14" s="6" t="s">
        <v>6511</v>
      </c>
      <c r="E14" s="6" t="s">
        <v>6512</v>
      </c>
    </row>
    <row r="15" customFormat="false" ht="23.85" hidden="false" customHeight="false" outlineLevel="0" collapsed="false">
      <c r="A15" s="6" t="s">
        <v>6513</v>
      </c>
      <c r="B15" s="6" t="s">
        <v>6514</v>
      </c>
      <c r="C15" s="6" t="s">
        <v>6491</v>
      </c>
      <c r="D15" s="6" t="s">
        <v>6515</v>
      </c>
      <c r="E15" s="6" t="s">
        <v>6516</v>
      </c>
    </row>
    <row r="16" customFormat="false" ht="15" hidden="false" customHeight="false" outlineLevel="0" collapsed="false">
      <c r="A16" s="6" t="s">
        <v>6517</v>
      </c>
      <c r="B16" s="6" t="s">
        <v>6518</v>
      </c>
      <c r="C16" s="6" t="s">
        <v>6491</v>
      </c>
      <c r="D16" s="6" t="s">
        <v>6519</v>
      </c>
      <c r="E16" s="6" t="s">
        <v>84</v>
      </c>
    </row>
    <row r="17" customFormat="false" ht="15" hidden="false" customHeight="false" outlineLevel="0" collapsed="false">
      <c r="A17" s="6" t="s">
        <v>6520</v>
      </c>
      <c r="B17" s="6" t="s">
        <v>6521</v>
      </c>
      <c r="C17" s="6" t="s">
        <v>6491</v>
      </c>
      <c r="D17" s="6" t="s">
        <v>6522</v>
      </c>
      <c r="E17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6523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4" t="s">
        <v>6524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3.85" hidden="false" customHeight="false" outlineLevel="0" collapsed="false">
      <c r="A4" s="5" t="s">
        <v>388</v>
      </c>
      <c r="B4" s="5" t="s">
        <v>6116</v>
      </c>
      <c r="C4" s="5" t="s">
        <v>386</v>
      </c>
      <c r="D4" s="5" t="s">
        <v>6525</v>
      </c>
      <c r="E4" s="5" t="s">
        <v>6526</v>
      </c>
      <c r="F4" s="5" t="s">
        <v>6527</v>
      </c>
      <c r="G4" s="5" t="s">
        <v>6528</v>
      </c>
      <c r="H4" s="5" t="s">
        <v>6529</v>
      </c>
      <c r="I4" s="5" t="s">
        <v>6530</v>
      </c>
      <c r="J4" s="5" t="s">
        <v>6531</v>
      </c>
      <c r="K4" s="5" t="s">
        <v>6532</v>
      </c>
      <c r="L4" s="5" t="s">
        <v>6533</v>
      </c>
    </row>
    <row r="5" customFormat="false" ht="15" hidden="false" customHeight="false" outlineLevel="0" collapsed="false">
      <c r="A5" s="7" t="s">
        <v>6363</v>
      </c>
      <c r="B5" s="7" t="s">
        <v>6534</v>
      </c>
      <c r="C5" s="7" t="s">
        <v>69</v>
      </c>
      <c r="D5" s="7" t="s">
        <v>6535</v>
      </c>
      <c r="E5" s="7" t="s">
        <v>6536</v>
      </c>
      <c r="F5" s="7" t="s">
        <v>6537</v>
      </c>
      <c r="G5" s="36" t="n">
        <f aca="false">12_Fee_Contribution!B13</f>
        <v>20.335</v>
      </c>
      <c r="H5" s="36" t="n">
        <f aca="false">12_Fee_Contribution!B18</f>
        <v>19.8445175</v>
      </c>
      <c r="I5" s="37" t="n">
        <f aca="false">12_Fee_Contribution!B19</f>
        <v>0.298458677996691</v>
      </c>
      <c r="J5" s="7" t="s">
        <v>6538</v>
      </c>
      <c r="K5" s="7" t="s">
        <v>6539</v>
      </c>
      <c r="L5" s="7" t="s">
        <v>6540</v>
      </c>
    </row>
    <row r="6" customFormat="false" ht="15" hidden="false" customHeight="false" outlineLevel="0" collapsed="false">
      <c r="A6" s="7" t="s">
        <v>6367</v>
      </c>
      <c r="B6" s="7" t="s">
        <v>6541</v>
      </c>
      <c r="C6" s="7" t="s">
        <v>69</v>
      </c>
      <c r="D6" s="7" t="s">
        <v>6542</v>
      </c>
      <c r="E6" s="7" t="s">
        <v>6543</v>
      </c>
      <c r="F6" s="7" t="s">
        <v>6544</v>
      </c>
      <c r="G6" s="36" t="n">
        <f aca="false">12_Fee_Contribution!C13</f>
        <v>25.9</v>
      </c>
      <c r="H6" s="36" t="n">
        <f aca="false">12_Fee_Contribution!C18</f>
        <v>21.7870775</v>
      </c>
      <c r="I6" s="37" t="n">
        <f aca="false">12_Fee_Contribution!C19</f>
        <v>0.281159859336689</v>
      </c>
      <c r="J6" s="7" t="s">
        <v>6545</v>
      </c>
      <c r="K6" s="7" t="s">
        <v>6546</v>
      </c>
      <c r="L6" s="7" t="s">
        <v>142</v>
      </c>
    </row>
    <row r="7" customFormat="false" ht="15" hidden="false" customHeight="false" outlineLevel="0" collapsed="false">
      <c r="A7" s="7" t="s">
        <v>6371</v>
      </c>
      <c r="B7" s="7" t="s">
        <v>390</v>
      </c>
      <c r="C7" s="7" t="s">
        <v>395</v>
      </c>
      <c r="D7" s="7" t="s">
        <v>6547</v>
      </c>
      <c r="E7" s="7" t="s">
        <v>6548</v>
      </c>
      <c r="F7" s="7" t="s">
        <v>6549</v>
      </c>
      <c r="G7" s="36" t="n">
        <f aca="false">12_Fee_Contribution!D13</f>
        <v>28.04826885</v>
      </c>
      <c r="H7" s="36" t="n">
        <f aca="false">12_Fee_Contribution!D18</f>
        <v>25.9595955845</v>
      </c>
      <c r="I7" s="37" t="n">
        <f aca="false">12_Fee_Contribution!D19</f>
        <v>0.283742437255438</v>
      </c>
      <c r="J7" s="7" t="s">
        <v>6550</v>
      </c>
      <c r="K7" s="7" t="s">
        <v>6551</v>
      </c>
      <c r="L7" s="7" t="s">
        <v>6540</v>
      </c>
    </row>
    <row r="8" customFormat="false" ht="15" hidden="false" customHeight="false" outlineLevel="0" collapsed="false">
      <c r="A8" s="7" t="s">
        <v>6374</v>
      </c>
      <c r="B8" s="7" t="s">
        <v>6552</v>
      </c>
      <c r="C8" s="7" t="s">
        <v>416</v>
      </c>
      <c r="D8" s="7" t="s">
        <v>6553</v>
      </c>
      <c r="E8" s="7" t="s">
        <v>6554</v>
      </c>
      <c r="F8" s="7" t="s">
        <v>6555</v>
      </c>
      <c r="G8" s="36" t="n">
        <f aca="false">12_Fee_Contribution!E13</f>
        <v>10.3284207376375</v>
      </c>
      <c r="H8" s="36" t="n">
        <f aca="false">12_Fee_Contribution!E18</f>
        <v>8.22631918094313</v>
      </c>
      <c r="I8" s="37" t="n">
        <f aca="false">12_Fee_Contribution!E19</f>
        <v>0.210985359860044</v>
      </c>
      <c r="J8" s="7" t="s">
        <v>6556</v>
      </c>
      <c r="K8" s="7" t="s">
        <v>6557</v>
      </c>
      <c r="L8" s="7" t="s">
        <v>6108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4" t="s">
        <v>6558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6559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 t="s">
        <v>6560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6561</v>
      </c>
      <c r="B4" s="5" t="s">
        <v>6244</v>
      </c>
      <c r="C4" s="5" t="s">
        <v>6562</v>
      </c>
      <c r="D4" s="5" t="s">
        <v>6563</v>
      </c>
      <c r="E4" s="5" t="s">
        <v>6564</v>
      </c>
      <c r="F4" s="5" t="s">
        <v>6565</v>
      </c>
    </row>
    <row r="5" customFormat="false" ht="15" hidden="false" customHeight="false" outlineLevel="0" collapsed="false">
      <c r="A5" s="2" t="s">
        <v>6566</v>
      </c>
      <c r="B5" s="2" t="s">
        <v>6567</v>
      </c>
      <c r="C5" s="2" t="s">
        <v>6568</v>
      </c>
      <c r="D5" s="21" t="n">
        <v>16</v>
      </c>
      <c r="E5" s="38"/>
      <c r="F5" s="35" t="str">
        <f aca="false">IF(E5="","PENDING",IF(E5&lt;=D5,"PASS","FAIL"))</f>
        <v>PENDING</v>
      </c>
    </row>
    <row r="6" customFormat="false" ht="15" hidden="false" customHeight="false" outlineLevel="0" collapsed="false">
      <c r="A6" s="2" t="s">
        <v>6569</v>
      </c>
      <c r="B6" s="2" t="s">
        <v>6570</v>
      </c>
      <c r="C6" s="2" t="s">
        <v>6568</v>
      </c>
      <c r="D6" s="22" t="n">
        <v>0.03</v>
      </c>
      <c r="E6" s="39"/>
      <c r="F6" s="35" t="str">
        <f aca="false">IF(E6="","PENDING",IF(E6&lt;=D6,"PASS","FAIL"))</f>
        <v>PENDING</v>
      </c>
    </row>
    <row r="7" customFormat="false" ht="15" hidden="false" customHeight="false" outlineLevel="0" collapsed="false">
      <c r="A7" s="2" t="s">
        <v>6569</v>
      </c>
      <c r="B7" s="2" t="s">
        <v>6571</v>
      </c>
      <c r="C7" s="2" t="s">
        <v>6572</v>
      </c>
      <c r="D7" s="40" t="n">
        <v>3.5</v>
      </c>
      <c r="E7" s="41"/>
      <c r="F7" s="35" t="str">
        <f aca="false">IF(E7="","PENDING",IF(E7&gt;=D7,"PASS","FAIL"))</f>
        <v>PENDING</v>
      </c>
    </row>
    <row r="8" customFormat="false" ht="15" hidden="false" customHeight="false" outlineLevel="0" collapsed="false">
      <c r="A8" s="2" t="s">
        <v>6569</v>
      </c>
      <c r="B8" s="2" t="s">
        <v>6573</v>
      </c>
      <c r="C8" s="2" t="s">
        <v>6568</v>
      </c>
      <c r="D8" s="21" t="n">
        <v>22</v>
      </c>
      <c r="E8" s="38"/>
      <c r="F8" s="35" t="str">
        <f aca="false">IF(E8="","PENDING",IF(E8&lt;=D8,"PASS","FAIL"))</f>
        <v>PENDING</v>
      </c>
    </row>
    <row r="9" customFormat="false" ht="15" hidden="false" customHeight="false" outlineLevel="0" collapsed="false">
      <c r="A9" s="2" t="s">
        <v>6569</v>
      </c>
      <c r="B9" s="2" t="s">
        <v>6574</v>
      </c>
      <c r="C9" s="2" t="s">
        <v>6572</v>
      </c>
      <c r="D9" s="22" t="n">
        <v>0.25</v>
      </c>
      <c r="E9" s="39"/>
      <c r="F9" s="35" t="str">
        <f aca="false">IF(E9="","PENDING",IF(E9&gt;=D9,"PASS","FAIL"))</f>
        <v>PENDING</v>
      </c>
    </row>
    <row r="10" customFormat="false" ht="15" hidden="false" customHeight="false" outlineLevel="0" collapsed="false">
      <c r="A10" s="2" t="s">
        <v>6569</v>
      </c>
      <c r="B10" s="2" t="s">
        <v>6575</v>
      </c>
      <c r="C10" s="2" t="s">
        <v>6568</v>
      </c>
      <c r="D10" s="21" t="n">
        <v>10.5</v>
      </c>
      <c r="E10" s="38"/>
      <c r="F10" s="35" t="str">
        <f aca="false">IF(E10="","PENDING",IF(E10&lt;=D10,"PASS","FAIL"))</f>
        <v>PENDING</v>
      </c>
    </row>
    <row r="11" customFormat="false" ht="15" hidden="false" customHeight="false" outlineLevel="0" collapsed="false">
      <c r="A11" s="2" t="s">
        <v>6576</v>
      </c>
      <c r="B11" s="2" t="s">
        <v>6577</v>
      </c>
      <c r="C11" s="2" t="s">
        <v>6572</v>
      </c>
      <c r="D11" s="22" t="n">
        <v>0.08</v>
      </c>
      <c r="E11" s="39"/>
      <c r="F11" s="35" t="str">
        <f aca="false">IF(E11="","PENDING",IF(E11&gt;=D11,"PASS","FAIL"))</f>
        <v>PENDING</v>
      </c>
    </row>
    <row r="12" customFormat="false" ht="15" hidden="false" customHeight="false" outlineLevel="0" collapsed="false">
      <c r="A12" s="2" t="s">
        <v>6578</v>
      </c>
      <c r="B12" s="2" t="s">
        <v>6153</v>
      </c>
      <c r="C12" s="2" t="s">
        <v>6568</v>
      </c>
      <c r="D12" s="22" t="n">
        <v>0.07</v>
      </c>
      <c r="E12" s="39"/>
      <c r="F12" s="35" t="str">
        <f aca="false">IF(E12="","PENDING",IF(E12&lt;=D12,"PASS","FAIL"))</f>
        <v>PENDING</v>
      </c>
    </row>
    <row r="13" customFormat="false" ht="15" hidden="false" customHeight="false" outlineLevel="0" collapsed="false">
      <c r="A13" s="2" t="s">
        <v>6578</v>
      </c>
      <c r="B13" s="2" t="s">
        <v>6579</v>
      </c>
      <c r="C13" s="2" t="s">
        <v>6572</v>
      </c>
      <c r="D13" s="40" t="n">
        <v>4.3</v>
      </c>
      <c r="E13" s="41"/>
      <c r="F13" s="35" t="str">
        <f aca="false">IF(E13="","PENDING",IF(E13&gt;=D13,"PASS","FAIL"))</f>
        <v>PENDING</v>
      </c>
    </row>
    <row r="14" customFormat="false" ht="15" hidden="false" customHeight="false" outlineLevel="0" collapsed="false">
      <c r="A14" s="2" t="s">
        <v>6578</v>
      </c>
      <c r="B14" s="2" t="s">
        <v>6580</v>
      </c>
      <c r="C14" s="2" t="s">
        <v>6568</v>
      </c>
      <c r="D14" s="21" t="n">
        <v>25</v>
      </c>
      <c r="E14" s="38"/>
      <c r="F14" s="35" t="str">
        <f aca="false">IF(E14="","PENDING",IF(E14&lt;=D14,"PASS","FAIL"))</f>
        <v>PENDING</v>
      </c>
    </row>
    <row r="15" customFormat="false" ht="15" hidden="false" customHeight="false" outlineLevel="0" collapsed="false">
      <c r="A15" s="2" t="s">
        <v>6578</v>
      </c>
      <c r="B15" s="2" t="s">
        <v>6581</v>
      </c>
      <c r="C15" s="2" t="s">
        <v>6572</v>
      </c>
      <c r="D15" s="21" t="n">
        <v>0</v>
      </c>
      <c r="E15" s="38"/>
      <c r="F15" s="35" t="str">
        <f aca="false">IF(E15="","PENDING",IF(E15&gt;=D15,"PASS","FAIL"))</f>
        <v>PENDING</v>
      </c>
    </row>
    <row r="16" customFormat="false" ht="15" hidden="false" customHeight="false" outlineLevel="0" collapsed="false">
      <c r="A16" s="2" t="s">
        <v>6578</v>
      </c>
      <c r="B16" s="2" t="s">
        <v>6260</v>
      </c>
      <c r="C16" s="2" t="s">
        <v>6572</v>
      </c>
      <c r="D16" s="22" t="n">
        <v>0.25</v>
      </c>
      <c r="E16" s="39"/>
      <c r="F16" s="35" t="str">
        <f aca="false">IF(E16="","PENDING",IF(E16&gt;=D16,"PASS","FAIL"))</f>
        <v>PENDING</v>
      </c>
    </row>
    <row r="17" customFormat="false" ht="15" hidden="false" customHeight="false" outlineLevel="0" collapsed="false">
      <c r="A17" s="2" t="s">
        <v>6582</v>
      </c>
      <c r="B17" s="2" t="s">
        <v>6583</v>
      </c>
      <c r="C17" s="2" t="s">
        <v>6568</v>
      </c>
      <c r="D17" s="21" t="n">
        <v>0.22</v>
      </c>
      <c r="E17" s="38"/>
      <c r="F17" s="35" t="str">
        <f aca="false">IF(E17="","PENDING",IF(E17&lt;=D17,"PASS","FAIL"))</f>
        <v>PENDING</v>
      </c>
    </row>
    <row r="18" customFormat="false" ht="15" hidden="false" customHeight="false" outlineLevel="0" collapsed="false">
      <c r="A18" s="2" t="s">
        <v>6584</v>
      </c>
      <c r="B18" s="2" t="s">
        <v>6260</v>
      </c>
      <c r="C18" s="2" t="s">
        <v>6572</v>
      </c>
      <c r="D18" s="22" t="n">
        <v>0.35</v>
      </c>
      <c r="E18" s="39"/>
      <c r="F18" s="35" t="str">
        <f aca="false">IF(E18="","PENDING",IF(E18&gt;=D18,"PASS","FAIL"))</f>
        <v>PENDING</v>
      </c>
    </row>
    <row r="19" customFormat="false" ht="15" hidden="false" customHeight="false" outlineLevel="0" collapsed="false">
      <c r="A19" s="2" t="s">
        <v>6584</v>
      </c>
      <c r="B19" s="2" t="s">
        <v>6585</v>
      </c>
      <c r="C19" s="2" t="s">
        <v>6572</v>
      </c>
      <c r="D19" s="40" t="n">
        <v>3</v>
      </c>
      <c r="E19" s="41"/>
      <c r="F19" s="35" t="str">
        <f aca="false">IF(E19="","PENDING",IF(E19&gt;=D19,"PASS","FAIL"))</f>
        <v>PENDING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12" t="s">
        <v>6586</v>
      </c>
      <c r="B21" s="2" t="str">
        <f aca="false">IF(COUNTIF(F5:F10,"FAIL")&gt;0,"NO-GO / REWORK",IF(COUNTIF(F5:F10,"PENDING")&gt;0,"PENDING","GO"))</f>
        <v>PENDING</v>
      </c>
      <c r="C21" s="2"/>
      <c r="D21" s="2"/>
      <c r="E21" s="2"/>
      <c r="F21" s="2"/>
    </row>
    <row r="22" customFormat="false" ht="15" hidden="false" customHeight="false" outlineLevel="0" collapsed="false">
      <c r="A22" s="12" t="s">
        <v>6587</v>
      </c>
      <c r="B22" s="2" t="str">
        <f aca="false">IF(COUNTIF(F11:F16,"FAIL")&gt;0,"STOP / REWORK",IF(COUNTIF(F11:F16,"PENDING")&gt;0,"PENDING","SCALE"))</f>
        <v>PENDING</v>
      </c>
      <c r="C22" s="2"/>
      <c r="D22" s="2"/>
      <c r="E22" s="2"/>
      <c r="F22" s="2"/>
    </row>
    <row r="23" customFormat="false" ht="15" hidden="false" customHeight="false" outlineLevel="0" collapsed="false">
      <c r="A23" s="12" t="s">
        <v>6588</v>
      </c>
      <c r="B23" s="2" t="str">
        <f aca="false">IF(COUNTIF(F17:F19,"FAIL")&gt;0,"HOLD EXPANSION",IF(COUNTIF(F17:F19,"PENDING")&gt;0,"PENDING","EXPAND CA / TEST UK"))</f>
        <v>PENDING</v>
      </c>
      <c r="C23" s="2"/>
      <c r="D23" s="2"/>
      <c r="E23" s="2"/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12" t="s">
        <v>6589</v>
      </c>
      <c r="B25" s="2"/>
      <c r="C25" s="2"/>
      <c r="D25" s="2"/>
      <c r="E25" s="2"/>
      <c r="F25" s="2"/>
    </row>
    <row r="26" customFormat="false" ht="15" hidden="false" customHeight="false" outlineLevel="0" collapsed="false">
      <c r="A26" s="2" t="s">
        <v>6590</v>
      </c>
      <c r="B26" s="30" t="n">
        <f aca="false">12_Fee_Contribution!B18</f>
        <v>19.8445175</v>
      </c>
      <c r="C26" s="2"/>
      <c r="D26" s="2"/>
      <c r="E26" s="2"/>
      <c r="F26" s="2"/>
    </row>
    <row r="27" customFormat="false" ht="15" hidden="false" customHeight="false" outlineLevel="0" collapsed="false">
      <c r="A27" s="2" t="s">
        <v>6591</v>
      </c>
      <c r="B27" s="42" t="n">
        <f aca="false">12_Fee_Contribution!B19</f>
        <v>0.298458677996691</v>
      </c>
      <c r="C27" s="2"/>
      <c r="D27" s="2"/>
      <c r="E27" s="2"/>
      <c r="F27" s="2"/>
    </row>
    <row r="28" customFormat="false" ht="15" hidden="false" customHeight="false" outlineLevel="0" collapsed="false">
      <c r="A28" s="2" t="s">
        <v>6592</v>
      </c>
      <c r="B28" s="43" t="n">
        <f aca="false">13_Launch_Budget!C18</f>
        <v>129763.125</v>
      </c>
      <c r="C28" s="2"/>
      <c r="D28" s="2"/>
      <c r="E28" s="2"/>
      <c r="F28" s="2"/>
    </row>
    <row r="29" customFormat="false" ht="15" hidden="false" customHeight="false" outlineLevel="0" collapsed="false">
      <c r="A29" s="2" t="s">
        <v>6593</v>
      </c>
      <c r="B29" s="44" t="str">
        <f aca="false">TEXT(13_Launch_Budget!B18,"$#,##0")&amp;" / "&amp;TEXT(13_Launch_Budget!D18,"$#,##0")</f>
        <v>$71,503 / $199,608</v>
      </c>
      <c r="C29" s="2"/>
      <c r="D29" s="2"/>
      <c r="E29" s="2"/>
      <c r="F29" s="2"/>
    </row>
  </sheetData>
  <conditionalFormatting sqref="F5:F19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6594</v>
      </c>
    </row>
    <row r="2" customFormat="false" ht="15" hidden="false" customHeight="false" outlineLevel="0" collapsed="false">
      <c r="A2" s="4" t="s">
        <v>6595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2026-10-26T17:45:16Z</dcterms:created>
  <dc:creator>openpyxl</dc:creator>
  <dc:description/>
  <dc:language>en-US</dc:language>
  <cp:lastModifiedBy/>
  <dcterms:modified xsi:type="dcterms:W3CDTF">2026-10-26T17:45:22Z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