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 Keepa (agent, v2 checkpoint)</t>
        </is>
      </c>
      <c r="C16" s="45" t="inlineStr">
        <is>
          <t>2026-10-13</t>
        </is>
      </c>
      <c r="D16" s="45" t="n"/>
      <c r="E16" s="47" t="inlineStr">
        <is>
          <t>Partial</t>
        </is>
      </c>
      <c r="F16" s="45" t="inlineStr"/>
      <c r="G16"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7">
      <c r="A17" s="45" t="inlineStr">
        <is>
          <t>Our BFCM 2025 stock</t>
        </is>
      </c>
      <c r="B17" s="45" t="inlineStr">
        <is>
          <t>DataHub inventory, revision 2 (agent)</t>
        </is>
      </c>
      <c r="C17" s="45" t="inlineStr">
        <is>
          <t>2026-10-13</t>
        </is>
      </c>
      <c r="D17" s="45" t="n"/>
      <c r="E17" s="47" t="inlineStr">
        <is>
          <t>Partial</t>
        </is>
      </c>
      <c r="F17" s="45" t="inlineStr"/>
      <c r="G17" s="45" t="inlineStr">
        <is>
          <t>US Nov 26, 27, Dec 1 and CA Nov 24, 29, 30 have no snapshot.</t>
        </is>
      </c>
    </row>
    <row r="18">
      <c r="A18" s="45" t="inlineStr">
        <is>
          <t>Canada competitors</t>
        </is>
      </c>
      <c r="B18" s="45" t="inlineStr">
        <is>
          <t>Amazon.ca page research (agent, Prompt 9)</t>
        </is>
      </c>
      <c r="C18" s="45" t="inlineStr">
        <is>
          <t>2026-10-13</t>
        </is>
      </c>
      <c r="D18" s="45" t="n">
        <v>83</v>
      </c>
      <c r="E18" s="47" t="inlineStr">
        <is>
          <t>Partial</t>
        </is>
      </c>
      <c r="F18" s="45" t="inlineStr"/>
      <c r="G18"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19">
      <c r="A19" s="45" t="inlineStr">
        <is>
          <t>Competitors' BFCM 2025 history (US)</t>
        </is>
      </c>
      <c r="B19" s="45" t="inlineStr">
        <is>
          <t>Keepa via agent (keepa_history_p1.csv, keepa_history_p2_batch1.csv, keepa_history_p2_batch2.csv, keepa_history_p2_batch3.csv)</t>
        </is>
      </c>
      <c r="C19" s="45" t="inlineStr">
        <is>
          <t>Nov 1 - Dec 5, 2025</t>
        </is>
      </c>
      <c r="D19" s="45" t="n">
        <v>250</v>
      </c>
      <c r="E19" s="47" t="inlineStr">
        <is>
          <t>Partial</t>
        </is>
      </c>
      <c r="F19" s="45" t="inlineStr"/>
      <c r="G19" s="45" t="inlineStr">
        <is>
          <t>250 US competitor ASINs pulled (P1 70 + P2 delivered so far); 101 US rows still yellow until the remaining P2 batches arrive. Pre-event = Nov 1-19 (pull starts Nov 1), BFCM = Nov 20 - Dec 1. Daily end-of-day state, so a deal of a few hours can be missed. Coupons are listed, not netted into the low price.</t>
        </is>
      </c>
    </row>
    <row r="21">
      <c r="A21" s="49" t="inlineStr">
        <is>
          <t>Spot check: Amazon search 'DECOLURE 100% Viscose from Bamboo Sheets King Size | 6 Pc Cooling Bed Set' (screenshot shared by Shayan, Oct 13, 2026)</t>
        </is>
      </c>
    </row>
    <row r="22">
      <c r="A22" s="44" t="inlineStr">
        <is>
          <t>Listing on the search page</t>
        </is>
      </c>
      <c r="B22" s="44" t="inlineStr">
        <is>
          <t>Page price ($)</t>
        </is>
      </c>
      <c r="C22" s="44" t="inlineStr">
        <is>
          <t>Page rating / reviews</t>
        </is>
      </c>
      <c r="D22" s="44" t="inlineStr">
        <is>
          <t>Tracker price ($)</t>
        </is>
      </c>
      <c r="E22" s="44" t="inlineStr">
        <is>
          <t>Tracker rating / reviews</t>
        </is>
      </c>
      <c r="F22" s="44" t="inlineStr">
        <is>
          <t>Price match?</t>
        </is>
      </c>
      <c r="G22" s="44" t="inlineStr">
        <is>
          <t>Finding</t>
        </is>
      </c>
    </row>
    <row r="23">
      <c r="A23" s="45" t="inlineStr">
        <is>
          <t>DECOLURE Bamboo 6 Pc, King (B0CQ2XQF9N)</t>
        </is>
      </c>
      <c r="B23" s="50" t="n">
        <v>99.98999999999999</v>
      </c>
      <c r="C23" s="45" t="inlineStr">
        <is>
          <t>4.4 / 3.1K</t>
        </is>
      </c>
      <c r="D23" s="50" t="n">
        <v>99.98999999999999</v>
      </c>
      <c r="E23" s="45" t="inlineStr">
        <is>
          <t>4.4 / 3153.0</t>
        </is>
      </c>
      <c r="F23" s="45">
        <f>IF(OR(B23="",D23=""),"n/a",IF(ABS(B23-D23)&lt;0.01,"Match","Differs"))</f>
        <v/>
      </c>
      <c r="G23" s="45" t="inlineStr">
        <is>
          <t>Tracker now uses the live price (Helium 10 Xray, 2026-10-13). Command Center fee feed still says $89.99 (2026-03-30) - stale, no longer used for comparisons.</t>
        </is>
      </c>
    </row>
    <row r="24">
      <c r="A24" s="45" t="inlineStr">
        <is>
          <t>DECOLURE Bamboo 4 Pc, King (B08KQHRDDG)</t>
        </is>
      </c>
      <c r="B24" s="50" t="n">
        <v>94.98999999999999</v>
      </c>
      <c r="C24" s="45" t="inlineStr">
        <is>
          <t>4.5 / 5.9K</t>
        </is>
      </c>
      <c r="D24" s="50" t="n">
        <v>94.98999999999999</v>
      </c>
      <c r="E24" s="45" t="inlineStr">
        <is>
          <t>4.5 / 5972.0</t>
        </is>
      </c>
      <c r="F24" s="45">
        <f>IF(OR(B24="",D24=""),"n/a",IF(ABS(B24-D24)&lt;0.01,"Match","Differs"))</f>
        <v/>
      </c>
      <c r="G24" s="45" t="inlineStr">
        <is>
          <t>Live price from Helium 10 Xray, 2026-10-13. Command Center fee feed: $79.99 (2026-03-30) - stale.</t>
        </is>
      </c>
    </row>
    <row r="25">
      <c r="A25" s="45" t="inlineStr">
        <is>
          <t>DECOLURE Cooling 4pcs, King Purple (B0C9LS8Z18)</t>
        </is>
      </c>
      <c r="B25" s="50" t="n">
        <v>37.95</v>
      </c>
      <c r="C25" s="45" t="inlineStr">
        <is>
          <t>4.2 / 1.2K</t>
        </is>
      </c>
      <c r="D25" s="50" t="n">
        <v>37.95</v>
      </c>
      <c r="E25" s="45" t="inlineStr">
        <is>
          <t>4.2 / 1,296</t>
        </is>
      </c>
      <c r="F25" s="45">
        <f>IF(OR(B25="",D25=""),"n/a",IF(ABS(B25-D25)&lt;0.01,"Match","Differs"))</f>
        <v/>
      </c>
      <c r="G25" s="45" t="inlineStr">
        <is>
          <t>Live price from Helium 10 Xray, 2026-10-13.</t>
        </is>
      </c>
    </row>
    <row r="26">
      <c r="A26" s="45" t="inlineStr">
        <is>
          <t>Pure Bamboo, King (B07DZTQ4JC)</t>
        </is>
      </c>
      <c r="B26" s="50" t="n">
        <v>109.99</v>
      </c>
      <c r="C26" s="45" t="inlineStr">
        <is>
          <t>4.5 / 21.9K</t>
        </is>
      </c>
      <c r="D26" s="50" t="n">
        <v>109.99</v>
      </c>
      <c r="E26" s="45" t="inlineStr">
        <is>
          <t>4.5 / 21927</t>
        </is>
      </c>
      <c r="F26" s="45">
        <f>IF(OR(B26="",D26=""),"n/a",IF(ABS(B26-D26)&lt;0.01,"Match","Differs"))</f>
        <v/>
      </c>
      <c r="G26" s="45" t="inlineStr">
        <is>
          <t>Exact match (Command Center 2026-10-12).</t>
        </is>
      </c>
    </row>
    <row r="27">
      <c r="A27" s="45" t="inlineStr">
        <is>
          <t>Bamboo Bay 6 Piece, King</t>
        </is>
      </c>
      <c r="B27" s="50" t="n">
        <v>89.98999999999999</v>
      </c>
      <c r="C27" s="45" t="inlineStr">
        <is>
          <t>4.5 / 2.6K</t>
        </is>
      </c>
      <c r="D27" s="50" t="n">
        <v>79.98</v>
      </c>
      <c r="E27" s="45" t="inlineStr">
        <is>
          <t>4.5 / 2691</t>
        </is>
      </c>
      <c r="F27" s="45">
        <f>IF(OR(B27="",D27=""),"n/a",IF(ABS(B27-D27)&lt;0.01,"Match","Differs"))</f>
        <v/>
      </c>
      <c r="G27" s="45" t="inlineStr">
        <is>
          <t>Same family (reviews match). Tracker prices tracked child B07TBHLZJM (size not in title), not the King 6 Pc shown on the page.</t>
        </is>
      </c>
    </row>
    <row r="28">
      <c r="A28" s="45" t="inlineStr">
        <is>
          <t>Bamboo Bay 6 Piece, King ($27.99/count)</t>
        </is>
      </c>
      <c r="B28" s="50" t="n">
        <v>111.94</v>
      </c>
      <c r="C28" s="45" t="inlineStr">
        <is>
          <t>4.4 / 739</t>
        </is>
      </c>
      <c r="D28" s="50" t="n">
        <v>89.98</v>
      </c>
      <c r="E28" s="45" t="inlineStr">
        <is>
          <t>4.4 / 739</t>
        </is>
      </c>
      <c r="F28" s="45">
        <f>IF(OR(B28="",D28=""),"n/a",IF(ABS(B28-D28)&lt;0.01,"Match","Differs"))</f>
        <v/>
      </c>
      <c r="G28" s="45" t="inlineStr">
        <is>
          <t>Same family (739 reviews). Tracked child B08M9QK14J is a 4 Piece Queen, so the price differs by design; compare on the same-size basis.</t>
        </is>
      </c>
    </row>
    <row r="29">
      <c r="A29" s="45" t="inlineStr">
        <is>
          <t>Bella Coterie 6 Piece, King</t>
        </is>
      </c>
      <c r="B29" s="50" t="n">
        <v>194.99</v>
      </c>
      <c r="C29" s="45" t="inlineStr">
        <is>
          <t>4.4 / 5.8K</t>
        </is>
      </c>
      <c r="D29" s="50" t="n">
        <v>134.99</v>
      </c>
      <c r="E29" s="45" t="inlineStr">
        <is>
          <t>4.4 / 5871</t>
        </is>
      </c>
      <c r="F29" s="45">
        <f>IF(OR(B29="",D29=""),"n/a",IF(ABS(B29-D29)&lt;0.01,"Match","Differs"))</f>
        <v/>
      </c>
      <c r="G29" s="45" t="inlineStr">
        <is>
          <t>Same family. Tracked child B08L86VLZB is another size/pack; it also moved from $134.99 (Oct 12) to $169.99 on the Oct 13 page check.</t>
        </is>
      </c>
    </row>
    <row r="30">
      <c r="A30" s="45" t="inlineStr">
        <is>
          <t>TWK Real 100% Viscose, King</t>
        </is>
      </c>
      <c r="B30" s="50" t="n">
        <v>79</v>
      </c>
      <c r="C30" s="45" t="inlineStr">
        <is>
          <t>5.0 / 76</t>
        </is>
      </c>
      <c r="D30" s="50" t="n"/>
      <c r="E30" s="45" t="inlineStr">
        <is>
          <t>not in map</t>
        </is>
      </c>
      <c r="F30" s="45">
        <f>IF(OR(B30="",D30=""),"n/a",IF(ABS(B30-D30)&lt;0.01,"Match","Differs"))</f>
        <v/>
      </c>
      <c r="G30" s="45" t="inlineStr">
        <is>
          <t>Shows List $99.00, 'Limited time deal' and a 10% coupon. No TWK row in the map has 76 reviews - likely a TWK listing not yet mapped. Add it to the competitor map.</t>
        </is>
      </c>
    </row>
    <row r="31">
      <c r="A31" s="45" t="inlineStr">
        <is>
          <t>DECOLURE Bamboo 6 Pc, California King</t>
        </is>
      </c>
      <c r="B31" s="50" t="n">
        <v>106.99</v>
      </c>
      <c r="C31" s="45" t="inlineStr">
        <is>
          <t>3.5 / 16</t>
        </is>
      </c>
      <c r="D31" s="50" t="n"/>
      <c r="E31" s="45" t="inlineStr">
        <is>
          <t>not matched</t>
        </is>
      </c>
      <c r="F31" s="45">
        <f>IF(OR(B31="",D31=""),"n/a",IF(ABS(B31-D31)&lt;0.01,"Match","Differs"))</f>
        <v/>
      </c>
      <c r="G31" s="45" t="inlineStr">
        <is>
          <t>Our own detail page with only 16 reviews - looks split from the main family (B6 now sits under parent B0H6335KNV). Check the variation family in Seller Central.</t>
        </is>
      </c>
    </row>
    <row r="32">
      <c r="A32" s="45" t="inlineStr">
        <is>
          <t>DECOLURE Bamboo 6 Pc, Full</t>
        </is>
      </c>
      <c r="B32" s="50" t="n">
        <v>79.98999999999999</v>
      </c>
      <c r="C32" s="45" t="inlineStr">
        <is>
          <t>4.2 / 27</t>
        </is>
      </c>
      <c r="D32" s="50" t="n"/>
      <c r="E32" s="45" t="inlineStr">
        <is>
          <t>not matched</t>
        </is>
      </c>
      <c r="F32" s="45">
        <f>IF(OR(B32="",D32=""),"n/a",IF(ABS(B32-D32)&lt;0.01,"Match","Differs"))</f>
        <v/>
      </c>
      <c r="G32" s="45" t="inlineStr">
        <is>
          <t>Same as above: an own listing with 27 reviews, outside the main review pool.</t>
        </is>
      </c>
    </row>
    <row r="34">
      <c r="A34" s="51" t="inlineStr">
        <is>
          <t>Page values typed from the screenshot (Source: Amazon.com search, Oct 13, 2026, shared by Shayan). 'Differs' on a competitor is expected when the tracked child is a different size; it is an error only for the same ASIN.</t>
        </is>
      </c>
    </row>
  </sheetData>
  <conditionalFormatting sqref="F23:F32">
    <cfRule type="expression" priority="1" dxfId="1">
      <formula>F23="Match"</formula>
    </cfRule>
    <cfRule type="expression" priority="2" dxfId="2">
      <formula>F23="Differs"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8"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8"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8"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8"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8"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8"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8"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8"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8"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8"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8"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8"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8"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8"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8"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8"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8"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8"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8"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8"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99.98999999999999</v>
      </c>
      <c r="P119" s="89">
        <f>IF(AND(ISNUMBER(K119),ISNUMBER(O119),N(O119)&gt;0),K119/O119-1,"")</f>
        <v/>
      </c>
      <c r="Q119" s="32" t="inlineStr">
        <is>
          <t>Same size (Queen), CAD. Ours live: Helium 10 Xray (Amazon.ca, CAD), 2026-10-14; 15 children</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15 children</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15 children</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15 children</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15 children</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15 children</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CAD. Ours live: Helium 10 Xray (Amazon.ca, CAD), 2026-10-14; 16 children</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15 children</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15 children</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99.98999999999999</v>
      </c>
      <c r="P128" s="89">
        <f>IF(AND(ISNUMBER(K128),ISNUMBER(O128),N(O128)&gt;0),K128/O128-1,"")</f>
        <v/>
      </c>
      <c r="Q128" s="32" t="inlineStr">
        <is>
          <t>Same size (Queen), CAD. Ours live: Helium 10 Xray (Amazon.ca, CAD), 2026-10-14; 15 children</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(Queen), CAD. Ours live: Helium 10 Xray (Amazon.ca, CAD), 2026-10-14; 15 children</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(Queen), CAD. Ours live: Helium 10 Xray (Amazon.ca, CAD), 2026-10-14; 15 children</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99.98999999999999</v>
      </c>
      <c r="P131" s="89">
        <f>IF(AND(ISNUMBER(K131),ISNUMBER(O131),N(O131)&gt;0),K131/O131-1,"")</f>
        <v/>
      </c>
      <c r="Q131" s="32" t="inlineStr">
        <is>
          <t>Same size (Queen), CAD. Ours live: Helium 10 Xray (Amazon.ca, CAD), 2026-10-14; 15 children</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99.98999999999999</v>
      </c>
      <c r="P132" s="89">
        <f>IF(AND(ISNUMBER(K132),ISNUMBER(O132),N(O132)&gt;0),K132/O132-1,"")</f>
        <v/>
      </c>
      <c r="Q132" s="32" t="inlineStr">
        <is>
          <t>Same size (Queen), CAD. Ours live: Helium 10 Xray (Amazon.ca, CAD), 2026-10-14; 15 children</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99.98999999999999</v>
      </c>
      <c r="P133" s="89">
        <f>IF(AND(ISNUMBER(K133),ISNUMBER(O133),N(O133)&gt;0),K133/O133-1,"")</f>
        <v/>
      </c>
      <c r="Q133" s="32" t="inlineStr">
        <is>
          <t>Same size (Queen), CAD. Ours live: Helium 10 Xray (Amazon.ca, CAD), 2026-10-14; 15 children</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8"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8"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8"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8"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8"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8"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8"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8"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8"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8"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8"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8"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8"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8"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16 children</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16 children</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16 children</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16 children</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16 children</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(Queen), CAD. Ours live: Helium 10 Xray (Amazon.ca, CAD), 2026-10-14; 16 children</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16 children</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16 children</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ours is the live Amazon.ca price (Helium 10 Xray) where held.</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8"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8"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8"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8"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8"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8"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8"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8"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8"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8"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8"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8"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8"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8"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8"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8"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8"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8"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8"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8"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8"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8"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26 children</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26 children</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47.99</v>
      </c>
      <c r="P168" s="89">
        <f>IF(AND(ISNUMBER(K168),ISNUMBER(O168),N(O168)&gt;0),K168/O168-1,"")</f>
        <v/>
      </c>
      <c r="Q168" s="32" t="inlineStr">
        <is>
          <t>Same size (Queen), CAD. Ours live: Helium 10 Xray (Amazon.ca, CAD), 2026-10-14; 26 children</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26 children</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26 children</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26 children</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47.99</v>
      </c>
      <c r="P172" s="89">
        <f>IF(AND(ISNUMBER(K172),ISNUMBER(O172),N(O172)&gt;0),K172/O172-1,"")</f>
        <v/>
      </c>
      <c r="Q172" s="32" t="inlineStr">
        <is>
          <t>Same size (Queen), CAD. Ours live: Helium 10 Xray (Amazon.ca, CAD), 2026-10-14; 26 children</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47.99</v>
      </c>
      <c r="P173" s="89">
        <f>IF(AND(ISNUMBER(K173),ISNUMBER(O173),N(O173)&gt;0),K173/O173-1,"")</f>
        <v/>
      </c>
      <c r="Q173" s="32" t="inlineStr">
        <is>
          <t>Same size (Queen), CAD. Ours live: Helium 10 Xray (Amazon.ca, CAD), 2026-10-14; 26 children</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47.99</v>
      </c>
      <c r="P174" s="89">
        <f>IF(AND(ISNUMBER(K174),ISNUMBER(O174),N(O174)&gt;0),K174/O174-1,"")</f>
        <v/>
      </c>
      <c r="Q174" s="32" t="inlineStr">
        <is>
          <t>Same size (Queen), CAD. Ours live: Helium 10 Xray (Amazon.ca, CAD), 2026-10-14; 26 children</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47.99</v>
      </c>
      <c r="P175" s="89">
        <f>IF(AND(ISNUMBER(K175),ISNUMBER(O175),N(O175)&gt;0),K175/O175-1,"")</f>
        <v/>
      </c>
      <c r="Q175" s="32" t="inlineStr">
        <is>
          <t>Same size (Queen), CAD. Ours live: Helium 10 Xray (Amazon.ca, CAD), 2026-10-14; 26 children</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47.99</v>
      </c>
      <c r="P176" s="89">
        <f>IF(AND(ISNUMBER(K176),ISNUMBER(O176),N(O176)&gt;0),K176/O176-1,"")</f>
        <v/>
      </c>
      <c r="Q176" s="32" t="inlineStr">
        <is>
          <t>Same size (Queen), CAD. Ours live: Helium 10 Xray (Amazon.ca, CAD), 2026-10-14; 26 children</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47.99</v>
      </c>
      <c r="P177" s="89">
        <f>IF(AND(ISNUMBER(K177),ISNUMBER(O177),N(O177)&gt;0),K177/O177-1,"")</f>
        <v/>
      </c>
      <c r="Q177" s="32" t="inlineStr">
        <is>
          <t>Same size (Queen), CAD. Ours live: Helium 10 Xray (Amazon.ca, CAD), 2026-10-14; 26 children</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47.99</v>
      </c>
      <c r="P178" s="89">
        <f>IF(AND(ISNUMBER(K178),ISNUMBER(O178),N(O178)&gt;0),K178/O178-1,"")</f>
        <v/>
      </c>
      <c r="Q178" s="32" t="inlineStr">
        <is>
          <t>Same size (Queen), CAD. Ours live: Helium 10 Xray (Amazon.ca, CAD), 2026-10-14; 26 children</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47.99</v>
      </c>
      <c r="P179" s="89">
        <f>IF(AND(ISNUMBER(K179),ISNUMBER(O179),N(O179)&gt;0),K179/O179-1,"")</f>
        <v/>
      </c>
      <c r="Q179" s="32" t="inlineStr">
        <is>
          <t>Same size (Queen), CAD. Ours live: Helium 10 Xray (Amazon.ca, CAD), 2026-10-14; 26 children</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47.99</v>
      </c>
      <c r="P180" s="89">
        <f>IF(AND(ISNUMBER(K180),ISNUMBER(O180),N(O180)&gt;0),K180/O180-1,"")</f>
        <v/>
      </c>
      <c r="Q180" s="32" t="inlineStr">
        <is>
          <t>Same size (Queen), CAD. Ours live: Helium 10 Xray (Amazon.ca, CAD), 2026-10-14; 26 children</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8"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8"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8"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8"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8"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8"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8"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99" t="n">
        <v>176647</v>
      </c>
      <c r="BE182" s="99" t="n">
        <v>231862</v>
      </c>
      <c r="BF182" s="100">
        <f>IF(AND(ISNUMBER(BD182),ISNUMBER(BE182),N(BE182)&gt;0),BD182/BE182,"")</f>
        <v/>
      </c>
      <c r="BG182" s="97" t="inlineStr">
        <is>
          <t>Y</t>
        </is>
      </c>
      <c r="BH182" s="97" t="inlineStr">
        <is>
          <t>No Buy Box history in Keepa for BFCM 2025; List Price $35.99</t>
        </is>
      </c>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47.99</v>
      </c>
      <c r="P157" s="89">
        <f>IF(AND(ISNUMBER(K157),ISNUMBER(O157),N(O157)&gt;0),K157/O157-1,"")</f>
        <v/>
      </c>
      <c r="Q157" s="32" t="inlineStr">
        <is>
          <t>Same size (Queen), CAD. Ours live: Helium 10 Xray (Amazon.ca, CAD), 2026-10-14; 27 children</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47.99</v>
      </c>
      <c r="P158" s="89">
        <f>IF(AND(ISNUMBER(K158),ISNUMBER(O158),N(O158)&gt;0),K158/O158-1,"")</f>
        <v/>
      </c>
      <c r="Q158" s="32" t="inlineStr">
        <is>
          <t>Same size (Queen), CAD. Ours live: Helium 10 Xray (Amazon.ca, CAD), 2026-10-14; 27 children</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47.99</v>
      </c>
      <c r="P159" s="89">
        <f>IF(AND(ISNUMBER(K159),ISNUMBER(O159),N(O159)&gt;0),K159/O159-1,"")</f>
        <v/>
      </c>
      <c r="Q159" s="32" t="inlineStr">
        <is>
          <t>Same size (Queen), CAD. Ours live: Helium 10 Xray (Amazon.ca, CAD), 2026-10-14; 27 children</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47.99</v>
      </c>
      <c r="P160" s="89">
        <f>IF(AND(ISNUMBER(K160),ISNUMBER(O160),N(O160)&gt;0),K160/O160-1,"")</f>
        <v/>
      </c>
      <c r="Q160" s="32" t="inlineStr">
        <is>
          <t>Same size (Queen), CAD. Ours live: Helium 10 Xray (Amazon.ca, CAD), 2026-10-14; 27 children</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47.99</v>
      </c>
      <c r="P161" s="89">
        <f>IF(AND(ISNUMBER(K161),ISNUMBER(O161),N(O161)&gt;0),K161/O161-1,"")</f>
        <v/>
      </c>
      <c r="Q161" s="32" t="inlineStr">
        <is>
          <t>Same size (Queen), CAD. Ours live: Helium 10 Xray (Amazon.ca, CAD), 2026-10-14; 27 children</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47.99</v>
      </c>
      <c r="P162" s="89">
        <f>IF(AND(ISNUMBER(K162),ISNUMBER(O162),N(O162)&gt;0),K162/O162-1,"")</f>
        <v/>
      </c>
      <c r="Q162" s="32" t="inlineStr">
        <is>
          <t>Same size (Queen), CAD. Ours live: Helium 10 Xray (Amazon.ca, CAD), 2026-10-14; 27 children</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47.99</v>
      </c>
      <c r="P163" s="89">
        <f>IF(AND(ISNUMBER(K163),ISNUMBER(O163),N(O163)&gt;0),K163/O163-1,"")</f>
        <v/>
      </c>
      <c r="Q163" s="32" t="inlineStr">
        <is>
          <t>Same size (Queen), CAD. Ours live: Helium 10 Xray (Amazon.ca, CAD), 2026-10-14; 27 children</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47.99</v>
      </c>
      <c r="P164" s="89">
        <f>IF(AND(ISNUMBER(K164),ISNUMBER(O164),N(O164)&gt;0),K164/O164-1,"")</f>
        <v/>
      </c>
      <c r="Q164" s="32" t="inlineStr">
        <is>
          <t>Same size (Queen), CAD. Ours live: Helium 10 Xray (Amazon.ca, CAD), 2026-10-14; 27 children</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47.99</v>
      </c>
      <c r="P165" s="89">
        <f>IF(AND(ISNUMBER(K165),ISNUMBER(O165),N(O165)&gt;0),K165/O165-1,"")</f>
        <v/>
      </c>
      <c r="Q165" s="32" t="inlineStr">
        <is>
          <t>Same size (Queen), CAD. Ours live: Helium 10 Xray (Amazon.ca, CAD), 2026-10-14; 27 children</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27 children</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27 children</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49.99</v>
      </c>
      <c r="P168" s="89">
        <f>IF(AND(ISNUMBER(K168),ISNUMBER(O168),N(O168)&gt;0),K168/O168-1,"")</f>
        <v/>
      </c>
      <c r="Q168" s="32" t="inlineStr">
        <is>
          <t>Same size (King), CAD. Ours live: Helium 10 Xray (Amazon.ca, CAD), 2026-10-14; 23 children</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27 children</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27 children</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27 children</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2 of 15 rivals sit below our price today (same size where the title states one). Cheapest strong rivals: JUWENIN $27.99, TREELY $47.57. CA prices are CAD; ours is the live Amazon.ca price (Helium 10 Xray) where held.</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8"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8"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8"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8"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8"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8"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8"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2" ht="62" customHeight="1">
      <c r="A182" s="38"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8"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live: Helium 10 Xray (Amazon.ca, CAD), 2026-10-14; 18 children</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live: Helium 10 Xray (Amazon.ca, CAD), 2026-10-14; 18 children</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live: Helium 10 Xray (Amazon.ca, CAD), 2026-10-14; 18 children</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live: Helium 10 Xray (Amazon.ca, CAD), 2026-10-14; 18 children</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live: Helium 10 Xray (Amazon.ca, CAD), 2026-10-14; 18 children</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live: Helium 10 Xray (Amazon.ca, CAD), 2026-10-14; 18 children</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live: Helium 10 Xray (Amazon.ca, CAD), 2026-10-14; 18 children</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live: Helium 10 Xray (Amazon.ca, CAD), 2026-10-14; 18 children</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live: Helium 10 Xray (Amazon.ca, CAD), 2026-10-14; 18 children</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live: Helium 10 Xray (Amazon.ca, CAD), 2026-10-14; 18 children</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live: Helium 10 Xray (Amazon.ca, CAD), 2026-10-14; 18 children</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live: Helium 10 Xray (Amazon.ca, CAD), 2026-10-14; 18 children</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live: Helium 10 Xray (Amazon.ca, CAD), 2026-10-14; 18 children</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live: Helium 10 Xray (Amazon.ca, CAD), 2026-10-14; 18 children</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live: Helium 10 Xray (Amazon.ca, CAD), 2026-10-14; 18 children</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8"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8"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8"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8"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99" t="n">
        <v>176647</v>
      </c>
      <c r="BE170" s="99" t="n">
        <v>231862</v>
      </c>
      <c r="BF170" s="100">
        <f>IF(AND(ISNUMBER(BD170),ISNUMBER(BE170),N(BE170)&gt;0),BD170/BE170,"")</f>
        <v/>
      </c>
      <c r="BG170" s="97" t="inlineStr">
        <is>
          <t>Y</t>
        </is>
      </c>
      <c r="BH170" s="97"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8"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8"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8"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8"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97" t="inlineStr">
        <is>
          <t>Prime Exclusive Discount</t>
        </is>
      </c>
      <c r="AZ112" s="97" t="inlineStr">
        <is>
          <t>11-01 to 12-05</t>
        </is>
      </c>
      <c r="BA112" s="98" t="n">
        <v>15.99</v>
      </c>
      <c r="BB112" s="98" t="n">
        <v>9.99</v>
      </c>
      <c r="BC112" s="87">
        <f>IF(AND(ISNUMBER(BA112),ISNUMBER(BB112),N(BA112)&gt;0),1-BB112/BA112,"")</f>
        <v/>
      </c>
      <c r="BD112" s="99" t="n">
        <v>150319</v>
      </c>
      <c r="BE112" s="99" t="n">
        <v>149700</v>
      </c>
      <c r="BF112" s="100">
        <f>IF(AND(ISNUMBER(BD112),ISNUMBER(BE112),N(BE112)&gt;0),BD112/BE112,"")</f>
        <v/>
      </c>
      <c r="BG112" s="97" t="inlineStr">
        <is>
          <t>N</t>
        </is>
      </c>
      <c r="BH112" s="97" t="inlineStr">
        <is>
          <t>Prime Exclusive already running before BFCM week; List Price $24.99</t>
        </is>
      </c>
    </row>
    <row r="113" ht="62" customHeight="1">
      <c r="A113" s="38"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97" t="inlineStr">
        <is>
          <t>Prime Exclusive Discount</t>
        </is>
      </c>
      <c r="AZ113" s="97" t="inlineStr">
        <is>
          <t>11-26 to 12-01</t>
        </is>
      </c>
      <c r="BA113" s="98" t="n">
        <v>11.69</v>
      </c>
      <c r="BB113" s="98" t="n">
        <v>9.98</v>
      </c>
      <c r="BC113" s="87">
        <f>IF(AND(ISNUMBER(BA113),ISNUMBER(BB113),N(BA113)&gt;0),1-BB113/BA113,"")</f>
        <v/>
      </c>
      <c r="BD113" s="99" t="n">
        <v>244532</v>
      </c>
      <c r="BE113" s="99" t="n">
        <v>240261</v>
      </c>
      <c r="BF113" s="100">
        <f>IF(AND(ISNUMBER(BD113),ISNUMBER(BE113),N(BE113)&gt;0),BD113/BE113,"")</f>
        <v/>
      </c>
      <c r="BG113" s="97" t="inlineStr">
        <is>
          <t>N</t>
        </is>
      </c>
      <c r="BH113" s="97" t="inlineStr">
        <is>
          <t>Buy Box RAISED in BFCM week (median $12.99 vs $11.69 before); List Price $12.99</t>
        </is>
      </c>
    </row>
    <row r="114" ht="62" customHeight="1">
      <c r="A114" s="38"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97" t="inlineStr">
        <is>
          <t>Prime Exclusive Discount</t>
        </is>
      </c>
      <c r="AZ114" s="97" t="inlineStr">
        <is>
          <t>11-02 to 12-05</t>
        </is>
      </c>
      <c r="BA114" s="98" t="n">
        <v>16.99</v>
      </c>
      <c r="BB114" s="98" t="n">
        <v>13.29</v>
      </c>
      <c r="BC114" s="87">
        <f>IF(AND(ISNUMBER(BA114),ISNUMBER(BB114),N(BA114)&gt;0),1-BB114/BA114,"")</f>
        <v/>
      </c>
      <c r="BD114" s="99" t="n">
        <v>146793</v>
      </c>
      <c r="BE114" s="99" t="n">
        <v>155068</v>
      </c>
      <c r="BF114" s="100">
        <f>IF(AND(ISNUMBER(BD114),ISNUMBER(BE114),N(BE114)&gt;0),BD114/BE114,"")</f>
        <v/>
      </c>
      <c r="BG114" s="97" t="inlineStr">
        <is>
          <t>N</t>
        </is>
      </c>
      <c r="BH114" s="97" t="inlineStr">
        <is>
          <t>Prime Exclusive already running before BFCM week; List Price $16.99</t>
        </is>
      </c>
    </row>
    <row r="115" ht="62" customHeight="1">
      <c r="A115" s="38"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8"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99" t="n">
        <v>214156</v>
      </c>
      <c r="BE119" s="99" t="n">
        <v>253912</v>
      </c>
      <c r="BF119" s="100">
        <f>IF(AND(ISNUMBER(BD119),ISNUMBER(BE119),N(BE119)&gt;0),BD119/BE119,"")</f>
        <v/>
      </c>
      <c r="BG119" s="97" t="inlineStr">
        <is>
          <t>Y</t>
        </is>
      </c>
      <c r="BH119" s="97" t="inlineStr">
        <is>
          <t>No Buy Box history in Keepa for BFCM 2025</t>
        </is>
      </c>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11 rivals with Keepa history: Prime Exclusive Discount 7, Price cut only 2, None 2. Median depth vs their Nov 1-19 price 6%; median BSR lift 1.02x. 3 raised their Buy Box in BFCM week, so their deal looked deeper than it was.</t>
        </is>
      </c>
    </row>
    <row r="131" ht="18" customHeight="1">
      <c r="A131" s="104" t="inlineStr">
        <is>
          <t>•  3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23.95</v>
      </c>
      <c r="P107" s="89">
        <f>IF(AND(ISNUMBER(K107),ISNUMBER(O107),N(O107)&gt;0),K107/O107-1,"")</f>
        <v/>
      </c>
      <c r="Q107" s="32" t="inlineStr">
        <is>
          <t>Same size (Queen), CAD. Ours live: Helium 10 Xray (Amazon.ca, CAD), 2026-10-14; 12 children</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23.95</v>
      </c>
      <c r="P108" s="89">
        <f>IF(AND(ISNUMBER(K108),ISNUMBER(O108),N(O108)&gt;0),K108/O108-1,"")</f>
        <v/>
      </c>
      <c r="Q108" s="32" t="inlineStr">
        <is>
          <t>Same size (Queen), CAD. Ours live: Helium 10 Xray (Amazon.ca, CAD), 2026-10-14; 12 children</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23.95</v>
      </c>
      <c r="P109" s="89">
        <f>IF(AND(ISNUMBER(K109),ISNUMBER(O109),N(O109)&gt;0),K109/O109-1,"")</f>
        <v/>
      </c>
      <c r="Q109" s="32" t="inlineStr">
        <is>
          <t>Same size (Queen), CAD. Ours live: Helium 10 Xray (Amazon.ca, CAD), 2026-10-14; 12 children</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23.95</v>
      </c>
      <c r="P110" s="89">
        <f>IF(AND(ISNUMBER(K110),ISNUMBER(O110),N(O110)&gt;0),K110/O110-1,"")</f>
        <v/>
      </c>
      <c r="Q110" s="32" t="inlineStr">
        <is>
          <t>Same size (Queen), CAD. Ours live: Helium 10 Xray (Amazon.ca, CAD), 2026-10-14; 12 children</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23.95</v>
      </c>
      <c r="P111" s="89">
        <f>IF(AND(ISNUMBER(K111),ISNUMBER(O111),N(O111)&gt;0),K111/O111-1,"")</f>
        <v/>
      </c>
      <c r="Q111" s="32" t="inlineStr">
        <is>
          <t>Same size (Queen), CAD. Ours live: Helium 10 Xray (Amazon.ca, CAD), 2026-10-14; 12 children</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23.95</v>
      </c>
      <c r="P112" s="89">
        <f>IF(AND(ISNUMBER(K112),ISNUMBER(O112),N(O112)&gt;0),K112/O112-1,"")</f>
        <v/>
      </c>
      <c r="Q112" s="32" t="inlineStr">
        <is>
          <t>Same size (Queen), CAD. Ours live: Helium 10 Xray (Amazon.ca, CAD), 2026-10-14; 12 children</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23.95</v>
      </c>
      <c r="P113" s="89">
        <f>IF(AND(ISNUMBER(K113),ISNUMBER(O113),N(O113)&gt;0),K113/O113-1,"")</f>
        <v/>
      </c>
      <c r="Q113" s="32" t="inlineStr">
        <is>
          <t>Same size (Queen), CAD. Ours live: Helium 10 Xray (Amazon.ca, CAD), 2026-10-14; 12 children</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23.95</v>
      </c>
      <c r="P114" s="89">
        <f>IF(AND(ISNUMBER(K114),ISNUMBER(O114),N(O114)&gt;0),K114/O114-1,"")</f>
        <v/>
      </c>
      <c r="Q114" s="32" t="inlineStr">
        <is>
          <t>Same size (Queen), CAD. Ours live: Helium 10 Xray (Amazon.ca, CAD), 2026-10-14; 12 children</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23.95</v>
      </c>
      <c r="P115" s="89">
        <f>IF(AND(ISNUMBER(K115),ISNUMBER(O115),N(O115)&gt;0),K115/O115-1,"")</f>
        <v/>
      </c>
      <c r="Q115" s="32" t="inlineStr">
        <is>
          <t>Same size (Queen), CAD. Ours live: Helium 10 Xray (Amazon.ca, CAD), 2026-10-14; 12 children</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23.95</v>
      </c>
      <c r="P116" s="89">
        <f>IF(AND(ISNUMBER(K116),ISNUMBER(O116),N(O116)&gt;0),K116/O116-1,"")</f>
        <v/>
      </c>
      <c r="Q116" s="32" t="inlineStr">
        <is>
          <t>Same size (Queen), CAD. Ours live: Helium 10 Xray (Amazon.ca, CAD), 2026-10-14; 12 children</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23.95</v>
      </c>
      <c r="P117" s="89">
        <f>IF(AND(ISNUMBER(K117),ISNUMBER(O117),N(O117)&gt;0),K117/O117-1,"")</f>
        <v/>
      </c>
      <c r="Q117" s="32" t="inlineStr">
        <is>
          <t>Same size (Queen), CAD. Ours live: Helium 10 Xray (Amazon.ca, CAD), 2026-10-14; 12 children</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23.95</v>
      </c>
      <c r="P118" s="89">
        <f>IF(AND(ISNUMBER(K118),ISNUMBER(O118),N(O118)&gt;0),K118/O118-1,"")</f>
        <v/>
      </c>
      <c r="Q118" s="32" t="inlineStr">
        <is>
          <t>Same size (Queen), CAD. Ours live: Helium 10 Xray (Amazon.ca, CAD), 2026-10-14; 12 children</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23.95</v>
      </c>
      <c r="P119" s="89">
        <f>IF(AND(ISNUMBER(K119),ISNUMBER(O119),N(O119)&gt;0),K119/O119-1,"")</f>
        <v/>
      </c>
      <c r="Q119" s="32" t="inlineStr">
        <is>
          <t>Same size (Queen), CAD. Ours live: Helium 10 Xray (Amazon.ca, CAD), 2026-10-14; 12 children</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23.95</v>
      </c>
      <c r="P120" s="89">
        <f>IF(AND(ISNUMBER(K120),ISNUMBER(O120),N(O120)&gt;0),K120/O120-1,"")</f>
        <v/>
      </c>
      <c r="Q120" s="32" t="inlineStr">
        <is>
          <t>Same size (Queen), CAD. Ours live: Helium 10 Xray (Amazon.ca, CAD), 2026-10-14; 12 children</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23.95</v>
      </c>
      <c r="P121" s="89">
        <f>IF(AND(ISNUMBER(K121),ISNUMBER(O121),N(O121)&gt;0),K121/O121-1,"")</f>
        <v/>
      </c>
      <c r="Q121" s="32" t="inlineStr">
        <is>
          <t>Same size (Queen), CAD. Ours live: Helium 10 Xray (Amazon.ca, CAD), 2026-10-14; 12 children</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8"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8"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8"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8"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8"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8"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8"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8"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8"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8"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8"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8"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8"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8"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8"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8"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8"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8"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8"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8"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8"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8"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8"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8"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8"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8"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8"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8"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97" t="inlineStr">
        <is>
          <t>Coupon only</t>
        </is>
      </c>
      <c r="AZ128" s="97" t="inlineStr">
        <is>
          <t>11-19 to 12-05</t>
        </is>
      </c>
      <c r="BA128" s="98" t="n">
        <v>94.52</v>
      </c>
      <c r="BB128" s="98" t="n">
        <v>94.52</v>
      </c>
      <c r="BC128" s="87">
        <f>IF(AND(ISNUMBER(BA128),ISNUMBER(BB128),N(BA128)&gt;0),1-BB128/BA128,"")</f>
        <v/>
      </c>
      <c r="BD128" s="99" t="n">
        <v>61832</v>
      </c>
      <c r="BE128" s="99" t="n">
        <v>24998</v>
      </c>
      <c r="BF128" s="100">
        <f>IF(AND(ISNUMBER(BD128),ISNUMBER(BE128),N(BE128)&gt;0),BD128/BE128,"")</f>
        <v/>
      </c>
      <c r="BG128" s="97" t="inlineStr">
        <is>
          <t>N</t>
        </is>
      </c>
      <c r="BH128" s="97"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4"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8"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8"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8"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8"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8"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8"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8"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8"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8"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8"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8"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8"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8"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8"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8"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8"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8"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8"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8"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8"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8"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8"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8"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8"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97" t="inlineStr">
        <is>
          <t>Prime Exclusive Discount</t>
        </is>
      </c>
      <c r="AZ43" s="97" t="inlineStr">
        <is>
          <t>11-21 to 12-05</t>
        </is>
      </c>
      <c r="BA43" s="98" t="n">
        <v>18.75</v>
      </c>
      <c r="BB43" s="98" t="n">
        <v>15</v>
      </c>
      <c r="BC43" s="87">
        <f>IF(AND(ISNUMBER(BA43),ISNUMBER(BB43),N(BA43)&gt;0),1-BB43/BA43,"")</f>
        <v/>
      </c>
      <c r="BD43" s="99" t="n">
        <v>39017</v>
      </c>
      <c r="BE43" s="99" t="n">
        <v>35504</v>
      </c>
      <c r="BF43" s="100">
        <f>IF(AND(ISNUMBER(BD43),ISNUMBER(BE43),N(BE43)&gt;0),BD43/BE43,"")</f>
        <v/>
      </c>
      <c r="BG43" s="97" t="inlineStr">
        <is>
          <t>N</t>
        </is>
      </c>
      <c r="BH43" s="97"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97" t="inlineStr">
        <is>
          <t>None</t>
        </is>
      </c>
      <c r="AZ44" s="102" t="n"/>
      <c r="BA44" s="98" t="n">
        <v>15.95</v>
      </c>
      <c r="BB44" s="98" t="n">
        <v>15.95</v>
      </c>
      <c r="BC44" s="87">
        <f>IF(AND(ISNUMBER(BA44),ISNUMBER(BB44),N(BA44)&gt;0),1-BB44/BA44,"")</f>
        <v/>
      </c>
      <c r="BD44" s="99" t="n">
        <v>43917</v>
      </c>
      <c r="BE44" s="99" t="n">
        <v>48224</v>
      </c>
      <c r="BF44" s="100">
        <f>IF(AND(ISNUMBER(BD44),ISNUMBER(BE44),N(BE44)&gt;0),BD44/BE44,"")</f>
        <v/>
      </c>
      <c r="BG44" s="97" t="inlineStr">
        <is>
          <t>N</t>
        </is>
      </c>
      <c r="BH44" s="97"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97" t="inlineStr">
        <is>
          <t>Price cut only</t>
        </is>
      </c>
      <c r="AZ45" s="97" t="inlineStr">
        <is>
          <t>11-20 to 12-01</t>
        </is>
      </c>
      <c r="BA45" s="98" t="n">
        <v>79</v>
      </c>
      <c r="BB45" s="98" t="n">
        <v>55.3</v>
      </c>
      <c r="BC45" s="87">
        <f>IF(AND(ISNUMBER(BA45),ISNUMBER(BB45),N(BA45)&gt;0),1-BB45/BA45,"")</f>
        <v/>
      </c>
      <c r="BD45" s="99" t="n">
        <v>19299</v>
      </c>
      <c r="BE45" s="99" t="n">
        <v>9572</v>
      </c>
      <c r="BF45" s="100">
        <f>IF(AND(ISNUMBER(BD45),ISNUMBER(BE45),N(BE45)&gt;0),BD45/BE45,"")</f>
        <v/>
      </c>
      <c r="BG45" s="97" t="inlineStr">
        <is>
          <t>N</t>
        </is>
      </c>
      <c r="BH45" s="97"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97" t="inlineStr">
        <is>
          <t>Prime Exclusive Discount</t>
        </is>
      </c>
      <c r="AZ47" s="97" t="inlineStr">
        <is>
          <t>11-22 to 12-01</t>
        </is>
      </c>
      <c r="BA47" s="98" t="n">
        <v>23.99</v>
      </c>
      <c r="BB47" s="98" t="n">
        <v>18.23</v>
      </c>
      <c r="BC47" s="87">
        <f>IF(AND(ISNUMBER(BA47),ISNUMBER(BB47),N(BA47)&gt;0),1-BB47/BA47,"")</f>
        <v/>
      </c>
      <c r="BD47" s="99" t="n">
        <v>68682</v>
      </c>
      <c r="BE47" s="99" t="n">
        <v>67893</v>
      </c>
      <c r="BF47" s="100">
        <f>IF(AND(ISNUMBER(BD47),ISNUMBER(BE47),N(BE47)&gt;0),BD47/BE47,"")</f>
        <v/>
      </c>
      <c r="BG47" s="97" t="inlineStr">
        <is>
          <t>N</t>
        </is>
      </c>
      <c r="BH47" s="97"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97" t="inlineStr">
        <is>
          <t>Lightning Deal</t>
        </is>
      </c>
      <c r="AZ48" s="97" t="inlineStr">
        <is>
          <t>11-22 to 11-22</t>
        </is>
      </c>
      <c r="BA48" s="98" t="n">
        <v>18.99</v>
      </c>
      <c r="BB48" s="98" t="n">
        <v>13.99</v>
      </c>
      <c r="BC48" s="87">
        <f>IF(AND(ISNUMBER(BA48),ISNUMBER(BB48),N(BA48)&gt;0),1-BB48/BA48,"")</f>
        <v/>
      </c>
      <c r="BD48" s="99" t="n">
        <v>40612</v>
      </c>
      <c r="BE48" s="99" t="n">
        <v>31411</v>
      </c>
      <c r="BF48" s="100">
        <f>IF(AND(ISNUMBER(BD48),ISNUMBER(BE48),N(BE48)&gt;0),BD48/BE48,"")</f>
        <v/>
      </c>
      <c r="BG48" s="97" t="inlineStr">
        <is>
          <t>N</t>
        </is>
      </c>
      <c r="BH48" s="97"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97" t="inlineStr">
        <is>
          <t>None</t>
        </is>
      </c>
      <c r="AZ50" s="102" t="n"/>
      <c r="BA50" s="98" t="n">
        <v>19.99</v>
      </c>
      <c r="BB50" s="98" t="n">
        <v>19.99</v>
      </c>
      <c r="BC50" s="87">
        <f>IF(AND(ISNUMBER(BA50),ISNUMBER(BB50),N(BA50)&gt;0),1-BB50/BA50,"")</f>
        <v/>
      </c>
      <c r="BD50" s="99" t="n">
        <v>77505</v>
      </c>
      <c r="BE50" s="99" t="n">
        <v>95152</v>
      </c>
      <c r="BF50" s="100">
        <f>IF(AND(ISNUMBER(BD50),ISNUMBER(BE50),N(BE50)&gt;0),BD50/BE50,"")</f>
        <v/>
      </c>
      <c r="BG50" s="97" t="inlineStr">
        <is>
          <t>N</t>
        </is>
      </c>
      <c r="BH50" s="97"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99" t="n">
        <v>270000</v>
      </c>
      <c r="BE53" s="99" t="n">
        <v>188101</v>
      </c>
      <c r="BF53" s="100">
        <f>IF(AND(ISNUMBER(BD53),ISNUMBER(BE53),N(BE53)&gt;0),BD53/BE53,"")</f>
        <v/>
      </c>
      <c r="BG53" s="97" t="inlineStr">
        <is>
          <t>Y</t>
        </is>
      </c>
      <c r="BH53" s="97"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97" t="inlineStr">
        <is>
          <t>Price cut only</t>
        </is>
      </c>
      <c r="AZ54" s="97" t="inlineStr">
        <is>
          <t>11-20 to 12-01</t>
        </is>
      </c>
      <c r="BA54" s="98" t="n">
        <v>14.99</v>
      </c>
      <c r="BB54" s="98" t="n">
        <v>10.78</v>
      </c>
      <c r="BC54" s="87">
        <f>IF(AND(ISNUMBER(BA54),ISNUMBER(BB54),N(BA54)&gt;0),1-BB54/BA54,"")</f>
        <v/>
      </c>
      <c r="BD54" s="99" t="n">
        <v>10056</v>
      </c>
      <c r="BE54" s="99" t="n">
        <v>11370</v>
      </c>
      <c r="BF54" s="100">
        <f>IF(AND(ISNUMBER(BD54),ISNUMBER(BE54),N(BE54)&gt;0),BD54/BE54,"")</f>
        <v/>
      </c>
      <c r="BG54" s="97" t="inlineStr">
        <is>
          <t>N</t>
        </is>
      </c>
      <c r="BH54" s="97"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97" t="inlineStr">
        <is>
          <t>None</t>
        </is>
      </c>
      <c r="AZ55" s="102" t="n"/>
      <c r="BA55" s="98" t="n">
        <v>13.99</v>
      </c>
      <c r="BB55" s="98" t="n">
        <v>13.99</v>
      </c>
      <c r="BC55" s="87">
        <f>IF(AND(ISNUMBER(BA55),ISNUMBER(BB55),N(BA55)&gt;0),1-BB55/BA55,"")</f>
        <v/>
      </c>
      <c r="BD55" s="99" t="n">
        <v>379308</v>
      </c>
      <c r="BE55" s="99" t="n">
        <v>458147</v>
      </c>
      <c r="BF55" s="100">
        <f>IF(AND(ISNUMBER(BD55),ISNUMBER(BE55),N(BE55)&gt;0),BD55/BE55,"")</f>
        <v/>
      </c>
      <c r="BG55" s="97" t="inlineStr">
        <is>
          <t>N</t>
        </is>
      </c>
      <c r="BH55" s="97"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97" t="inlineStr">
        <is>
          <t>None</t>
        </is>
      </c>
      <c r="AZ56" s="102" t="n"/>
      <c r="BA56" s="98" t="n">
        <v>8.99</v>
      </c>
      <c r="BB56" s="98" t="n">
        <v>8.99</v>
      </c>
      <c r="BC56" s="87">
        <f>IF(AND(ISNUMBER(BA56),ISNUMBER(BB56),N(BA56)&gt;0),1-BB56/BA56,"")</f>
        <v/>
      </c>
      <c r="BD56" s="99" t="n">
        <v>120622</v>
      </c>
      <c r="BE56" s="99" t="n">
        <v>144150</v>
      </c>
      <c r="BF56" s="100">
        <f>IF(AND(ISNUMBER(BD56),ISNUMBER(BE56),N(BE56)&gt;0),BD56/BE56,"")</f>
        <v/>
      </c>
      <c r="BG56" s="97" t="inlineStr">
        <is>
          <t>N</t>
        </is>
      </c>
      <c r="BH56" s="97" t="inlineStr">
        <is>
          <t>List Price $14.99</t>
        </is>
      </c>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4"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97" t="inlineStr">
        <is>
          <t>None</t>
        </is>
      </c>
      <c r="AZ49" s="102" t="n"/>
      <c r="BA49" s="98" t="n">
        <v>14.46</v>
      </c>
      <c r="BB49" s="98" t="n">
        <v>14.19</v>
      </c>
      <c r="BC49" s="87">
        <f>IF(AND(ISNUMBER(BA49),ISNUMBER(BB49),N(BA49)&gt;0),1-BB49/BA49,"")</f>
        <v/>
      </c>
      <c r="BD49" s="99" t="n">
        <v>7207</v>
      </c>
      <c r="BE49" s="99" t="n">
        <v>5225</v>
      </c>
      <c r="BF49" s="100">
        <f>IF(AND(ISNUMBER(BD49),ISNUMBER(BE49),N(BE49)&gt;0),BD49/BE49,"")</f>
        <v/>
      </c>
      <c r="BG49" s="97" t="inlineStr">
        <is>
          <t>N</t>
        </is>
      </c>
      <c r="BH49" s="97" t="inlineStr">
        <is>
          <t>List Price $19.99</t>
        </is>
      </c>
    </row>
    <row r="50" ht="62" customHeight="1">
      <c r="A50" s="38"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8"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97" t="inlineStr">
        <is>
          <t>Prime Exclusive Discount</t>
        </is>
      </c>
      <c r="AZ52" s="97" t="inlineStr">
        <is>
          <t>11-21 to 12-05</t>
        </is>
      </c>
      <c r="BA52" s="98" t="n">
        <v>18.75</v>
      </c>
      <c r="BB52" s="98" t="n">
        <v>15</v>
      </c>
      <c r="BC52" s="87">
        <f>IF(AND(ISNUMBER(BA52),ISNUMBER(BB52),N(BA52)&gt;0),1-BB52/BA52,"")</f>
        <v/>
      </c>
      <c r="BD52" s="99" t="n">
        <v>39017</v>
      </c>
      <c r="BE52" s="99" t="n">
        <v>35504</v>
      </c>
      <c r="BF52" s="100">
        <f>IF(AND(ISNUMBER(BD52),ISNUMBER(BE52),N(BE52)&gt;0),BD52/BE52,"")</f>
        <v/>
      </c>
      <c r="BG52" s="97" t="inlineStr">
        <is>
          <t>N</t>
        </is>
      </c>
      <c r="BH52" s="97"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97" t="inlineStr">
        <is>
          <t>Price cut only</t>
        </is>
      </c>
      <c r="AZ53" s="97" t="inlineStr">
        <is>
          <t>11-20 to 12-01</t>
        </is>
      </c>
      <c r="BA53" s="98" t="n">
        <v>79</v>
      </c>
      <c r="BB53" s="98" t="n">
        <v>55.3</v>
      </c>
      <c r="BC53" s="87">
        <f>IF(AND(ISNUMBER(BA53),ISNUMBER(BB53),N(BA53)&gt;0),1-BB53/BA53,"")</f>
        <v/>
      </c>
      <c r="BD53" s="99" t="n">
        <v>19299</v>
      </c>
      <c r="BE53" s="99" t="n">
        <v>9572</v>
      </c>
      <c r="BF53" s="100">
        <f>IF(AND(ISNUMBER(BD53),ISNUMBER(BE53),N(BE53)&gt;0),BD53/BE53,"")</f>
        <v/>
      </c>
      <c r="BG53" s="97" t="inlineStr">
        <is>
          <t>N</t>
        </is>
      </c>
      <c r="BH53" s="97" t="inlineStr">
        <is>
          <t>Lightning Deal 11-15 to 11-15; List Price $79.00</t>
        </is>
      </c>
    </row>
    <row r="54" ht="62" customHeight="1">
      <c r="A54" s="38"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8"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97" t="inlineStr">
        <is>
          <t>Prime Exclusive Discount</t>
        </is>
      </c>
      <c r="AZ58" s="97" t="inlineStr">
        <is>
          <t>11-22 to 12-01</t>
        </is>
      </c>
      <c r="BA58" s="98" t="n">
        <v>23.99</v>
      </c>
      <c r="BB58" s="98" t="n">
        <v>18.23</v>
      </c>
      <c r="BC58" s="87">
        <f>IF(AND(ISNUMBER(BA58),ISNUMBER(BB58),N(BA58)&gt;0),1-BB58/BA58,"")</f>
        <v/>
      </c>
      <c r="BD58" s="99" t="n">
        <v>68682</v>
      </c>
      <c r="BE58" s="99" t="n">
        <v>67893</v>
      </c>
      <c r="BF58" s="100">
        <f>IF(AND(ISNUMBER(BD58),ISNUMBER(BE58),N(BE58)&gt;0),BD58/BE58,"")</f>
        <v/>
      </c>
      <c r="BG58" s="97" t="inlineStr">
        <is>
          <t>N</t>
        </is>
      </c>
      <c r="BH58" s="97" t="inlineStr">
        <is>
          <t>Coupon 20%, 24% (11-01 to 11-19); List Price $24.99</t>
        </is>
      </c>
    </row>
    <row r="59" ht="62" customHeight="1">
      <c r="A59" s="38"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97" t="inlineStr">
        <is>
          <t>Lightning Deal</t>
        </is>
      </c>
      <c r="AZ60" s="97" t="inlineStr">
        <is>
          <t>11-22 to 11-22</t>
        </is>
      </c>
      <c r="BA60" s="98" t="n">
        <v>18.99</v>
      </c>
      <c r="BB60" s="98" t="n">
        <v>13.99</v>
      </c>
      <c r="BC60" s="87">
        <f>IF(AND(ISNUMBER(BA60),ISNUMBER(BB60),N(BA60)&gt;0),1-BB60/BA60,"")</f>
        <v/>
      </c>
      <c r="BD60" s="99" t="n">
        <v>40612</v>
      </c>
      <c r="BE60" s="99" t="n">
        <v>31411</v>
      </c>
      <c r="BF60" s="100">
        <f>IF(AND(ISNUMBER(BD60),ISNUMBER(BE60),N(BE60)&gt;0),BD60/BE60,"")</f>
        <v/>
      </c>
      <c r="BG60" s="97" t="inlineStr">
        <is>
          <t>N</t>
        </is>
      </c>
      <c r="BH60" s="97" t="inlineStr">
        <is>
          <t>Prime Exclusive 11-23 to 12-01; Buy Box RAISED in BFCM week (median $19.99 vs $18.99 before); List Price $29.99</t>
        </is>
      </c>
    </row>
    <row r="61" ht="62" customHeight="1">
      <c r="A61" s="38"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97" t="inlineStr">
        <is>
          <t>None</t>
        </is>
      </c>
      <c r="AZ62" s="102" t="n"/>
      <c r="BA62" s="98" t="n">
        <v>19.99</v>
      </c>
      <c r="BB62" s="98" t="n">
        <v>19.99</v>
      </c>
      <c r="BC62" s="87">
        <f>IF(AND(ISNUMBER(BA62),ISNUMBER(BB62),N(BA62)&gt;0),1-BB62/BA62,"")</f>
        <v/>
      </c>
      <c r="BD62" s="99" t="n">
        <v>77505</v>
      </c>
      <c r="BE62" s="99" t="n">
        <v>95152</v>
      </c>
      <c r="BF62" s="100">
        <f>IF(AND(ISNUMBER(BD62),ISNUMBER(BE62),N(BE62)&gt;0),BD62/BE62,"")</f>
        <v/>
      </c>
      <c r="BG62" s="97" t="inlineStr">
        <is>
          <t>N</t>
        </is>
      </c>
      <c r="BH62" s="97"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8"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8"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99" t="n">
        <v>270000</v>
      </c>
      <c r="BE65" s="99" t="n">
        <v>188101</v>
      </c>
      <c r="BF65" s="100">
        <f>IF(AND(ISNUMBER(BD65),ISNUMBER(BE65),N(BE65)&gt;0),BD65/BE65,"")</f>
        <v/>
      </c>
      <c r="BG65" s="97" t="inlineStr">
        <is>
          <t>Y</t>
        </is>
      </c>
      <c r="BH65" s="97"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97" t="inlineStr">
        <is>
          <t>None</t>
        </is>
      </c>
      <c r="AZ66" s="102" t="n"/>
      <c r="BA66" s="98" t="n">
        <v>8.99</v>
      </c>
      <c r="BB66" s="98" t="n">
        <v>8.99</v>
      </c>
      <c r="BC66" s="87">
        <f>IF(AND(ISNUMBER(BA66),ISNUMBER(BB66),N(BA66)&gt;0),1-BB66/BA66,"")</f>
        <v/>
      </c>
      <c r="BD66" s="99" t="n">
        <v>120622</v>
      </c>
      <c r="BE66" s="99" t="n">
        <v>144150</v>
      </c>
      <c r="BF66" s="100">
        <f>IF(AND(ISNUMBER(BD66),ISNUMBER(BE66),N(BE66)&gt;0),BD66/BE66,"")</f>
        <v/>
      </c>
      <c r="BG66" s="97" t="inlineStr">
        <is>
          <t>N</t>
        </is>
      </c>
      <c r="BH66" s="97"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97" t="inlineStr">
        <is>
          <t>Price cut only</t>
        </is>
      </c>
      <c r="AZ67" s="97" t="inlineStr">
        <is>
          <t>11-20 to 12-01</t>
        </is>
      </c>
      <c r="BA67" s="98" t="n">
        <v>14.99</v>
      </c>
      <c r="BB67" s="98" t="n">
        <v>10.78</v>
      </c>
      <c r="BC67" s="87">
        <f>IF(AND(ISNUMBER(BA67),ISNUMBER(BB67),N(BA67)&gt;0),1-BB67/BA67,"")</f>
        <v/>
      </c>
      <c r="BD67" s="99" t="n">
        <v>10056</v>
      </c>
      <c r="BE67" s="99" t="n">
        <v>11370</v>
      </c>
      <c r="BF67" s="100">
        <f>IF(AND(ISNUMBER(BD67),ISNUMBER(BE67),N(BE67)&gt;0),BD67/BE67,"")</f>
        <v/>
      </c>
      <c r="BG67" s="97" t="inlineStr">
        <is>
          <t>N</t>
        </is>
      </c>
      <c r="BH67" s="97" t="inlineStr">
        <is>
          <t>List Price $25.99</t>
        </is>
      </c>
    </row>
    <row r="68" ht="62" customHeight="1">
      <c r="A68" s="38"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97" t="inlineStr">
        <is>
          <t>None</t>
        </is>
      </c>
      <c r="AZ68" s="102" t="n"/>
      <c r="BA68" s="98" t="n">
        <v>13.99</v>
      </c>
      <c r="BB68" s="98" t="n">
        <v>13.99</v>
      </c>
      <c r="BC68" s="87">
        <f>IF(AND(ISNUMBER(BA68),ISNUMBER(BB68),N(BA68)&gt;0),1-BB68/BA68,"")</f>
        <v/>
      </c>
      <c r="BD68" s="99" t="n">
        <v>379308</v>
      </c>
      <c r="BE68" s="99" t="n">
        <v>458147</v>
      </c>
      <c r="BF68" s="100">
        <f>IF(AND(ISNUMBER(BD68),ISNUMBER(BE68),N(BE68)&gt;0),BD68/BE68,"")</f>
        <v/>
      </c>
      <c r="BG68" s="97" t="inlineStr">
        <is>
          <t>N</t>
        </is>
      </c>
      <c r="BH68" s="97" t="inlineStr">
        <is>
          <t>List Price $29.99</t>
        </is>
      </c>
    </row>
    <row r="69" ht="62" customHeight="1">
      <c r="A69" s="38"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97" t="inlineStr">
        <is>
          <t>None</t>
        </is>
      </c>
      <c r="AZ69" s="102" t="n"/>
      <c r="BA69" s="98" t="n">
        <v>15.95</v>
      </c>
      <c r="BB69" s="98" t="n">
        <v>15.95</v>
      </c>
      <c r="BC69" s="87">
        <f>IF(AND(ISNUMBER(BA69),ISNUMBER(BB69),N(BA69)&gt;0),1-BB69/BA69,"")</f>
        <v/>
      </c>
      <c r="BD69" s="99" t="n">
        <v>43917</v>
      </c>
      <c r="BE69" s="99" t="n">
        <v>48224</v>
      </c>
      <c r="BF69" s="100">
        <f>IF(AND(ISNUMBER(BD69),ISNUMBER(BE69),N(BE69)&gt;0),BD69/BE69,"")</f>
        <v/>
      </c>
      <c r="BG69" s="97" t="inlineStr">
        <is>
          <t>N</t>
        </is>
      </c>
      <c r="BH69" s="97" t="inlineStr">
        <is>
          <t>List Price $24.99</t>
        </is>
      </c>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4"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8"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8"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97" t="inlineStr">
        <is>
          <t>Price cut only</t>
        </is>
      </c>
      <c r="AZ60" s="97" t="inlineStr">
        <is>
          <t>11-20 to 12-01</t>
        </is>
      </c>
      <c r="BA60" s="98" t="n">
        <v>249</v>
      </c>
      <c r="BB60" s="98" t="n">
        <v>165.58</v>
      </c>
      <c r="BC60" s="87">
        <f>IF(AND(ISNUMBER(BA60),ISNUMBER(BB60),N(BA60)&gt;0),1-BB60/BA60,"")</f>
        <v/>
      </c>
      <c r="BD60" s="99" t="n">
        <v>6772</v>
      </c>
      <c r="BE60" s="99" t="n">
        <v>2672</v>
      </c>
      <c r="BF60" s="100">
        <f>IF(AND(ISNUMBER(BD60),ISNUMBER(BE60),N(BE60)&gt;0),BD60/BE60,"")</f>
        <v/>
      </c>
      <c r="BG60" s="97" t="inlineStr">
        <is>
          <t>N</t>
        </is>
      </c>
      <c r="BH60" s="97" t="inlineStr">
        <is>
          <t>Lightning Deal 11-06 to 11-11; List Price $249.00</t>
        </is>
      </c>
    </row>
    <row r="61" ht="62" customHeight="1">
      <c r="A61" s="38"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97" t="inlineStr">
        <is>
          <t>Prime Exclusive Discount</t>
        </is>
      </c>
      <c r="AZ62" s="97" t="inlineStr">
        <is>
          <t>11-04 to 11-20</t>
        </is>
      </c>
      <c r="BA62" s="98" t="n">
        <v>53.59</v>
      </c>
      <c r="BB62" s="98" t="n">
        <v>53.59</v>
      </c>
      <c r="BC62" s="87">
        <f>IF(AND(ISNUMBER(BA62),ISNUMBER(BB62),N(BA62)&gt;0),1-BB62/BA62,"")</f>
        <v/>
      </c>
      <c r="BD62" s="99" t="n">
        <v>33042</v>
      </c>
      <c r="BE62" s="99" t="n">
        <v>25524</v>
      </c>
      <c r="BF62" s="100">
        <f>IF(AND(ISNUMBER(BD62),ISNUMBER(BE62),N(BE62)&gt;0),BD62/BE62,"")</f>
        <v/>
      </c>
      <c r="BG62" s="97" t="inlineStr">
        <is>
          <t>N</t>
        </is>
      </c>
      <c r="BH62" s="97" t="inlineStr">
        <is>
          <t>Coupon 20% (11-01 to 11-02); Prime Exclusive already running before BFCM week; List Price $67.99</t>
        </is>
      </c>
    </row>
    <row r="63" ht="62" customHeight="1">
      <c r="A63" s="38"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97" t="inlineStr">
        <is>
          <t>Lightning Deal</t>
        </is>
      </c>
      <c r="AZ63" s="97" t="inlineStr">
        <is>
          <t>11-24 to 11-24</t>
        </is>
      </c>
      <c r="BA63" s="98" t="n">
        <v>39.99</v>
      </c>
      <c r="BB63" s="98" t="n">
        <v>37.04</v>
      </c>
      <c r="BC63" s="87">
        <f>IF(AND(ISNUMBER(BA63),ISNUMBER(BB63),N(BA63)&gt;0),1-BB63/BA63,"")</f>
        <v/>
      </c>
      <c r="BD63" s="99" t="n">
        <v>25725</v>
      </c>
      <c r="BE63" s="99" t="n">
        <v>25906</v>
      </c>
      <c r="BF63" s="100">
        <f>IF(AND(ISNUMBER(BD63),ISNUMBER(BE63),N(BE63)&gt;0),BD63/BE63,"")</f>
        <v/>
      </c>
      <c r="BG63" s="97" t="inlineStr">
        <is>
          <t>N</t>
        </is>
      </c>
      <c r="BH63" s="97" t="inlineStr">
        <is>
          <t>Prime Exclusive 11-03 to 12-05; Prime Exclusive already running before BFCM week; List Price $59.99</t>
        </is>
      </c>
    </row>
    <row r="64" ht="62" customHeight="1">
      <c r="A64" s="38"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8"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97" t="inlineStr">
        <is>
          <t>Prime Exclusive Discount</t>
        </is>
      </c>
      <c r="AZ65" s="97" t="inlineStr">
        <is>
          <t>11-21 to 12-01</t>
        </is>
      </c>
      <c r="BA65" s="98" t="n">
        <v>37.56</v>
      </c>
      <c r="BB65" s="98" t="n">
        <v>35.59</v>
      </c>
      <c r="BC65" s="87">
        <f>IF(AND(ISNUMBER(BA65),ISNUMBER(BB65),N(BA65)&gt;0),1-BB65/BA65,"")</f>
        <v/>
      </c>
      <c r="BD65" s="99" t="n">
        <v>59295</v>
      </c>
      <c r="BE65" s="99" t="n">
        <v>46804</v>
      </c>
      <c r="BF65" s="100">
        <f>IF(AND(ISNUMBER(BD65),ISNUMBER(BE65),N(BE65)&gt;0),BD65/BE65,"")</f>
        <v/>
      </c>
      <c r="BG65" s="97" t="inlineStr">
        <is>
          <t>N</t>
        </is>
      </c>
      <c r="BH65" s="97" t="inlineStr">
        <is>
          <t>Lightning Deal 11-08 to 11-08; Buy Box RAISED in BFCM week (median $65.90 vs $37.56 before); List Price $69.90</t>
        </is>
      </c>
    </row>
    <row r="66" ht="62" customHeight="1">
      <c r="A66" s="38"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97" t="inlineStr">
        <is>
          <t>Prime Exclusive Discount</t>
        </is>
      </c>
      <c r="AZ66" s="97" t="inlineStr">
        <is>
          <t>11-01 to 12-05</t>
        </is>
      </c>
      <c r="BA66" s="98" t="n">
        <v>39.59</v>
      </c>
      <c r="BB66" s="98" t="n">
        <v>29.99</v>
      </c>
      <c r="BC66" s="87">
        <f>IF(AND(ISNUMBER(BA66),ISNUMBER(BB66),N(BA66)&gt;0),1-BB66/BA66,"")</f>
        <v/>
      </c>
      <c r="BD66" s="99" t="n">
        <v>108211</v>
      </c>
      <c r="BE66" s="99" t="n">
        <v>84946</v>
      </c>
      <c r="BF66" s="100">
        <f>IF(AND(ISNUMBER(BD66),ISNUMBER(BE66),N(BE66)&gt;0),BD66/BE66,"")</f>
        <v/>
      </c>
      <c r="BG66" s="97" t="inlineStr">
        <is>
          <t>N</t>
        </is>
      </c>
      <c r="BH66" s="97" t="inlineStr">
        <is>
          <t>Prime Exclusive already running before BFCM week; List Price $58.99</t>
        </is>
      </c>
    </row>
    <row r="67" ht="62" customHeight="1">
      <c r="A67" s="38"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97" t="inlineStr">
        <is>
          <t>Not live in 2025</t>
        </is>
      </c>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97" t="inlineStr">
        <is>
          <t>Not live in 2025</t>
        </is>
      </c>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8"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8"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8"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8"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8"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8"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97" t="inlineStr">
        <is>
          <t>Not live in 2025</t>
        </is>
      </c>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8"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97" t="inlineStr">
        <is>
          <t>Not live in 2025</t>
        </is>
      </c>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8"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97" t="inlineStr">
        <is>
          <t>None</t>
        </is>
      </c>
      <c r="AZ76" s="102" t="n"/>
      <c r="BA76" s="98" t="n">
        <v>69.98999999999999</v>
      </c>
      <c r="BB76" s="98" t="n">
        <v>69.98999999999999</v>
      </c>
      <c r="BC76" s="87">
        <f>IF(AND(ISNUMBER(BA76),ISNUMBER(BB76),N(BA76)&gt;0),1-BB76/BA76,"")</f>
        <v/>
      </c>
      <c r="BD76" s="99" t="n">
        <v>162827</v>
      </c>
      <c r="BE76" s="99" t="n">
        <v>217899</v>
      </c>
      <c r="BF76" s="100">
        <f>IF(AND(ISNUMBER(BD76),ISNUMBER(BE76),N(BE76)&gt;0),BD76/BE76,"")</f>
        <v/>
      </c>
      <c r="BG76" s="97" t="inlineStr">
        <is>
          <t>Y</t>
        </is>
      </c>
      <c r="BH76" s="97" t="inlineStr">
        <is>
          <t>List Price $69.99</t>
        </is>
      </c>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4"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8"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8"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8"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8"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8"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97" t="inlineStr">
        <is>
          <t>Prime Exclusive Discount</t>
        </is>
      </c>
      <c r="AZ57" s="97" t="inlineStr">
        <is>
          <t>11-11 to 12-05</t>
        </is>
      </c>
      <c r="BA57" s="98" t="n">
        <v>27.54</v>
      </c>
      <c r="BB57" s="98" t="n">
        <v>27.54</v>
      </c>
      <c r="BC57" s="87">
        <f>IF(AND(ISNUMBER(BA57),ISNUMBER(BB57),N(BA57)&gt;0),1-BB57/BA57,"")</f>
        <v/>
      </c>
      <c r="BD57" s="99" t="n">
        <v>320</v>
      </c>
      <c r="BE57" s="99" t="n">
        <v>622</v>
      </c>
      <c r="BF57" s="100">
        <f>IF(AND(ISNUMBER(BD57),ISNUMBER(BE57),N(BE57)&gt;0),BD57/BE57,"")</f>
        <v/>
      </c>
      <c r="BG57" s="97" t="inlineStr">
        <is>
          <t>N</t>
        </is>
      </c>
      <c r="BH57" s="97"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97" t="inlineStr">
        <is>
          <t>None</t>
        </is>
      </c>
      <c r="AZ58" s="102" t="n"/>
      <c r="BA58" s="98" t="n">
        <v>25.19</v>
      </c>
      <c r="BB58" s="98" t="n">
        <v>27.99</v>
      </c>
      <c r="BC58" s="87">
        <f>IF(AND(ISNUMBER(BA58),ISNUMBER(BB58),N(BA58)&gt;0),1-BB58/BA58,"")</f>
        <v/>
      </c>
      <c r="BD58" s="99" t="n">
        <v>17079</v>
      </c>
      <c r="BE58" s="99" t="n">
        <v>32604</v>
      </c>
      <c r="BF58" s="100">
        <f>IF(AND(ISNUMBER(BD58),ISNUMBER(BE58),N(BE58)&gt;0),BD58/BE58,"")</f>
        <v/>
      </c>
      <c r="BG58" s="97" t="inlineStr">
        <is>
          <t>N</t>
        </is>
      </c>
      <c r="BH58" s="97"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97" t="inlineStr">
        <is>
          <t>Prime Exclusive Discount</t>
        </is>
      </c>
      <c r="AZ59" s="97" t="inlineStr">
        <is>
          <t>11-20 to 12-01</t>
        </is>
      </c>
      <c r="BA59" s="98" t="n">
        <v>31.99</v>
      </c>
      <c r="BB59" s="98" t="n">
        <v>25.27</v>
      </c>
      <c r="BC59" s="87">
        <f>IF(AND(ISNUMBER(BA59),ISNUMBER(BB59),N(BA59)&gt;0),1-BB59/BA59,"")</f>
        <v/>
      </c>
      <c r="BD59" s="99" t="n">
        <v>4981</v>
      </c>
      <c r="BE59" s="99" t="n">
        <v>5998</v>
      </c>
      <c r="BF59" s="100">
        <f>IF(AND(ISNUMBER(BD59),ISNUMBER(BE59),N(BE59)&gt;0),BD59/BE59,"")</f>
        <v/>
      </c>
      <c r="BG59" s="97" t="inlineStr">
        <is>
          <t>N</t>
        </is>
      </c>
      <c r="BH59" s="97"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97" t="inlineStr">
        <is>
          <t>Price cut only</t>
        </is>
      </c>
      <c r="AZ60" s="97" t="inlineStr">
        <is>
          <t>11-20 to 12-01</t>
        </is>
      </c>
      <c r="BA60" s="98" t="n">
        <v>29.99</v>
      </c>
      <c r="BB60" s="98" t="n">
        <v>24.98</v>
      </c>
      <c r="BC60" s="87">
        <f>IF(AND(ISNUMBER(BA60),ISNUMBER(BB60),N(BA60)&gt;0),1-BB60/BA60,"")</f>
        <v/>
      </c>
      <c r="BD60" s="99" t="n">
        <v>9153</v>
      </c>
      <c r="BE60" s="99" t="n">
        <v>4864</v>
      </c>
      <c r="BF60" s="100">
        <f>IF(AND(ISNUMBER(BD60),ISNUMBER(BE60),N(BE60)&gt;0),BD60/BE60,"")</f>
        <v/>
      </c>
      <c r="BG60" s="97" t="inlineStr">
        <is>
          <t>N</t>
        </is>
      </c>
      <c r="BH60" s="97"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97" t="inlineStr">
        <is>
          <t>Coupon only</t>
        </is>
      </c>
      <c r="AZ61" s="97" t="inlineStr">
        <is>
          <t>11-12 to 11-20</t>
        </is>
      </c>
      <c r="BA61" s="98" t="n">
        <v>29.99</v>
      </c>
      <c r="BB61" s="98" t="n">
        <v>29.99</v>
      </c>
      <c r="BC61" s="87">
        <f>IF(AND(ISNUMBER(BA61),ISNUMBER(BB61),N(BA61)&gt;0),1-BB61/BA61,"")</f>
        <v/>
      </c>
      <c r="BD61" s="99" t="n">
        <v>20017</v>
      </c>
      <c r="BE61" s="99" t="n">
        <v>36089</v>
      </c>
      <c r="BF61" s="100">
        <f>IF(AND(ISNUMBER(BD61),ISNUMBER(BE61),N(BE61)&gt;0),BD61/BE61,"")</f>
        <v/>
      </c>
      <c r="BG61" s="97" t="inlineStr">
        <is>
          <t>N</t>
        </is>
      </c>
      <c r="BH61" s="97"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97" t="inlineStr">
        <is>
          <t>Prime Exclusive Discount</t>
        </is>
      </c>
      <c r="AZ62" s="97" t="inlineStr">
        <is>
          <t>11-25 to 11-30</t>
        </is>
      </c>
      <c r="BA62" s="98" t="n">
        <v>35.99</v>
      </c>
      <c r="BB62" s="98" t="n">
        <v>32.39</v>
      </c>
      <c r="BC62" s="87">
        <f>IF(AND(ISNUMBER(BA62),ISNUMBER(BB62),N(BA62)&gt;0),1-BB62/BA62,"")</f>
        <v/>
      </c>
      <c r="BD62" s="99" t="n">
        <v>11528</v>
      </c>
      <c r="BE62" s="99" t="n">
        <v>12304</v>
      </c>
      <c r="BF62" s="100">
        <f>IF(AND(ISNUMBER(BD62),ISNUMBER(BE62),N(BE62)&gt;0),BD62/BE62,"")</f>
        <v/>
      </c>
      <c r="BG62" s="97" t="inlineStr">
        <is>
          <t>N</t>
        </is>
      </c>
      <c r="BH62" s="97"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97" t="inlineStr">
        <is>
          <t>Prime Exclusive Discount</t>
        </is>
      </c>
      <c r="AZ63" s="97" t="inlineStr">
        <is>
          <t>11-22 to 12-05</t>
        </is>
      </c>
      <c r="BA63" s="98" t="n">
        <v>44.99</v>
      </c>
      <c r="BB63" s="98" t="n">
        <v>27.64</v>
      </c>
      <c r="BC63" s="87">
        <f>IF(AND(ISNUMBER(BA63),ISNUMBER(BB63),N(BA63)&gt;0),1-BB63/BA63,"")</f>
        <v/>
      </c>
      <c r="BD63" s="99" t="n">
        <v>29693</v>
      </c>
      <c r="BE63" s="99" t="n">
        <v>25171</v>
      </c>
      <c r="BF63" s="100">
        <f>IF(AND(ISNUMBER(BD63),ISNUMBER(BE63),N(BE63)&gt;0),BD63/BE63,"")</f>
        <v/>
      </c>
      <c r="BG63" s="97" t="inlineStr">
        <is>
          <t>N</t>
        </is>
      </c>
      <c r="BH63" s="97"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97" t="inlineStr">
        <is>
          <t>None</t>
        </is>
      </c>
      <c r="AZ64" s="102" t="n"/>
      <c r="BA64" s="98" t="n">
        <v>41.99</v>
      </c>
      <c r="BB64" s="98" t="n">
        <v>41.99</v>
      </c>
      <c r="BC64" s="87">
        <f>IF(AND(ISNUMBER(BA64),ISNUMBER(BB64),N(BA64)&gt;0),1-BB64/BA64,"")</f>
        <v/>
      </c>
      <c r="BD64" s="99" t="n">
        <v>32220</v>
      </c>
      <c r="BE64" s="99" t="n">
        <v>30444</v>
      </c>
      <c r="BF64" s="100">
        <f>IF(AND(ISNUMBER(BD64),ISNUMBER(BE64),N(BE64)&gt;0),BD64/BE64,"")</f>
        <v/>
      </c>
      <c r="BG64" s="97" t="inlineStr">
        <is>
          <t>N</t>
        </is>
      </c>
      <c r="BH64" s="97"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97" t="inlineStr">
        <is>
          <t>None</t>
        </is>
      </c>
      <c r="AZ65" s="102" t="n"/>
      <c r="BA65" s="98" t="n">
        <v>44.99</v>
      </c>
      <c r="BB65" s="98" t="n">
        <v>44.99</v>
      </c>
      <c r="BC65" s="87">
        <f>IF(AND(ISNUMBER(BA65),ISNUMBER(BB65),N(BA65)&gt;0),1-BB65/BA65,"")</f>
        <v/>
      </c>
      <c r="BD65" s="99" t="n">
        <v>1654</v>
      </c>
      <c r="BE65" s="99" t="n">
        <v>1984</v>
      </c>
      <c r="BF65" s="100">
        <f>IF(AND(ISNUMBER(BD65),ISNUMBER(BE65),N(BE65)&gt;0),BD65/BE65,"")</f>
        <v/>
      </c>
      <c r="BG65" s="97" t="inlineStr">
        <is>
          <t>N</t>
        </is>
      </c>
      <c r="BH65" s="97"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97" t="inlineStr">
        <is>
          <t>Price cut only</t>
        </is>
      </c>
      <c r="AZ66" s="97" t="inlineStr">
        <is>
          <t>11-20 to 12-01</t>
        </is>
      </c>
      <c r="BA66" s="98" t="n">
        <v>39.99</v>
      </c>
      <c r="BB66" s="98" t="n">
        <v>37.98</v>
      </c>
      <c r="BC66" s="87">
        <f>IF(AND(ISNUMBER(BA66),ISNUMBER(BB66),N(BA66)&gt;0),1-BB66/BA66,"")</f>
        <v/>
      </c>
      <c r="BD66" s="99" t="n">
        <v>11285</v>
      </c>
      <c r="BE66" s="99" t="n">
        <v>9286</v>
      </c>
      <c r="BF66" s="100">
        <f>IF(AND(ISNUMBER(BD66),ISNUMBER(BE66),N(BE66)&gt;0),BD66/BE66,"")</f>
        <v/>
      </c>
      <c r="BG66" s="97" t="inlineStr">
        <is>
          <t>N</t>
        </is>
      </c>
      <c r="BH66" s="97"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97" t="inlineStr">
        <is>
          <t>None</t>
        </is>
      </c>
      <c r="AZ67" s="102" t="n"/>
      <c r="BA67" s="98" t="n">
        <v>27.99</v>
      </c>
      <c r="BB67" s="98" t="n">
        <v>27.99</v>
      </c>
      <c r="BC67" s="87">
        <f>IF(AND(ISNUMBER(BA67),ISNUMBER(BB67),N(BA67)&gt;0),1-BB67/BA67,"")</f>
        <v/>
      </c>
      <c r="BD67" s="99" t="n">
        <v>17940</v>
      </c>
      <c r="BE67" s="99" t="n">
        <v>23882</v>
      </c>
      <c r="BF67" s="100">
        <f>IF(AND(ISNUMBER(BD67),ISNUMBER(BE67),N(BE67)&gt;0),BD67/BE67,"")</f>
        <v/>
      </c>
      <c r="BG67" s="97" t="inlineStr">
        <is>
          <t>N</t>
        </is>
      </c>
      <c r="BH67" s="97"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97" t="inlineStr">
        <is>
          <t>Price cut only</t>
        </is>
      </c>
      <c r="AZ68" s="97" t="inlineStr">
        <is>
          <t>11-20 to 12-01</t>
        </is>
      </c>
      <c r="BA68" s="98" t="n">
        <v>93.98999999999999</v>
      </c>
      <c r="BB68" s="98" t="n">
        <v>79.03</v>
      </c>
      <c r="BC68" s="87">
        <f>IF(AND(ISNUMBER(BA68),ISNUMBER(BB68),N(BA68)&gt;0),1-BB68/BA68,"")</f>
        <v/>
      </c>
      <c r="BD68" s="99" t="n">
        <v>19116</v>
      </c>
      <c r="BE68" s="99" t="n">
        <v>10904</v>
      </c>
      <c r="BF68" s="100">
        <f>IF(AND(ISNUMBER(BD68),ISNUMBER(BE68),N(BE68)&gt;0),BD68/BE68,"")</f>
        <v/>
      </c>
      <c r="BG68" s="97" t="inlineStr">
        <is>
          <t>N</t>
        </is>
      </c>
      <c r="BH68" s="97"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97" t="inlineStr">
        <is>
          <t>Prime Exclusive Discount</t>
        </is>
      </c>
      <c r="AZ69" s="97" t="inlineStr">
        <is>
          <t>11-22 to 11-26</t>
        </is>
      </c>
      <c r="BA69" s="98" t="n">
        <v>50.99</v>
      </c>
      <c r="BB69" s="98" t="n">
        <v>42.49</v>
      </c>
      <c r="BC69" s="87">
        <f>IF(AND(ISNUMBER(BA69),ISNUMBER(BB69),N(BA69)&gt;0),1-BB69/BA69,"")</f>
        <v/>
      </c>
      <c r="BD69" s="99" t="n">
        <v>39084</v>
      </c>
      <c r="BE69" s="99" t="n">
        <v>40583</v>
      </c>
      <c r="BF69" s="100">
        <f>IF(AND(ISNUMBER(BD69),ISNUMBER(BE69),N(BE69)&gt;0),BD69/BE69,"")</f>
        <v/>
      </c>
      <c r="BG69" s="97" t="inlineStr">
        <is>
          <t>N</t>
        </is>
      </c>
      <c r="BH69" s="97"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97" t="inlineStr">
        <is>
          <t>Price cut only</t>
        </is>
      </c>
      <c r="AZ70" s="97" t="inlineStr">
        <is>
          <t>11-21 to 12-01</t>
        </is>
      </c>
      <c r="BA70" s="98" t="n">
        <v>32.99</v>
      </c>
      <c r="BB70" s="98" t="n">
        <v>29.99</v>
      </c>
      <c r="BC70" s="87">
        <f>IF(AND(ISNUMBER(BA70),ISNUMBER(BB70),N(BA70)&gt;0),1-BB70/BA70,"")</f>
        <v/>
      </c>
      <c r="BD70" s="99" t="n">
        <v>21921</v>
      </c>
      <c r="BE70" s="99" t="n">
        <v>27848</v>
      </c>
      <c r="BF70" s="100">
        <f>IF(AND(ISNUMBER(BD70),ISNUMBER(BE70),N(BE70)&gt;0),BD70/BE70,"")</f>
        <v/>
      </c>
      <c r="BG70" s="97" t="inlineStr">
        <is>
          <t>N</t>
        </is>
      </c>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97" t="inlineStr">
        <is>
          <t>Prime Exclusive Discount</t>
        </is>
      </c>
      <c r="AZ71" s="97" t="inlineStr">
        <is>
          <t>11-29 to 12-01</t>
        </is>
      </c>
      <c r="BA71" s="98" t="n">
        <v>52.99</v>
      </c>
      <c r="BB71" s="98" t="n">
        <v>41.64</v>
      </c>
      <c r="BC71" s="87">
        <f>IF(AND(ISNUMBER(BA71),ISNUMBER(BB71),N(BA71)&gt;0),1-BB71/BA71,"")</f>
        <v/>
      </c>
      <c r="BD71" s="99" t="n">
        <v>26384</v>
      </c>
      <c r="BE71" s="99" t="n">
        <v>40580</v>
      </c>
      <c r="BF71" s="100">
        <f>IF(AND(ISNUMBER(BD71),ISNUMBER(BE71),N(BE71)&gt;0),BD71/BE71,"")</f>
        <v/>
      </c>
      <c r="BG71" s="97" t="inlineStr">
        <is>
          <t>N</t>
        </is>
      </c>
      <c r="BH71" s="97"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97" t="inlineStr">
        <is>
          <t>Not live in 2025</t>
        </is>
      </c>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97" t="inlineStr">
        <is>
          <t>Prime Exclusive Discount</t>
        </is>
      </c>
      <c r="AZ73" s="97" t="inlineStr">
        <is>
          <t>11-24 to 12-01</t>
        </is>
      </c>
      <c r="BA73" s="98" t="n">
        <v>32.29</v>
      </c>
      <c r="BB73" s="98" t="n">
        <v>28.89</v>
      </c>
      <c r="BC73" s="87">
        <f>IF(AND(ISNUMBER(BA73),ISNUMBER(BB73),N(BA73)&gt;0),1-BB73/BA73,"")</f>
        <v/>
      </c>
      <c r="BD73" s="99" t="n">
        <v>154468</v>
      </c>
      <c r="BE73" s="99" t="n">
        <v>139207</v>
      </c>
      <c r="BF73" s="100">
        <f>IF(AND(ISNUMBER(BD73),ISNUMBER(BE73),N(BE73)&gt;0),BD73/BE73,"")</f>
        <v/>
      </c>
      <c r="BG73" s="97" t="inlineStr">
        <is>
          <t>N</t>
        </is>
      </c>
      <c r="BH73" s="97"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99" t="n">
        <v>169693</v>
      </c>
      <c r="BE74" s="99" t="n">
        <v>156922</v>
      </c>
      <c r="BF74" s="100">
        <f>IF(AND(ISNUMBER(BD74),ISNUMBER(BE74),N(BE74)&gt;0),BD74/BE74,"")</f>
        <v/>
      </c>
      <c r="BG74" s="97" t="inlineStr">
        <is>
          <t>Y</t>
        </is>
      </c>
      <c r="BH74" s="97" t="inlineStr">
        <is>
          <t>No Buy Box history in Keepa for BFCM 2025</t>
        </is>
      </c>
    </row>
    <row r="75" ht="62" customHeight="1">
      <c r="A75" s="38"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97" t="inlineStr">
        <is>
          <t>Prime Exclusive Discount</t>
        </is>
      </c>
      <c r="AZ75" s="97" t="inlineStr">
        <is>
          <t>11-22 to 12-02</t>
        </is>
      </c>
      <c r="BA75" s="98" t="n">
        <v>36.98</v>
      </c>
      <c r="BB75" s="98" t="n">
        <v>28.47</v>
      </c>
      <c r="BC75" s="87">
        <f>IF(AND(ISNUMBER(BA75),ISNUMBER(BB75),N(BA75)&gt;0),1-BB75/BA75,"")</f>
        <v/>
      </c>
      <c r="BD75" s="99" t="n">
        <v>106632</v>
      </c>
      <c r="BE75" s="99" t="n">
        <v>55598</v>
      </c>
      <c r="BF75" s="100">
        <f>IF(AND(ISNUMBER(BD75),ISNUMBER(BE75),N(BE75)&gt;0),BD75/BE75,"")</f>
        <v/>
      </c>
      <c r="BG75" s="97" t="inlineStr">
        <is>
          <t>N</t>
        </is>
      </c>
      <c r="BH75" s="97" t="inlineStr">
        <is>
          <t>Coupon 20% (11-06 to 11-19); List Price $42.99</t>
        </is>
      </c>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30" customHeight="1">
      <c r="A83" s="104"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4"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97" t="inlineStr">
        <is>
          <t>Prime Exclusive Discount</t>
        </is>
      </c>
      <c r="AZ78" s="97" t="inlineStr">
        <is>
          <t>11-20 to 12-01</t>
        </is>
      </c>
      <c r="BA78" s="98" t="n">
        <v>29.95</v>
      </c>
      <c r="BB78" s="98" t="n">
        <v>21.56</v>
      </c>
      <c r="BC78" s="87">
        <f>IF(AND(ISNUMBER(BA78),ISNUMBER(BB78),N(BA78)&gt;0),1-BB78/BA78,"")</f>
        <v/>
      </c>
      <c r="BD78" s="99" t="n">
        <v>409</v>
      </c>
      <c r="BE78" s="99" t="n">
        <v>732</v>
      </c>
      <c r="BF78" s="100">
        <f>IF(AND(ISNUMBER(BD78),ISNUMBER(BE78),N(BE78)&gt;0),BD78/BE78,"")</f>
        <v/>
      </c>
      <c r="BG78" s="97" t="inlineStr">
        <is>
          <t>N</t>
        </is>
      </c>
      <c r="BH78" s="97"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97" t="inlineStr">
        <is>
          <t>Price cut only</t>
        </is>
      </c>
      <c r="AZ79" s="97" t="inlineStr">
        <is>
          <t>11-20 to 12-01</t>
        </is>
      </c>
      <c r="BA79" s="98" t="n">
        <v>38.99</v>
      </c>
      <c r="BB79" s="98" t="n">
        <v>26.51</v>
      </c>
      <c r="BC79" s="87">
        <f>IF(AND(ISNUMBER(BA79),ISNUMBER(BB79),N(BA79)&gt;0),1-BB79/BA79,"")</f>
        <v/>
      </c>
      <c r="BD79" s="99" t="n">
        <v>200</v>
      </c>
      <c r="BE79" s="99" t="n">
        <v>334</v>
      </c>
      <c r="BF79" s="100">
        <f>IF(AND(ISNUMBER(BD79),ISNUMBER(BE79),N(BE79)&gt;0),BD79/BE79,"")</f>
        <v/>
      </c>
      <c r="BG79" s="97" t="inlineStr">
        <is>
          <t>N</t>
        </is>
      </c>
      <c r="BH79" s="97"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97" t="inlineStr">
        <is>
          <t>Prime Exclusive Discount</t>
        </is>
      </c>
      <c r="AZ80" s="97" t="inlineStr">
        <is>
          <t>11-24 to 12-01</t>
        </is>
      </c>
      <c r="BA80" s="98" t="n">
        <v>15.98</v>
      </c>
      <c r="BB80" s="98" t="n">
        <v>11.98</v>
      </c>
      <c r="BC80" s="87">
        <f>IF(AND(ISNUMBER(BA80),ISNUMBER(BB80),N(BA80)&gt;0),1-BB80/BA80,"")</f>
        <v/>
      </c>
      <c r="BD80" s="99" t="n">
        <v>274</v>
      </c>
      <c r="BE80" s="99" t="n">
        <v>658</v>
      </c>
      <c r="BF80" s="100">
        <f>IF(AND(ISNUMBER(BD80),ISNUMBER(BE80),N(BE80)&gt;0),BD80/BE80,"")</f>
        <v/>
      </c>
      <c r="BG80" s="97" t="inlineStr">
        <is>
          <t>N</t>
        </is>
      </c>
      <c r="BH80" s="97"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97" t="inlineStr">
        <is>
          <t>Price cut only</t>
        </is>
      </c>
      <c r="AZ81" s="97" t="inlineStr">
        <is>
          <t>11-20 to 12-01</t>
        </is>
      </c>
      <c r="BA81" s="98" t="n">
        <v>38.95</v>
      </c>
      <c r="BB81" s="98" t="n">
        <v>22.35</v>
      </c>
      <c r="BC81" s="87">
        <f>IF(AND(ISNUMBER(BA81),ISNUMBER(BB81),N(BA81)&gt;0),1-BB81/BA81,"")</f>
        <v/>
      </c>
      <c r="BD81" s="99" t="n">
        <v>302</v>
      </c>
      <c r="BE81" s="99" t="n">
        <v>203</v>
      </c>
      <c r="BF81" s="100">
        <f>IF(AND(ISNUMBER(BD81),ISNUMBER(BE81),N(BE81)&gt;0),BD81/BE81,"")</f>
        <v/>
      </c>
      <c r="BG81" s="97" t="inlineStr">
        <is>
          <t>N</t>
        </is>
      </c>
      <c r="BH81" s="97"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97" t="inlineStr">
        <is>
          <t>Price cut only</t>
        </is>
      </c>
      <c r="AZ82" s="97" t="inlineStr">
        <is>
          <t>11-20 to 12-01</t>
        </is>
      </c>
      <c r="BA82" s="98" t="n">
        <v>38.99</v>
      </c>
      <c r="BB82" s="98" t="n">
        <v>25.46</v>
      </c>
      <c r="BC82" s="87">
        <f>IF(AND(ISNUMBER(BA82),ISNUMBER(BB82),N(BA82)&gt;0),1-BB82/BA82,"")</f>
        <v/>
      </c>
      <c r="BD82" s="99" t="n">
        <v>1685</v>
      </c>
      <c r="BE82" s="99" t="n">
        <v>2090</v>
      </c>
      <c r="BF82" s="100">
        <f>IF(AND(ISNUMBER(BD82),ISNUMBER(BE82),N(BE82)&gt;0),BD82/BE82,"")</f>
        <v/>
      </c>
      <c r="BG82" s="97" t="inlineStr">
        <is>
          <t>N</t>
        </is>
      </c>
      <c r="BH82" s="97"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97" t="inlineStr">
        <is>
          <t>None</t>
        </is>
      </c>
      <c r="AZ83" s="102" t="n"/>
      <c r="BA83" s="98" t="n">
        <v>23.95</v>
      </c>
      <c r="BB83" s="98" t="n">
        <v>23.95</v>
      </c>
      <c r="BC83" s="87">
        <f>IF(AND(ISNUMBER(BA83),ISNUMBER(BB83),N(BA83)&gt;0),1-BB83/BA83,"")</f>
        <v/>
      </c>
      <c r="BD83" s="99" t="n">
        <v>1855</v>
      </c>
      <c r="BE83" s="99" t="n">
        <v>6100</v>
      </c>
      <c r="BF83" s="100">
        <f>IF(AND(ISNUMBER(BD83),ISNUMBER(BE83),N(BE83)&gt;0),BD83/BE83,"")</f>
        <v/>
      </c>
      <c r="BG83" s="97" t="inlineStr">
        <is>
          <t>N</t>
        </is>
      </c>
      <c r="BH83" s="97"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97" t="inlineStr">
        <is>
          <t>Prime Exclusive Discount</t>
        </is>
      </c>
      <c r="AZ84" s="97" t="inlineStr">
        <is>
          <t>11-01 to 12-05</t>
        </is>
      </c>
      <c r="BA84" s="98" t="n">
        <v>18.04</v>
      </c>
      <c r="BB84" s="98" t="n">
        <v>18.04</v>
      </c>
      <c r="BC84" s="87">
        <f>IF(AND(ISNUMBER(BA84),ISNUMBER(BB84),N(BA84)&gt;0),1-BB84/BA84,"")</f>
        <v/>
      </c>
      <c r="BD84" s="99" t="n">
        <v>54022</v>
      </c>
      <c r="BE84" s="99" t="n">
        <v>64825</v>
      </c>
      <c r="BF84" s="100">
        <f>IF(AND(ISNUMBER(BD84),ISNUMBER(BE84),N(BE84)&gt;0),BD84/BE84,"")</f>
        <v/>
      </c>
      <c r="BG84" s="97" t="inlineStr">
        <is>
          <t>N</t>
        </is>
      </c>
      <c r="BH84" s="97"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97" t="inlineStr">
        <is>
          <t>Prime Exclusive Discount</t>
        </is>
      </c>
      <c r="AZ85" s="97" t="inlineStr">
        <is>
          <t>11-20 to 12-01</t>
        </is>
      </c>
      <c r="BA85" s="98" t="n">
        <v>23.98</v>
      </c>
      <c r="BB85" s="98" t="n">
        <v>15.38</v>
      </c>
      <c r="BC85" s="87">
        <f>IF(AND(ISNUMBER(BA85),ISNUMBER(BB85),N(BA85)&gt;0),1-BB85/BA85,"")</f>
        <v/>
      </c>
      <c r="BD85" s="99" t="n">
        <v>1421</v>
      </c>
      <c r="BE85" s="99" t="n">
        <v>2445</v>
      </c>
      <c r="BF85" s="100">
        <f>IF(AND(ISNUMBER(BD85),ISNUMBER(BE85),N(BE85)&gt;0),BD85/BE85,"")</f>
        <v/>
      </c>
      <c r="BG85" s="97" t="inlineStr">
        <is>
          <t>N</t>
        </is>
      </c>
      <c r="BH85" s="97"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97" t="inlineStr">
        <is>
          <t>Prime Exclusive Discount</t>
        </is>
      </c>
      <c r="AZ86" s="97" t="inlineStr">
        <is>
          <t>11-22 to 12-01</t>
        </is>
      </c>
      <c r="BA86" s="98" t="n">
        <v>21.29</v>
      </c>
      <c r="BB86" s="98" t="n">
        <v>18.09</v>
      </c>
      <c r="BC86" s="87">
        <f>IF(AND(ISNUMBER(BA86),ISNUMBER(BB86),N(BA86)&gt;0),1-BB86/BA86,"")</f>
        <v/>
      </c>
      <c r="BD86" s="99" t="n">
        <v>25341</v>
      </c>
      <c r="BE86" s="99" t="n">
        <v>26918</v>
      </c>
      <c r="BF86" s="100">
        <f>IF(AND(ISNUMBER(BD86),ISNUMBER(BE86),N(BE86)&gt;0),BD86/BE86,"")</f>
        <v/>
      </c>
      <c r="BG86" s="97" t="inlineStr">
        <is>
          <t>N</t>
        </is>
      </c>
      <c r="BH86" s="97"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97" t="inlineStr">
        <is>
          <t>Prime Exclusive Discount</t>
        </is>
      </c>
      <c r="AZ87" s="97" t="inlineStr">
        <is>
          <t>11-21 to 12-01</t>
        </is>
      </c>
      <c r="BA87" s="98" t="n">
        <v>29.98</v>
      </c>
      <c r="BB87" s="98" t="n">
        <v>23.68</v>
      </c>
      <c r="BC87" s="87">
        <f>IF(AND(ISNUMBER(BA87),ISNUMBER(BB87),N(BA87)&gt;0),1-BB87/BA87,"")</f>
        <v/>
      </c>
      <c r="BD87" s="99" t="n">
        <v>3898</v>
      </c>
      <c r="BE87" s="99" t="n">
        <v>5558</v>
      </c>
      <c r="BF87" s="100">
        <f>IF(AND(ISNUMBER(BD87),ISNUMBER(BE87),N(BE87)&gt;0),BD87/BE87,"")</f>
        <v/>
      </c>
      <c r="BG87" s="97" t="inlineStr">
        <is>
          <t>N</t>
        </is>
      </c>
      <c r="BH87" s="97"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97" t="inlineStr">
        <is>
          <t>Prime Exclusive Discount</t>
        </is>
      </c>
      <c r="AZ88" s="97" t="inlineStr">
        <is>
          <t>11-20 to 12-01</t>
        </is>
      </c>
      <c r="BA88" s="98" t="n">
        <v>32.99</v>
      </c>
      <c r="BB88" s="98" t="n">
        <v>26.06</v>
      </c>
      <c r="BC88" s="87">
        <f>IF(AND(ISNUMBER(BA88),ISNUMBER(BB88),N(BA88)&gt;0),1-BB88/BA88,"")</f>
        <v/>
      </c>
      <c r="BD88" s="99" t="n">
        <v>2338</v>
      </c>
      <c r="BE88" s="99" t="n">
        <v>3540</v>
      </c>
      <c r="BF88" s="100">
        <f>IF(AND(ISNUMBER(BD88),ISNUMBER(BE88),N(BE88)&gt;0),BD88/BE88,"")</f>
        <v/>
      </c>
      <c r="BG88" s="97" t="inlineStr">
        <is>
          <t>N</t>
        </is>
      </c>
      <c r="BH88" s="97"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97" t="inlineStr">
        <is>
          <t>Prime Exclusive Discount</t>
        </is>
      </c>
      <c r="AZ89" s="97" t="inlineStr">
        <is>
          <t>11-22 to 12-01</t>
        </is>
      </c>
      <c r="BA89" s="98" t="n">
        <v>21.76</v>
      </c>
      <c r="BB89" s="98" t="n">
        <v>17.61</v>
      </c>
      <c r="BC89" s="87">
        <f>IF(AND(ISNUMBER(BA89),ISNUMBER(BB89),N(BA89)&gt;0),1-BB89/BA89,"")</f>
        <v/>
      </c>
      <c r="BD89" s="99" t="n">
        <v>6555</v>
      </c>
      <c r="BE89" s="99" t="n">
        <v>7387</v>
      </c>
      <c r="BF89" s="100">
        <f>IF(AND(ISNUMBER(BD89),ISNUMBER(BE89),N(BE89)&gt;0),BD89/BE89,"")</f>
        <v/>
      </c>
      <c r="BG89" s="97" t="inlineStr">
        <is>
          <t>N</t>
        </is>
      </c>
      <c r="BH89" s="97"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97" t="inlineStr">
        <is>
          <t>Coupon only</t>
        </is>
      </c>
      <c r="AZ90" s="97" t="inlineStr">
        <is>
          <t>11-01 to 12-05</t>
        </is>
      </c>
      <c r="BA90" s="98" t="n">
        <v>27.99</v>
      </c>
      <c r="BB90" s="98" t="n">
        <v>22.9</v>
      </c>
      <c r="BC90" s="87">
        <f>IF(AND(ISNUMBER(BA90),ISNUMBER(BB90),N(BA90)&gt;0),1-BB90/BA90,"")</f>
        <v/>
      </c>
      <c r="BD90" s="99" t="n">
        <v>17023</v>
      </c>
      <c r="BE90" s="99" t="n">
        <v>19336</v>
      </c>
      <c r="BF90" s="100">
        <f>IF(AND(ISNUMBER(BD90),ISNUMBER(BE90),N(BE90)&gt;0),BD90/BE90,"")</f>
        <v/>
      </c>
      <c r="BG90" s="97" t="inlineStr">
        <is>
          <t>N</t>
        </is>
      </c>
      <c r="BH90" s="97"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97" t="inlineStr">
        <is>
          <t>Price cut only</t>
        </is>
      </c>
      <c r="AZ91" s="97" t="inlineStr">
        <is>
          <t>11-20 to 12-01</t>
        </is>
      </c>
      <c r="BA91" s="98" t="n">
        <v>29.94</v>
      </c>
      <c r="BB91" s="98" t="n">
        <v>21.2</v>
      </c>
      <c r="BC91" s="87">
        <f>IF(AND(ISNUMBER(BA91),ISNUMBER(BB91),N(BA91)&gt;0),1-BB91/BA91,"")</f>
        <v/>
      </c>
      <c r="BD91" s="99" t="n">
        <v>8826</v>
      </c>
      <c r="BE91" s="99" t="n">
        <v>7865</v>
      </c>
      <c r="BF91" s="100">
        <f>IF(AND(ISNUMBER(BD91),ISNUMBER(BE91),N(BE91)&gt;0),BD91/BE91,"")</f>
        <v/>
      </c>
      <c r="BG91" s="97" t="inlineStr">
        <is>
          <t>N</t>
        </is>
      </c>
      <c r="BH91" s="97"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97" t="inlineStr">
        <is>
          <t>Price cut only</t>
        </is>
      </c>
      <c r="AZ92" s="97" t="inlineStr">
        <is>
          <t>11-21 to 12-01</t>
        </is>
      </c>
      <c r="BA92" s="98" t="n">
        <v>49.48</v>
      </c>
      <c r="BB92" s="98" t="n">
        <v>42.49</v>
      </c>
      <c r="BC92" s="87">
        <f>IF(AND(ISNUMBER(BA92),ISNUMBER(BB92),N(BA92)&gt;0),1-BB92/BA92,"")</f>
        <v/>
      </c>
      <c r="BD92" s="99" t="n">
        <v>12461</v>
      </c>
      <c r="BE92" s="99" t="n">
        <v>17522</v>
      </c>
      <c r="BF92" s="100">
        <f>IF(AND(ISNUMBER(BD92),ISNUMBER(BE92),N(BE92)&gt;0),BD92/BE92,"")</f>
        <v/>
      </c>
      <c r="BG92" s="97" t="inlineStr">
        <is>
          <t>N</t>
        </is>
      </c>
      <c r="BH92" s="97"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97" t="inlineStr">
        <is>
          <t>None</t>
        </is>
      </c>
      <c r="AZ93" s="102" t="n"/>
      <c r="BA93" s="98" t="n">
        <v>33.99</v>
      </c>
      <c r="BB93" s="98" t="n">
        <v>33.99</v>
      </c>
      <c r="BC93" s="87">
        <f>IF(AND(ISNUMBER(BA93),ISNUMBER(BB93),N(BA93)&gt;0),1-BB93/BA93,"")</f>
        <v/>
      </c>
      <c r="BD93" s="99" t="n">
        <v>2501</v>
      </c>
      <c r="BE93" s="99" t="n">
        <v>3219</v>
      </c>
      <c r="BF93" s="100">
        <f>IF(AND(ISNUMBER(BD93),ISNUMBER(BE93),N(BE93)&gt;0),BD93/BE93,"")</f>
        <v/>
      </c>
      <c r="BG93" s="97" t="inlineStr">
        <is>
          <t>N</t>
        </is>
      </c>
      <c r="BH93" s="97"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97" t="inlineStr">
        <is>
          <t>Prime Exclusive Discount</t>
        </is>
      </c>
      <c r="AZ94" s="97" t="inlineStr">
        <is>
          <t>11-26 to 12-01</t>
        </is>
      </c>
      <c r="BA94" s="98" t="n">
        <v>21</v>
      </c>
      <c r="BB94" s="98" t="n">
        <v>19.7</v>
      </c>
      <c r="BC94" s="87">
        <f>IF(AND(ISNUMBER(BA94),ISNUMBER(BB94),N(BA94)&gt;0),1-BB94/BA94,"")</f>
        <v/>
      </c>
      <c r="BD94" s="99" t="n">
        <v>11768</v>
      </c>
      <c r="BE94" s="99" t="n">
        <v>13703</v>
      </c>
      <c r="BF94" s="100">
        <f>IF(AND(ISNUMBER(BD94),ISNUMBER(BE94),N(BE94)&gt;0),BD94/BE94,"")</f>
        <v/>
      </c>
      <c r="BG94" s="97" t="inlineStr">
        <is>
          <t>N</t>
        </is>
      </c>
      <c r="BH94" s="97"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97" t="inlineStr">
        <is>
          <t>Prime Exclusive Discount</t>
        </is>
      </c>
      <c r="AZ95" s="97" t="inlineStr">
        <is>
          <t>11-21 to 12-01</t>
        </is>
      </c>
      <c r="BA95" s="98" t="n">
        <v>21.98</v>
      </c>
      <c r="BB95" s="98" t="n">
        <v>17.58</v>
      </c>
      <c r="BC95" s="87">
        <f>IF(AND(ISNUMBER(BA95),ISNUMBER(BB95),N(BA95)&gt;0),1-BB95/BA95,"")</f>
        <v/>
      </c>
      <c r="BD95" s="99" t="n">
        <v>13259</v>
      </c>
      <c r="BE95" s="99" t="n">
        <v>17257</v>
      </c>
      <c r="BF95" s="100">
        <f>IF(AND(ISNUMBER(BD95),ISNUMBER(BE95),N(BE95)&gt;0),BD95/BE95,"")</f>
        <v/>
      </c>
      <c r="BG95" s="97" t="inlineStr">
        <is>
          <t>N</t>
        </is>
      </c>
      <c r="BH95" s="97"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97" t="inlineStr">
        <is>
          <t>Price cut only</t>
        </is>
      </c>
      <c r="AZ96" s="97" t="inlineStr">
        <is>
          <t>11-20 to 12-01</t>
        </is>
      </c>
      <c r="BA96" s="98" t="n">
        <v>20.99</v>
      </c>
      <c r="BB96" s="98" t="n">
        <v>18.99</v>
      </c>
      <c r="BC96" s="87">
        <f>IF(AND(ISNUMBER(BA96),ISNUMBER(BB96),N(BA96)&gt;0),1-BB96/BA96,"")</f>
        <v/>
      </c>
      <c r="BD96" s="99" t="n">
        <v>8774</v>
      </c>
      <c r="BE96" s="99" t="n">
        <v>8447</v>
      </c>
      <c r="BF96" s="100">
        <f>IF(AND(ISNUMBER(BD96),ISNUMBER(BE96),N(BE96)&gt;0),BD96/BE96,"")</f>
        <v/>
      </c>
      <c r="BG96" s="97" t="inlineStr">
        <is>
          <t>N</t>
        </is>
      </c>
      <c r="BH96" s="97"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97" t="inlineStr">
        <is>
          <t>None</t>
        </is>
      </c>
      <c r="AZ97" s="102" t="n"/>
      <c r="BA97" s="98" t="n">
        <v>21.97</v>
      </c>
      <c r="BB97" s="98" t="n">
        <v>22.97</v>
      </c>
      <c r="BC97" s="87">
        <f>IF(AND(ISNUMBER(BA97),ISNUMBER(BB97),N(BA97)&gt;0),1-BB97/BA97,"")</f>
        <v/>
      </c>
      <c r="BD97" s="99" t="n">
        <v>78942</v>
      </c>
      <c r="BE97" s="99" t="n">
        <v>111286</v>
      </c>
      <c r="BF97" s="100">
        <f>IF(AND(ISNUMBER(BD97),ISNUMBER(BE97),N(BE97)&gt;0),BD97/BE97,"")</f>
        <v/>
      </c>
      <c r="BG97" s="97" t="inlineStr">
        <is>
          <t>N</t>
        </is>
      </c>
      <c r="BH97" s="97" t="inlineStr">
        <is>
          <t>List Price $29.97</t>
        </is>
      </c>
    </row>
    <row r="98" ht="62" customHeight="1">
      <c r="A98" s="38"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97" t="inlineStr">
        <is>
          <t>None</t>
        </is>
      </c>
      <c r="AZ98" s="102" t="n"/>
      <c r="BA98" s="98" t="n">
        <v>35.39</v>
      </c>
      <c r="BB98" s="98" t="n">
        <v>36.39</v>
      </c>
      <c r="BC98" s="87">
        <f>IF(AND(ISNUMBER(BA98),ISNUMBER(BB98),N(BA98)&gt;0),1-BB98/BA98,"")</f>
        <v/>
      </c>
      <c r="BD98" s="99" t="n">
        <v>9011</v>
      </c>
      <c r="BE98" s="99" t="n">
        <v>8516</v>
      </c>
      <c r="BF98" s="100">
        <f>IF(AND(ISNUMBER(BD98),ISNUMBER(BE98),N(BE98)&gt;0),BD98/BE98,"")</f>
        <v/>
      </c>
      <c r="BG98" s="97" t="inlineStr">
        <is>
          <t>Y</t>
        </is>
      </c>
      <c r="BH98" s="97" t="inlineStr">
        <is>
          <t>Buy Box RAISED in BFCM week (median $43.99 vs $35.39 before); List Price $44.99</t>
        </is>
      </c>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4"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97" t="inlineStr">
        <is>
          <t>Price cut only</t>
        </is>
      </c>
      <c r="AZ50" s="97" t="inlineStr">
        <is>
          <t>11-20 to 12-01</t>
        </is>
      </c>
      <c r="BA50" s="98" t="n">
        <v>23.99</v>
      </c>
      <c r="BB50" s="98" t="n">
        <v>20.39</v>
      </c>
      <c r="BC50" s="87">
        <f>IF(AND(ISNUMBER(BA50),ISNUMBER(BB50),N(BA50)&gt;0),1-BB50/BA50,"")</f>
        <v/>
      </c>
      <c r="BD50" s="99" t="n">
        <v>18490</v>
      </c>
      <c r="BE50" s="99" t="n">
        <v>10976</v>
      </c>
      <c r="BF50" s="100">
        <f>IF(AND(ISNUMBER(BD50),ISNUMBER(BE50),N(BE50)&gt;0),BD50/BE50,"")</f>
        <v/>
      </c>
      <c r="BG50" s="97" t="inlineStr">
        <is>
          <t>N</t>
        </is>
      </c>
      <c r="BH50" s="97" t="inlineStr">
        <is>
          <t>List Price $40.00</t>
        </is>
      </c>
    </row>
    <row r="51" ht="62" customHeight="1">
      <c r="A51" s="38"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97" t="inlineStr">
        <is>
          <t>Prime Exclusive Discount</t>
        </is>
      </c>
      <c r="AZ51" s="97" t="inlineStr">
        <is>
          <t>11-26 to 12-01</t>
        </is>
      </c>
      <c r="BA51" s="98" t="n">
        <v>19.99</v>
      </c>
      <c r="BB51" s="98" t="n">
        <v>14.52</v>
      </c>
      <c r="BC51" s="87">
        <f>IF(AND(ISNUMBER(BA51),ISNUMBER(BB51),N(BA51)&gt;0),1-BB51/BA51,"")</f>
        <v/>
      </c>
      <c r="BD51" s="99" t="n">
        <v>163239</v>
      </c>
      <c r="BE51" s="99" t="n">
        <v>185162</v>
      </c>
      <c r="BF51" s="100">
        <f>IF(AND(ISNUMBER(BD51),ISNUMBER(BE51),N(BE51)&gt;0),BD51/BE51,"")</f>
        <v/>
      </c>
      <c r="BG51" s="97" t="inlineStr">
        <is>
          <t>N</t>
        </is>
      </c>
      <c r="BH51" s="97" t="inlineStr">
        <is>
          <t>List Price $23.99</t>
        </is>
      </c>
    </row>
    <row r="52" ht="62" customHeight="1">
      <c r="A52" s="38"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97" t="inlineStr">
        <is>
          <t>Prime Exclusive Discount</t>
        </is>
      </c>
      <c r="AZ52" s="97" t="inlineStr">
        <is>
          <t>11-26 to 12-01</t>
        </is>
      </c>
      <c r="BA52" s="98" t="n">
        <v>17.99</v>
      </c>
      <c r="BB52" s="98" t="n">
        <v>14.39</v>
      </c>
      <c r="BC52" s="87">
        <f>IF(AND(ISNUMBER(BA52),ISNUMBER(BB52),N(BA52)&gt;0),1-BB52/BA52,"")</f>
        <v/>
      </c>
      <c r="BD52" s="99" t="n">
        <v>595603</v>
      </c>
      <c r="BE52" s="99" t="n">
        <v>479314</v>
      </c>
      <c r="BF52" s="100">
        <f>IF(AND(ISNUMBER(BD52),ISNUMBER(BE52),N(BE52)&gt;0),BD52/BE52,"")</f>
        <v/>
      </c>
      <c r="BG52" s="97" t="inlineStr">
        <is>
          <t>N</t>
        </is>
      </c>
      <c r="BH52" s="97" t="inlineStr">
        <is>
          <t>List Price $17.99</t>
        </is>
      </c>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97" t="inlineStr">
        <is>
          <t>None</t>
        </is>
      </c>
      <c r="AZ53" s="102" t="n"/>
      <c r="BA53" s="98" t="n">
        <v>8.99</v>
      </c>
      <c r="BB53" s="98" t="n">
        <v>8.99</v>
      </c>
      <c r="BC53" s="87">
        <f>IF(AND(ISNUMBER(BA53),ISNUMBER(BB53),N(BA53)&gt;0),1-BB53/BA53,"")</f>
        <v/>
      </c>
      <c r="BD53" s="99" t="n">
        <v>224070</v>
      </c>
      <c r="BE53" s="99" t="n">
        <v>329256</v>
      </c>
      <c r="BF53" s="100">
        <f>IF(AND(ISNUMBER(BD53),ISNUMBER(BE53),N(BE53)&gt;0),BD53/BE53,"")</f>
        <v/>
      </c>
      <c r="BG53" s="97" t="inlineStr">
        <is>
          <t>N</t>
        </is>
      </c>
      <c r="BH53" s="97" t="inlineStr">
        <is>
          <t>List Price $19.99</t>
        </is>
      </c>
    </row>
    <row r="54" ht="62" customHeight="1">
      <c r="A54" s="38"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97" t="inlineStr">
        <is>
          <t>Prime Exclusive Discount</t>
        </is>
      </c>
      <c r="AZ54" s="97" t="inlineStr">
        <is>
          <t>11-20 to 12-01</t>
        </is>
      </c>
      <c r="BA54" s="98" t="n">
        <v>19.99</v>
      </c>
      <c r="BB54" s="98" t="n">
        <v>15.79</v>
      </c>
      <c r="BC54" s="87">
        <f>IF(AND(ISNUMBER(BA54),ISNUMBER(BB54),N(BA54)&gt;0),1-BB54/BA54,"")</f>
        <v/>
      </c>
      <c r="BD54" s="99" t="n">
        <v>119700</v>
      </c>
      <c r="BE54" s="99" t="n">
        <v>48402</v>
      </c>
      <c r="BF54" s="100">
        <f>IF(AND(ISNUMBER(BD54),ISNUMBER(BE54),N(BE54)&gt;0),BD54/BE54,"")</f>
        <v/>
      </c>
      <c r="BG54" s="97" t="inlineStr">
        <is>
          <t>N</t>
        </is>
      </c>
      <c r="BH54" s="97"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97" t="inlineStr">
        <is>
          <t>None</t>
        </is>
      </c>
      <c r="AZ55" s="102" t="n"/>
      <c r="BA55" s="98" t="n">
        <v>14.99</v>
      </c>
      <c r="BB55" s="98" t="n">
        <v>14.99</v>
      </c>
      <c r="BC55" s="87">
        <f>IF(AND(ISNUMBER(BA55),ISNUMBER(BB55),N(BA55)&gt;0),1-BB55/BA55,"")</f>
        <v/>
      </c>
      <c r="BD55" s="99" t="n">
        <v>1066236</v>
      </c>
      <c r="BE55" s="99" t="n">
        <v>1034800</v>
      </c>
      <c r="BF55" s="100">
        <f>IF(AND(ISNUMBER(BD55),ISNUMBER(BE55),N(BE55)&gt;0),BD55/BE55,"")</f>
        <v/>
      </c>
      <c r="BG55" s="97" t="inlineStr">
        <is>
          <t>N</t>
        </is>
      </c>
      <c r="BH55" s="97"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97" t="inlineStr">
        <is>
          <t>Lightning Deal</t>
        </is>
      </c>
      <c r="AZ56" s="97" t="inlineStr">
        <is>
          <t>12-01 to 12-01</t>
        </is>
      </c>
      <c r="BA56" s="98" t="n">
        <v>49</v>
      </c>
      <c r="BB56" s="98" t="n">
        <v>27.9</v>
      </c>
      <c r="BC56" s="87">
        <f>IF(AND(ISNUMBER(BA56),ISNUMBER(BB56),N(BA56)&gt;0),1-BB56/BA56,"")</f>
        <v/>
      </c>
      <c r="BD56" s="99" t="n">
        <v>413311</v>
      </c>
      <c r="BE56" s="99" t="n">
        <v>229512</v>
      </c>
      <c r="BF56" s="100">
        <f>IF(AND(ISNUMBER(BD56),ISNUMBER(BE56),N(BE56)&gt;0),BD56/BE56,"")</f>
        <v/>
      </c>
      <c r="BG56" s="97" t="inlineStr">
        <is>
          <t>N</t>
        </is>
      </c>
      <c r="BH56" s="97"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97" t="inlineStr">
        <is>
          <t>Price cut only</t>
        </is>
      </c>
      <c r="AZ57" s="97" t="inlineStr">
        <is>
          <t>11-20 to 11-30</t>
        </is>
      </c>
      <c r="BA57" s="98" t="n">
        <v>9.49</v>
      </c>
      <c r="BB57" s="98" t="n">
        <v>6.64</v>
      </c>
      <c r="BC57" s="87">
        <f>IF(AND(ISNUMBER(BA57),ISNUMBER(BB57),N(BA57)&gt;0),1-BB57/BA57,"")</f>
        <v/>
      </c>
      <c r="BD57" s="99" t="n">
        <v>1495605</v>
      </c>
      <c r="BE57" s="99" t="n">
        <v>798350</v>
      </c>
      <c r="BF57" s="100">
        <f>IF(AND(ISNUMBER(BD57),ISNUMBER(BE57),N(BE57)&gt;0),BD57/BE57,"")</f>
        <v/>
      </c>
      <c r="BG57" s="97" t="inlineStr">
        <is>
          <t>N</t>
        </is>
      </c>
      <c r="BH57" s="97" t="inlineStr">
        <is>
          <t>List Price $18.99</t>
        </is>
      </c>
    </row>
    <row r="58" ht="62" customHeight="1">
      <c r="A58" s="38"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97" t="inlineStr">
        <is>
          <t>Prime Exclusive Discount</t>
        </is>
      </c>
      <c r="AZ58" s="97" t="inlineStr">
        <is>
          <t>11-25 to 12-03</t>
        </is>
      </c>
      <c r="BA58" s="98" t="n">
        <v>14.99</v>
      </c>
      <c r="BB58" s="98" t="n">
        <v>11.84</v>
      </c>
      <c r="BC58" s="87">
        <f>IF(AND(ISNUMBER(BA58),ISNUMBER(BB58),N(BA58)&gt;0),1-BB58/BA58,"")</f>
        <v/>
      </c>
      <c r="BD58" s="99" t="n">
        <v>820133</v>
      </c>
      <c r="BE58" s="99" t="n">
        <v>505742</v>
      </c>
      <c r="BF58" s="100">
        <f>IF(AND(ISNUMBER(BD58),ISNUMBER(BE58),N(BE58)&gt;0),BD58/BE58,"")</f>
        <v/>
      </c>
      <c r="BG58" s="97" t="inlineStr">
        <is>
          <t>N</t>
        </is>
      </c>
      <c r="BH58" s="97" t="inlineStr">
        <is>
          <t>List Price $22.99</t>
        </is>
      </c>
    </row>
    <row r="59" ht="62" customHeight="1">
      <c r="A59" s="38"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97" t="inlineStr">
        <is>
          <t>None</t>
        </is>
      </c>
      <c r="AZ59" s="102" t="n"/>
      <c r="BA59" s="98" t="n">
        <v>9.99</v>
      </c>
      <c r="BB59" s="98" t="n">
        <v>9.99</v>
      </c>
      <c r="BC59" s="87">
        <f>IF(AND(ISNUMBER(BA59),ISNUMBER(BB59),N(BA59)&gt;0),1-BB59/BA59,"")</f>
        <v/>
      </c>
      <c r="BD59" s="99" t="n">
        <v>209642</v>
      </c>
      <c r="BE59" s="99" t="n">
        <v>333433</v>
      </c>
      <c r="BF59" s="100">
        <f>IF(AND(ISNUMBER(BD59),ISNUMBER(BE59),N(BE59)&gt;0),BD59/BE59,"")</f>
        <v/>
      </c>
      <c r="BG59" s="97" t="inlineStr">
        <is>
          <t>N</t>
        </is>
      </c>
      <c r="BH59" s="97" t="inlineStr">
        <is>
          <t>Buy Box RAISED in BFCM week (median $11.99 vs $9.99 before); List Price $19.99</t>
        </is>
      </c>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97" t="inlineStr">
        <is>
          <t>None</t>
        </is>
      </c>
      <c r="AZ60" s="102" t="n"/>
      <c r="BA60" s="98" t="n">
        <v>17.99</v>
      </c>
      <c r="BB60" s="98" t="n">
        <v>17.99</v>
      </c>
      <c r="BC60" s="87">
        <f>IF(AND(ISNUMBER(BA60),ISNUMBER(BB60),N(BA60)&gt;0),1-BB60/BA60,"")</f>
        <v/>
      </c>
      <c r="BD60" s="99" t="n">
        <v>480140</v>
      </c>
      <c r="BE60" s="99" t="n">
        <v>476236</v>
      </c>
      <c r="BF60" s="100">
        <f>IF(AND(ISNUMBER(BD60),ISNUMBER(BE60),N(BE60)&gt;0),BD60/BE60,"")</f>
        <v/>
      </c>
      <c r="BG60" s="97" t="inlineStr">
        <is>
          <t>N</t>
        </is>
      </c>
      <c r="BH60" s="97" t="inlineStr">
        <is>
          <t>List Price $40.99</t>
        </is>
      </c>
    </row>
    <row r="61" ht="62" customHeight="1">
      <c r="A61" s="38"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97" t="inlineStr">
        <is>
          <t>Prime Exclusive Discount</t>
        </is>
      </c>
      <c r="AZ61" s="97" t="inlineStr">
        <is>
          <t>11-20 to 12-01</t>
        </is>
      </c>
      <c r="BA61" s="98" t="n">
        <v>18.54</v>
      </c>
      <c r="BB61" s="98" t="n">
        <v>18.19</v>
      </c>
      <c r="BC61" s="87">
        <f>IF(AND(ISNUMBER(BA61),ISNUMBER(BB61),N(BA61)&gt;0),1-BB61/BA61,"")</f>
        <v/>
      </c>
      <c r="BD61" s="99" t="n">
        <v>54798</v>
      </c>
      <c r="BE61" s="99" t="n">
        <v>59638</v>
      </c>
      <c r="BF61" s="100">
        <f>IF(AND(ISNUMBER(BD61),ISNUMBER(BE61),N(BE61)&gt;0),BD61/BE61,"")</f>
        <v/>
      </c>
      <c r="BG61" s="97" t="inlineStr">
        <is>
          <t>N</t>
        </is>
      </c>
      <c r="BH61" s="97" t="inlineStr">
        <is>
          <t>Buy Box RAISED in BFCM week (median $25.99 vs $18.54 before); List Price $40.99</t>
        </is>
      </c>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97" t="inlineStr">
        <is>
          <t>Price cut only</t>
        </is>
      </c>
      <c r="AZ62" s="97" t="inlineStr">
        <is>
          <t>11-26 to 12-01</t>
        </is>
      </c>
      <c r="BA62" s="98" t="n">
        <v>12.99</v>
      </c>
      <c r="BB62" s="98" t="n">
        <v>9.99</v>
      </c>
      <c r="BC62" s="87">
        <f>IF(AND(ISNUMBER(BA62),ISNUMBER(BB62),N(BA62)&gt;0),1-BB62/BA62,"")</f>
        <v/>
      </c>
      <c r="BD62" s="99" t="n">
        <v>1151312</v>
      </c>
      <c r="BE62" s="99" t="n">
        <v>1249444</v>
      </c>
      <c r="BF62" s="100">
        <f>IF(AND(ISNUMBER(BD62),ISNUMBER(BE62),N(BE62)&gt;0),BD62/BE62,"")</f>
        <v/>
      </c>
      <c r="BG62" s="97" t="inlineStr">
        <is>
          <t>N</t>
        </is>
      </c>
      <c r="BH62" s="97" t="inlineStr">
        <is>
          <t>List Price $10.61</t>
        </is>
      </c>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30" customHeight="1">
      <c r="A69" s="104"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97" t="inlineStr">
        <is>
          <t>Prime Exclusive Discount</t>
        </is>
      </c>
      <c r="AZ44" s="97" t="inlineStr">
        <is>
          <t>11-20 to 12-01</t>
        </is>
      </c>
      <c r="BA44" s="98" t="n">
        <v>37.99</v>
      </c>
      <c r="BB44" s="98" t="n">
        <v>31.99</v>
      </c>
      <c r="BC44" s="87">
        <f>IF(AND(ISNUMBER(BA44),ISNUMBER(BB44),N(BA44)&gt;0),1-BB44/BA44,"")</f>
        <v/>
      </c>
      <c r="BD44" s="99" t="n">
        <v>90102</v>
      </c>
      <c r="BE44" s="99" t="n">
        <v>74507</v>
      </c>
      <c r="BF44" s="100">
        <f>IF(AND(ISNUMBER(BD44),ISNUMBER(BE44),N(BE44)&gt;0),BD44/BE44,"")</f>
        <v/>
      </c>
      <c r="BG44" s="97" t="inlineStr">
        <is>
          <t>N</t>
        </is>
      </c>
      <c r="BH44" s="97" t="inlineStr">
        <is>
          <t>Buy Box RAISED in BFCM week (median $42.48 vs $37.99 before); List Price $39.99</t>
        </is>
      </c>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97" t="inlineStr">
        <is>
          <t>Prime Exclusive Discount</t>
        </is>
      </c>
      <c r="AZ45" s="97" t="inlineStr">
        <is>
          <t>11-20 to 12-01</t>
        </is>
      </c>
      <c r="BA45" s="98" t="n">
        <v>35.99</v>
      </c>
      <c r="BB45" s="98" t="n">
        <v>29.99</v>
      </c>
      <c r="BC45" s="87">
        <f>IF(AND(ISNUMBER(BA45),ISNUMBER(BB45),N(BA45)&gt;0),1-BB45/BA45,"")</f>
        <v/>
      </c>
      <c r="BD45" s="99" t="n">
        <v>166842</v>
      </c>
      <c r="BE45" s="99" t="n">
        <v>173784</v>
      </c>
      <c r="BF45" s="100">
        <f>IF(AND(ISNUMBER(BD45),ISNUMBER(BE45),N(BE45)&gt;0),BD45/BE45,"")</f>
        <v/>
      </c>
      <c r="BG45" s="97" t="inlineStr">
        <is>
          <t>N</t>
        </is>
      </c>
      <c r="BH45" s="97" t="inlineStr">
        <is>
          <t>Buy Box RAISED in BFCM week (median $40.35 vs $35.99 before); List Price $37.99</t>
        </is>
      </c>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97" t="inlineStr">
        <is>
          <t>None</t>
        </is>
      </c>
      <c r="AZ46" s="102" t="n"/>
      <c r="BA46" s="98" t="n">
        <v>40.89</v>
      </c>
      <c r="BB46" s="98" t="n">
        <v>40.89</v>
      </c>
      <c r="BC46" s="87">
        <f>IF(AND(ISNUMBER(BA46),ISNUMBER(BB46),N(BA46)&gt;0),1-BB46/BA46,"")</f>
        <v/>
      </c>
      <c r="BD46" s="99" t="n">
        <v>113765</v>
      </c>
      <c r="BE46" s="99" t="n">
        <v>113440</v>
      </c>
      <c r="BF46" s="100">
        <f>IF(AND(ISNUMBER(BD46),ISNUMBER(BE46),N(BE46)&gt;0),BD46/BE46,"")</f>
        <v/>
      </c>
      <c r="BG46" s="97" t="inlineStr">
        <is>
          <t>N</t>
        </is>
      </c>
      <c r="BH46" s="97" t="inlineStr">
        <is>
          <t>Buy Box RAISED in BFCM week (median $42.99 vs $40.89 before); List Price $60.99</t>
        </is>
      </c>
    </row>
    <row r="47" ht="62" customHeight="1">
      <c r="A47" s="38"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97" t="inlineStr">
        <is>
          <t>Prime Exclusive Discount</t>
        </is>
      </c>
      <c r="AZ47" s="97" t="inlineStr">
        <is>
          <t>11-26 to 12-01</t>
        </is>
      </c>
      <c r="BA47" s="98" t="n">
        <v>22.99</v>
      </c>
      <c r="BB47" s="98" t="n">
        <v>19.97</v>
      </c>
      <c r="BC47" s="87">
        <f>IF(AND(ISNUMBER(BA47),ISNUMBER(BB47),N(BA47)&gt;0),1-BB47/BA47,"")</f>
        <v/>
      </c>
      <c r="BD47" s="99" t="n">
        <v>11073</v>
      </c>
      <c r="BE47" s="99" t="n">
        <v>9539</v>
      </c>
      <c r="BF47" s="100">
        <f>IF(AND(ISNUMBER(BD47),ISNUMBER(BE47),N(BE47)&gt;0),BD47/BE47,"")</f>
        <v/>
      </c>
      <c r="BG47" s="97" t="inlineStr">
        <is>
          <t>N</t>
        </is>
      </c>
      <c r="BH47" s="97" t="inlineStr">
        <is>
          <t>Buy Box RAISED in BFCM week (median $26.99 vs $22.99 before); List Price $49.99</t>
        </is>
      </c>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97" t="inlineStr">
        <is>
          <t>None</t>
        </is>
      </c>
      <c r="AZ48" s="102" t="n"/>
      <c r="BA48" s="98" t="n">
        <v>25.99</v>
      </c>
      <c r="BB48" s="98" t="n">
        <v>24.99</v>
      </c>
      <c r="BC48" s="87">
        <f>IF(AND(ISNUMBER(BA48),ISNUMBER(BB48),N(BA48)&gt;0),1-BB48/BA48,"")</f>
        <v/>
      </c>
      <c r="BD48" s="99" t="n">
        <v>306956</v>
      </c>
      <c r="BE48" s="99" t="n">
        <v>316258</v>
      </c>
      <c r="BF48" s="100">
        <f>IF(AND(ISNUMBER(BD48),ISNUMBER(BE48),N(BE48)&gt;0),BD48/BE48,"")</f>
        <v/>
      </c>
      <c r="BG48" s="97" t="inlineStr">
        <is>
          <t>N</t>
        </is>
      </c>
      <c r="BH48" s="97"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97" t="inlineStr">
        <is>
          <t>None</t>
        </is>
      </c>
      <c r="AZ49" s="102" t="n"/>
      <c r="BA49" s="98" t="n">
        <v>37.99</v>
      </c>
      <c r="BB49" s="98" t="n">
        <v>37.99</v>
      </c>
      <c r="BC49" s="87">
        <f>IF(AND(ISNUMBER(BA49),ISNUMBER(BB49),N(BA49)&gt;0),1-BB49/BA49,"")</f>
        <v/>
      </c>
      <c r="BD49" s="99" t="n">
        <v>229489</v>
      </c>
      <c r="BE49" s="99" t="n">
        <v>285800</v>
      </c>
      <c r="BF49" s="100">
        <f>IF(AND(ISNUMBER(BD49),ISNUMBER(BE49),N(BE49)&gt;0),BD49/BE49,"")</f>
        <v/>
      </c>
      <c r="BG49" s="97" t="inlineStr">
        <is>
          <t>N</t>
        </is>
      </c>
      <c r="BH49" s="97" t="inlineStr">
        <is>
          <t>List Price $39.99</t>
        </is>
      </c>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97" t="inlineStr">
        <is>
          <t>None</t>
        </is>
      </c>
      <c r="AZ50" s="102" t="n"/>
      <c r="BA50" s="98" t="n">
        <v>36.99</v>
      </c>
      <c r="BB50" s="98" t="n">
        <v>36.99</v>
      </c>
      <c r="BC50" s="87">
        <f>IF(AND(ISNUMBER(BA50),ISNUMBER(BB50),N(BA50)&gt;0),1-BB50/BA50,"")</f>
        <v/>
      </c>
      <c r="BD50" s="99" t="n">
        <v>59637</v>
      </c>
      <c r="BE50" s="99" t="n">
        <v>74698</v>
      </c>
      <c r="BF50" s="100">
        <f>IF(AND(ISNUMBER(BD50),ISNUMBER(BE50),N(BE50)&gt;0),BD50/BE50,"")</f>
        <v/>
      </c>
      <c r="BG50" s="97" t="inlineStr">
        <is>
          <t>N</t>
        </is>
      </c>
      <c r="BH50" s="97" t="inlineStr">
        <is>
          <t>List Price $64.99</t>
        </is>
      </c>
    </row>
    <row r="51" ht="62" customHeight="1">
      <c r="A51" s="38"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97" t="inlineStr">
        <is>
          <t>None</t>
        </is>
      </c>
      <c r="AZ51" s="102" t="n"/>
      <c r="BA51" s="98" t="n">
        <v>24.99</v>
      </c>
      <c r="BB51" s="98" t="n">
        <v>24.99</v>
      </c>
      <c r="BC51" s="87">
        <f>IF(AND(ISNUMBER(BA51),ISNUMBER(BB51),N(BA51)&gt;0),1-BB51/BA51,"")</f>
        <v/>
      </c>
      <c r="BD51" s="99" t="n">
        <v>319366</v>
      </c>
      <c r="BE51" s="99" t="n">
        <v>263688</v>
      </c>
      <c r="BF51" s="100">
        <f>IF(AND(ISNUMBER(BD51),ISNUMBER(BE51),N(BE51)&gt;0),BD51/BE51,"")</f>
        <v/>
      </c>
      <c r="BG51" s="97" t="inlineStr">
        <is>
          <t>N</t>
        </is>
      </c>
      <c r="BH51" s="97" t="inlineStr">
        <is>
          <t>List Price $22.99</t>
        </is>
      </c>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97" t="inlineStr">
        <is>
          <t>Prime Exclusive Discount</t>
        </is>
      </c>
      <c r="AZ52" s="97" t="inlineStr">
        <is>
          <t>11-20 to 12-01</t>
        </is>
      </c>
      <c r="BA52" s="98" t="n">
        <v>38.99</v>
      </c>
      <c r="BB52" s="98" t="n">
        <v>31.19</v>
      </c>
      <c r="BC52" s="87">
        <f>IF(AND(ISNUMBER(BA52),ISNUMBER(BB52),N(BA52)&gt;0),1-BB52/BA52,"")</f>
        <v/>
      </c>
      <c r="BD52" s="99" t="n">
        <v>222652</v>
      </c>
      <c r="BE52" s="99" t="n">
        <v>195986</v>
      </c>
      <c r="BF52" s="100">
        <f>IF(AND(ISNUMBER(BD52),ISNUMBER(BE52),N(BE52)&gt;0),BD52/BE52,"")</f>
        <v/>
      </c>
      <c r="BG52" s="97" t="inlineStr">
        <is>
          <t>N</t>
        </is>
      </c>
      <c r="BH52" s="97" t="inlineStr">
        <is>
          <t>List Price $49.99</t>
        </is>
      </c>
    </row>
    <row r="53" ht="62" customHeight="1">
      <c r="A53" s="38"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97" t="inlineStr">
        <is>
          <t>None</t>
        </is>
      </c>
      <c r="AZ53" s="102" t="n"/>
      <c r="BA53" s="98" t="n">
        <v>38.49</v>
      </c>
      <c r="BB53" s="98" t="n">
        <v>38.49</v>
      </c>
      <c r="BC53" s="87">
        <f>IF(AND(ISNUMBER(BA53),ISNUMBER(BB53),N(BA53)&gt;0),1-BB53/BA53,"")</f>
        <v/>
      </c>
      <c r="BD53" s="99" t="n">
        <v>178486</v>
      </c>
      <c r="BE53" s="99" t="n">
        <v>123282</v>
      </c>
      <c r="BF53" s="100">
        <f>IF(AND(ISNUMBER(BD53),ISNUMBER(BE53),N(BE53)&gt;0),BD53/BE53,"")</f>
        <v/>
      </c>
      <c r="BG53" s="97" t="inlineStr">
        <is>
          <t>N</t>
        </is>
      </c>
      <c r="BH53" s="97" t="inlineStr">
        <is>
          <t>List Price $43.99</t>
        </is>
      </c>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97" t="inlineStr">
        <is>
          <t>None</t>
        </is>
      </c>
      <c r="AZ54" s="102" t="n"/>
      <c r="BA54" s="98" t="n">
        <v>41.99</v>
      </c>
      <c r="BB54" s="98" t="n">
        <v>41.99</v>
      </c>
      <c r="BC54" s="87">
        <f>IF(AND(ISNUMBER(BA54),ISNUMBER(BB54),N(BA54)&gt;0),1-BB54/BA54,"")</f>
        <v/>
      </c>
      <c r="BD54" s="99" t="n">
        <v>551854</v>
      </c>
      <c r="BE54" s="99" t="n">
        <v>470737</v>
      </c>
      <c r="BF54" s="100">
        <f>IF(AND(ISNUMBER(BD54),ISNUMBER(BE54),N(BE54)&gt;0),BD54/BE54,"")</f>
        <v/>
      </c>
      <c r="BG54" s="97" t="inlineStr">
        <is>
          <t>N</t>
        </is>
      </c>
      <c r="BH54" s="97" t="inlineStr">
        <is>
          <t>List Price $41.99</t>
        </is>
      </c>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99" t="n">
        <v>1093046</v>
      </c>
      <c r="BE55" s="99" t="n">
        <v>1195838</v>
      </c>
      <c r="BF55" s="100">
        <f>IF(AND(ISNUMBER(BD55),ISNUMBER(BE55),N(BE55)&gt;0),BD55/BE55,"")</f>
        <v/>
      </c>
      <c r="BG55" s="97" t="inlineStr">
        <is>
          <t>Y</t>
        </is>
      </c>
      <c r="BH55" s="97" t="inlineStr">
        <is>
          <t>No Buy Box history in Keepa for BFCM 2025; List Price $59.99</t>
        </is>
      </c>
    </row>
    <row r="56" ht="62" customHeight="1">
      <c r="A56" s="38"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97" t="inlineStr">
        <is>
          <t>None</t>
        </is>
      </c>
      <c r="AZ56" s="102" t="n"/>
      <c r="BA56" s="98" t="n">
        <v>38.99</v>
      </c>
      <c r="BB56" s="98" t="n">
        <v>38.99</v>
      </c>
      <c r="BC56" s="87">
        <f>IF(AND(ISNUMBER(BA56),ISNUMBER(BB56),N(BA56)&gt;0),1-BB56/BA56,"")</f>
        <v/>
      </c>
      <c r="BD56" s="99" t="n">
        <v>194058</v>
      </c>
      <c r="BE56" s="99" t="n">
        <v>190431</v>
      </c>
      <c r="BF56" s="100">
        <f>IF(AND(ISNUMBER(BD56),ISNUMBER(BE56),N(BE56)&gt;0),BD56/BE56,"")</f>
        <v/>
      </c>
      <c r="BG56" s="97" t="inlineStr">
        <is>
          <t>N</t>
        </is>
      </c>
      <c r="BH56" s="97" t="inlineStr">
        <is>
          <t>List Price $40.99</t>
        </is>
      </c>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97" t="inlineStr">
        <is>
          <t>None</t>
        </is>
      </c>
      <c r="AZ57" s="102" t="n"/>
      <c r="BA57" s="98" t="n">
        <v>23.85</v>
      </c>
      <c r="BB57" s="98" t="n">
        <v>23.83</v>
      </c>
      <c r="BC57" s="87">
        <f>IF(AND(ISNUMBER(BA57),ISNUMBER(BB57),N(BA57)&gt;0),1-BB57/BA57,"")</f>
        <v/>
      </c>
      <c r="BD57" s="99" t="n">
        <v>355607</v>
      </c>
      <c r="BE57" s="99" t="n">
        <v>462698</v>
      </c>
      <c r="BF57" s="100">
        <f>IF(AND(ISNUMBER(BD57),ISNUMBER(BE57),N(BE57)&gt;0),BD57/BE57,"")</f>
        <v/>
      </c>
      <c r="BG57" s="97" t="inlineStr">
        <is>
          <t>N</t>
        </is>
      </c>
      <c r="BH57" s="97" t="inlineStr">
        <is>
          <t>List Price $27.99</t>
        </is>
      </c>
    </row>
    <row r="58" ht="62" customHeight="1">
      <c r="A58" s="38"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97" t="inlineStr">
        <is>
          <t>Price cut only</t>
        </is>
      </c>
      <c r="AZ58" s="97" t="inlineStr">
        <is>
          <t>11-20 to 12-01</t>
        </is>
      </c>
      <c r="BA58" s="98" t="n">
        <v>39.99</v>
      </c>
      <c r="BB58" s="98" t="n">
        <v>25.99</v>
      </c>
      <c r="BC58" s="87">
        <f>IF(AND(ISNUMBER(BA58),ISNUMBER(BB58),N(BA58)&gt;0),1-BB58/BA58,"")</f>
        <v/>
      </c>
      <c r="BD58" s="103" t="n"/>
      <c r="BE58" s="99" t="n">
        <v>139710</v>
      </c>
      <c r="BF58" s="100">
        <f>IF(AND(ISNUMBER(BD58),ISNUMBER(BE58),N(BE58)&gt;0),BD58/BE58,"")</f>
        <v/>
      </c>
      <c r="BG58" s="97" t="inlineStr">
        <is>
          <t>N</t>
        </is>
      </c>
      <c r="BH58" s="97" t="inlineStr">
        <is>
          <t>List Price $39.99</t>
        </is>
      </c>
    </row>
    <row r="59" ht="62" customHeight="1">
      <c r="A59" s="38"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97" t="inlineStr">
        <is>
          <t>Price cut only</t>
        </is>
      </c>
      <c r="AZ59" s="97" t="inlineStr">
        <is>
          <t>11-26 to 12-01</t>
        </is>
      </c>
      <c r="BA59" s="98" t="n">
        <v>29.99</v>
      </c>
      <c r="BB59" s="98" t="n">
        <v>20.99</v>
      </c>
      <c r="BC59" s="87">
        <f>IF(AND(ISNUMBER(BA59),ISNUMBER(BB59),N(BA59)&gt;0),1-BB59/BA59,"")</f>
        <v/>
      </c>
      <c r="BD59" s="99" t="n">
        <v>57082</v>
      </c>
      <c r="BE59" s="99" t="n">
        <v>58530</v>
      </c>
      <c r="BF59" s="100">
        <f>IF(AND(ISNUMBER(BD59),ISNUMBER(BE59),N(BE59)&gt;0),BD59/BE59,"")</f>
        <v/>
      </c>
      <c r="BG59" s="97" t="inlineStr">
        <is>
          <t>N</t>
        </is>
      </c>
      <c r="BH59" s="97" t="inlineStr">
        <is>
          <t>List Price $39.99</t>
        </is>
      </c>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30" customHeight="1">
      <c r="A67" s="104" t="inlineStr">
        <is>
          <t>•  BFCM 2025, 15 rivals with Keepa history: None 9, Prime Exclusive Discount 4, Price cut only 2. Median depth vs their Nov 1-19 price 0%; median BSR lift 1.01x. 4 raised their Buy Box in BFCM week, so their deal looked deeper than it was.</t>
        </is>
      </c>
    </row>
    <row r="68" ht="18" customHeight="1">
      <c r="A68" s="104" t="inlineStr">
        <is>
          <t>•  1 rival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8"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97" t="inlineStr">
        <is>
          <t>Price cut only</t>
        </is>
      </c>
      <c r="AZ50" s="97" t="inlineStr">
        <is>
          <t>11-22 to 12-01</t>
        </is>
      </c>
      <c r="BA50" s="98" t="n">
        <v>26.99</v>
      </c>
      <c r="BB50" s="98" t="n">
        <v>16.93</v>
      </c>
      <c r="BC50" s="87">
        <f>IF(AND(ISNUMBER(BA50),ISNUMBER(BB50),N(BA50)&gt;0),1-BB50/BA50,"")</f>
        <v/>
      </c>
      <c r="BD50" s="99" t="n">
        <v>25479</v>
      </c>
      <c r="BE50" s="99" t="n">
        <v>15815</v>
      </c>
      <c r="BF50" s="100">
        <f>IF(AND(ISNUMBER(BD50),ISNUMBER(BE50),N(BE50)&gt;0),BD50/BE50,"")</f>
        <v/>
      </c>
      <c r="BG50" s="97" t="inlineStr">
        <is>
          <t>N</t>
        </is>
      </c>
      <c r="BH50" s="97"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97" t="inlineStr">
        <is>
          <t>Prime Exclusive Discount</t>
        </is>
      </c>
      <c r="AZ51" s="97" t="inlineStr">
        <is>
          <t>11-26 to 12-01</t>
        </is>
      </c>
      <c r="BA51" s="98" t="n">
        <v>19.69</v>
      </c>
      <c r="BB51" s="98" t="n">
        <v>17.93</v>
      </c>
      <c r="BC51" s="87">
        <f>IF(AND(ISNUMBER(BA51),ISNUMBER(BB51),N(BA51)&gt;0),1-BB51/BA51,"")</f>
        <v/>
      </c>
      <c r="BD51" s="99" t="n">
        <v>5118</v>
      </c>
      <c r="BE51" s="99" t="n">
        <v>4390</v>
      </c>
      <c r="BF51" s="100">
        <f>IF(AND(ISNUMBER(BD51),ISNUMBER(BE51),N(BE51)&gt;0),BD51/BE51,"")</f>
        <v/>
      </c>
      <c r="BG51" s="97" t="inlineStr">
        <is>
          <t>N</t>
        </is>
      </c>
      <c r="BH51" s="97"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97" t="inlineStr">
        <is>
          <t>Prime Exclusive Discount</t>
        </is>
      </c>
      <c r="AZ52" s="97" t="inlineStr">
        <is>
          <t>11-21 to 12-04</t>
        </is>
      </c>
      <c r="BA52" s="98" t="n">
        <v>19.99</v>
      </c>
      <c r="BB52" s="98" t="n">
        <v>17.69</v>
      </c>
      <c r="BC52" s="87">
        <f>IF(AND(ISNUMBER(BA52),ISNUMBER(BB52),N(BA52)&gt;0),1-BB52/BA52,"")</f>
        <v/>
      </c>
      <c r="BD52" s="99" t="n">
        <v>12823</v>
      </c>
      <c r="BE52" s="99" t="n">
        <v>13462</v>
      </c>
      <c r="BF52" s="100">
        <f>IF(AND(ISNUMBER(BD52),ISNUMBER(BE52),N(BE52)&gt;0),BD52/BE52,"")</f>
        <v/>
      </c>
      <c r="BG52" s="97" t="inlineStr">
        <is>
          <t>N</t>
        </is>
      </c>
      <c r="BH52" s="97"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98" t="n">
        <v>23.99</v>
      </c>
      <c r="BB53" s="101" t="n"/>
      <c r="BC53" s="87">
        <f>IF(AND(ISNUMBER(BA53),ISNUMBER(BB53),N(BA53)&gt;0),1-BB53/BA53,"")</f>
        <v/>
      </c>
      <c r="BD53" s="99" t="n">
        <v>48329</v>
      </c>
      <c r="BE53" s="99" t="n">
        <v>68168</v>
      </c>
      <c r="BF53" s="100">
        <f>IF(AND(ISNUMBER(BD53),ISNUMBER(BE53),N(BE53)&gt;0),BD53/BE53,"")</f>
        <v/>
      </c>
      <c r="BG53" s="97" t="inlineStr">
        <is>
          <t>Y</t>
        </is>
      </c>
      <c r="BH53" s="97"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97" t="inlineStr">
        <is>
          <t>Coupon only</t>
        </is>
      </c>
      <c r="AZ54" s="97" t="inlineStr">
        <is>
          <t>11-07 to 11-20</t>
        </is>
      </c>
      <c r="BA54" s="98" t="n">
        <v>25.99</v>
      </c>
      <c r="BB54" s="98" t="n">
        <v>23.39</v>
      </c>
      <c r="BC54" s="87">
        <f>IF(AND(ISNUMBER(BA54),ISNUMBER(BB54),N(BA54)&gt;0),1-BB54/BA54,"")</f>
        <v/>
      </c>
      <c r="BD54" s="99" t="n">
        <v>14640</v>
      </c>
      <c r="BE54" s="99" t="n">
        <v>11289</v>
      </c>
      <c r="BF54" s="100">
        <f>IF(AND(ISNUMBER(BD54),ISNUMBER(BE54),N(BE54)&gt;0),BD54/BE54,"")</f>
        <v/>
      </c>
      <c r="BG54" s="97" t="inlineStr">
        <is>
          <t>N</t>
        </is>
      </c>
      <c r="BH54" s="97" t="inlineStr">
        <is>
          <t>Coupon 10%; List Price $34.99</t>
        </is>
      </c>
    </row>
    <row r="55" ht="62" customHeight="1">
      <c r="A55" s="38"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97" t="inlineStr">
        <is>
          <t>Prime Exclusive Discount</t>
        </is>
      </c>
      <c r="AZ55" s="97" t="inlineStr">
        <is>
          <t>11-26 to 12-05</t>
        </is>
      </c>
      <c r="BA55" s="98" t="n">
        <v>31.99</v>
      </c>
      <c r="BB55" s="98" t="n">
        <v>26.63</v>
      </c>
      <c r="BC55" s="87">
        <f>IF(AND(ISNUMBER(BA55),ISNUMBER(BB55),N(BA55)&gt;0),1-BB55/BA55,"")</f>
        <v/>
      </c>
      <c r="BD55" s="99" t="n">
        <v>44523</v>
      </c>
      <c r="BE55" s="99" t="n">
        <v>37114</v>
      </c>
      <c r="BF55" s="100">
        <f>IF(AND(ISNUMBER(BD55),ISNUMBER(BE55),N(BE55)&gt;0),BD55/BE55,"")</f>
        <v/>
      </c>
      <c r="BG55" s="97" t="inlineStr">
        <is>
          <t>N</t>
        </is>
      </c>
      <c r="BH55" s="97" t="inlineStr">
        <is>
          <t>Buy Box RAISED in BFCM week (median $35.99 vs $31.99 before); List Price $36.99</t>
        </is>
      </c>
    </row>
    <row r="56" ht="62" customHeight="1">
      <c r="A56" s="38"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97" t="inlineStr">
        <is>
          <t>Price cut only</t>
        </is>
      </c>
      <c r="AZ56" s="97" t="inlineStr">
        <is>
          <t>11-20 to 12-01</t>
        </is>
      </c>
      <c r="BA56" s="98" t="n">
        <v>37.04</v>
      </c>
      <c r="BB56" s="98" t="n">
        <v>26.59</v>
      </c>
      <c r="BC56" s="87">
        <f>IF(AND(ISNUMBER(BA56),ISNUMBER(BB56),N(BA56)&gt;0),1-BB56/BA56,"")</f>
        <v/>
      </c>
      <c r="BD56" s="99" t="n">
        <v>19780</v>
      </c>
      <c r="BE56" s="99" t="n">
        <v>8962</v>
      </c>
      <c r="BF56" s="100">
        <f>IF(AND(ISNUMBER(BD56),ISNUMBER(BE56),N(BE56)&gt;0),BD56/BE56,"")</f>
        <v/>
      </c>
      <c r="BG56" s="97" t="inlineStr">
        <is>
          <t>N</t>
        </is>
      </c>
      <c r="BH56" s="97" t="inlineStr">
        <is>
          <t>Lightning Deal 11-02 to 11-16; List Price $38.99</t>
        </is>
      </c>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97" t="inlineStr">
        <is>
          <t>Prime Exclusive Discount</t>
        </is>
      </c>
      <c r="AZ57" s="97" t="inlineStr">
        <is>
          <t>11-25 to 12-02</t>
        </is>
      </c>
      <c r="BA57" s="98" t="n">
        <v>18.99</v>
      </c>
      <c r="BB57" s="98" t="n">
        <v>17.14</v>
      </c>
      <c r="BC57" s="87">
        <f>IF(AND(ISNUMBER(BA57),ISNUMBER(BB57),N(BA57)&gt;0),1-BB57/BA57,"")</f>
        <v/>
      </c>
      <c r="BD57" s="99" t="n">
        <v>20458</v>
      </c>
      <c r="BE57" s="99" t="n">
        <v>17842</v>
      </c>
      <c r="BF57" s="100">
        <f>IF(AND(ISNUMBER(BD57),ISNUMBER(BE57),N(BE57)&gt;0),BD57/BE57,"")</f>
        <v/>
      </c>
      <c r="BG57" s="97" t="inlineStr">
        <is>
          <t>N</t>
        </is>
      </c>
      <c r="BH57" s="97"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97" t="inlineStr">
        <is>
          <t>Prime Exclusive Discount</t>
        </is>
      </c>
      <c r="AZ58" s="97" t="inlineStr">
        <is>
          <t>11-01 to 12-05</t>
        </is>
      </c>
      <c r="BA58" s="98" t="n">
        <v>22.08</v>
      </c>
      <c r="BB58" s="98" t="n">
        <v>18.71</v>
      </c>
      <c r="BC58" s="87">
        <f>IF(AND(ISNUMBER(BA58),ISNUMBER(BB58),N(BA58)&gt;0),1-BB58/BA58,"")</f>
        <v/>
      </c>
      <c r="BD58" s="99" t="n">
        <v>30684</v>
      </c>
      <c r="BE58" s="99" t="n">
        <v>25531</v>
      </c>
      <c r="BF58" s="100">
        <f>IF(AND(ISNUMBER(BD58),ISNUMBER(BE58),N(BE58)&gt;0),BD58/BE58,"")</f>
        <v/>
      </c>
      <c r="BG58" s="97" t="inlineStr">
        <is>
          <t>N</t>
        </is>
      </c>
      <c r="BH58" s="97"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97" t="inlineStr">
        <is>
          <t>Prime Exclusive Discount</t>
        </is>
      </c>
      <c r="AZ59" s="97" t="inlineStr">
        <is>
          <t>11-20 to 12-01</t>
        </is>
      </c>
      <c r="BA59" s="98" t="n">
        <v>31.99</v>
      </c>
      <c r="BB59" s="98" t="n">
        <v>25.27</v>
      </c>
      <c r="BC59" s="87">
        <f>IF(AND(ISNUMBER(BA59),ISNUMBER(BB59),N(BA59)&gt;0),1-BB59/BA59,"")</f>
        <v/>
      </c>
      <c r="BD59" s="99" t="n">
        <v>12815</v>
      </c>
      <c r="BE59" s="99" t="n">
        <v>11646</v>
      </c>
      <c r="BF59" s="100">
        <f>IF(AND(ISNUMBER(BD59),ISNUMBER(BE59),N(BE59)&gt;0),BD59/BE59,"")</f>
        <v/>
      </c>
      <c r="BG59" s="97" t="inlineStr">
        <is>
          <t>N</t>
        </is>
      </c>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97" t="inlineStr">
        <is>
          <t>Prime Exclusive Discount</t>
        </is>
      </c>
      <c r="AZ60" s="97" t="inlineStr">
        <is>
          <t>11-24 to 12-01</t>
        </is>
      </c>
      <c r="BA60" s="98" t="n">
        <v>18.99</v>
      </c>
      <c r="BB60" s="98" t="n">
        <v>15.19</v>
      </c>
      <c r="BC60" s="87">
        <f>IF(AND(ISNUMBER(BA60),ISNUMBER(BB60),N(BA60)&gt;0),1-BB60/BA60,"")</f>
        <v/>
      </c>
      <c r="BD60" s="99" t="n">
        <v>36044</v>
      </c>
      <c r="BE60" s="99" t="n">
        <v>26250</v>
      </c>
      <c r="BF60" s="100">
        <f>IF(AND(ISNUMBER(BD60),ISNUMBER(BE60),N(BE60)&gt;0),BD60/BE60,"")</f>
        <v/>
      </c>
      <c r="BG60" s="97" t="inlineStr">
        <is>
          <t>N</t>
        </is>
      </c>
      <c r="BH60" s="97" t="inlineStr">
        <is>
          <t>Coupon 10% (11-01 to 11-05); List Price $17.99</t>
        </is>
      </c>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97" t="inlineStr">
        <is>
          <t>None</t>
        </is>
      </c>
      <c r="AZ61" s="102" t="n"/>
      <c r="BA61" s="98" t="n">
        <v>35.99</v>
      </c>
      <c r="BB61" s="98" t="n">
        <v>35.99</v>
      </c>
      <c r="BC61" s="87">
        <f>IF(AND(ISNUMBER(BA61),ISNUMBER(BB61),N(BA61)&gt;0),1-BB61/BA61,"")</f>
        <v/>
      </c>
      <c r="BD61" s="99" t="n">
        <v>36189</v>
      </c>
      <c r="BE61" s="99" t="n">
        <v>24491</v>
      </c>
      <c r="BF61" s="100">
        <f>IF(AND(ISNUMBER(BD61),ISNUMBER(BE61),N(BE61)&gt;0),BD61/BE61,"")</f>
        <v/>
      </c>
      <c r="BG61" s="97" t="inlineStr">
        <is>
          <t>N</t>
        </is>
      </c>
      <c r="BH61" s="97" t="inlineStr">
        <is>
          <t>List Price $35.99</t>
        </is>
      </c>
    </row>
    <row r="62" ht="62" customHeight="1">
      <c r="A62" s="38"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97" t="inlineStr">
        <is>
          <t>None</t>
        </is>
      </c>
      <c r="AZ62" s="102" t="n"/>
      <c r="BA62" s="98" t="n">
        <v>21.99</v>
      </c>
      <c r="BB62" s="98" t="n">
        <v>23.99</v>
      </c>
      <c r="BC62" s="87">
        <f>IF(AND(ISNUMBER(BA62),ISNUMBER(BB62),N(BA62)&gt;0),1-BB62/BA62,"")</f>
        <v/>
      </c>
      <c r="BD62" s="99" t="n">
        <v>18361</v>
      </c>
      <c r="BE62" s="99" t="n">
        <v>22840</v>
      </c>
      <c r="BF62" s="100">
        <f>IF(AND(ISNUMBER(BD62),ISNUMBER(BE62),N(BE62)&gt;0),BD62/BE62,"")</f>
        <v/>
      </c>
      <c r="BG62" s="97" t="inlineStr">
        <is>
          <t>N</t>
        </is>
      </c>
      <c r="BH62" s="97"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97" t="inlineStr">
        <is>
          <t>Price cut only</t>
        </is>
      </c>
      <c r="AZ63" s="97" t="inlineStr">
        <is>
          <t>11-20 to 12-01</t>
        </is>
      </c>
      <c r="BA63" s="98" t="n">
        <v>22.99</v>
      </c>
      <c r="BB63" s="98" t="n">
        <v>15.99</v>
      </c>
      <c r="BC63" s="87">
        <f>IF(AND(ISNUMBER(BA63),ISNUMBER(BB63),N(BA63)&gt;0),1-BB63/BA63,"")</f>
        <v/>
      </c>
      <c r="BD63" s="99" t="n">
        <v>41829</v>
      </c>
      <c r="BE63" s="99" t="n">
        <v>48633</v>
      </c>
      <c r="BF63" s="100">
        <f>IF(AND(ISNUMBER(BD63),ISNUMBER(BE63),N(BE63)&gt;0),BD63/BE63,"")</f>
        <v/>
      </c>
      <c r="BG63" s="97" t="inlineStr">
        <is>
          <t>N</t>
        </is>
      </c>
      <c r="BH63" s="97" t="inlineStr">
        <is>
          <t>List Price $26.99</t>
        </is>
      </c>
    </row>
    <row r="64" ht="62" customHeight="1">
      <c r="A64" s="38"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97" t="inlineStr">
        <is>
          <t>Prime Exclusive Discount</t>
        </is>
      </c>
      <c r="AZ64" s="97" t="inlineStr">
        <is>
          <t>11-22 to 12-01</t>
        </is>
      </c>
      <c r="BA64" s="98" t="n">
        <v>24.29</v>
      </c>
      <c r="BB64" s="98" t="n">
        <v>21.32</v>
      </c>
      <c r="BC64" s="87">
        <f>IF(AND(ISNUMBER(BA64),ISNUMBER(BB64),N(BA64)&gt;0),1-BB64/BA64,"")</f>
        <v/>
      </c>
      <c r="BD64" s="99" t="n">
        <v>34209</v>
      </c>
      <c r="BE64" s="99" t="n">
        <v>28022</v>
      </c>
      <c r="BF64" s="100">
        <f>IF(AND(ISNUMBER(BD64),ISNUMBER(BE64),N(BE64)&gt;0),BD64/BE64,"")</f>
        <v/>
      </c>
      <c r="BG64" s="97" t="inlineStr">
        <is>
          <t>N</t>
        </is>
      </c>
      <c r="BH64" s="97" t="inlineStr">
        <is>
          <t>Lightning Deal 11-14 to 11-14; Coupon 10% (11-01 to 11-05); Buy Box RAISED in BFCM week (median $26.99 vs $24.29 before); List Price $31.99</t>
        </is>
      </c>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97" t="inlineStr">
        <is>
          <t>Prime Exclusive Discount</t>
        </is>
      </c>
      <c r="AZ65" s="97" t="inlineStr">
        <is>
          <t>11-20 to 12-05</t>
        </is>
      </c>
      <c r="BA65" s="98" t="n">
        <v>26.99</v>
      </c>
      <c r="BB65" s="98" t="n">
        <v>18.89</v>
      </c>
      <c r="BC65" s="87">
        <f>IF(AND(ISNUMBER(BA65),ISNUMBER(BB65),N(BA65)&gt;0),1-BB65/BA65,"")</f>
        <v/>
      </c>
      <c r="BD65" s="99" t="n">
        <v>26277</v>
      </c>
      <c r="BE65" s="99" t="n">
        <v>18108</v>
      </c>
      <c r="BF65" s="100">
        <f>IF(AND(ISNUMBER(BD65),ISNUMBER(BE65),N(BE65)&gt;0),BD65/BE65,"")</f>
        <v/>
      </c>
      <c r="BG65" s="97" t="inlineStr">
        <is>
          <t>N</t>
        </is>
      </c>
      <c r="BH65" s="97" t="inlineStr">
        <is>
          <t>Coupon 30% (11-01 to 11-05); List Price $33.99</t>
        </is>
      </c>
    </row>
    <row r="66" ht="62" customHeight="1">
      <c r="A66" s="38"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97" t="inlineStr">
        <is>
          <t>Prime Exclusive Discount</t>
        </is>
      </c>
      <c r="AZ66" s="97" t="inlineStr">
        <is>
          <t>11-26 to 12-01</t>
        </is>
      </c>
      <c r="BA66" s="98" t="n">
        <v>25.49</v>
      </c>
      <c r="BB66" s="98" t="n">
        <v>20.14</v>
      </c>
      <c r="BC66" s="87">
        <f>IF(AND(ISNUMBER(BA66),ISNUMBER(BB66),N(BA66)&gt;0),1-BB66/BA66,"")</f>
        <v/>
      </c>
      <c r="BD66" s="99" t="n">
        <v>19050</v>
      </c>
      <c r="BE66" s="99" t="n">
        <v>20384</v>
      </c>
      <c r="BF66" s="100">
        <f>IF(AND(ISNUMBER(BD66),ISNUMBER(BE66),N(BE66)&gt;0),BD66/BE66,"")</f>
        <v/>
      </c>
      <c r="BG66" s="97" t="inlineStr">
        <is>
          <t>N</t>
        </is>
      </c>
      <c r="BH66" s="97" t="inlineStr">
        <is>
          <t>List Price $26.90</t>
        </is>
      </c>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97" t="inlineStr">
        <is>
          <t>None</t>
        </is>
      </c>
      <c r="AZ67" s="102" t="n"/>
      <c r="BA67" s="98" t="n">
        <v>23.88</v>
      </c>
      <c r="BB67" s="98" t="n">
        <v>23.88</v>
      </c>
      <c r="BC67" s="87">
        <f>IF(AND(ISNUMBER(BA67),ISNUMBER(BB67),N(BA67)&gt;0),1-BB67/BA67,"")</f>
        <v/>
      </c>
      <c r="BD67" s="99" t="n">
        <v>26581</v>
      </c>
      <c r="BE67" s="99" t="n">
        <v>26336</v>
      </c>
      <c r="BF67" s="100">
        <f>IF(AND(ISNUMBER(BD67),ISNUMBER(BE67),N(BE67)&gt;0),BD67/BE67,"")</f>
        <v/>
      </c>
      <c r="BG67" s="97" t="inlineStr">
        <is>
          <t>N</t>
        </is>
      </c>
      <c r="BH67" s="97" t="inlineStr">
        <is>
          <t>Coupon 20% (11-01 to 12-05); List Price $34.88</t>
        </is>
      </c>
    </row>
    <row r="68" ht="62" customHeight="1">
      <c r="A68" s="38"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97" t="inlineStr">
        <is>
          <t>None</t>
        </is>
      </c>
      <c r="AZ68" s="102" t="n"/>
      <c r="BA68" s="98" t="n">
        <v>23.99</v>
      </c>
      <c r="BB68" s="98" t="n">
        <v>23.99</v>
      </c>
      <c r="BC68" s="87">
        <f>IF(AND(ISNUMBER(BA68),ISNUMBER(BB68),N(BA68)&gt;0),1-BB68/BA68,"")</f>
        <v/>
      </c>
      <c r="BD68" s="99" t="n">
        <v>32942</v>
      </c>
      <c r="BE68" s="99" t="n">
        <v>29432</v>
      </c>
      <c r="BF68" s="100">
        <f>IF(AND(ISNUMBER(BD68),ISNUMBER(BE68),N(BE68)&gt;0),BD68/BE68,"")</f>
        <v/>
      </c>
      <c r="BG68" s="97" t="inlineStr">
        <is>
          <t>N</t>
        </is>
      </c>
      <c r="BH68" s="97" t="inlineStr">
        <is>
          <t>List Price $28.99</t>
        </is>
      </c>
    </row>
    <row r="69" ht="62" customHeight="1">
      <c r="A69" s="38"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97" t="inlineStr">
        <is>
          <t>Prime Exclusive Discount</t>
        </is>
      </c>
      <c r="AZ69" s="97" t="inlineStr">
        <is>
          <t>11-21 to 11-28</t>
        </is>
      </c>
      <c r="BA69" s="98" t="n">
        <v>29.89</v>
      </c>
      <c r="BB69" s="98" t="n">
        <v>23.61</v>
      </c>
      <c r="BC69" s="87">
        <f>IF(AND(ISNUMBER(BA69),ISNUMBER(BB69),N(BA69)&gt;0),1-BB69/BA69,"")</f>
        <v/>
      </c>
      <c r="BD69" s="99" t="n">
        <v>25516</v>
      </c>
      <c r="BE69" s="99" t="n">
        <v>26512</v>
      </c>
      <c r="BF69" s="100">
        <f>IF(AND(ISNUMBER(BD69),ISNUMBER(BE69),N(BE69)&gt;0),BD69/BE69,"")</f>
        <v/>
      </c>
      <c r="BG69" s="97" t="inlineStr">
        <is>
          <t>N</t>
        </is>
      </c>
      <c r="BH69" s="97" t="inlineStr">
        <is>
          <t>List Price $39.99</t>
        </is>
      </c>
    </row>
    <row r="70" ht="62" customHeight="1">
      <c r="A70" s="38"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97" t="inlineStr">
        <is>
          <t>Prime Exclusive Discount</t>
        </is>
      </c>
      <c r="AZ70" s="97" t="inlineStr">
        <is>
          <t>11-22 to 12-01</t>
        </is>
      </c>
      <c r="BA70" s="98" t="n">
        <v>9.99</v>
      </c>
      <c r="BB70" s="98" t="n">
        <v>8.369999999999999</v>
      </c>
      <c r="BC70" s="87">
        <f>IF(AND(ISNUMBER(BA70),ISNUMBER(BB70),N(BA70)&gt;0),1-BB70/BA70,"")</f>
        <v/>
      </c>
      <c r="BD70" s="99" t="n">
        <v>28748</v>
      </c>
      <c r="BE70" s="99" t="n">
        <v>30172</v>
      </c>
      <c r="BF70" s="100">
        <f>IF(AND(ISNUMBER(BD70),ISNUMBER(BE70),N(BE70)&gt;0),BD70/BE70,"")</f>
        <v/>
      </c>
      <c r="BG70" s="97" t="inlineStr">
        <is>
          <t>N</t>
        </is>
      </c>
      <c r="BH70" s="97" t="inlineStr">
        <is>
          <t>Buy Box RAISED in BFCM week (median $10.59 vs $9.99 before); List Price $13.99</t>
        </is>
      </c>
    </row>
    <row r="71" ht="62" customHeight="1">
      <c r="A71" s="38"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97" t="inlineStr">
        <is>
          <t>None</t>
        </is>
      </c>
      <c r="AZ71" s="102" t="n"/>
      <c r="BA71" s="98" t="n">
        <v>20.99</v>
      </c>
      <c r="BB71" s="98" t="n">
        <v>20.99</v>
      </c>
      <c r="BC71" s="87">
        <f>IF(AND(ISNUMBER(BA71),ISNUMBER(BB71),N(BA71)&gt;0),1-BB71/BA71,"")</f>
        <v/>
      </c>
      <c r="BD71" s="99" t="n">
        <v>62752</v>
      </c>
      <c r="BE71" s="99" t="n">
        <v>74100</v>
      </c>
      <c r="BF71" s="100">
        <f>IF(AND(ISNUMBER(BD71),ISNUMBER(BE71),N(BE71)&gt;0),BD71/BE71,"")</f>
        <v/>
      </c>
      <c r="BG71" s="97" t="inlineStr">
        <is>
          <t>N</t>
        </is>
      </c>
      <c r="BH71" s="97" t="inlineStr">
        <is>
          <t>List Price $25.99</t>
        </is>
      </c>
    </row>
    <row r="72" ht="62" customHeight="1">
      <c r="A72" s="38"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97" t="inlineStr">
        <is>
          <t>Prime Exclusive Discount</t>
        </is>
      </c>
      <c r="AZ72" s="97" t="inlineStr">
        <is>
          <t>11-07 to 12-05</t>
        </is>
      </c>
      <c r="BA72" s="98" t="n">
        <v>11.1</v>
      </c>
      <c r="BB72" s="98" t="n">
        <v>9.869999999999999</v>
      </c>
      <c r="BC72" s="87">
        <f>IF(AND(ISNUMBER(BA72),ISNUMBER(BB72),N(BA72)&gt;0),1-BB72/BA72,"")</f>
        <v/>
      </c>
      <c r="BD72" s="99" t="n">
        <v>52684</v>
      </c>
      <c r="BE72" s="99" t="n">
        <v>77141</v>
      </c>
      <c r="BF72" s="100">
        <f>IF(AND(ISNUMBER(BD72),ISNUMBER(BE72),N(BE72)&gt;0),BD72/BE72,"")</f>
        <v/>
      </c>
      <c r="BG72" s="97" t="inlineStr">
        <is>
          <t>N</t>
        </is>
      </c>
      <c r="BH72" s="97" t="inlineStr">
        <is>
          <t>Prime Exclusive already running before BFCM week; List Price $24.99</t>
        </is>
      </c>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30" customHeight="1">
      <c r="A80" s="104" t="inlineStr">
        <is>
          <t>•  BFCM 2025, 22 rivals with Keepa history: Prime Exclusive Discount 13, None 5, Price cut only 3, Coupon only 1. Median depth vs their Nov 1-19 price 14%; median BSR lift 1.13x. 7 raised their Buy Box in BFCM week, so their deal looked deeper than it was.</t>
        </is>
      </c>
    </row>
    <row r="81" ht="18" customHeight="1">
      <c r="A81" s="104" t="inlineStr">
        <is>
          <t>•  1 rival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99.98999999999999</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99.98999999999999</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99.98999999999999</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99.98999999999999</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99.98999999999999</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99.98999999999999</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99.98999999999999</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99.98999999999999</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99.98999999999999</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99.98999999999999</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99.98999999999999</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99.98999999999999</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99.98999999999999</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99.98999999999999</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99.98999999999999</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99.98999999999999</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99.98999999999999</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99.98999999999999</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99.98999999999999</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99.98999999999999</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99.98999999999999</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99.98999999999999</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99.98999999999999</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47.99</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47.99</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47.99</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47.99</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47.99</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47.99</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47.99</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47.99</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47.99</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47.99</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47.99</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47.99</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47.99</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47.99</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47.99</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47.99</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47.99</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47.99</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47.99</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47.99</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47.99</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47.99</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47.99</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47.99</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47.99</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47.99</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49.99</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47.99</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47.99</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47.99</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23.95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23.95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23.95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23.95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23.95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23.95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23.95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23.95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23.95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23.95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23.95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23.95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23.95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23.95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23.95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2026-10-14T12:36:58Z</dcterms:created>
  <dcterms:modified xmlns:dcterms="http://purl.org/dc/terms/" xmlns:xsi="http://www.w3.org/2001/XMLSchema-instance" xsi:type="dcterms:W3CDTF">2026-10-14T12:37:06Z</dcterms:modified>
</cp:coreProperties>
</file>