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Activity 1" sheetId="1" r:id="rId1"/>
    <sheet name="Hourlies" sheetId="3" r:id="rId2"/>
    <sheet name="Sheet1" sheetId="5" r:id="rId3"/>
    <sheet name="ProjectProposal" sheetId="4" r:id="rId4"/>
    <sheet name="Assignment 3"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 i="3"/>
  <c r="D28" i="3"/>
  <c r="E28" i="1"/>
  <c r="H3" i="4" l="1"/>
  <c r="H4" i="4"/>
  <c r="H5" i="4"/>
  <c r="H6" i="4"/>
  <c r="H7" i="4"/>
  <c r="H8" i="4"/>
  <c r="H9" i="4"/>
  <c r="H10" i="4"/>
  <c r="H11" i="4"/>
  <c r="H12" i="4"/>
  <c r="H13" i="4"/>
  <c r="H14" i="4"/>
  <c r="H15" i="4"/>
  <c r="H16" i="4"/>
  <c r="H2" i="4"/>
  <c r="D28" i="5" l="1"/>
  <c r="L3" i="3"/>
  <c r="L4" i="3"/>
  <c r="L5" i="3"/>
  <c r="L6" i="3"/>
  <c r="L7" i="3"/>
  <c r="L8" i="3"/>
  <c r="L9" i="3"/>
  <c r="L10" i="3"/>
  <c r="L11" i="3"/>
  <c r="L12" i="3"/>
  <c r="L13" i="3"/>
  <c r="L14" i="3"/>
  <c r="L15" i="3"/>
  <c r="L16" i="3"/>
  <c r="L17" i="3"/>
  <c r="L18" i="3"/>
  <c r="L19" i="3"/>
  <c r="L20" i="3"/>
  <c r="L21" i="3"/>
  <c r="L22" i="3"/>
  <c r="L23" i="3"/>
  <c r="L24" i="3"/>
  <c r="L25" i="3"/>
  <c r="L26" i="3"/>
  <c r="L2" i="3"/>
  <c r="J10" i="3"/>
  <c r="J12" i="3"/>
  <c r="I3" i="3"/>
  <c r="J3" i="3" s="1"/>
  <c r="I4" i="3"/>
  <c r="J4" i="3" s="1"/>
  <c r="I5" i="3"/>
  <c r="J5" i="3" s="1"/>
  <c r="I6" i="3"/>
  <c r="J6" i="3" s="1"/>
  <c r="I7" i="3"/>
  <c r="J7" i="3" s="1"/>
  <c r="I8" i="3"/>
  <c r="J8" i="3" s="1"/>
  <c r="I9" i="3"/>
  <c r="J9" i="3" s="1"/>
  <c r="I10" i="3"/>
  <c r="I11" i="3"/>
  <c r="J11" i="3" s="1"/>
  <c r="I13" i="3"/>
  <c r="J13" i="3" s="1"/>
  <c r="I14" i="3"/>
  <c r="J14" i="3" s="1"/>
  <c r="I15" i="3"/>
  <c r="J15" i="3" s="1"/>
  <c r="I16" i="3"/>
  <c r="J16" i="3" s="1"/>
  <c r="I17" i="3"/>
  <c r="J17" i="3" s="1"/>
  <c r="I18" i="3"/>
  <c r="J18" i="3" s="1"/>
  <c r="I19" i="3"/>
  <c r="J19" i="3" s="1"/>
  <c r="I20" i="3"/>
  <c r="J20" i="3" s="1"/>
  <c r="I21" i="3"/>
  <c r="J21" i="3" s="1"/>
  <c r="I22" i="3"/>
  <c r="J22" i="3" s="1"/>
  <c r="I23" i="3"/>
  <c r="J23" i="3" s="1"/>
  <c r="I24" i="3"/>
  <c r="J24" i="3" s="1"/>
  <c r="I25" i="3"/>
  <c r="J25" i="3" s="1"/>
  <c r="I26" i="3"/>
  <c r="J26" i="3" s="1"/>
  <c r="I2" i="3"/>
  <c r="J2" i="3" s="1"/>
  <c r="J28" i="3" l="1"/>
  <c r="B28" i="3"/>
</calcChain>
</file>

<file path=xl/sharedStrings.xml><?xml version="1.0" encoding="utf-8"?>
<sst xmlns="http://schemas.openxmlformats.org/spreadsheetml/2006/main" count="190" uniqueCount="107">
  <si>
    <t>Name</t>
  </si>
  <si>
    <t>AREEB QURESHI</t>
  </si>
  <si>
    <t>AZEEM ULLAH HASAN</t>
  </si>
  <si>
    <t>FAREED HASSAN KHAN</t>
  </si>
  <si>
    <t>HUNAIN GHULAM MOHIUDDIN</t>
  </si>
  <si>
    <t>MADIHA IMRAN</t>
  </si>
  <si>
    <t>MARYAM KHAN</t>
  </si>
  <si>
    <t>MUHAMMAD AMIN GHIAS</t>
  </si>
  <si>
    <t>MUHAMMAD ZAID BIN RAEES</t>
  </si>
  <si>
    <t>MURTAZA ALI KHAN</t>
  </si>
  <si>
    <t>MUZAMMIL AHMED</t>
  </si>
  <si>
    <t>Mr Syed Najeeb Iqbal</t>
  </si>
  <si>
    <t>Muhammad Munawar</t>
  </si>
  <si>
    <t>NAMRA AZIZ</t>
  </si>
  <si>
    <t>OMAR AHMED KHAN</t>
  </si>
  <si>
    <t>QURBAN ALI</t>
  </si>
  <si>
    <t>SHAHWAR MUAZZAM</t>
  </si>
  <si>
    <t>SHAIZA FARMAN</t>
  </si>
  <si>
    <t>SYED ASAD RIZVI</t>
  </si>
  <si>
    <t>SYED BILAL RIZWAN</t>
  </si>
  <si>
    <t>SYED HUZAIFA NAFEES</t>
  </si>
  <si>
    <t>SYED MUHAMMAD AREEB IMRAN</t>
  </si>
  <si>
    <t>Syed Jehanzeb</t>
  </si>
  <si>
    <t>WASILA REHMAN</t>
  </si>
  <si>
    <t>ZIAD AMIR</t>
  </si>
  <si>
    <t>*Student ID</t>
  </si>
  <si>
    <t>4thSep</t>
  </si>
  <si>
    <t>Done</t>
  </si>
  <si>
    <t>Not Submitted</t>
  </si>
  <si>
    <t>Text file</t>
  </si>
  <si>
    <t>Assignment 3 (5)</t>
  </si>
  <si>
    <t>Incorrect distance formula</t>
  </si>
  <si>
    <t>Incorrect distance formula, similar Qurban</t>
  </si>
  <si>
    <t>incorrect</t>
  </si>
  <si>
    <t>Incorrect distance method</t>
  </si>
  <si>
    <t>Copied with Shahwar</t>
  </si>
  <si>
    <t>distance not defined in class; copied with Ziad</t>
  </si>
  <si>
    <t>chk for plag</t>
  </si>
  <si>
    <t>Uzair zahidi</t>
  </si>
  <si>
    <t>No submission</t>
  </si>
  <si>
    <t>absent</t>
  </si>
  <si>
    <t>S.No</t>
  </si>
  <si>
    <t>Team1</t>
  </si>
  <si>
    <t>Team2</t>
  </si>
  <si>
    <t>Topic</t>
  </si>
  <si>
    <t>Web Application showing Data Visualization of Crude Oil Prices from1985 to 2021 on a Dashboard using Dash, Plotly and Flask.</t>
  </si>
  <si>
    <t>SYED MUZAMMIL AHMED</t>
  </si>
  <si>
    <t>Qurban Ali</t>
  </si>
  <si>
    <t>The project will be based on the text processing tool that will be web-based application</t>
  </si>
  <si>
    <t>Areeb Qureshi</t>
  </si>
  <si>
    <t>Hunain Ghulam Mohiuddin</t>
  </si>
  <si>
    <t>This project will automate the reporting and comparing of key financial matrices of public listed companies, on Pakistan Stock Exchange (PSX), of Pakistan where user may view the updated data and visuals as published by the State Bank of Pakistan (SBP) on its website.</t>
  </si>
  <si>
    <t>Syed Najeeb</t>
  </si>
  <si>
    <t>Azeemullah</t>
  </si>
  <si>
    <t>Text Analysis on Spam Email Dataset</t>
  </si>
  <si>
    <t xml:space="preserve">Search engine to list the important articles related to the economy and current affairs of South Asia. </t>
  </si>
  <si>
    <t>Shaiza Farman</t>
  </si>
  <si>
    <t>Muhammad Amin Ghias</t>
  </si>
  <si>
    <t>Food Engine Karachi</t>
  </si>
  <si>
    <t xml:space="preserve">Wasila Rehman </t>
  </si>
  <si>
    <t xml:space="preserve">Madiha Imran </t>
  </si>
  <si>
    <t>Customized Marketing KPI Dashboard</t>
  </si>
  <si>
    <t>Syed Muhammad Areeb Imran</t>
  </si>
  <si>
    <t>Exploratory Data Analysis on Titatnic Dataset</t>
  </si>
  <si>
    <t>Dashboard of Pakistan’s Largest Ecommerce Dataset</t>
  </si>
  <si>
    <t>Namra Aziz</t>
  </si>
  <si>
    <t>Maryam Khan</t>
  </si>
  <si>
    <t>Designing a search engine for online courses using YouTube developer and Udemy developer APIs.</t>
  </si>
  <si>
    <t>Muhammad Zaid Bin Raees</t>
  </si>
  <si>
    <t>Shahwar Muazzam</t>
  </si>
  <si>
    <t>Dashboard for Titatnic Dataset</t>
  </si>
  <si>
    <t>Syed Huzaifa Nafees</t>
  </si>
  <si>
    <t>Uzair Zahidi</t>
  </si>
  <si>
    <t>The goal is to design a cricketing dashboard in which a user will be able to access
information from any tournament, series, or calendar year.</t>
  </si>
  <si>
    <t>A speech-to-text transcribing, and language translation converter</t>
  </si>
  <si>
    <t>Syed Bilal Rizwan</t>
  </si>
  <si>
    <t>Omar Ahmed Khan</t>
  </si>
  <si>
    <t>Fareed Hassan Khan</t>
  </si>
  <si>
    <t>Syed Asad Rizvi</t>
  </si>
  <si>
    <t>Dashboard for Google Play Store Applications Dataset</t>
  </si>
  <si>
    <t>Ziad</t>
  </si>
  <si>
    <t>Total</t>
  </si>
  <si>
    <t>Second Hourly(30)</t>
  </si>
  <si>
    <t>First Hourly (35)</t>
  </si>
  <si>
    <t>First Hourly (20)</t>
  </si>
  <si>
    <t>First Hourly (35)+2marks</t>
  </si>
  <si>
    <t>Second Hourly (20)</t>
  </si>
  <si>
    <t>Presentation</t>
  </si>
  <si>
    <t>Code</t>
  </si>
  <si>
    <t>less features</t>
  </si>
  <si>
    <t>database</t>
  </si>
  <si>
    <t>ML</t>
  </si>
  <si>
    <t>3 apis, code organized in multiple files</t>
  </si>
  <si>
    <t>data tables</t>
  </si>
  <si>
    <t>No features in ppt</t>
  </si>
  <si>
    <t>dash bootstrap</t>
  </si>
  <si>
    <t>javascript, css,udemy api</t>
  </si>
  <si>
    <t>Ibm watson, jquery and ajax</t>
  </si>
  <si>
    <t>Late submission: 3 marks</t>
  </si>
  <si>
    <t>Proposal</t>
  </si>
  <si>
    <t>late submission</t>
  </si>
  <si>
    <t>Assignment 1(5)</t>
  </si>
  <si>
    <t>late</t>
  </si>
  <si>
    <t>Assignment 1</t>
  </si>
  <si>
    <t>Assignment 2</t>
  </si>
  <si>
    <t>Assignment 3</t>
  </si>
  <si>
    <t>Assignment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</si>
</sst>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wrapText="1"/>
    </xf>
    <xf numFmtId="0" fontId="2" fillId="0" borderId="1" xfId="0" applyFont="1" applyBorder="1" applyAlignment="1">
      <alignment horizontal="center" vertical="center" wrapText="1"/>
    </xf>
    <xf numFmtId="0" fontId="1" fillId="0" borderId="2" xfId="0" applyFont="1" applyFill="1" applyBorder="1" applyAlignment="1">
      <alignment wrapText="1"/>
    </xf>
    <xf numFmtId="0" fontId="1" fillId="0" borderId="0" xfId="0" applyFont="1" applyBorder="1" applyAlignment="1">
      <alignment wrapText="1"/>
    </xf>
    <xf numFmtId="0" fontId="1" fillId="0" borderId="0" xfId="0" applyFont="1" applyFill="1" applyBorder="1" applyAlignment="1">
      <alignment wrapText="1"/>
    </xf>
    <xf numFmtId="0" fontId="0" fillId="0" borderId="0" xfId="0" applyAlignment="1">
      <alignment wrapText="1"/>
    </xf>
    <xf numFmtId="0" fontId="0" fillId="0" borderId="0" xfId="0" applyAlignment="1"/>
    <xf numFmtId="0" fontId="0" fillId="2" borderId="0" xfId="0" applyFill="1"/>
    <xf numFmtId="0" fontId="0" fillId="0" borderId="3" xfId="0" applyBorder="1"/>
    <xf numFmtId="0" fontId="0" fillId="2" borderId="3" xfId="0" applyFill="1" applyBorder="1"/>
    <xf numFmtId="1" fontId="0" fillId="0" borderId="0" xfId="0" applyNumberFormat="1"/>
    <xf numFmtId="0" fontId="2" fillId="0" borderId="3" xfId="0" applyFont="1" applyBorder="1" applyAlignment="1">
      <alignment horizontal="center" vertical="center" wrapText="1"/>
    </xf>
    <xf numFmtId="0" fontId="1" fillId="0" borderId="3" xfId="0" applyFont="1" applyBorder="1" applyAlignment="1">
      <alignment wrapText="1"/>
    </xf>
    <xf numFmtId="1" fontId="0" fillId="0" borderId="3" xfId="0" applyNumberFormat="1" applyBorder="1"/>
    <xf numFmtId="0" fontId="1" fillId="0" borderId="3" xfId="0" applyFont="1" applyFill="1" applyBorder="1" applyAlignment="1">
      <alignment wrapText="1"/>
    </xf>
    <xf numFmtId="0" fontId="0" fillId="0" borderId="3" xfId="0" applyFont="1" applyBorder="1"/>
    <xf numFmtId="0" fontId="0" fillId="0" borderId="3" xfId="0" applyFont="1" applyBorder="1" applyAlignment="1"/>
    <xf numFmtId="0" fontId="0" fillId="0" borderId="3" xfId="0" applyFont="1" applyBorder="1" applyAlignment="1">
      <alignment wrapText="1"/>
    </xf>
    <xf numFmtId="0" fontId="4" fillId="0" borderId="3" xfId="0" applyFont="1" applyBorder="1"/>
    <xf numFmtId="0" fontId="4" fillId="0" borderId="3" xfId="0" applyFont="1" applyBorder="1" applyAlignment="1"/>
    <xf numFmtId="0" fontId="4" fillId="0" borderId="3" xfId="0" applyFont="1" applyBorder="1" applyAlignment="1">
      <alignment vertical="center"/>
    </xf>
    <xf numFmtId="0" fontId="0" fillId="0" borderId="3" xfId="0" applyFont="1" applyBorder="1" applyAlignment="1">
      <alignment vertical="center"/>
    </xf>
    <xf numFmtId="0" fontId="0" fillId="2" borderId="3" xfId="0" applyFont="1" applyFill="1" applyBorder="1"/>
    <xf numFmtId="0" fontId="0" fillId="2" borderId="3" xfId="0" applyFont="1" applyFill="1" applyBorder="1" applyAlignment="1"/>
    <xf numFmtId="0" fontId="0" fillId="2" borderId="3" xfId="0" applyFont="1" applyFill="1" applyBorder="1" applyAlignment="1">
      <alignment wrapText="1"/>
    </xf>
    <xf numFmtId="0" fontId="3" fillId="0" borderId="3" xfId="0" applyFont="1" applyBorder="1"/>
    <xf numFmtId="0" fontId="3" fillId="0" borderId="3" xfId="0" applyFont="1" applyBorder="1" applyAlignment="1"/>
    <xf numFmtId="0" fontId="3" fillId="0" borderId="3" xfId="0" applyFont="1" applyBorder="1" applyAlignment="1">
      <alignment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10" workbookViewId="0">
      <selection activeCell="E29" sqref="E29"/>
    </sheetView>
  </sheetViews>
  <sheetFormatPr defaultRowHeight="15" x14ac:dyDescent="0.25"/>
  <cols>
    <col min="1" max="1" width="27.5703125" customWidth="1"/>
    <col min="2" max="3" width="26" customWidth="1"/>
    <col min="4" max="4" width="18" customWidth="1"/>
    <col min="5" max="5" width="19.28515625" customWidth="1"/>
    <col min="6" max="6" width="30.85546875" style="6" customWidth="1"/>
    <col min="7" max="7" width="21.5703125" customWidth="1"/>
  </cols>
  <sheetData>
    <row r="1" spans="1:7" x14ac:dyDescent="0.25">
      <c r="A1" s="2" t="s">
        <v>25</v>
      </c>
      <c r="B1" t="s">
        <v>0</v>
      </c>
      <c r="D1" t="s">
        <v>26</v>
      </c>
      <c r="E1" t="s">
        <v>30</v>
      </c>
      <c r="G1" t="s">
        <v>101</v>
      </c>
    </row>
    <row r="2" spans="1:7" x14ac:dyDescent="0.25">
      <c r="A2" s="1">
        <v>10092</v>
      </c>
      <c r="B2" s="1" t="s">
        <v>1</v>
      </c>
      <c r="C2" s="4"/>
      <c r="D2" t="s">
        <v>28</v>
      </c>
      <c r="E2">
        <v>5</v>
      </c>
      <c r="G2">
        <v>5</v>
      </c>
    </row>
    <row r="3" spans="1:7" x14ac:dyDescent="0.25">
      <c r="A3" s="1">
        <v>9304</v>
      </c>
      <c r="B3" s="1" t="s">
        <v>2</v>
      </c>
      <c r="C3" s="4"/>
      <c r="D3" t="s">
        <v>28</v>
      </c>
      <c r="E3">
        <v>5</v>
      </c>
      <c r="G3">
        <v>5</v>
      </c>
    </row>
    <row r="4" spans="1:7" x14ac:dyDescent="0.25">
      <c r="A4" s="1">
        <v>25367</v>
      </c>
      <c r="B4" s="1" t="s">
        <v>3</v>
      </c>
      <c r="C4" s="4"/>
      <c r="D4" t="s">
        <v>27</v>
      </c>
      <c r="E4">
        <v>5</v>
      </c>
      <c r="G4">
        <v>5</v>
      </c>
    </row>
    <row r="5" spans="1:7" x14ac:dyDescent="0.25">
      <c r="A5" s="1">
        <v>14831</v>
      </c>
      <c r="B5" s="1" t="s">
        <v>4</v>
      </c>
      <c r="C5" s="4"/>
      <c r="D5" t="s">
        <v>28</v>
      </c>
      <c r="E5">
        <v>5</v>
      </c>
      <c r="G5">
        <v>5</v>
      </c>
    </row>
    <row r="6" spans="1:7" x14ac:dyDescent="0.25">
      <c r="A6" s="1">
        <v>25377</v>
      </c>
      <c r="B6" s="1" t="s">
        <v>5</v>
      </c>
      <c r="C6" s="4"/>
      <c r="D6" t="s">
        <v>27</v>
      </c>
      <c r="E6">
        <v>3</v>
      </c>
      <c r="F6" s="6" t="s">
        <v>31</v>
      </c>
      <c r="G6">
        <v>5</v>
      </c>
    </row>
    <row r="7" spans="1:7" x14ac:dyDescent="0.25">
      <c r="A7" s="1">
        <v>8635</v>
      </c>
      <c r="B7" s="1" t="s">
        <v>6</v>
      </c>
      <c r="C7" s="4"/>
      <c r="D7" t="s">
        <v>27</v>
      </c>
      <c r="E7">
        <v>5</v>
      </c>
      <c r="G7">
        <v>5</v>
      </c>
    </row>
    <row r="8" spans="1:7" x14ac:dyDescent="0.25">
      <c r="A8" s="1">
        <v>25366</v>
      </c>
      <c r="B8" s="1" t="s">
        <v>7</v>
      </c>
      <c r="C8" s="4"/>
      <c r="D8" t="s">
        <v>27</v>
      </c>
      <c r="E8">
        <v>5</v>
      </c>
      <c r="G8">
        <v>5</v>
      </c>
    </row>
    <row r="9" spans="1:7" x14ac:dyDescent="0.25">
      <c r="A9" s="1">
        <v>10739</v>
      </c>
      <c r="B9" s="1" t="s">
        <v>8</v>
      </c>
      <c r="C9" s="4"/>
      <c r="D9" t="s">
        <v>27</v>
      </c>
      <c r="E9">
        <v>0</v>
      </c>
      <c r="F9" s="6" t="s">
        <v>39</v>
      </c>
      <c r="G9">
        <v>5</v>
      </c>
    </row>
    <row r="10" spans="1:7" x14ac:dyDescent="0.25">
      <c r="A10" s="1">
        <v>4308</v>
      </c>
      <c r="B10" s="1" t="s">
        <v>9</v>
      </c>
      <c r="C10" s="4"/>
      <c r="D10" t="s">
        <v>27</v>
      </c>
      <c r="E10">
        <v>0</v>
      </c>
      <c r="F10" s="6" t="s">
        <v>39</v>
      </c>
      <c r="G10">
        <v>5</v>
      </c>
    </row>
    <row r="11" spans="1:7" x14ac:dyDescent="0.25">
      <c r="A11" s="1">
        <v>25371</v>
      </c>
      <c r="B11" s="1" t="s">
        <v>10</v>
      </c>
      <c r="C11" s="4"/>
      <c r="D11" t="s">
        <v>27</v>
      </c>
      <c r="E11">
        <v>5</v>
      </c>
      <c r="G11">
        <v>5</v>
      </c>
    </row>
    <row r="12" spans="1:7" x14ac:dyDescent="0.25">
      <c r="A12" s="1">
        <v>21205</v>
      </c>
      <c r="B12" s="1" t="s">
        <v>11</v>
      </c>
      <c r="C12" s="4"/>
      <c r="D12" t="s">
        <v>28</v>
      </c>
      <c r="E12">
        <v>5</v>
      </c>
      <c r="G12">
        <v>5</v>
      </c>
    </row>
    <row r="13" spans="1:7" x14ac:dyDescent="0.25">
      <c r="A13" s="1">
        <v>21130</v>
      </c>
      <c r="B13" s="1" t="s">
        <v>12</v>
      </c>
      <c r="C13" s="4"/>
      <c r="D13" t="s">
        <v>28</v>
      </c>
      <c r="E13">
        <v>2</v>
      </c>
      <c r="F13" s="6" t="s">
        <v>34</v>
      </c>
      <c r="G13">
        <v>5</v>
      </c>
    </row>
    <row r="14" spans="1:7" x14ac:dyDescent="0.25">
      <c r="A14" s="1">
        <v>9590</v>
      </c>
      <c r="B14" s="1" t="s">
        <v>13</v>
      </c>
      <c r="C14" s="4"/>
      <c r="D14" t="s">
        <v>27</v>
      </c>
      <c r="E14">
        <v>5</v>
      </c>
      <c r="G14">
        <v>5</v>
      </c>
    </row>
    <row r="15" spans="1:7" x14ac:dyDescent="0.25">
      <c r="A15" s="1">
        <v>7253</v>
      </c>
      <c r="B15" s="1" t="s">
        <v>14</v>
      </c>
      <c r="C15" s="4"/>
      <c r="D15" t="s">
        <v>27</v>
      </c>
      <c r="E15">
        <v>5</v>
      </c>
      <c r="G15">
        <v>5</v>
      </c>
    </row>
    <row r="16" spans="1:7" x14ac:dyDescent="0.25">
      <c r="A16" s="1">
        <v>25372</v>
      </c>
      <c r="B16" s="1" t="s">
        <v>15</v>
      </c>
      <c r="C16" s="4"/>
      <c r="D16" t="s">
        <v>27</v>
      </c>
      <c r="E16">
        <v>3</v>
      </c>
      <c r="F16" s="6" t="s">
        <v>31</v>
      </c>
      <c r="G16">
        <v>5</v>
      </c>
    </row>
    <row r="17" spans="1:8" ht="30" x14ac:dyDescent="0.25">
      <c r="A17" s="1">
        <v>13076</v>
      </c>
      <c r="B17" s="1" t="s">
        <v>16</v>
      </c>
      <c r="C17" s="4"/>
      <c r="D17" t="s">
        <v>29</v>
      </c>
      <c r="E17">
        <v>0</v>
      </c>
      <c r="F17" s="6" t="s">
        <v>36</v>
      </c>
      <c r="G17">
        <v>5</v>
      </c>
    </row>
    <row r="18" spans="1:8" ht="30" x14ac:dyDescent="0.25">
      <c r="A18" s="1">
        <v>25369</v>
      </c>
      <c r="B18" s="1" t="s">
        <v>17</v>
      </c>
      <c r="C18" s="4"/>
      <c r="D18" t="s">
        <v>27</v>
      </c>
      <c r="E18">
        <v>3</v>
      </c>
      <c r="F18" s="6" t="s">
        <v>32</v>
      </c>
      <c r="G18">
        <v>5</v>
      </c>
    </row>
    <row r="19" spans="1:8" x14ac:dyDescent="0.25">
      <c r="A19" s="1">
        <v>25365</v>
      </c>
      <c r="B19" s="1" t="s">
        <v>18</v>
      </c>
      <c r="C19" s="4"/>
      <c r="D19" t="s">
        <v>27</v>
      </c>
      <c r="E19">
        <v>5</v>
      </c>
      <c r="F19" s="6" t="s">
        <v>37</v>
      </c>
      <c r="G19">
        <v>5</v>
      </c>
    </row>
    <row r="20" spans="1:8" x14ac:dyDescent="0.25">
      <c r="A20" s="1">
        <v>23943</v>
      </c>
      <c r="B20" s="1" t="s">
        <v>19</v>
      </c>
      <c r="C20" s="4"/>
      <c r="E20">
        <v>5</v>
      </c>
      <c r="G20">
        <v>5</v>
      </c>
    </row>
    <row r="21" spans="1:8" x14ac:dyDescent="0.25">
      <c r="A21" s="1">
        <v>25378</v>
      </c>
      <c r="B21" s="1" t="s">
        <v>20</v>
      </c>
      <c r="C21" s="4"/>
      <c r="D21" t="s">
        <v>27</v>
      </c>
      <c r="E21">
        <v>5</v>
      </c>
      <c r="G21">
        <v>4</v>
      </c>
      <c r="H21" t="s">
        <v>102</v>
      </c>
    </row>
    <row r="22" spans="1:8" ht="26.25" x14ac:dyDescent="0.25">
      <c r="A22" s="1">
        <v>25364</v>
      </c>
      <c r="B22" s="1" t="s">
        <v>21</v>
      </c>
      <c r="C22" s="4"/>
      <c r="E22">
        <v>1</v>
      </c>
      <c r="F22" s="6" t="s">
        <v>33</v>
      </c>
      <c r="G22">
        <v>5</v>
      </c>
    </row>
    <row r="23" spans="1:8" x14ac:dyDescent="0.25">
      <c r="A23" s="1">
        <v>4879</v>
      </c>
      <c r="B23" s="1" t="s">
        <v>22</v>
      </c>
      <c r="C23" s="4"/>
      <c r="E23">
        <v>5</v>
      </c>
      <c r="G23">
        <v>5</v>
      </c>
    </row>
    <row r="24" spans="1:8" x14ac:dyDescent="0.25">
      <c r="A24" s="1">
        <v>12348</v>
      </c>
      <c r="B24" s="1" t="s">
        <v>23</v>
      </c>
      <c r="C24" s="4"/>
      <c r="E24">
        <v>5</v>
      </c>
      <c r="G24">
        <v>5</v>
      </c>
    </row>
    <row r="25" spans="1:8" x14ac:dyDescent="0.25">
      <c r="A25" s="1">
        <v>25379</v>
      </c>
      <c r="B25" s="1" t="s">
        <v>24</v>
      </c>
      <c r="C25" s="4"/>
      <c r="D25" t="s">
        <v>27</v>
      </c>
      <c r="E25">
        <v>0</v>
      </c>
      <c r="F25" s="6" t="s">
        <v>35</v>
      </c>
      <c r="G25">
        <v>0</v>
      </c>
    </row>
    <row r="26" spans="1:8" x14ac:dyDescent="0.25">
      <c r="B26" s="3" t="s">
        <v>38</v>
      </c>
      <c r="C26" s="5"/>
      <c r="E26">
        <v>5</v>
      </c>
      <c r="G26">
        <v>5</v>
      </c>
    </row>
    <row r="28" spans="1:8" x14ac:dyDescent="0.25">
      <c r="E28">
        <f>AVERAGE(E2:E26)</f>
        <v>3.68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workbookViewId="0">
      <selection activeCell="G2" sqref="G2:G26"/>
    </sheetView>
  </sheetViews>
  <sheetFormatPr defaultRowHeight="15" x14ac:dyDescent="0.25"/>
  <cols>
    <col min="1" max="1" width="19.5703125" customWidth="1"/>
    <col min="2" max="2" width="28.42578125" customWidth="1"/>
    <col min="3" max="3" width="16.85546875" customWidth="1"/>
    <col min="4" max="4" width="15.7109375" customWidth="1"/>
    <col min="5" max="5" width="13.7109375" customWidth="1"/>
    <col min="6" max="7" width="15.85546875" customWidth="1"/>
    <col min="8" max="10" width="28.7109375" customWidth="1"/>
    <col min="11" max="11" width="26.28515625" customWidth="1"/>
    <col min="12" max="12" width="17.85546875" customWidth="1"/>
  </cols>
  <sheetData>
    <row r="1" spans="1:12" x14ac:dyDescent="0.25">
      <c r="A1" s="2" t="s">
        <v>25</v>
      </c>
      <c r="B1" t="s">
        <v>0</v>
      </c>
      <c r="C1" t="s">
        <v>103</v>
      </c>
      <c r="D1" t="s">
        <v>104</v>
      </c>
      <c r="E1" t="s">
        <v>105</v>
      </c>
      <c r="F1" t="s">
        <v>106</v>
      </c>
      <c r="G1" t="s">
        <v>81</v>
      </c>
      <c r="H1" t="s">
        <v>83</v>
      </c>
      <c r="I1" t="s">
        <v>85</v>
      </c>
      <c r="J1" t="s">
        <v>84</v>
      </c>
      <c r="K1" t="s">
        <v>82</v>
      </c>
      <c r="L1" t="s">
        <v>86</v>
      </c>
    </row>
    <row r="2" spans="1:12" x14ac:dyDescent="0.25">
      <c r="A2" s="1">
        <v>10092</v>
      </c>
      <c r="B2" s="1" t="s">
        <v>1</v>
      </c>
      <c r="C2">
        <v>5</v>
      </c>
      <c r="D2">
        <v>5</v>
      </c>
      <c r="E2">
        <v>5</v>
      </c>
      <c r="F2">
        <v>5</v>
      </c>
      <c r="G2">
        <f>SUM(C2:F2)</f>
        <v>20</v>
      </c>
      <c r="H2">
        <v>11</v>
      </c>
      <c r="I2">
        <f>H2+2</f>
        <v>13</v>
      </c>
      <c r="J2" s="11">
        <f>(I2/35) * 20</f>
        <v>7.4285714285714288</v>
      </c>
      <c r="K2">
        <v>21.5</v>
      </c>
      <c r="L2" s="11">
        <f>K2/30 * 20</f>
        <v>14.333333333333334</v>
      </c>
    </row>
    <row r="3" spans="1:12" x14ac:dyDescent="0.25">
      <c r="A3" s="1">
        <v>9304</v>
      </c>
      <c r="B3" s="1" t="s">
        <v>2</v>
      </c>
      <c r="C3">
        <v>5</v>
      </c>
      <c r="D3">
        <v>5</v>
      </c>
      <c r="E3">
        <v>5</v>
      </c>
      <c r="F3">
        <v>5</v>
      </c>
      <c r="G3">
        <f t="shared" ref="G3:G26" si="0">SUM(C3:F3)</f>
        <v>20</v>
      </c>
      <c r="H3">
        <v>14</v>
      </c>
      <c r="I3">
        <f t="shared" ref="I3:I26" si="1">H3+2</f>
        <v>16</v>
      </c>
      <c r="J3" s="11">
        <f t="shared" ref="J3:J26" si="2">(I3/35) * 20</f>
        <v>9.1428571428571423</v>
      </c>
      <c r="K3">
        <v>25</v>
      </c>
      <c r="L3" s="11">
        <f t="shared" ref="L3:L26" si="3">K3/30 * 20</f>
        <v>16.666666666666668</v>
      </c>
    </row>
    <row r="4" spans="1:12" x14ac:dyDescent="0.25">
      <c r="A4" s="1">
        <v>25367</v>
      </c>
      <c r="B4" s="1" t="s">
        <v>3</v>
      </c>
      <c r="C4">
        <v>5</v>
      </c>
      <c r="D4">
        <v>5</v>
      </c>
      <c r="E4">
        <v>5</v>
      </c>
      <c r="F4">
        <v>5</v>
      </c>
      <c r="G4">
        <f t="shared" si="0"/>
        <v>20</v>
      </c>
      <c r="H4">
        <v>33</v>
      </c>
      <c r="I4">
        <f t="shared" si="1"/>
        <v>35</v>
      </c>
      <c r="J4" s="11">
        <f t="shared" si="2"/>
        <v>20</v>
      </c>
      <c r="K4">
        <v>30</v>
      </c>
      <c r="L4" s="11">
        <f t="shared" si="3"/>
        <v>20</v>
      </c>
    </row>
    <row r="5" spans="1:12" x14ac:dyDescent="0.25">
      <c r="A5" s="1">
        <v>14831</v>
      </c>
      <c r="B5" s="1" t="s">
        <v>4</v>
      </c>
      <c r="C5">
        <v>5</v>
      </c>
      <c r="D5">
        <v>5</v>
      </c>
      <c r="E5">
        <v>5</v>
      </c>
      <c r="F5">
        <v>5</v>
      </c>
      <c r="G5">
        <f t="shared" si="0"/>
        <v>20</v>
      </c>
      <c r="H5">
        <v>28</v>
      </c>
      <c r="I5">
        <f t="shared" si="1"/>
        <v>30</v>
      </c>
      <c r="J5" s="11">
        <f t="shared" si="2"/>
        <v>17.142857142857142</v>
      </c>
      <c r="K5">
        <v>27</v>
      </c>
      <c r="L5" s="11">
        <f t="shared" si="3"/>
        <v>18</v>
      </c>
    </row>
    <row r="6" spans="1:12" x14ac:dyDescent="0.25">
      <c r="A6" s="1">
        <v>25377</v>
      </c>
      <c r="B6" s="1" t="s">
        <v>5</v>
      </c>
      <c r="C6">
        <v>5</v>
      </c>
      <c r="D6">
        <v>3</v>
      </c>
      <c r="E6">
        <v>5</v>
      </c>
      <c r="F6">
        <v>5</v>
      </c>
      <c r="G6">
        <f t="shared" si="0"/>
        <v>18</v>
      </c>
      <c r="H6">
        <v>17.5</v>
      </c>
      <c r="I6">
        <f t="shared" si="1"/>
        <v>19.5</v>
      </c>
      <c r="J6" s="11">
        <f t="shared" si="2"/>
        <v>11.142857142857142</v>
      </c>
      <c r="K6">
        <v>16</v>
      </c>
      <c r="L6" s="11">
        <f t="shared" si="3"/>
        <v>10.666666666666666</v>
      </c>
    </row>
    <row r="7" spans="1:12" x14ac:dyDescent="0.25">
      <c r="A7" s="1">
        <v>8635</v>
      </c>
      <c r="B7" s="1" t="s">
        <v>6</v>
      </c>
      <c r="C7">
        <v>5</v>
      </c>
      <c r="D7">
        <v>5</v>
      </c>
      <c r="E7">
        <v>5</v>
      </c>
      <c r="F7">
        <v>5</v>
      </c>
      <c r="G7">
        <f t="shared" si="0"/>
        <v>20</v>
      </c>
      <c r="H7">
        <v>17.5</v>
      </c>
      <c r="I7">
        <f t="shared" si="1"/>
        <v>19.5</v>
      </c>
      <c r="J7" s="11">
        <f t="shared" si="2"/>
        <v>11.142857142857142</v>
      </c>
      <c r="K7">
        <v>22</v>
      </c>
      <c r="L7" s="11">
        <f t="shared" si="3"/>
        <v>14.666666666666666</v>
      </c>
    </row>
    <row r="8" spans="1:12" x14ac:dyDescent="0.25">
      <c r="A8" s="1">
        <v>21205</v>
      </c>
      <c r="B8" s="1" t="s">
        <v>11</v>
      </c>
      <c r="C8">
        <v>5</v>
      </c>
      <c r="D8">
        <v>5</v>
      </c>
      <c r="E8">
        <v>4</v>
      </c>
      <c r="F8">
        <v>0</v>
      </c>
      <c r="G8">
        <f t="shared" si="0"/>
        <v>14</v>
      </c>
      <c r="H8">
        <v>31</v>
      </c>
      <c r="I8">
        <f t="shared" si="1"/>
        <v>33</v>
      </c>
      <c r="J8" s="11">
        <f t="shared" si="2"/>
        <v>18.857142857142858</v>
      </c>
      <c r="K8">
        <v>25</v>
      </c>
      <c r="L8" s="11">
        <f t="shared" si="3"/>
        <v>16.666666666666668</v>
      </c>
    </row>
    <row r="9" spans="1:12" x14ac:dyDescent="0.25">
      <c r="A9" s="1">
        <v>25366</v>
      </c>
      <c r="B9" s="1" t="s">
        <v>7</v>
      </c>
      <c r="C9">
        <v>5</v>
      </c>
      <c r="D9">
        <v>5</v>
      </c>
      <c r="E9">
        <v>5</v>
      </c>
      <c r="F9">
        <v>5</v>
      </c>
      <c r="G9">
        <f t="shared" si="0"/>
        <v>20</v>
      </c>
      <c r="H9">
        <v>31</v>
      </c>
      <c r="I9">
        <f t="shared" si="1"/>
        <v>33</v>
      </c>
      <c r="J9" s="11">
        <f t="shared" si="2"/>
        <v>18.857142857142858</v>
      </c>
      <c r="K9">
        <v>25</v>
      </c>
      <c r="L9" s="11">
        <f t="shared" si="3"/>
        <v>16.666666666666668</v>
      </c>
    </row>
    <row r="10" spans="1:12" x14ac:dyDescent="0.25">
      <c r="A10" s="1">
        <v>21130</v>
      </c>
      <c r="B10" s="1" t="s">
        <v>12</v>
      </c>
      <c r="C10">
        <v>5</v>
      </c>
      <c r="D10">
        <v>2</v>
      </c>
      <c r="E10">
        <v>0</v>
      </c>
      <c r="F10">
        <v>5</v>
      </c>
      <c r="G10">
        <f t="shared" si="0"/>
        <v>12</v>
      </c>
      <c r="H10">
        <v>5</v>
      </c>
      <c r="I10">
        <f t="shared" si="1"/>
        <v>7</v>
      </c>
      <c r="J10" s="11">
        <f t="shared" si="2"/>
        <v>4</v>
      </c>
      <c r="K10">
        <v>16</v>
      </c>
      <c r="L10" s="11">
        <f t="shared" si="3"/>
        <v>10.666666666666666</v>
      </c>
    </row>
    <row r="11" spans="1:12" x14ac:dyDescent="0.25">
      <c r="A11" s="1">
        <v>10739</v>
      </c>
      <c r="B11" s="1" t="s">
        <v>8</v>
      </c>
      <c r="C11">
        <v>5</v>
      </c>
      <c r="D11">
        <v>0</v>
      </c>
      <c r="E11">
        <v>5</v>
      </c>
      <c r="F11">
        <v>5</v>
      </c>
      <c r="G11">
        <f t="shared" si="0"/>
        <v>15</v>
      </c>
      <c r="H11">
        <v>23.5</v>
      </c>
      <c r="I11">
        <f t="shared" si="1"/>
        <v>25.5</v>
      </c>
      <c r="J11" s="11">
        <f t="shared" si="2"/>
        <v>14.571428571428571</v>
      </c>
      <c r="K11">
        <v>18</v>
      </c>
      <c r="L11" s="11">
        <f t="shared" si="3"/>
        <v>12</v>
      </c>
    </row>
    <row r="12" spans="1:12" x14ac:dyDescent="0.25">
      <c r="A12" s="1">
        <v>4308</v>
      </c>
      <c r="B12" s="1" t="s">
        <v>9</v>
      </c>
      <c r="C12">
        <v>5</v>
      </c>
      <c r="D12">
        <v>0</v>
      </c>
      <c r="E12">
        <v>0</v>
      </c>
      <c r="F12">
        <v>0</v>
      </c>
      <c r="G12">
        <f t="shared" si="0"/>
        <v>5</v>
      </c>
      <c r="H12" t="s">
        <v>40</v>
      </c>
      <c r="I12">
        <v>0</v>
      </c>
      <c r="J12" s="11">
        <f t="shared" si="2"/>
        <v>0</v>
      </c>
      <c r="K12">
        <v>0</v>
      </c>
      <c r="L12" s="11">
        <f t="shared" si="3"/>
        <v>0</v>
      </c>
    </row>
    <row r="13" spans="1:12" x14ac:dyDescent="0.25">
      <c r="A13" s="1">
        <v>25371</v>
      </c>
      <c r="B13" s="1" t="s">
        <v>10</v>
      </c>
      <c r="C13">
        <v>5</v>
      </c>
      <c r="D13">
        <v>5</v>
      </c>
      <c r="E13">
        <v>5</v>
      </c>
      <c r="F13">
        <v>5</v>
      </c>
      <c r="G13">
        <f t="shared" si="0"/>
        <v>20</v>
      </c>
      <c r="H13">
        <v>19</v>
      </c>
      <c r="I13">
        <f t="shared" si="1"/>
        <v>21</v>
      </c>
      <c r="J13" s="11">
        <f t="shared" si="2"/>
        <v>12</v>
      </c>
      <c r="K13">
        <v>23</v>
      </c>
      <c r="L13" s="11">
        <f t="shared" si="3"/>
        <v>15.333333333333334</v>
      </c>
    </row>
    <row r="14" spans="1:12" x14ac:dyDescent="0.25">
      <c r="A14" s="1">
        <v>9590</v>
      </c>
      <c r="B14" s="1" t="s">
        <v>13</v>
      </c>
      <c r="C14">
        <v>5</v>
      </c>
      <c r="D14">
        <v>5</v>
      </c>
      <c r="E14">
        <v>5</v>
      </c>
      <c r="F14">
        <v>5</v>
      </c>
      <c r="G14">
        <f t="shared" si="0"/>
        <v>20</v>
      </c>
      <c r="H14">
        <v>23.75</v>
      </c>
      <c r="I14">
        <f t="shared" si="1"/>
        <v>25.75</v>
      </c>
      <c r="J14" s="11">
        <f t="shared" si="2"/>
        <v>14.714285714285715</v>
      </c>
      <c r="K14">
        <v>27</v>
      </c>
      <c r="L14" s="11">
        <f t="shared" si="3"/>
        <v>18</v>
      </c>
    </row>
    <row r="15" spans="1:12" x14ac:dyDescent="0.25">
      <c r="A15" s="1">
        <v>7253</v>
      </c>
      <c r="B15" s="1" t="s">
        <v>14</v>
      </c>
      <c r="C15">
        <v>5</v>
      </c>
      <c r="D15">
        <v>5</v>
      </c>
      <c r="E15">
        <v>5</v>
      </c>
      <c r="F15">
        <v>5</v>
      </c>
      <c r="G15">
        <f t="shared" si="0"/>
        <v>20</v>
      </c>
      <c r="H15">
        <v>22</v>
      </c>
      <c r="I15">
        <f t="shared" si="1"/>
        <v>24</v>
      </c>
      <c r="J15" s="11">
        <f t="shared" si="2"/>
        <v>13.714285714285715</v>
      </c>
      <c r="K15">
        <v>23</v>
      </c>
      <c r="L15" s="11">
        <f t="shared" si="3"/>
        <v>15.333333333333334</v>
      </c>
    </row>
    <row r="16" spans="1:12" x14ac:dyDescent="0.25">
      <c r="A16" s="1">
        <v>25372</v>
      </c>
      <c r="B16" s="1" t="s">
        <v>15</v>
      </c>
      <c r="C16">
        <v>5</v>
      </c>
      <c r="D16">
        <v>3</v>
      </c>
      <c r="E16">
        <v>5</v>
      </c>
      <c r="F16">
        <v>5</v>
      </c>
      <c r="G16">
        <f t="shared" si="0"/>
        <v>18</v>
      </c>
      <c r="H16">
        <v>19</v>
      </c>
      <c r="I16">
        <f t="shared" si="1"/>
        <v>21</v>
      </c>
      <c r="J16" s="11">
        <f t="shared" si="2"/>
        <v>12</v>
      </c>
      <c r="K16">
        <v>11</v>
      </c>
      <c r="L16" s="11">
        <f t="shared" si="3"/>
        <v>7.333333333333333</v>
      </c>
    </row>
    <row r="17" spans="1:12" x14ac:dyDescent="0.25">
      <c r="A17" s="1">
        <v>13076</v>
      </c>
      <c r="B17" s="1" t="s">
        <v>16</v>
      </c>
      <c r="C17">
        <v>5</v>
      </c>
      <c r="D17">
        <v>0</v>
      </c>
      <c r="E17">
        <v>5</v>
      </c>
      <c r="F17">
        <v>5</v>
      </c>
      <c r="G17">
        <f t="shared" si="0"/>
        <v>15</v>
      </c>
      <c r="H17">
        <v>15.5</v>
      </c>
      <c r="I17">
        <f t="shared" si="1"/>
        <v>17.5</v>
      </c>
      <c r="J17" s="11">
        <f t="shared" si="2"/>
        <v>10</v>
      </c>
      <c r="K17">
        <v>23</v>
      </c>
      <c r="L17" s="11">
        <f t="shared" si="3"/>
        <v>15.333333333333334</v>
      </c>
    </row>
    <row r="18" spans="1:12" x14ac:dyDescent="0.25">
      <c r="A18" s="1">
        <v>25369</v>
      </c>
      <c r="B18" s="1" t="s">
        <v>17</v>
      </c>
      <c r="C18">
        <v>5</v>
      </c>
      <c r="D18">
        <v>3</v>
      </c>
      <c r="E18">
        <v>5</v>
      </c>
      <c r="F18">
        <v>5</v>
      </c>
      <c r="G18">
        <f t="shared" si="0"/>
        <v>18</v>
      </c>
      <c r="H18">
        <v>22.5</v>
      </c>
      <c r="I18">
        <f t="shared" si="1"/>
        <v>24.5</v>
      </c>
      <c r="J18" s="11">
        <f t="shared" si="2"/>
        <v>14</v>
      </c>
      <c r="K18">
        <v>14.5</v>
      </c>
      <c r="L18" s="11">
        <f t="shared" si="3"/>
        <v>9.6666666666666661</v>
      </c>
    </row>
    <row r="19" spans="1:12" x14ac:dyDescent="0.25">
      <c r="A19" s="1">
        <v>25365</v>
      </c>
      <c r="B19" s="1" t="s">
        <v>18</v>
      </c>
      <c r="C19">
        <v>5</v>
      </c>
      <c r="D19">
        <v>5</v>
      </c>
      <c r="E19">
        <v>5</v>
      </c>
      <c r="F19">
        <v>5</v>
      </c>
      <c r="G19">
        <f t="shared" si="0"/>
        <v>20</v>
      </c>
      <c r="H19">
        <v>30</v>
      </c>
      <c r="I19">
        <f t="shared" si="1"/>
        <v>32</v>
      </c>
      <c r="J19" s="11">
        <f t="shared" si="2"/>
        <v>18.285714285714285</v>
      </c>
      <c r="K19">
        <v>27</v>
      </c>
      <c r="L19" s="11">
        <f t="shared" si="3"/>
        <v>18</v>
      </c>
    </row>
    <row r="20" spans="1:12" x14ac:dyDescent="0.25">
      <c r="A20" s="1">
        <v>23943</v>
      </c>
      <c r="B20" s="1" t="s">
        <v>19</v>
      </c>
      <c r="C20">
        <v>5</v>
      </c>
      <c r="D20">
        <v>5</v>
      </c>
      <c r="E20">
        <v>5</v>
      </c>
      <c r="F20">
        <v>5</v>
      </c>
      <c r="G20">
        <f t="shared" si="0"/>
        <v>20</v>
      </c>
      <c r="H20">
        <v>32</v>
      </c>
      <c r="I20">
        <f t="shared" si="1"/>
        <v>34</v>
      </c>
      <c r="J20" s="11">
        <f t="shared" si="2"/>
        <v>19.428571428571427</v>
      </c>
      <c r="K20">
        <v>29</v>
      </c>
      <c r="L20" s="11">
        <f t="shared" si="3"/>
        <v>19.333333333333332</v>
      </c>
    </row>
    <row r="21" spans="1:12" x14ac:dyDescent="0.25">
      <c r="A21" s="1">
        <v>25378</v>
      </c>
      <c r="B21" s="1" t="s">
        <v>20</v>
      </c>
      <c r="C21">
        <v>4</v>
      </c>
      <c r="D21">
        <v>5</v>
      </c>
      <c r="E21">
        <v>5</v>
      </c>
      <c r="F21">
        <v>5</v>
      </c>
      <c r="G21">
        <f t="shared" si="0"/>
        <v>19</v>
      </c>
      <c r="H21">
        <v>25</v>
      </c>
      <c r="I21">
        <f t="shared" si="1"/>
        <v>27</v>
      </c>
      <c r="J21" s="11">
        <f t="shared" si="2"/>
        <v>15.428571428571429</v>
      </c>
      <c r="K21">
        <v>24</v>
      </c>
      <c r="L21" s="11">
        <f t="shared" si="3"/>
        <v>16</v>
      </c>
    </row>
    <row r="22" spans="1:12" x14ac:dyDescent="0.25">
      <c r="A22" s="1">
        <v>4879</v>
      </c>
      <c r="B22" s="1" t="s">
        <v>22</v>
      </c>
      <c r="C22">
        <v>5</v>
      </c>
      <c r="D22">
        <v>5</v>
      </c>
      <c r="E22">
        <v>5</v>
      </c>
      <c r="F22">
        <v>5</v>
      </c>
      <c r="G22">
        <f t="shared" si="0"/>
        <v>20</v>
      </c>
      <c r="H22">
        <v>28.5</v>
      </c>
      <c r="I22">
        <f t="shared" si="1"/>
        <v>30.5</v>
      </c>
      <c r="J22" s="11">
        <f t="shared" si="2"/>
        <v>17.428571428571431</v>
      </c>
      <c r="K22">
        <v>24</v>
      </c>
      <c r="L22" s="11">
        <f t="shared" si="3"/>
        <v>16</v>
      </c>
    </row>
    <row r="23" spans="1:12" x14ac:dyDescent="0.25">
      <c r="A23" s="1">
        <v>25364</v>
      </c>
      <c r="B23" s="1" t="s">
        <v>21</v>
      </c>
      <c r="C23">
        <v>5</v>
      </c>
      <c r="D23">
        <v>1</v>
      </c>
      <c r="E23">
        <v>0</v>
      </c>
      <c r="F23">
        <v>5</v>
      </c>
      <c r="G23">
        <f t="shared" si="0"/>
        <v>11</v>
      </c>
      <c r="H23">
        <v>22.5</v>
      </c>
      <c r="I23">
        <f t="shared" si="1"/>
        <v>24.5</v>
      </c>
      <c r="J23" s="11">
        <f t="shared" si="2"/>
        <v>14</v>
      </c>
      <c r="K23">
        <v>19</v>
      </c>
      <c r="L23" s="11">
        <f t="shared" si="3"/>
        <v>12.666666666666666</v>
      </c>
    </row>
    <row r="24" spans="1:12" x14ac:dyDescent="0.25">
      <c r="A24" s="1">
        <v>25374</v>
      </c>
      <c r="B24" s="3" t="s">
        <v>38</v>
      </c>
      <c r="C24">
        <v>5</v>
      </c>
      <c r="D24">
        <v>5</v>
      </c>
      <c r="E24">
        <v>5</v>
      </c>
      <c r="F24">
        <v>5</v>
      </c>
      <c r="G24">
        <f t="shared" si="0"/>
        <v>20</v>
      </c>
      <c r="H24">
        <v>26</v>
      </c>
      <c r="I24">
        <f t="shared" si="1"/>
        <v>28</v>
      </c>
      <c r="J24" s="11">
        <f t="shared" si="2"/>
        <v>16</v>
      </c>
      <c r="K24">
        <v>26</v>
      </c>
      <c r="L24" s="11">
        <f t="shared" si="3"/>
        <v>17.333333333333336</v>
      </c>
    </row>
    <row r="25" spans="1:12" x14ac:dyDescent="0.25">
      <c r="A25" s="1">
        <v>12348</v>
      </c>
      <c r="B25" s="1" t="s">
        <v>23</v>
      </c>
      <c r="C25">
        <v>5</v>
      </c>
      <c r="D25">
        <v>5</v>
      </c>
      <c r="E25">
        <v>5</v>
      </c>
      <c r="F25">
        <v>5</v>
      </c>
      <c r="G25">
        <f t="shared" si="0"/>
        <v>20</v>
      </c>
      <c r="H25">
        <v>22</v>
      </c>
      <c r="I25">
        <f t="shared" si="1"/>
        <v>24</v>
      </c>
      <c r="J25" s="11">
        <f t="shared" si="2"/>
        <v>13.714285714285715</v>
      </c>
      <c r="K25">
        <v>29</v>
      </c>
      <c r="L25" s="11">
        <f t="shared" si="3"/>
        <v>19.333333333333332</v>
      </c>
    </row>
    <row r="26" spans="1:12" x14ac:dyDescent="0.25">
      <c r="A26" s="1">
        <v>25379</v>
      </c>
      <c r="B26" s="1" t="s">
        <v>24</v>
      </c>
      <c r="C26">
        <v>0</v>
      </c>
      <c r="D26">
        <v>0</v>
      </c>
      <c r="E26">
        <v>5</v>
      </c>
      <c r="F26">
        <v>0</v>
      </c>
      <c r="G26">
        <f t="shared" si="0"/>
        <v>5</v>
      </c>
      <c r="H26">
        <v>19</v>
      </c>
      <c r="I26">
        <f t="shared" si="1"/>
        <v>21</v>
      </c>
      <c r="J26" s="11">
        <f t="shared" si="2"/>
        <v>12</v>
      </c>
      <c r="K26">
        <v>13</v>
      </c>
      <c r="L26" s="11">
        <f t="shared" si="3"/>
        <v>8.6666666666666679</v>
      </c>
    </row>
    <row r="28" spans="1:12" x14ac:dyDescent="0.25">
      <c r="A28" s="8" t="s">
        <v>81</v>
      </c>
      <c r="B28" s="8">
        <f>COUNTA(B2:B26)</f>
        <v>25</v>
      </c>
      <c r="C28" s="8"/>
      <c r="D28" s="8">
        <f>AVERAGE(D2:D26)</f>
        <v>3.68</v>
      </c>
      <c r="E28" s="8"/>
      <c r="F28" s="8"/>
      <c r="G28" s="8"/>
      <c r="J28" s="11">
        <f>AVERAGE(J2:J26)</f>
        <v>13.4</v>
      </c>
    </row>
  </sheetData>
  <conditionalFormatting sqref="H2:I26">
    <cfRule type="top10" dxfId="1" priority="2" rank="1"/>
  </conditionalFormatting>
  <conditionalFormatting sqref="K2:K26">
    <cfRule type="top10" dxfId="0" priority="1"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8"/>
  <sheetViews>
    <sheetView workbookViewId="0">
      <selection activeCell="D29" sqref="D29"/>
    </sheetView>
  </sheetViews>
  <sheetFormatPr defaultRowHeight="15" x14ac:dyDescent="0.25"/>
  <cols>
    <col min="1" max="1" width="19.5703125" style="9" customWidth="1"/>
    <col min="2" max="2" width="28.42578125" style="9" customWidth="1"/>
    <col min="3" max="3" width="28.7109375" style="9" customWidth="1"/>
    <col min="4" max="4" width="17.85546875" style="9" customWidth="1"/>
  </cols>
  <sheetData>
    <row r="1" spans="1:4" x14ac:dyDescent="0.25">
      <c r="A1" s="12" t="s">
        <v>25</v>
      </c>
      <c r="B1" s="9" t="s">
        <v>0</v>
      </c>
      <c r="C1" s="9" t="s">
        <v>84</v>
      </c>
      <c r="D1" s="9" t="s">
        <v>86</v>
      </c>
    </row>
    <row r="2" spans="1:4" x14ac:dyDescent="0.25">
      <c r="A2" s="13">
        <v>10092</v>
      </c>
      <c r="B2" s="13" t="s">
        <v>1</v>
      </c>
      <c r="C2" s="14">
        <v>7.4285714285714288</v>
      </c>
      <c r="D2" s="14">
        <v>14.333333333333334</v>
      </c>
    </row>
    <row r="3" spans="1:4" x14ac:dyDescent="0.25">
      <c r="A3" s="13">
        <v>9304</v>
      </c>
      <c r="B3" s="13" t="s">
        <v>2</v>
      </c>
      <c r="C3" s="14">
        <v>9.1428571428571423</v>
      </c>
      <c r="D3" s="14">
        <v>16.666666666666668</v>
      </c>
    </row>
    <row r="4" spans="1:4" x14ac:dyDescent="0.25">
      <c r="A4" s="13">
        <v>25367</v>
      </c>
      <c r="B4" s="13" t="s">
        <v>3</v>
      </c>
      <c r="C4" s="14">
        <v>20</v>
      </c>
      <c r="D4" s="14">
        <v>20</v>
      </c>
    </row>
    <row r="5" spans="1:4" x14ac:dyDescent="0.25">
      <c r="A5" s="13">
        <v>14831</v>
      </c>
      <c r="B5" s="13" t="s">
        <v>4</v>
      </c>
      <c r="C5" s="14">
        <v>17.142857142857142</v>
      </c>
      <c r="D5" s="14">
        <v>18</v>
      </c>
    </row>
    <row r="6" spans="1:4" x14ac:dyDescent="0.25">
      <c r="A6" s="13">
        <v>25377</v>
      </c>
      <c r="B6" s="13" t="s">
        <v>5</v>
      </c>
      <c r="C6" s="14">
        <v>11.142857142857142</v>
      </c>
      <c r="D6" s="14">
        <v>10.666666666666666</v>
      </c>
    </row>
    <row r="7" spans="1:4" x14ac:dyDescent="0.25">
      <c r="A7" s="13">
        <v>8635</v>
      </c>
      <c r="B7" s="13" t="s">
        <v>6</v>
      </c>
      <c r="C7" s="14">
        <v>11.142857142857142</v>
      </c>
      <c r="D7" s="14">
        <v>14.666666666666666</v>
      </c>
    </row>
    <row r="8" spans="1:4" x14ac:dyDescent="0.25">
      <c r="A8" s="13">
        <v>21205</v>
      </c>
      <c r="B8" s="13" t="s">
        <v>11</v>
      </c>
      <c r="C8" s="14">
        <v>18.857142857142858</v>
      </c>
      <c r="D8" s="14">
        <v>16.666666666666668</v>
      </c>
    </row>
    <row r="9" spans="1:4" x14ac:dyDescent="0.25">
      <c r="A9" s="13">
        <v>25366</v>
      </c>
      <c r="B9" s="13" t="s">
        <v>7</v>
      </c>
      <c r="C9" s="14">
        <v>18.857142857142858</v>
      </c>
      <c r="D9" s="14">
        <v>16.666666666666668</v>
      </c>
    </row>
    <row r="10" spans="1:4" x14ac:dyDescent="0.25">
      <c r="A10" s="13">
        <v>21130</v>
      </c>
      <c r="B10" s="13" t="s">
        <v>12</v>
      </c>
      <c r="C10" s="14">
        <v>4</v>
      </c>
      <c r="D10" s="14">
        <v>10.666666666666666</v>
      </c>
    </row>
    <row r="11" spans="1:4" x14ac:dyDescent="0.25">
      <c r="A11" s="13">
        <v>10739</v>
      </c>
      <c r="B11" s="13" t="s">
        <v>8</v>
      </c>
      <c r="C11" s="14">
        <v>14.571428571428571</v>
      </c>
      <c r="D11" s="14">
        <v>12</v>
      </c>
    </row>
    <row r="12" spans="1:4" x14ac:dyDescent="0.25">
      <c r="A12" s="13">
        <v>4308</v>
      </c>
      <c r="B12" s="13" t="s">
        <v>9</v>
      </c>
      <c r="C12" s="14">
        <v>0</v>
      </c>
      <c r="D12" s="14">
        <v>0</v>
      </c>
    </row>
    <row r="13" spans="1:4" x14ac:dyDescent="0.25">
      <c r="A13" s="13">
        <v>25371</v>
      </c>
      <c r="B13" s="13" t="s">
        <v>10</v>
      </c>
      <c r="C13" s="14">
        <v>12</v>
      </c>
      <c r="D13" s="14">
        <v>15.333333333333334</v>
      </c>
    </row>
    <row r="14" spans="1:4" x14ac:dyDescent="0.25">
      <c r="A14" s="13">
        <v>9590</v>
      </c>
      <c r="B14" s="13" t="s">
        <v>13</v>
      </c>
      <c r="C14" s="14">
        <v>14.714285714285715</v>
      </c>
      <c r="D14" s="14">
        <v>18</v>
      </c>
    </row>
    <row r="15" spans="1:4" x14ac:dyDescent="0.25">
      <c r="A15" s="13">
        <v>7253</v>
      </c>
      <c r="B15" s="13" t="s">
        <v>14</v>
      </c>
      <c r="C15" s="14">
        <v>13.714285714285715</v>
      </c>
      <c r="D15" s="14">
        <v>15.333333333333334</v>
      </c>
    </row>
    <row r="16" spans="1:4" x14ac:dyDescent="0.25">
      <c r="A16" s="13">
        <v>25372</v>
      </c>
      <c r="B16" s="13" t="s">
        <v>15</v>
      </c>
      <c r="C16" s="14">
        <v>12</v>
      </c>
      <c r="D16" s="14">
        <v>7.333333333333333</v>
      </c>
    </row>
    <row r="17" spans="1:4" x14ac:dyDescent="0.25">
      <c r="A17" s="13">
        <v>13076</v>
      </c>
      <c r="B17" s="13" t="s">
        <v>16</v>
      </c>
      <c r="C17" s="14">
        <v>10</v>
      </c>
      <c r="D17" s="14">
        <v>15.333333333333334</v>
      </c>
    </row>
    <row r="18" spans="1:4" x14ac:dyDescent="0.25">
      <c r="A18" s="13">
        <v>25369</v>
      </c>
      <c r="B18" s="13" t="s">
        <v>17</v>
      </c>
      <c r="C18" s="14">
        <v>14</v>
      </c>
      <c r="D18" s="14">
        <v>9.6666666666666661</v>
      </c>
    </row>
    <row r="19" spans="1:4" x14ac:dyDescent="0.25">
      <c r="A19" s="13">
        <v>25365</v>
      </c>
      <c r="B19" s="13" t="s">
        <v>18</v>
      </c>
      <c r="C19" s="14">
        <v>18.285714285714285</v>
      </c>
      <c r="D19" s="14">
        <v>18</v>
      </c>
    </row>
    <row r="20" spans="1:4" x14ac:dyDescent="0.25">
      <c r="A20" s="13">
        <v>23943</v>
      </c>
      <c r="B20" s="13" t="s">
        <v>19</v>
      </c>
      <c r="C20" s="14">
        <v>19.428571428571427</v>
      </c>
      <c r="D20" s="14">
        <v>19.333333333333332</v>
      </c>
    </row>
    <row r="21" spans="1:4" x14ac:dyDescent="0.25">
      <c r="A21" s="13">
        <v>25378</v>
      </c>
      <c r="B21" s="13" t="s">
        <v>20</v>
      </c>
      <c r="C21" s="14">
        <v>15.428571428571429</v>
      </c>
      <c r="D21" s="14">
        <v>16</v>
      </c>
    </row>
    <row r="22" spans="1:4" x14ac:dyDescent="0.25">
      <c r="A22" s="13">
        <v>4879</v>
      </c>
      <c r="B22" s="13" t="s">
        <v>22</v>
      </c>
      <c r="C22" s="14">
        <v>17.428571428571431</v>
      </c>
      <c r="D22" s="14">
        <v>16</v>
      </c>
    </row>
    <row r="23" spans="1:4" x14ac:dyDescent="0.25">
      <c r="A23" s="13">
        <v>25364</v>
      </c>
      <c r="B23" s="13" t="s">
        <v>21</v>
      </c>
      <c r="C23" s="14">
        <v>14</v>
      </c>
      <c r="D23" s="14">
        <v>12.666666666666666</v>
      </c>
    </row>
    <row r="24" spans="1:4" x14ac:dyDescent="0.25">
      <c r="A24" s="13">
        <v>25374</v>
      </c>
      <c r="B24" s="15" t="s">
        <v>38</v>
      </c>
      <c r="C24" s="14">
        <v>16</v>
      </c>
      <c r="D24" s="14">
        <v>17.333333333333336</v>
      </c>
    </row>
    <row r="25" spans="1:4" x14ac:dyDescent="0.25">
      <c r="A25" s="13">
        <v>12348</v>
      </c>
      <c r="B25" s="13" t="s">
        <v>23</v>
      </c>
      <c r="C25" s="14">
        <v>13.714285714285715</v>
      </c>
      <c r="D25" s="14">
        <v>19.333333333333332</v>
      </c>
    </row>
    <row r="26" spans="1:4" x14ac:dyDescent="0.25">
      <c r="A26" s="13">
        <v>25379</v>
      </c>
      <c r="B26" s="13" t="s">
        <v>24</v>
      </c>
      <c r="C26" s="14">
        <v>12</v>
      </c>
      <c r="D26" s="14">
        <v>8.6666666666666679</v>
      </c>
    </row>
    <row r="28" spans="1:4" x14ac:dyDescent="0.25">
      <c r="A28" s="10" t="s">
        <v>81</v>
      </c>
      <c r="B28" s="10">
        <v>25</v>
      </c>
      <c r="C28" s="14">
        <v>13.4</v>
      </c>
      <c r="D28" s="14">
        <f>AVERAGE(D2:D26)</f>
        <v>14.346666666666668</v>
      </c>
    </row>
  </sheetData>
  <pageMargins left="0.25" right="0.25"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zoomScale="98" zoomScaleNormal="98" workbookViewId="0">
      <selection activeCell="F1" sqref="F1"/>
    </sheetView>
  </sheetViews>
  <sheetFormatPr defaultRowHeight="15" x14ac:dyDescent="0.25"/>
  <cols>
    <col min="2" max="2" width="26.7109375" customWidth="1"/>
    <col min="3" max="3" width="32.85546875" style="7" customWidth="1"/>
    <col min="4" max="4" width="52.7109375" style="6" customWidth="1"/>
    <col min="5" max="5" width="15.28515625" style="6" customWidth="1"/>
    <col min="6" max="6" width="12.85546875" customWidth="1"/>
    <col min="8" max="8" width="17.85546875" customWidth="1"/>
  </cols>
  <sheetData>
    <row r="1" spans="1:9" x14ac:dyDescent="0.25">
      <c r="A1" s="26" t="s">
        <v>41</v>
      </c>
      <c r="B1" s="26" t="s">
        <v>42</v>
      </c>
      <c r="C1" s="27" t="s">
        <v>43</v>
      </c>
      <c r="D1" s="28" t="s">
        <v>44</v>
      </c>
      <c r="E1" s="28" t="s">
        <v>99</v>
      </c>
      <c r="F1" s="9" t="s">
        <v>87</v>
      </c>
      <c r="G1" s="9" t="s">
        <v>88</v>
      </c>
      <c r="H1" s="9" t="s">
        <v>81</v>
      </c>
    </row>
    <row r="2" spans="1:9" ht="45" x14ac:dyDescent="0.25">
      <c r="A2" s="9"/>
      <c r="B2" s="16" t="s">
        <v>46</v>
      </c>
      <c r="C2" s="17"/>
      <c r="D2" s="18" t="s">
        <v>45</v>
      </c>
      <c r="E2" s="18">
        <v>5</v>
      </c>
      <c r="F2" s="9">
        <v>4</v>
      </c>
      <c r="G2" s="9">
        <v>8</v>
      </c>
      <c r="H2" s="9">
        <f>SUM(E2,F2,G2)</f>
        <v>17</v>
      </c>
      <c r="I2" t="s">
        <v>89</v>
      </c>
    </row>
    <row r="3" spans="1:9" ht="30" x14ac:dyDescent="0.25">
      <c r="A3" s="9"/>
      <c r="B3" s="16" t="s">
        <v>47</v>
      </c>
      <c r="C3" s="17"/>
      <c r="D3" s="18" t="s">
        <v>48</v>
      </c>
      <c r="E3" s="18">
        <v>5</v>
      </c>
      <c r="F3" s="9">
        <v>4</v>
      </c>
      <c r="G3" s="9">
        <v>8</v>
      </c>
      <c r="H3" s="9">
        <f t="shared" ref="H3:H16" si="0">SUM(E3,F3,G3)</f>
        <v>17</v>
      </c>
      <c r="I3" t="s">
        <v>100</v>
      </c>
    </row>
    <row r="4" spans="1:9" ht="75" x14ac:dyDescent="0.25">
      <c r="A4" s="9"/>
      <c r="B4" s="16" t="s">
        <v>49</v>
      </c>
      <c r="C4" s="17" t="s">
        <v>50</v>
      </c>
      <c r="D4" s="18" t="s">
        <v>51</v>
      </c>
      <c r="E4" s="18">
        <v>5</v>
      </c>
      <c r="F4" s="9">
        <v>5</v>
      </c>
      <c r="G4" s="9">
        <v>10</v>
      </c>
      <c r="H4" s="9">
        <f t="shared" si="0"/>
        <v>20</v>
      </c>
      <c r="I4" t="s">
        <v>90</v>
      </c>
    </row>
    <row r="5" spans="1:9" x14ac:dyDescent="0.25">
      <c r="A5" s="9"/>
      <c r="B5" s="16" t="s">
        <v>52</v>
      </c>
      <c r="C5" s="17" t="s">
        <v>53</v>
      </c>
      <c r="D5" s="18" t="s">
        <v>54</v>
      </c>
      <c r="E5" s="18">
        <v>5</v>
      </c>
      <c r="F5" s="9">
        <v>5</v>
      </c>
      <c r="G5" s="9">
        <v>10</v>
      </c>
      <c r="H5" s="9">
        <f t="shared" si="0"/>
        <v>20</v>
      </c>
      <c r="I5" t="s">
        <v>91</v>
      </c>
    </row>
    <row r="6" spans="1:9" ht="30" x14ac:dyDescent="0.25">
      <c r="A6" s="9"/>
      <c r="B6" s="16" t="s">
        <v>56</v>
      </c>
      <c r="C6" s="17"/>
      <c r="D6" s="18" t="s">
        <v>55</v>
      </c>
      <c r="E6" s="18">
        <v>5</v>
      </c>
      <c r="F6" s="9">
        <v>4</v>
      </c>
      <c r="G6" s="9">
        <v>8</v>
      </c>
      <c r="H6" s="9">
        <f t="shared" si="0"/>
        <v>17</v>
      </c>
    </row>
    <row r="7" spans="1:9" x14ac:dyDescent="0.25">
      <c r="A7" s="9"/>
      <c r="B7" s="16" t="s">
        <v>57</v>
      </c>
      <c r="C7" s="17"/>
      <c r="D7" s="18" t="s">
        <v>58</v>
      </c>
      <c r="E7" s="18">
        <v>5</v>
      </c>
      <c r="F7" s="9">
        <v>5</v>
      </c>
      <c r="G7" s="9">
        <v>10</v>
      </c>
      <c r="H7" s="9">
        <f t="shared" si="0"/>
        <v>20</v>
      </c>
      <c r="I7" t="s">
        <v>92</v>
      </c>
    </row>
    <row r="8" spans="1:9" x14ac:dyDescent="0.25">
      <c r="A8" s="9"/>
      <c r="B8" s="16" t="s">
        <v>59</v>
      </c>
      <c r="C8" s="17" t="s">
        <v>60</v>
      </c>
      <c r="D8" s="16" t="s">
        <v>61</v>
      </c>
      <c r="E8" s="18">
        <v>5</v>
      </c>
      <c r="F8" s="9">
        <v>5</v>
      </c>
      <c r="G8" s="9">
        <v>10</v>
      </c>
      <c r="H8" s="9">
        <f t="shared" si="0"/>
        <v>20</v>
      </c>
      <c r="I8" t="s">
        <v>93</v>
      </c>
    </row>
    <row r="9" spans="1:9" x14ac:dyDescent="0.25">
      <c r="A9" s="9"/>
      <c r="B9" s="16" t="s">
        <v>62</v>
      </c>
      <c r="C9" s="17"/>
      <c r="D9" s="16" t="s">
        <v>63</v>
      </c>
      <c r="E9" s="18">
        <v>5</v>
      </c>
      <c r="F9" s="9">
        <v>4</v>
      </c>
      <c r="G9" s="9">
        <v>7</v>
      </c>
      <c r="H9" s="9">
        <f t="shared" si="0"/>
        <v>16</v>
      </c>
      <c r="I9" t="s">
        <v>94</v>
      </c>
    </row>
    <row r="10" spans="1:9" x14ac:dyDescent="0.25">
      <c r="A10" s="9"/>
      <c r="B10" s="19" t="s">
        <v>22</v>
      </c>
      <c r="C10" s="20" t="s">
        <v>12</v>
      </c>
      <c r="D10" s="21" t="s">
        <v>64</v>
      </c>
      <c r="E10" s="18">
        <v>5</v>
      </c>
      <c r="F10" s="9">
        <v>4</v>
      </c>
      <c r="G10" s="9">
        <v>10</v>
      </c>
      <c r="H10" s="9">
        <f t="shared" si="0"/>
        <v>19</v>
      </c>
      <c r="I10" t="s">
        <v>95</v>
      </c>
    </row>
    <row r="11" spans="1:9" ht="30" x14ac:dyDescent="0.25">
      <c r="A11" s="9"/>
      <c r="B11" s="16" t="s">
        <v>65</v>
      </c>
      <c r="C11" s="17" t="s">
        <v>66</v>
      </c>
      <c r="D11" s="18" t="s">
        <v>67</v>
      </c>
      <c r="E11" s="18">
        <v>5</v>
      </c>
      <c r="F11" s="9">
        <v>5</v>
      </c>
      <c r="G11" s="9">
        <v>8</v>
      </c>
      <c r="H11" s="9">
        <f t="shared" si="0"/>
        <v>18</v>
      </c>
      <c r="I11" t="s">
        <v>96</v>
      </c>
    </row>
    <row r="12" spans="1:9" x14ac:dyDescent="0.25">
      <c r="A12" s="9"/>
      <c r="B12" s="16" t="s">
        <v>68</v>
      </c>
      <c r="C12" s="22" t="s">
        <v>69</v>
      </c>
      <c r="D12" s="16" t="s">
        <v>70</v>
      </c>
      <c r="E12" s="18">
        <v>5</v>
      </c>
      <c r="F12" s="9">
        <v>4</v>
      </c>
      <c r="G12" s="9">
        <v>8</v>
      </c>
      <c r="H12" s="9">
        <f t="shared" si="0"/>
        <v>17</v>
      </c>
      <c r="I12" t="s">
        <v>91</v>
      </c>
    </row>
    <row r="13" spans="1:9" ht="60" x14ac:dyDescent="0.25">
      <c r="A13" s="9"/>
      <c r="B13" s="16" t="s">
        <v>71</v>
      </c>
      <c r="C13" s="17" t="s">
        <v>72</v>
      </c>
      <c r="D13" s="18" t="s">
        <v>73</v>
      </c>
      <c r="E13" s="18">
        <v>5</v>
      </c>
      <c r="F13" s="9">
        <v>5</v>
      </c>
      <c r="G13" s="9">
        <v>10</v>
      </c>
      <c r="H13" s="9">
        <f t="shared" si="0"/>
        <v>20</v>
      </c>
    </row>
    <row r="14" spans="1:9" ht="30" x14ac:dyDescent="0.25">
      <c r="A14" s="9"/>
      <c r="B14" s="16" t="s">
        <v>75</v>
      </c>
      <c r="C14" s="17" t="s">
        <v>76</v>
      </c>
      <c r="D14" s="18" t="s">
        <v>74</v>
      </c>
      <c r="E14" s="18">
        <v>5</v>
      </c>
      <c r="F14" s="9">
        <v>5</v>
      </c>
      <c r="G14" s="9">
        <v>10</v>
      </c>
      <c r="H14" s="9">
        <f t="shared" si="0"/>
        <v>20</v>
      </c>
      <c r="I14" t="s">
        <v>97</v>
      </c>
    </row>
    <row r="15" spans="1:9" x14ac:dyDescent="0.25">
      <c r="A15" s="9"/>
      <c r="B15" s="16" t="s">
        <v>77</v>
      </c>
      <c r="C15" s="17" t="s">
        <v>78</v>
      </c>
      <c r="D15" s="18" t="s">
        <v>79</v>
      </c>
      <c r="E15" s="18">
        <v>5</v>
      </c>
      <c r="F15" s="9">
        <v>5</v>
      </c>
      <c r="G15" s="9">
        <v>10</v>
      </c>
      <c r="H15" s="9">
        <f t="shared" si="0"/>
        <v>20</v>
      </c>
    </row>
    <row r="16" spans="1:9" s="8" customFormat="1" x14ac:dyDescent="0.25">
      <c r="A16" s="10"/>
      <c r="B16" s="23" t="s">
        <v>80</v>
      </c>
      <c r="C16" s="24"/>
      <c r="D16" s="25" t="s">
        <v>98</v>
      </c>
      <c r="E16" s="18">
        <v>3</v>
      </c>
      <c r="F16" s="10">
        <v>4</v>
      </c>
      <c r="G16" s="10">
        <v>9</v>
      </c>
      <c r="H16" s="9">
        <f t="shared" si="0"/>
        <v>16</v>
      </c>
    </row>
    <row r="17" spans="1:8" s="8" customFormat="1" x14ac:dyDescent="0.25">
      <c r="A17" s="10"/>
      <c r="B17" s="25" t="s">
        <v>9</v>
      </c>
      <c r="C17" s="24"/>
      <c r="D17" s="25" t="s">
        <v>39</v>
      </c>
      <c r="E17" s="25"/>
      <c r="F17" s="10"/>
      <c r="G17" s="10"/>
      <c r="H17" s="10"/>
    </row>
  </sheetData>
  <pageMargins left="0.25" right="0.25" top="0.75" bottom="0.75" header="0.3" footer="0.3"/>
  <pageSetup scale="89"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1</vt:lpstr>
      <vt:lpstr>Hourlies</vt:lpstr>
      <vt:lpstr>Sheet1</vt:lpstr>
      <vt:lpstr>ProjectProposal</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2021-12-21T11:07:55Z</dcterms:modified>
</cp:coreProperties>
</file>