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Benjamin Huang\Documents\Work\2019-2 Fall\18-645\Project\HTWFC_Project\"/>
    </mc:Choice>
  </mc:AlternateContent>
  <xr:revisionPtr revIDLastSave="0" documentId="13_ncr:1_{2E770E7F-2DED-45EA-9E77-2BC3881CDA7F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BaseNoCounter" sheetId="1" r:id="rId1"/>
    <sheet name="BaseCounter" sheetId="2" r:id="rId2"/>
    <sheet name="BFS" sheetId="3" r:id="rId3"/>
    <sheet name="Directed" sheetId="4" r:id="rId4"/>
    <sheet name="SIMD" sheetId="5" r:id="rId5"/>
    <sheet name="O2BaseNoCounter" sheetId="6" r:id="rId6"/>
    <sheet name="O2Directed" sheetId="8" r:id="rId7"/>
    <sheet name="O2SIMD" sheetId="7" r:id="rId8"/>
    <sheet name="O2SIMDSetu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9" l="1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2" i="9"/>
  <c r="U43" i="9" a="1"/>
  <c r="U43" i="9" s="1"/>
  <c r="S43" i="9"/>
  <c r="T43" i="9" s="1"/>
  <c r="R43" i="9"/>
  <c r="Q43" i="9"/>
  <c r="U42" i="9" a="1"/>
  <c r="U42" i="9" s="1"/>
  <c r="S42" i="9"/>
  <c r="T42" i="9" s="1"/>
  <c r="R42" i="9"/>
  <c r="Q42" i="9"/>
  <c r="U41" i="9" a="1"/>
  <c r="U41" i="9" s="1"/>
  <c r="S41" i="9"/>
  <c r="T41" i="9" s="1"/>
  <c r="R41" i="9"/>
  <c r="Q41" i="9"/>
  <c r="U40" i="9" a="1"/>
  <c r="U40" i="9" s="1"/>
  <c r="S40" i="9"/>
  <c r="T40" i="9" s="1"/>
  <c r="R40" i="9"/>
  <c r="Q40" i="9"/>
  <c r="U39" i="9" a="1"/>
  <c r="U39" i="9" s="1"/>
  <c r="S39" i="9"/>
  <c r="T39" i="9" s="1"/>
  <c r="R39" i="9"/>
  <c r="Q39" i="9"/>
  <c r="U38" i="9" a="1"/>
  <c r="U38" i="9" s="1"/>
  <c r="S38" i="9"/>
  <c r="T38" i="9" s="1"/>
  <c r="R38" i="9"/>
  <c r="Q38" i="9"/>
  <c r="U37" i="9" a="1"/>
  <c r="U37" i="9" s="1"/>
  <c r="S37" i="9"/>
  <c r="T37" i="9" s="1"/>
  <c r="R37" i="9"/>
  <c r="Q37" i="9"/>
  <c r="U36" i="9" a="1"/>
  <c r="U36" i="9" s="1"/>
  <c r="S36" i="9"/>
  <c r="T36" i="9" s="1"/>
  <c r="R36" i="9"/>
  <c r="Q36" i="9"/>
  <c r="U35" i="9" a="1"/>
  <c r="U35" i="9" s="1"/>
  <c r="S35" i="9"/>
  <c r="T35" i="9" s="1"/>
  <c r="R35" i="9"/>
  <c r="Q35" i="9"/>
  <c r="U34" i="9" a="1"/>
  <c r="U34" i="9" s="1"/>
  <c r="S34" i="9"/>
  <c r="T34" i="9" s="1"/>
  <c r="R34" i="9"/>
  <c r="Q34" i="9"/>
  <c r="U33" i="9" a="1"/>
  <c r="U33" i="9" s="1"/>
  <c r="S33" i="9"/>
  <c r="T33" i="9" s="1"/>
  <c r="R33" i="9"/>
  <c r="Q33" i="9"/>
  <c r="U32" i="9" a="1"/>
  <c r="U32" i="9" s="1"/>
  <c r="S32" i="9"/>
  <c r="T32" i="9" s="1"/>
  <c r="R32" i="9"/>
  <c r="Q32" i="9"/>
  <c r="U31" i="9" a="1"/>
  <c r="U31" i="9" s="1"/>
  <c r="S31" i="9"/>
  <c r="T31" i="9" s="1"/>
  <c r="R31" i="9"/>
  <c r="Q31" i="9"/>
  <c r="U30" i="9" a="1"/>
  <c r="U30" i="9" s="1"/>
  <c r="S30" i="9"/>
  <c r="T30" i="9" s="1"/>
  <c r="R30" i="9"/>
  <c r="Q30" i="9"/>
  <c r="U29" i="9" a="1"/>
  <c r="U29" i="9" s="1"/>
  <c r="S29" i="9"/>
  <c r="T29" i="9" s="1"/>
  <c r="R29" i="9"/>
  <c r="Q29" i="9"/>
  <c r="U28" i="9" a="1"/>
  <c r="U28" i="9" s="1"/>
  <c r="S28" i="9"/>
  <c r="T28" i="9" s="1"/>
  <c r="R28" i="9"/>
  <c r="Q28" i="9"/>
  <c r="U27" i="9" a="1"/>
  <c r="U27" i="9" s="1"/>
  <c r="S27" i="9"/>
  <c r="T27" i="9" s="1"/>
  <c r="R27" i="9"/>
  <c r="Q27" i="9"/>
  <c r="U26" i="9" a="1"/>
  <c r="U26" i="9" s="1"/>
  <c r="S26" i="9"/>
  <c r="T26" i="9" s="1"/>
  <c r="R26" i="9"/>
  <c r="Q26" i="9"/>
  <c r="U25" i="9" a="1"/>
  <c r="U25" i="9" s="1"/>
  <c r="S25" i="9"/>
  <c r="T25" i="9" s="1"/>
  <c r="R25" i="9"/>
  <c r="Q25" i="9"/>
  <c r="U24" i="9" a="1"/>
  <c r="U24" i="9" s="1"/>
  <c r="S24" i="9"/>
  <c r="T24" i="9" s="1"/>
  <c r="R24" i="9"/>
  <c r="Q24" i="9"/>
  <c r="U23" i="9" a="1"/>
  <c r="U23" i="9" s="1"/>
  <c r="S23" i="9"/>
  <c r="T23" i="9" s="1"/>
  <c r="R23" i="9"/>
  <c r="Q23" i="9"/>
  <c r="U22" i="9" a="1"/>
  <c r="U22" i="9" s="1"/>
  <c r="S22" i="9"/>
  <c r="T22" i="9" s="1"/>
  <c r="R22" i="9"/>
  <c r="Q22" i="9"/>
  <c r="U21" i="9" a="1"/>
  <c r="U21" i="9" s="1"/>
  <c r="S21" i="9"/>
  <c r="T21" i="9" s="1"/>
  <c r="R21" i="9"/>
  <c r="Q21" i="9"/>
  <c r="U20" i="9" a="1"/>
  <c r="U20" i="9" s="1"/>
  <c r="S20" i="9"/>
  <c r="T20" i="9" s="1"/>
  <c r="R20" i="9"/>
  <c r="Q20" i="9"/>
  <c r="U19" i="9" a="1"/>
  <c r="U19" i="9" s="1"/>
  <c r="S19" i="9"/>
  <c r="T19" i="9" s="1"/>
  <c r="R19" i="9"/>
  <c r="Q19" i="9"/>
  <c r="U18" i="9" a="1"/>
  <c r="U18" i="9" s="1"/>
  <c r="S18" i="9"/>
  <c r="T18" i="9" s="1"/>
  <c r="R18" i="9"/>
  <c r="Q18" i="9"/>
  <c r="U17" i="9" a="1"/>
  <c r="U17" i="9" s="1"/>
  <c r="S17" i="9"/>
  <c r="T17" i="9" s="1"/>
  <c r="R17" i="9"/>
  <c r="Q17" i="9"/>
  <c r="U16" i="9" a="1"/>
  <c r="U16" i="9" s="1"/>
  <c r="S16" i="9"/>
  <c r="T16" i="9" s="1"/>
  <c r="R16" i="9"/>
  <c r="Q16" i="9"/>
  <c r="U15" i="9" a="1"/>
  <c r="U15" i="9" s="1"/>
  <c r="S15" i="9"/>
  <c r="T15" i="9" s="1"/>
  <c r="R15" i="9"/>
  <c r="Q15" i="9"/>
  <c r="U14" i="9" a="1"/>
  <c r="U14" i="9" s="1"/>
  <c r="S14" i="9"/>
  <c r="T14" i="9" s="1"/>
  <c r="R14" i="9"/>
  <c r="Q14" i="9"/>
  <c r="U13" i="9" a="1"/>
  <c r="U13" i="9" s="1"/>
  <c r="S13" i="9"/>
  <c r="T13" i="9" s="1"/>
  <c r="R13" i="9"/>
  <c r="Q13" i="9"/>
  <c r="U12" i="9" a="1"/>
  <c r="U12" i="9" s="1"/>
  <c r="S12" i="9"/>
  <c r="T12" i="9" s="1"/>
  <c r="R12" i="9"/>
  <c r="Q12" i="9"/>
  <c r="U11" i="9" a="1"/>
  <c r="U11" i="9" s="1"/>
  <c r="S11" i="9"/>
  <c r="T11" i="9" s="1"/>
  <c r="R11" i="9"/>
  <c r="Q11" i="9"/>
  <c r="U10" i="9" a="1"/>
  <c r="U10" i="9" s="1"/>
  <c r="S10" i="9"/>
  <c r="T10" i="9" s="1"/>
  <c r="R10" i="9"/>
  <c r="Q10" i="9"/>
  <c r="U9" i="9" a="1"/>
  <c r="U9" i="9" s="1"/>
  <c r="S9" i="9"/>
  <c r="T9" i="9" s="1"/>
  <c r="R9" i="9"/>
  <c r="Q9" i="9"/>
  <c r="U8" i="9" a="1"/>
  <c r="U8" i="9" s="1"/>
  <c r="S8" i="9"/>
  <c r="T8" i="9" s="1"/>
  <c r="R8" i="9"/>
  <c r="Q8" i="9"/>
  <c r="U7" i="9" a="1"/>
  <c r="U7" i="9" s="1"/>
  <c r="S7" i="9"/>
  <c r="T7" i="9" s="1"/>
  <c r="R7" i="9"/>
  <c r="Q7" i="9"/>
  <c r="U6" i="9" a="1"/>
  <c r="U6" i="9" s="1"/>
  <c r="S6" i="9"/>
  <c r="T6" i="9" s="1"/>
  <c r="R6" i="9"/>
  <c r="Q6" i="9"/>
  <c r="U5" i="9" a="1"/>
  <c r="U5" i="9" s="1"/>
  <c r="S5" i="9"/>
  <c r="T5" i="9" s="1"/>
  <c r="R5" i="9"/>
  <c r="Q5" i="9"/>
  <c r="U4" i="9" a="1"/>
  <c r="U4" i="9" s="1"/>
  <c r="S4" i="9"/>
  <c r="T4" i="9" s="1"/>
  <c r="R4" i="9"/>
  <c r="Q4" i="9"/>
  <c r="U3" i="9" a="1"/>
  <c r="U3" i="9" s="1"/>
  <c r="S3" i="9"/>
  <c r="T3" i="9" s="1"/>
  <c r="R3" i="9"/>
  <c r="Q3" i="9"/>
  <c r="U2" i="9" a="1"/>
  <c r="U2" i="9" s="1"/>
  <c r="S2" i="9"/>
  <c r="T2" i="9" s="1"/>
  <c r="R2" i="9"/>
  <c r="Q2" i="9"/>
  <c r="U23" i="7" a="1"/>
  <c r="U23" i="7" s="1"/>
  <c r="U43" i="7" a="1"/>
  <c r="U43" i="7" s="1"/>
  <c r="U42" i="7" a="1"/>
  <c r="U42" i="7" s="1"/>
  <c r="U41" i="7" a="1"/>
  <c r="U41" i="7" s="1"/>
  <c r="U40" i="7" a="1"/>
  <c r="U40" i="7" s="1"/>
  <c r="U39" i="7" a="1"/>
  <c r="U39" i="7" s="1"/>
  <c r="U38" i="7" a="1"/>
  <c r="U38" i="7" s="1"/>
  <c r="U37" i="7" a="1"/>
  <c r="U37" i="7" s="1"/>
  <c r="U36" i="7" a="1"/>
  <c r="U36" i="7" s="1"/>
  <c r="U35" i="7" a="1"/>
  <c r="U35" i="7" s="1"/>
  <c r="U34" i="7" a="1"/>
  <c r="U34" i="7" s="1"/>
  <c r="U33" i="7" a="1"/>
  <c r="U33" i="7" s="1"/>
  <c r="U32" i="7" a="1"/>
  <c r="U32" i="7" s="1"/>
  <c r="U31" i="7" a="1"/>
  <c r="U31" i="7" s="1"/>
  <c r="U30" i="7" a="1"/>
  <c r="U30" i="7" s="1"/>
  <c r="U29" i="7" a="1"/>
  <c r="U29" i="7" s="1"/>
  <c r="U28" i="7" a="1"/>
  <c r="U28" i="7" s="1"/>
  <c r="U27" i="7" a="1"/>
  <c r="U27" i="7" s="1"/>
  <c r="U26" i="7" a="1"/>
  <c r="U26" i="7" s="1"/>
  <c r="U25" i="7" a="1"/>
  <c r="U25" i="7" s="1"/>
  <c r="U24" i="7" a="1"/>
  <c r="U24" i="7" s="1"/>
  <c r="U22" i="7" a="1"/>
  <c r="U22" i="7" s="1"/>
  <c r="U21" i="7" a="1"/>
  <c r="U21" i="7" s="1"/>
  <c r="U20" i="7" a="1"/>
  <c r="U20" i="7" s="1"/>
  <c r="U19" i="7" a="1"/>
  <c r="U19" i="7" s="1"/>
  <c r="U18" i="7" a="1"/>
  <c r="U18" i="7" s="1"/>
  <c r="U17" i="7" a="1"/>
  <c r="U17" i="7" s="1"/>
  <c r="U16" i="7" a="1"/>
  <c r="U16" i="7" s="1"/>
  <c r="U15" i="7" a="1"/>
  <c r="U15" i="7" s="1"/>
  <c r="U14" i="7" a="1"/>
  <c r="U14" i="7" s="1"/>
  <c r="U13" i="7" a="1"/>
  <c r="U13" i="7" s="1"/>
  <c r="U12" i="7" a="1"/>
  <c r="U12" i="7" s="1"/>
  <c r="U11" i="7" a="1"/>
  <c r="U11" i="7" s="1"/>
  <c r="U10" i="7" a="1"/>
  <c r="U10" i="7" s="1"/>
  <c r="U9" i="7" a="1"/>
  <c r="U9" i="7" s="1"/>
  <c r="U8" i="7" a="1"/>
  <c r="U8" i="7" s="1"/>
  <c r="U7" i="7" a="1"/>
  <c r="U7" i="7" s="1"/>
  <c r="U6" i="7" a="1"/>
  <c r="U6" i="7" s="1"/>
  <c r="U5" i="7" a="1"/>
  <c r="U5" i="7" s="1"/>
  <c r="U4" i="7" a="1"/>
  <c r="U4" i="7" s="1"/>
  <c r="U3" i="7" a="1"/>
  <c r="U3" i="7" s="1"/>
  <c r="U2" i="7" a="1"/>
  <c r="U2" i="7" s="1"/>
  <c r="U43" i="8" a="1"/>
  <c r="U43" i="8" s="1"/>
  <c r="U42" i="8" a="1"/>
  <c r="U42" i="8" s="1"/>
  <c r="U41" i="8" a="1"/>
  <c r="U41" i="8" s="1"/>
  <c r="U40" i="8" a="1"/>
  <c r="U40" i="8" s="1"/>
  <c r="U39" i="8" a="1"/>
  <c r="U39" i="8" s="1"/>
  <c r="U38" i="8" a="1"/>
  <c r="U38" i="8" s="1"/>
  <c r="U37" i="8" a="1"/>
  <c r="U37" i="8" s="1"/>
  <c r="U36" i="8" a="1"/>
  <c r="U36" i="8" s="1"/>
  <c r="U35" i="8" a="1"/>
  <c r="U35" i="8" s="1"/>
  <c r="U34" i="8" a="1"/>
  <c r="U34" i="8" s="1"/>
  <c r="U33" i="8" a="1"/>
  <c r="U33" i="8" s="1"/>
  <c r="U32" i="8" a="1"/>
  <c r="U32" i="8" s="1"/>
  <c r="U31" i="8" a="1"/>
  <c r="U31" i="8" s="1"/>
  <c r="U30" i="8" a="1"/>
  <c r="U30" i="8" s="1"/>
  <c r="U29" i="8" a="1"/>
  <c r="U29" i="8" s="1"/>
  <c r="U28" i="8" a="1"/>
  <c r="U28" i="8" s="1"/>
  <c r="U27" i="8" a="1"/>
  <c r="U27" i="8" s="1"/>
  <c r="U26" i="8" a="1"/>
  <c r="U26" i="8" s="1"/>
  <c r="U25" i="8" a="1"/>
  <c r="U25" i="8" s="1"/>
  <c r="U24" i="8" a="1"/>
  <c r="U24" i="8" s="1"/>
  <c r="U23" i="8" a="1"/>
  <c r="U23" i="8" s="1"/>
  <c r="U22" i="8" a="1"/>
  <c r="U22" i="8" s="1"/>
  <c r="U21" i="8" a="1"/>
  <c r="U21" i="8" s="1"/>
  <c r="U20" i="8" a="1"/>
  <c r="U20" i="8" s="1"/>
  <c r="U19" i="8" a="1"/>
  <c r="U19" i="8" s="1"/>
  <c r="U18" i="8" a="1"/>
  <c r="U18" i="8" s="1"/>
  <c r="U17" i="8" a="1"/>
  <c r="U17" i="8" s="1"/>
  <c r="U16" i="8" a="1"/>
  <c r="U16" i="8" s="1"/>
  <c r="U15" i="8" a="1"/>
  <c r="U15" i="8" s="1"/>
  <c r="U14" i="8" a="1"/>
  <c r="U14" i="8" s="1"/>
  <c r="U13" i="8" a="1"/>
  <c r="U13" i="8" s="1"/>
  <c r="U12" i="8" a="1"/>
  <c r="U12" i="8" s="1"/>
  <c r="U11" i="8" a="1"/>
  <c r="U11" i="8" s="1"/>
  <c r="U10" i="8" a="1"/>
  <c r="U10" i="8" s="1"/>
  <c r="U9" i="8" a="1"/>
  <c r="U9" i="8" s="1"/>
  <c r="U8" i="8" a="1"/>
  <c r="U8" i="8" s="1"/>
  <c r="U7" i="8" a="1"/>
  <c r="U7" i="8" s="1"/>
  <c r="U6" i="8" a="1"/>
  <c r="U6" i="8" s="1"/>
  <c r="U5" i="8" a="1"/>
  <c r="U5" i="8" s="1"/>
  <c r="U4" i="8" a="1"/>
  <c r="U4" i="8" s="1"/>
  <c r="U3" i="8" a="1"/>
  <c r="U3" i="8" s="1"/>
  <c r="U2" i="8" a="1"/>
  <c r="U2" i="8" s="1"/>
  <c r="S43" i="8"/>
  <c r="T43" i="8" s="1"/>
  <c r="R43" i="8"/>
  <c r="Q43" i="8"/>
  <c r="S42" i="8"/>
  <c r="T42" i="8" s="1"/>
  <c r="R42" i="8"/>
  <c r="Q42" i="8"/>
  <c r="S41" i="8"/>
  <c r="T41" i="8" s="1"/>
  <c r="R41" i="8"/>
  <c r="Q41" i="8"/>
  <c r="S40" i="8"/>
  <c r="T40" i="8" s="1"/>
  <c r="R40" i="8"/>
  <c r="Q40" i="8"/>
  <c r="S39" i="8"/>
  <c r="T39" i="8" s="1"/>
  <c r="R39" i="8"/>
  <c r="Q39" i="8"/>
  <c r="S38" i="8"/>
  <c r="T38" i="8" s="1"/>
  <c r="R38" i="8"/>
  <c r="Q38" i="8"/>
  <c r="S37" i="8"/>
  <c r="T37" i="8" s="1"/>
  <c r="R37" i="8"/>
  <c r="Q37" i="8"/>
  <c r="S36" i="8"/>
  <c r="T36" i="8" s="1"/>
  <c r="R36" i="8"/>
  <c r="Q36" i="8"/>
  <c r="S35" i="8"/>
  <c r="T35" i="8" s="1"/>
  <c r="R35" i="8"/>
  <c r="Q35" i="8"/>
  <c r="S34" i="8"/>
  <c r="T34" i="8" s="1"/>
  <c r="R34" i="8"/>
  <c r="Q34" i="8"/>
  <c r="S33" i="8"/>
  <c r="T33" i="8" s="1"/>
  <c r="R33" i="8"/>
  <c r="Q33" i="8"/>
  <c r="S32" i="8"/>
  <c r="T32" i="8" s="1"/>
  <c r="R32" i="8"/>
  <c r="Q32" i="8"/>
  <c r="S31" i="8"/>
  <c r="T31" i="8" s="1"/>
  <c r="R31" i="8"/>
  <c r="Q31" i="8"/>
  <c r="S30" i="8"/>
  <c r="T30" i="8" s="1"/>
  <c r="R30" i="8"/>
  <c r="Q30" i="8"/>
  <c r="S29" i="8"/>
  <c r="T29" i="8" s="1"/>
  <c r="R29" i="8"/>
  <c r="Q29" i="8"/>
  <c r="S28" i="8"/>
  <c r="T28" i="8" s="1"/>
  <c r="R28" i="8"/>
  <c r="Q28" i="8"/>
  <c r="S27" i="8"/>
  <c r="T27" i="8" s="1"/>
  <c r="R27" i="8"/>
  <c r="Q27" i="8"/>
  <c r="S26" i="8"/>
  <c r="T26" i="8" s="1"/>
  <c r="R26" i="8"/>
  <c r="Q26" i="8"/>
  <c r="S25" i="8"/>
  <c r="T25" i="8" s="1"/>
  <c r="R25" i="8"/>
  <c r="Q25" i="8"/>
  <c r="S24" i="8"/>
  <c r="T24" i="8" s="1"/>
  <c r="R24" i="8"/>
  <c r="Q24" i="8"/>
  <c r="S23" i="8"/>
  <c r="T23" i="8" s="1"/>
  <c r="R23" i="8"/>
  <c r="Q23" i="8"/>
  <c r="S22" i="8"/>
  <c r="T22" i="8" s="1"/>
  <c r="R22" i="8"/>
  <c r="Q22" i="8"/>
  <c r="S21" i="8"/>
  <c r="T21" i="8" s="1"/>
  <c r="R21" i="8"/>
  <c r="Q21" i="8"/>
  <c r="S20" i="8"/>
  <c r="T20" i="8" s="1"/>
  <c r="R20" i="8"/>
  <c r="Q20" i="8"/>
  <c r="S19" i="8"/>
  <c r="T19" i="8" s="1"/>
  <c r="R19" i="8"/>
  <c r="Q19" i="8"/>
  <c r="S18" i="8"/>
  <c r="T18" i="8" s="1"/>
  <c r="R18" i="8"/>
  <c r="Q18" i="8"/>
  <c r="S17" i="8"/>
  <c r="T17" i="8" s="1"/>
  <c r="R17" i="8"/>
  <c r="Q17" i="8"/>
  <c r="S16" i="8"/>
  <c r="T16" i="8" s="1"/>
  <c r="R16" i="8"/>
  <c r="Q16" i="8"/>
  <c r="S15" i="8"/>
  <c r="T15" i="8" s="1"/>
  <c r="R15" i="8"/>
  <c r="Q15" i="8"/>
  <c r="S14" i="8"/>
  <c r="T14" i="8" s="1"/>
  <c r="R14" i="8"/>
  <c r="Q14" i="8"/>
  <c r="S13" i="8"/>
  <c r="T13" i="8" s="1"/>
  <c r="R13" i="8"/>
  <c r="Q13" i="8"/>
  <c r="S12" i="8"/>
  <c r="T12" i="8" s="1"/>
  <c r="R12" i="8"/>
  <c r="Q12" i="8"/>
  <c r="S11" i="8"/>
  <c r="T11" i="8" s="1"/>
  <c r="R11" i="8"/>
  <c r="Q11" i="8"/>
  <c r="S10" i="8"/>
  <c r="T10" i="8" s="1"/>
  <c r="R10" i="8"/>
  <c r="Q10" i="8"/>
  <c r="S9" i="8"/>
  <c r="T9" i="8" s="1"/>
  <c r="R9" i="8"/>
  <c r="Q9" i="8"/>
  <c r="S8" i="8"/>
  <c r="T8" i="8" s="1"/>
  <c r="R8" i="8"/>
  <c r="Q8" i="8"/>
  <c r="S7" i="8"/>
  <c r="T7" i="8" s="1"/>
  <c r="R7" i="8"/>
  <c r="Q7" i="8"/>
  <c r="S6" i="8"/>
  <c r="T6" i="8" s="1"/>
  <c r="R6" i="8"/>
  <c r="Q6" i="8"/>
  <c r="S5" i="8"/>
  <c r="T5" i="8" s="1"/>
  <c r="R5" i="8"/>
  <c r="Q5" i="8"/>
  <c r="S4" i="8"/>
  <c r="T4" i="8" s="1"/>
  <c r="R4" i="8"/>
  <c r="Q4" i="8"/>
  <c r="S3" i="8"/>
  <c r="T3" i="8" s="1"/>
  <c r="R3" i="8"/>
  <c r="Q3" i="8"/>
  <c r="S2" i="8"/>
  <c r="T2" i="8" s="1"/>
  <c r="R2" i="8"/>
  <c r="Q2" i="8"/>
  <c r="S43" i="7"/>
  <c r="T43" i="7" s="1"/>
  <c r="R43" i="7"/>
  <c r="Q43" i="7"/>
  <c r="S42" i="7"/>
  <c r="T42" i="7" s="1"/>
  <c r="R42" i="7"/>
  <c r="Q42" i="7"/>
  <c r="S41" i="7"/>
  <c r="T41" i="7" s="1"/>
  <c r="R41" i="7"/>
  <c r="Q41" i="7"/>
  <c r="S40" i="7"/>
  <c r="T40" i="7" s="1"/>
  <c r="R40" i="7"/>
  <c r="Q40" i="7"/>
  <c r="S39" i="7"/>
  <c r="T39" i="7" s="1"/>
  <c r="R39" i="7"/>
  <c r="Q39" i="7"/>
  <c r="S38" i="7"/>
  <c r="T38" i="7" s="1"/>
  <c r="R38" i="7"/>
  <c r="Q38" i="7"/>
  <c r="S37" i="7"/>
  <c r="T37" i="7" s="1"/>
  <c r="R37" i="7"/>
  <c r="Q37" i="7"/>
  <c r="S36" i="7"/>
  <c r="T36" i="7" s="1"/>
  <c r="R36" i="7"/>
  <c r="Q36" i="7"/>
  <c r="S35" i="7"/>
  <c r="T35" i="7" s="1"/>
  <c r="R35" i="7"/>
  <c r="Q35" i="7"/>
  <c r="S34" i="7"/>
  <c r="T34" i="7" s="1"/>
  <c r="R34" i="7"/>
  <c r="Q34" i="7"/>
  <c r="S33" i="7"/>
  <c r="T33" i="7" s="1"/>
  <c r="R33" i="7"/>
  <c r="Q33" i="7"/>
  <c r="S32" i="7"/>
  <c r="T32" i="7" s="1"/>
  <c r="R32" i="7"/>
  <c r="Q32" i="7"/>
  <c r="S31" i="7"/>
  <c r="T31" i="7" s="1"/>
  <c r="R31" i="7"/>
  <c r="Q31" i="7"/>
  <c r="S30" i="7"/>
  <c r="T30" i="7" s="1"/>
  <c r="R30" i="7"/>
  <c r="Q30" i="7"/>
  <c r="S29" i="7"/>
  <c r="T29" i="7" s="1"/>
  <c r="R29" i="7"/>
  <c r="Q29" i="7"/>
  <c r="S28" i="7"/>
  <c r="T28" i="7" s="1"/>
  <c r="R28" i="7"/>
  <c r="Q28" i="7"/>
  <c r="S27" i="7"/>
  <c r="T27" i="7" s="1"/>
  <c r="R27" i="7"/>
  <c r="Q27" i="7"/>
  <c r="S26" i="7"/>
  <c r="T26" i="7" s="1"/>
  <c r="R26" i="7"/>
  <c r="Q26" i="7"/>
  <c r="S25" i="7"/>
  <c r="T25" i="7" s="1"/>
  <c r="R25" i="7"/>
  <c r="Q25" i="7"/>
  <c r="S24" i="7"/>
  <c r="T24" i="7" s="1"/>
  <c r="R24" i="7"/>
  <c r="Q24" i="7"/>
  <c r="S23" i="7"/>
  <c r="T23" i="7" s="1"/>
  <c r="R23" i="7"/>
  <c r="Q23" i="7"/>
  <c r="S22" i="7"/>
  <c r="T22" i="7" s="1"/>
  <c r="R22" i="7"/>
  <c r="Q22" i="7"/>
  <c r="S21" i="7"/>
  <c r="T21" i="7" s="1"/>
  <c r="R21" i="7"/>
  <c r="Q21" i="7"/>
  <c r="S20" i="7"/>
  <c r="T20" i="7" s="1"/>
  <c r="R20" i="7"/>
  <c r="Q20" i="7"/>
  <c r="S19" i="7"/>
  <c r="T19" i="7" s="1"/>
  <c r="R19" i="7"/>
  <c r="Q19" i="7"/>
  <c r="S18" i="7"/>
  <c r="T18" i="7" s="1"/>
  <c r="R18" i="7"/>
  <c r="Q18" i="7"/>
  <c r="S17" i="7"/>
  <c r="T17" i="7" s="1"/>
  <c r="R17" i="7"/>
  <c r="Q17" i="7"/>
  <c r="S16" i="7"/>
  <c r="T16" i="7" s="1"/>
  <c r="R16" i="7"/>
  <c r="Q16" i="7"/>
  <c r="S15" i="7"/>
  <c r="T15" i="7" s="1"/>
  <c r="R15" i="7"/>
  <c r="Q15" i="7"/>
  <c r="S14" i="7"/>
  <c r="T14" i="7" s="1"/>
  <c r="R14" i="7"/>
  <c r="Q14" i="7"/>
  <c r="S13" i="7"/>
  <c r="T13" i="7" s="1"/>
  <c r="R13" i="7"/>
  <c r="Q13" i="7"/>
  <c r="S12" i="7"/>
  <c r="T12" i="7" s="1"/>
  <c r="R12" i="7"/>
  <c r="Q12" i="7"/>
  <c r="S11" i="7"/>
  <c r="T11" i="7" s="1"/>
  <c r="R11" i="7"/>
  <c r="Q11" i="7"/>
  <c r="S10" i="7"/>
  <c r="T10" i="7" s="1"/>
  <c r="R10" i="7"/>
  <c r="Q10" i="7"/>
  <c r="S9" i="7"/>
  <c r="T9" i="7" s="1"/>
  <c r="R9" i="7"/>
  <c r="Q9" i="7"/>
  <c r="S8" i="7"/>
  <c r="T8" i="7" s="1"/>
  <c r="R8" i="7"/>
  <c r="Q8" i="7"/>
  <c r="S7" i="7"/>
  <c r="T7" i="7" s="1"/>
  <c r="R7" i="7"/>
  <c r="Q7" i="7"/>
  <c r="S6" i="7"/>
  <c r="T6" i="7" s="1"/>
  <c r="R6" i="7"/>
  <c r="Q6" i="7"/>
  <c r="S5" i="7"/>
  <c r="T5" i="7" s="1"/>
  <c r="R5" i="7"/>
  <c r="Q5" i="7"/>
  <c r="S4" i="7"/>
  <c r="T4" i="7" s="1"/>
  <c r="R4" i="7"/>
  <c r="Q4" i="7"/>
  <c r="S3" i="7"/>
  <c r="T3" i="7" s="1"/>
  <c r="R3" i="7"/>
  <c r="Q3" i="7"/>
  <c r="T2" i="7"/>
  <c r="S2" i="7"/>
  <c r="R2" i="7"/>
  <c r="Q2" i="7"/>
  <c r="S43" i="6"/>
  <c r="T43" i="6" s="1"/>
  <c r="R43" i="6"/>
  <c r="Q43" i="6"/>
  <c r="S42" i="6"/>
  <c r="T42" i="6" s="1"/>
  <c r="R42" i="6"/>
  <c r="Q42" i="6"/>
  <c r="S41" i="6"/>
  <c r="T41" i="6" s="1"/>
  <c r="R41" i="6"/>
  <c r="Q41" i="6"/>
  <c r="S40" i="6"/>
  <c r="T40" i="6" s="1"/>
  <c r="R40" i="6"/>
  <c r="Q40" i="6"/>
  <c r="S39" i="6"/>
  <c r="T39" i="6" s="1"/>
  <c r="R39" i="6"/>
  <c r="Q39" i="6"/>
  <c r="S38" i="6"/>
  <c r="T38" i="6" s="1"/>
  <c r="R38" i="6"/>
  <c r="Q38" i="6"/>
  <c r="S37" i="6"/>
  <c r="T37" i="6" s="1"/>
  <c r="R37" i="6"/>
  <c r="Q37" i="6"/>
  <c r="S36" i="6"/>
  <c r="T36" i="6" s="1"/>
  <c r="R36" i="6"/>
  <c r="Q36" i="6"/>
  <c r="S35" i="6"/>
  <c r="T35" i="6" s="1"/>
  <c r="R35" i="6"/>
  <c r="Q35" i="6"/>
  <c r="S34" i="6"/>
  <c r="T34" i="6" s="1"/>
  <c r="R34" i="6"/>
  <c r="Q34" i="6"/>
  <c r="S33" i="6"/>
  <c r="T33" i="6" s="1"/>
  <c r="R33" i="6"/>
  <c r="Q33" i="6"/>
  <c r="S32" i="6"/>
  <c r="T32" i="6" s="1"/>
  <c r="R32" i="6"/>
  <c r="Q32" i="6"/>
  <c r="S31" i="6"/>
  <c r="T31" i="6" s="1"/>
  <c r="R31" i="6"/>
  <c r="Q31" i="6"/>
  <c r="S30" i="6"/>
  <c r="T30" i="6" s="1"/>
  <c r="R30" i="6"/>
  <c r="Q30" i="6"/>
  <c r="S29" i="6"/>
  <c r="T29" i="6" s="1"/>
  <c r="R29" i="6"/>
  <c r="Q29" i="6"/>
  <c r="S28" i="6"/>
  <c r="T28" i="6" s="1"/>
  <c r="R28" i="6"/>
  <c r="Q28" i="6"/>
  <c r="S27" i="6"/>
  <c r="T27" i="6" s="1"/>
  <c r="R27" i="6"/>
  <c r="Q27" i="6"/>
  <c r="S26" i="6"/>
  <c r="T26" i="6" s="1"/>
  <c r="R26" i="6"/>
  <c r="Q26" i="6"/>
  <c r="S25" i="6"/>
  <c r="T25" i="6" s="1"/>
  <c r="R25" i="6"/>
  <c r="Q25" i="6"/>
  <c r="S24" i="6"/>
  <c r="T24" i="6" s="1"/>
  <c r="R24" i="6"/>
  <c r="Q24" i="6"/>
  <c r="S23" i="6"/>
  <c r="T23" i="6" s="1"/>
  <c r="R23" i="6"/>
  <c r="Q23" i="6"/>
  <c r="S22" i="6"/>
  <c r="T22" i="6" s="1"/>
  <c r="R22" i="6"/>
  <c r="Q22" i="6"/>
  <c r="S21" i="6"/>
  <c r="T21" i="6" s="1"/>
  <c r="R21" i="6"/>
  <c r="Q21" i="6"/>
  <c r="S20" i="6"/>
  <c r="T20" i="6" s="1"/>
  <c r="R20" i="6"/>
  <c r="Q20" i="6"/>
  <c r="S19" i="6"/>
  <c r="T19" i="6" s="1"/>
  <c r="R19" i="6"/>
  <c r="Q19" i="6"/>
  <c r="S18" i="6"/>
  <c r="T18" i="6" s="1"/>
  <c r="R18" i="6"/>
  <c r="Q18" i="6"/>
  <c r="S17" i="6"/>
  <c r="T17" i="6" s="1"/>
  <c r="R17" i="6"/>
  <c r="Q17" i="6"/>
  <c r="S16" i="6"/>
  <c r="T16" i="6" s="1"/>
  <c r="R16" i="6"/>
  <c r="Q16" i="6"/>
  <c r="S15" i="6"/>
  <c r="T15" i="6" s="1"/>
  <c r="R15" i="6"/>
  <c r="Q15" i="6"/>
  <c r="S14" i="6"/>
  <c r="T14" i="6" s="1"/>
  <c r="R14" i="6"/>
  <c r="Q14" i="6"/>
  <c r="S13" i="6"/>
  <c r="T13" i="6" s="1"/>
  <c r="R13" i="6"/>
  <c r="Q13" i="6"/>
  <c r="S12" i="6"/>
  <c r="T12" i="6" s="1"/>
  <c r="R12" i="6"/>
  <c r="Q12" i="6"/>
  <c r="S11" i="6"/>
  <c r="T11" i="6" s="1"/>
  <c r="R11" i="6"/>
  <c r="Q11" i="6"/>
  <c r="S10" i="6"/>
  <c r="T10" i="6" s="1"/>
  <c r="R10" i="6"/>
  <c r="Q10" i="6"/>
  <c r="S9" i="6"/>
  <c r="T9" i="6" s="1"/>
  <c r="R9" i="6"/>
  <c r="Q9" i="6"/>
  <c r="S8" i="6"/>
  <c r="T8" i="6" s="1"/>
  <c r="R8" i="6"/>
  <c r="Q8" i="6"/>
  <c r="S7" i="6"/>
  <c r="T7" i="6" s="1"/>
  <c r="R7" i="6"/>
  <c r="Q7" i="6"/>
  <c r="S6" i="6"/>
  <c r="T6" i="6" s="1"/>
  <c r="R6" i="6"/>
  <c r="Q6" i="6"/>
  <c r="S5" i="6"/>
  <c r="T5" i="6" s="1"/>
  <c r="R5" i="6"/>
  <c r="Q5" i="6"/>
  <c r="S4" i="6"/>
  <c r="T4" i="6" s="1"/>
  <c r="R4" i="6"/>
  <c r="Q4" i="6"/>
  <c r="S3" i="6"/>
  <c r="T3" i="6" s="1"/>
  <c r="R3" i="6"/>
  <c r="Q3" i="6"/>
  <c r="S2" i="6"/>
  <c r="T2" i="6" s="1"/>
  <c r="R2" i="6"/>
  <c r="Q2" i="6"/>
  <c r="S43" i="5"/>
  <c r="T43" i="5" s="1"/>
  <c r="R43" i="5"/>
  <c r="Q43" i="5"/>
  <c r="S42" i="5"/>
  <c r="T42" i="5" s="1"/>
  <c r="R42" i="5"/>
  <c r="Q42" i="5"/>
  <c r="S41" i="5"/>
  <c r="T41" i="5" s="1"/>
  <c r="R41" i="5"/>
  <c r="Q41" i="5"/>
  <c r="S40" i="5"/>
  <c r="T40" i="5" s="1"/>
  <c r="R40" i="5"/>
  <c r="Q40" i="5"/>
  <c r="S39" i="5"/>
  <c r="T39" i="5" s="1"/>
  <c r="R39" i="5"/>
  <c r="Q39" i="5"/>
  <c r="S38" i="5"/>
  <c r="T38" i="5" s="1"/>
  <c r="R38" i="5"/>
  <c r="Q38" i="5"/>
  <c r="S37" i="5"/>
  <c r="T37" i="5" s="1"/>
  <c r="R37" i="5"/>
  <c r="Q37" i="5"/>
  <c r="S36" i="5"/>
  <c r="T36" i="5" s="1"/>
  <c r="R36" i="5"/>
  <c r="Q36" i="5"/>
  <c r="S35" i="5"/>
  <c r="T35" i="5" s="1"/>
  <c r="R35" i="5"/>
  <c r="Q35" i="5"/>
  <c r="S34" i="5"/>
  <c r="T34" i="5" s="1"/>
  <c r="R34" i="5"/>
  <c r="Q34" i="5"/>
  <c r="S33" i="5"/>
  <c r="T33" i="5" s="1"/>
  <c r="R33" i="5"/>
  <c r="Q33" i="5"/>
  <c r="S32" i="5"/>
  <c r="T32" i="5" s="1"/>
  <c r="R32" i="5"/>
  <c r="Q32" i="5"/>
  <c r="S31" i="5"/>
  <c r="T31" i="5" s="1"/>
  <c r="R31" i="5"/>
  <c r="Q31" i="5"/>
  <c r="S30" i="5"/>
  <c r="T30" i="5" s="1"/>
  <c r="R30" i="5"/>
  <c r="Q30" i="5"/>
  <c r="S29" i="5"/>
  <c r="T29" i="5" s="1"/>
  <c r="R29" i="5"/>
  <c r="Q29" i="5"/>
  <c r="S28" i="5"/>
  <c r="T28" i="5" s="1"/>
  <c r="R28" i="5"/>
  <c r="Q28" i="5"/>
  <c r="S27" i="5"/>
  <c r="T27" i="5" s="1"/>
  <c r="R27" i="5"/>
  <c r="Q27" i="5"/>
  <c r="S26" i="5"/>
  <c r="T26" i="5" s="1"/>
  <c r="R26" i="5"/>
  <c r="Q26" i="5"/>
  <c r="S25" i="5"/>
  <c r="T25" i="5" s="1"/>
  <c r="R25" i="5"/>
  <c r="Q25" i="5"/>
  <c r="S24" i="5"/>
  <c r="T24" i="5" s="1"/>
  <c r="R24" i="5"/>
  <c r="Q24" i="5"/>
  <c r="S23" i="5"/>
  <c r="T23" i="5" s="1"/>
  <c r="R23" i="5"/>
  <c r="Q23" i="5"/>
  <c r="S22" i="5"/>
  <c r="T22" i="5" s="1"/>
  <c r="R22" i="5"/>
  <c r="Q22" i="5"/>
  <c r="S21" i="5"/>
  <c r="T21" i="5" s="1"/>
  <c r="R21" i="5"/>
  <c r="Q21" i="5"/>
  <c r="S20" i="5"/>
  <c r="T20" i="5" s="1"/>
  <c r="R20" i="5"/>
  <c r="Q20" i="5"/>
  <c r="S19" i="5"/>
  <c r="T19" i="5" s="1"/>
  <c r="R19" i="5"/>
  <c r="Q19" i="5"/>
  <c r="S18" i="5"/>
  <c r="T18" i="5" s="1"/>
  <c r="R18" i="5"/>
  <c r="Q18" i="5"/>
  <c r="S17" i="5"/>
  <c r="T17" i="5" s="1"/>
  <c r="R17" i="5"/>
  <c r="Q17" i="5"/>
  <c r="S16" i="5"/>
  <c r="T16" i="5" s="1"/>
  <c r="R16" i="5"/>
  <c r="Q16" i="5"/>
  <c r="S15" i="5"/>
  <c r="T15" i="5" s="1"/>
  <c r="R15" i="5"/>
  <c r="Q15" i="5"/>
  <c r="S14" i="5"/>
  <c r="T14" i="5" s="1"/>
  <c r="R14" i="5"/>
  <c r="Q14" i="5"/>
  <c r="S13" i="5"/>
  <c r="T13" i="5" s="1"/>
  <c r="R13" i="5"/>
  <c r="Q13" i="5"/>
  <c r="S12" i="5"/>
  <c r="T12" i="5" s="1"/>
  <c r="R12" i="5"/>
  <c r="Q12" i="5"/>
  <c r="S11" i="5"/>
  <c r="T11" i="5" s="1"/>
  <c r="R11" i="5"/>
  <c r="Q11" i="5"/>
  <c r="S10" i="5"/>
  <c r="T10" i="5" s="1"/>
  <c r="R10" i="5"/>
  <c r="Q10" i="5"/>
  <c r="S9" i="5"/>
  <c r="T9" i="5" s="1"/>
  <c r="R9" i="5"/>
  <c r="Q9" i="5"/>
  <c r="S8" i="5"/>
  <c r="T8" i="5" s="1"/>
  <c r="R8" i="5"/>
  <c r="Q8" i="5"/>
  <c r="S7" i="5"/>
  <c r="T7" i="5" s="1"/>
  <c r="R7" i="5"/>
  <c r="Q7" i="5"/>
  <c r="S6" i="5"/>
  <c r="T6" i="5" s="1"/>
  <c r="R6" i="5"/>
  <c r="Q6" i="5"/>
  <c r="S5" i="5"/>
  <c r="T5" i="5" s="1"/>
  <c r="R5" i="5"/>
  <c r="Q5" i="5"/>
  <c r="S4" i="5"/>
  <c r="T4" i="5" s="1"/>
  <c r="R4" i="5"/>
  <c r="Q4" i="5"/>
  <c r="S3" i="5"/>
  <c r="T3" i="5" s="1"/>
  <c r="R3" i="5"/>
  <c r="Q3" i="5"/>
  <c r="S2" i="5"/>
  <c r="T2" i="5" s="1"/>
  <c r="R2" i="5"/>
  <c r="Q2" i="5"/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2" i="4"/>
  <c r="S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R2" i="4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Q2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2" i="2"/>
</calcChain>
</file>

<file path=xl/sharedStrings.xml><?xml version="1.0" encoding="utf-8"?>
<sst xmlns="http://schemas.openxmlformats.org/spreadsheetml/2006/main" count="836" uniqueCount="61">
  <si>
    <t>Name</t>
  </si>
  <si>
    <t>Moves</t>
  </si>
  <si>
    <t>Pushes</t>
  </si>
  <si>
    <t>Treedepth</t>
  </si>
  <si>
    <t>#call of MarkReach()</t>
  </si>
  <si>
    <t>#cycles of MarkReach()</t>
  </si>
  <si>
    <t>Avg #cycles/call</t>
  </si>
  <si>
    <t>#loop</t>
  </si>
  <si>
    <t>Avg #cycle/loop</t>
  </si>
  <si>
    <t>#call of Moves()</t>
  </si>
  <si>
    <t>#cycles of Moves()</t>
  </si>
  <si>
    <t>total time(s)</t>
  </si>
  <si>
    <t>Puzzle_1</t>
  </si>
  <si>
    <t>inf</t>
  </si>
  <si>
    <t>Puzzle_2</t>
  </si>
  <si>
    <t>Puzzle_3</t>
  </si>
  <si>
    <t>Puzzle_4</t>
  </si>
  <si>
    <t>Puzzle_5</t>
  </si>
  <si>
    <t>Puzzle_6</t>
  </si>
  <si>
    <t>Puzzle_7</t>
  </si>
  <si>
    <t>Puzzle_8</t>
  </si>
  <si>
    <t>Puzzle_9</t>
  </si>
  <si>
    <t>Puzzle_10</t>
  </si>
  <si>
    <t>Puzzle_12</t>
  </si>
  <si>
    <t>Puzzle_17</t>
  </si>
  <si>
    <t>Puzzle_21</t>
  </si>
  <si>
    <t>Puzzle_33</t>
  </si>
  <si>
    <t>Puzzle_38</t>
  </si>
  <si>
    <t>Puzzle_43</t>
  </si>
  <si>
    <t>Puzzle_45</t>
  </si>
  <si>
    <t>Puzzle_49</t>
  </si>
  <si>
    <t>Puzzle_51</t>
  </si>
  <si>
    <t>Puzzle_53</t>
  </si>
  <si>
    <t>Puzzle_55</t>
  </si>
  <si>
    <t>Puzzle_56</t>
  </si>
  <si>
    <t>Puzzle_57</t>
  </si>
  <si>
    <t>Puzzle_58</t>
  </si>
  <si>
    <t>Puzzle_59</t>
  </si>
  <si>
    <t>Puzzle_60</t>
  </si>
  <si>
    <t>Puzzle_61</t>
  </si>
  <si>
    <t>Puzzle_62</t>
  </si>
  <si>
    <t>Puzzle_63</t>
  </si>
  <si>
    <t>Puzzle_64</t>
  </si>
  <si>
    <t>Puzzle_65</t>
  </si>
  <si>
    <t>Puzzle_68</t>
  </si>
  <si>
    <t>Puzzle_70</t>
  </si>
  <si>
    <t>Puzzle_72</t>
  </si>
  <si>
    <t>Puzzle_73</t>
  </si>
  <si>
    <t>Puzzle_78</t>
  </si>
  <si>
    <t>Puzzle_79</t>
  </si>
  <si>
    <t>Puzzle_80</t>
  </si>
  <si>
    <t>Puzzle_81</t>
  </si>
  <si>
    <t>Puzzle_82</t>
  </si>
  <si>
    <t>Puzzle_83</t>
  </si>
  <si>
    <t>Puzzle_84</t>
  </si>
  <si>
    <t>Total Time Diff</t>
  </si>
  <si>
    <t>MarkReach Cycle Diff</t>
  </si>
  <si>
    <t>Cycles/Call Diff</t>
  </si>
  <si>
    <t>% Less Cycles/Call</t>
  </si>
  <si>
    <t>Check Match</t>
  </si>
  <si>
    <t>Cycles/Call Diff vs no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</si>
</sst>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workbookViewId="0">
      <selection activeCell="O4" sqref="O4"/>
    </sheetView>
  </sheetViews>
  <sheetFormatPr defaultRowHeight="15" x14ac:dyDescent="0.25"/>
  <cols>
    <col min="14" max="14" width="1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11</v>
      </c>
    </row>
    <row r="2" spans="1:15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7719776</v>
      </c>
      <c r="G2">
        <v>2255.2661410000001</v>
      </c>
      <c r="H2">
        <v>0</v>
      </c>
      <c r="I2" t="s">
        <v>13</v>
      </c>
      <c r="J2">
        <v>1753</v>
      </c>
      <c r="K2">
        <v>8226504</v>
      </c>
      <c r="L2">
        <v>4692.8146040000001</v>
      </c>
      <c r="M2">
        <v>84989</v>
      </c>
      <c r="N2">
        <v>96.794926000000004</v>
      </c>
      <c r="O2">
        <v>3.1E-2</v>
      </c>
    </row>
    <row r="3" spans="1:15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32282066</v>
      </c>
      <c r="G3">
        <v>2717.1169089999999</v>
      </c>
      <c r="H3">
        <v>0</v>
      </c>
      <c r="I3" t="s">
        <v>13</v>
      </c>
      <c r="J3">
        <v>10508</v>
      </c>
      <c r="K3">
        <v>61833874</v>
      </c>
      <c r="L3">
        <v>5884.4569849999998</v>
      </c>
      <c r="M3">
        <v>601699</v>
      </c>
      <c r="N3">
        <v>102.76545900000001</v>
      </c>
      <c r="O3">
        <v>8.5999999999999993E-2</v>
      </c>
    </row>
    <row r="4" spans="1:15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35854208</v>
      </c>
      <c r="G4">
        <v>2332.4361180000001</v>
      </c>
      <c r="H4">
        <v>0</v>
      </c>
      <c r="I4" t="s">
        <v>13</v>
      </c>
      <c r="J4">
        <v>17316</v>
      </c>
      <c r="K4">
        <v>75043653</v>
      </c>
      <c r="L4">
        <v>4333.7752950000004</v>
      </c>
      <c r="M4">
        <v>762270</v>
      </c>
      <c r="N4">
        <v>98.447601000000006</v>
      </c>
      <c r="O4">
        <v>0.109</v>
      </c>
    </row>
    <row r="5" spans="1:15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233635687</v>
      </c>
      <c r="G5">
        <v>3455.6891390000001</v>
      </c>
      <c r="H5">
        <v>0</v>
      </c>
      <c r="I5" t="s">
        <v>13</v>
      </c>
      <c r="J5">
        <v>32458</v>
      </c>
      <c r="K5">
        <v>288859491</v>
      </c>
      <c r="L5">
        <v>8899.4852119999996</v>
      </c>
      <c r="M5">
        <v>2911941</v>
      </c>
      <c r="N5">
        <v>99.198263999999995</v>
      </c>
      <c r="O5">
        <v>0.47799999999999998</v>
      </c>
    </row>
    <row r="6" spans="1:15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104328576</v>
      </c>
      <c r="G6">
        <v>2862.3950829999999</v>
      </c>
      <c r="H6">
        <v>0</v>
      </c>
      <c r="I6" t="s">
        <v>13</v>
      </c>
      <c r="J6">
        <v>39876</v>
      </c>
      <c r="K6">
        <v>224993814</v>
      </c>
      <c r="L6">
        <v>5642.336593</v>
      </c>
      <c r="M6">
        <v>2271587</v>
      </c>
      <c r="N6">
        <v>99.046971999999997</v>
      </c>
      <c r="O6">
        <v>0.307</v>
      </c>
    </row>
    <row r="7" spans="1:15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19453876</v>
      </c>
      <c r="G7">
        <v>2455.6773539999999</v>
      </c>
      <c r="H7">
        <v>0</v>
      </c>
      <c r="I7" t="s">
        <v>13</v>
      </c>
      <c r="J7">
        <v>7909</v>
      </c>
      <c r="K7">
        <v>36055104</v>
      </c>
      <c r="L7">
        <v>4558.7437099999997</v>
      </c>
      <c r="M7">
        <v>381345</v>
      </c>
      <c r="N7">
        <v>94.547205000000005</v>
      </c>
      <c r="O7">
        <v>6.4000000000000001E-2</v>
      </c>
    </row>
    <row r="8" spans="1:15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96510427</v>
      </c>
      <c r="G8">
        <v>2364.9299660000001</v>
      </c>
      <c r="H8">
        <v>0</v>
      </c>
      <c r="I8" t="s">
        <v>13</v>
      </c>
      <c r="J8">
        <v>18309</v>
      </c>
      <c r="K8">
        <v>87144191</v>
      </c>
      <c r="L8">
        <v>4759.636845</v>
      </c>
      <c r="M8">
        <v>957551</v>
      </c>
      <c r="N8">
        <v>91.007362999999998</v>
      </c>
      <c r="O8">
        <v>0.24299999999999999</v>
      </c>
    </row>
    <row r="9" spans="1:15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1204432009</v>
      </c>
      <c r="G9">
        <v>4882.9644410000001</v>
      </c>
      <c r="H9">
        <v>0</v>
      </c>
      <c r="I9" t="s">
        <v>13</v>
      </c>
      <c r="J9">
        <v>310687</v>
      </c>
      <c r="K9">
        <v>3203546682</v>
      </c>
      <c r="L9">
        <v>10311.17067</v>
      </c>
      <c r="M9">
        <v>30815116</v>
      </c>
      <c r="N9">
        <v>103.960234</v>
      </c>
      <c r="O9">
        <v>4.7140000000000004</v>
      </c>
    </row>
    <row r="10" spans="1:15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2722458476</v>
      </c>
      <c r="G10">
        <v>3066.9229999999998</v>
      </c>
      <c r="H10">
        <v>0</v>
      </c>
      <c r="I10" t="s">
        <v>13</v>
      </c>
      <c r="J10">
        <v>451551</v>
      </c>
      <c r="K10">
        <v>2698971614</v>
      </c>
      <c r="L10">
        <v>5977.1135800000002</v>
      </c>
      <c r="M10">
        <v>25756360</v>
      </c>
      <c r="N10">
        <v>104.78855</v>
      </c>
      <c r="O10">
        <v>4.992</v>
      </c>
    </row>
    <row r="11" spans="1:15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10733234357</v>
      </c>
      <c r="G11">
        <v>7375.0142450000003</v>
      </c>
      <c r="H11">
        <v>0</v>
      </c>
      <c r="I11" t="s">
        <v>13</v>
      </c>
      <c r="J11">
        <v>925524</v>
      </c>
      <c r="K11">
        <v>14641770539</v>
      </c>
      <c r="L11">
        <v>15819.979319</v>
      </c>
      <c r="M11">
        <v>144382632</v>
      </c>
      <c r="N11">
        <v>101.40949999999999</v>
      </c>
      <c r="O11">
        <v>26.233000000000001</v>
      </c>
    </row>
    <row r="12" spans="1:15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3661709683</v>
      </c>
      <c r="G12">
        <v>5477.2228230000001</v>
      </c>
      <c r="H12">
        <v>0</v>
      </c>
      <c r="I12" t="s">
        <v>13</v>
      </c>
      <c r="J12">
        <v>642072</v>
      </c>
      <c r="K12">
        <v>6963666754</v>
      </c>
      <c r="L12">
        <v>10845.616619</v>
      </c>
      <c r="M12">
        <v>63472224</v>
      </c>
      <c r="N12">
        <v>109.71203300000001</v>
      </c>
      <c r="O12">
        <v>7.3</v>
      </c>
    </row>
    <row r="13" spans="1:15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254049697</v>
      </c>
      <c r="G13">
        <v>2479.1141050000001</v>
      </c>
      <c r="H13">
        <v>0</v>
      </c>
      <c r="I13" t="s">
        <v>13</v>
      </c>
      <c r="J13">
        <v>69737</v>
      </c>
      <c r="K13">
        <v>345539771</v>
      </c>
      <c r="L13">
        <v>4954.8987049999996</v>
      </c>
      <c r="M13">
        <v>3800838</v>
      </c>
      <c r="N13">
        <v>90.911469999999994</v>
      </c>
      <c r="O13">
        <v>0.377</v>
      </c>
    </row>
    <row r="14" spans="1:15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1735380860</v>
      </c>
      <c r="G14">
        <v>4203.7126500000004</v>
      </c>
      <c r="H14">
        <v>0</v>
      </c>
      <c r="I14" t="s">
        <v>13</v>
      </c>
      <c r="J14">
        <v>159887</v>
      </c>
      <c r="K14">
        <v>1487485427</v>
      </c>
      <c r="L14">
        <v>9303.3544129999991</v>
      </c>
      <c r="M14">
        <v>13333961</v>
      </c>
      <c r="N14">
        <v>111.556156</v>
      </c>
      <c r="O14">
        <v>2.726</v>
      </c>
    </row>
    <row r="15" spans="1:15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1901018476</v>
      </c>
      <c r="G15">
        <v>3967.79558</v>
      </c>
      <c r="H15">
        <v>0</v>
      </c>
      <c r="I15" t="s">
        <v>13</v>
      </c>
      <c r="J15">
        <v>447735</v>
      </c>
      <c r="K15">
        <v>3770131432</v>
      </c>
      <c r="L15">
        <v>8420.4527949999992</v>
      </c>
      <c r="M15">
        <v>35447778</v>
      </c>
      <c r="N15">
        <v>106.357342</v>
      </c>
      <c r="O15">
        <v>5.8849999999999998</v>
      </c>
    </row>
    <row r="16" spans="1:15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719590311</v>
      </c>
      <c r="G16">
        <v>2358.8407269999998</v>
      </c>
      <c r="H16">
        <v>0</v>
      </c>
      <c r="I16" t="s">
        <v>13</v>
      </c>
      <c r="J16">
        <v>209826</v>
      </c>
      <c r="K16">
        <v>1049909010</v>
      </c>
      <c r="L16">
        <v>5003.7126479999997</v>
      </c>
      <c r="M16">
        <v>9431234</v>
      </c>
      <c r="N16">
        <v>111.322549</v>
      </c>
      <c r="O16">
        <v>1.3149999999999999</v>
      </c>
    </row>
    <row r="17" spans="1:15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1540107784</v>
      </c>
      <c r="G17">
        <v>4060.2236240000002</v>
      </c>
      <c r="H17">
        <v>0</v>
      </c>
      <c r="I17" t="s">
        <v>13</v>
      </c>
      <c r="J17">
        <v>316590</v>
      </c>
      <c r="K17">
        <v>3083286992</v>
      </c>
      <c r="L17">
        <v>9739.0536400000001</v>
      </c>
      <c r="M17">
        <v>26594858</v>
      </c>
      <c r="N17">
        <v>115.935456</v>
      </c>
      <c r="O17">
        <v>4.0439999999999996</v>
      </c>
    </row>
    <row r="18" spans="1:15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990268451</v>
      </c>
      <c r="G18">
        <v>3331.9149649999999</v>
      </c>
      <c r="H18">
        <v>0</v>
      </c>
      <c r="I18" t="s">
        <v>13</v>
      </c>
      <c r="J18">
        <v>105482</v>
      </c>
      <c r="K18">
        <v>928083541</v>
      </c>
      <c r="L18">
        <v>8798.5015550000007</v>
      </c>
      <c r="M18">
        <v>8766918</v>
      </c>
      <c r="N18">
        <v>105.862008</v>
      </c>
      <c r="O18">
        <v>2.23</v>
      </c>
    </row>
    <row r="19" spans="1:15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2181139242</v>
      </c>
      <c r="G19">
        <v>3307.5227190000001</v>
      </c>
      <c r="H19">
        <v>0</v>
      </c>
      <c r="I19" t="s">
        <v>13</v>
      </c>
      <c r="J19">
        <v>344609</v>
      </c>
      <c r="K19">
        <v>2536307490</v>
      </c>
      <c r="L19">
        <v>7359.9571980000001</v>
      </c>
      <c r="M19">
        <v>22403120</v>
      </c>
      <c r="N19">
        <v>113.212244</v>
      </c>
      <c r="O19">
        <v>3.6779999999999999</v>
      </c>
    </row>
    <row r="20" spans="1:15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84780698</v>
      </c>
      <c r="G20">
        <v>3446.7901780000002</v>
      </c>
      <c r="H20">
        <v>0</v>
      </c>
      <c r="I20" t="s">
        <v>13</v>
      </c>
      <c r="J20">
        <v>34222</v>
      </c>
      <c r="K20">
        <v>246797495</v>
      </c>
      <c r="L20">
        <v>7211.6619430000001</v>
      </c>
      <c r="M20">
        <v>2262380</v>
      </c>
      <c r="N20">
        <v>109.087552</v>
      </c>
      <c r="O20">
        <v>0.29099999999999998</v>
      </c>
    </row>
    <row r="21" spans="1:15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2198442426</v>
      </c>
      <c r="G21">
        <v>6648.9912869999998</v>
      </c>
      <c r="H21">
        <v>0</v>
      </c>
      <c r="I21" t="s">
        <v>13</v>
      </c>
      <c r="J21">
        <v>89944</v>
      </c>
      <c r="K21">
        <v>1255069450</v>
      </c>
      <c r="L21">
        <v>13953.898536999999</v>
      </c>
      <c r="M21">
        <v>11420422</v>
      </c>
      <c r="N21">
        <v>109.896942</v>
      </c>
      <c r="O21">
        <v>2.8</v>
      </c>
    </row>
    <row r="22" spans="1:15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22316576</v>
      </c>
      <c r="G22">
        <v>5817.6684050000003</v>
      </c>
      <c r="H22">
        <v>0</v>
      </c>
      <c r="I22" t="s">
        <v>13</v>
      </c>
      <c r="J22">
        <v>4568</v>
      </c>
      <c r="K22">
        <v>56639858</v>
      </c>
      <c r="L22">
        <v>12399.268389000001</v>
      </c>
      <c r="M22">
        <v>554283</v>
      </c>
      <c r="N22">
        <v>102.185811</v>
      </c>
      <c r="O22">
        <v>0.186</v>
      </c>
    </row>
    <row r="23" spans="1:15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222323412</v>
      </c>
      <c r="G23">
        <v>5540.0800399999998</v>
      </c>
      <c r="H23">
        <v>0</v>
      </c>
      <c r="I23" t="s">
        <v>13</v>
      </c>
      <c r="J23">
        <v>28630</v>
      </c>
      <c r="K23">
        <v>356169678</v>
      </c>
      <c r="L23">
        <v>12440.435837000001</v>
      </c>
      <c r="M23">
        <v>3242992</v>
      </c>
      <c r="N23">
        <v>109.82749200000001</v>
      </c>
      <c r="O23">
        <v>0.65600000000000003</v>
      </c>
    </row>
    <row r="24" spans="1:15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709060306</v>
      </c>
      <c r="G24">
        <v>6015.8682049999998</v>
      </c>
      <c r="H24">
        <v>0</v>
      </c>
      <c r="I24" t="s">
        <v>13</v>
      </c>
      <c r="J24">
        <v>87084</v>
      </c>
      <c r="K24">
        <v>1187396897</v>
      </c>
      <c r="L24">
        <v>13635.075295000001</v>
      </c>
      <c r="M24">
        <v>10579743</v>
      </c>
      <c r="N24">
        <v>112.233057</v>
      </c>
      <c r="O24">
        <v>1.6619999999999999</v>
      </c>
    </row>
    <row r="25" spans="1:15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722811492</v>
      </c>
      <c r="G25">
        <v>5884.9848320000001</v>
      </c>
      <c r="H25">
        <v>0</v>
      </c>
      <c r="I25" t="s">
        <v>13</v>
      </c>
      <c r="J25">
        <v>66531</v>
      </c>
      <c r="K25">
        <v>905259370</v>
      </c>
      <c r="L25">
        <v>13606.57994</v>
      </c>
      <c r="M25">
        <v>8233948</v>
      </c>
      <c r="N25">
        <v>109.942323</v>
      </c>
      <c r="O25">
        <v>1.5089999999999999</v>
      </c>
    </row>
    <row r="26" spans="1:15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2932451195</v>
      </c>
      <c r="G26">
        <v>4279.1265549999998</v>
      </c>
      <c r="H26">
        <v>0</v>
      </c>
      <c r="I26" t="s">
        <v>13</v>
      </c>
      <c r="J26">
        <v>313072</v>
      </c>
      <c r="K26">
        <v>3742759066</v>
      </c>
      <c r="L26">
        <v>11954.946677</v>
      </c>
      <c r="M26">
        <v>33752194</v>
      </c>
      <c r="N26">
        <v>110.88935600000001</v>
      </c>
      <c r="O26">
        <v>9.548</v>
      </c>
    </row>
    <row r="27" spans="1:15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396067477</v>
      </c>
      <c r="G27">
        <v>5475.6124730000001</v>
      </c>
      <c r="H27">
        <v>0</v>
      </c>
      <c r="I27" t="s">
        <v>13</v>
      </c>
      <c r="J27">
        <v>35308</v>
      </c>
      <c r="K27">
        <v>453232271</v>
      </c>
      <c r="L27">
        <v>12836.531976</v>
      </c>
      <c r="M27">
        <v>3983172</v>
      </c>
      <c r="N27">
        <v>113.78676900000001</v>
      </c>
      <c r="O27">
        <v>0.64300000000000002</v>
      </c>
    </row>
    <row r="28" spans="1:15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671103057</v>
      </c>
      <c r="G28">
        <v>5023.5648879999999</v>
      </c>
      <c r="H28">
        <v>0</v>
      </c>
      <c r="I28" t="s">
        <v>13</v>
      </c>
      <c r="J28">
        <v>35440</v>
      </c>
      <c r="K28">
        <v>398660874</v>
      </c>
      <c r="L28">
        <v>11248.895993</v>
      </c>
      <c r="M28">
        <v>3896926</v>
      </c>
      <c r="N28">
        <v>102.301371</v>
      </c>
      <c r="O28">
        <v>1.208</v>
      </c>
    </row>
    <row r="29" spans="1:15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756202791</v>
      </c>
      <c r="G29">
        <v>5135.1540880000002</v>
      </c>
      <c r="H29">
        <v>0</v>
      </c>
      <c r="I29" t="s">
        <v>13</v>
      </c>
      <c r="J29">
        <v>92079</v>
      </c>
      <c r="K29">
        <v>1106312766</v>
      </c>
      <c r="L29">
        <v>12014.821685999999</v>
      </c>
      <c r="M29">
        <v>10177819</v>
      </c>
      <c r="N29">
        <v>108.698412</v>
      </c>
      <c r="O29">
        <v>1.3320000000000001</v>
      </c>
    </row>
    <row r="30" spans="1:15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2007262336</v>
      </c>
      <c r="G30">
        <v>7215.7998390000002</v>
      </c>
      <c r="H30">
        <v>0</v>
      </c>
      <c r="I30" t="s">
        <v>13</v>
      </c>
      <c r="J30">
        <v>327096</v>
      </c>
      <c r="K30">
        <v>4875907338</v>
      </c>
      <c r="L30">
        <v>14906.655349000001</v>
      </c>
      <c r="M30">
        <v>43299673</v>
      </c>
      <c r="N30">
        <v>112.60841000000001</v>
      </c>
      <c r="O30">
        <v>4.3949999999999996</v>
      </c>
    </row>
    <row r="31" spans="1:15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1982194390</v>
      </c>
      <c r="G31">
        <v>4531.8176709999998</v>
      </c>
      <c r="H31">
        <v>0</v>
      </c>
      <c r="I31" t="s">
        <v>13</v>
      </c>
      <c r="J31">
        <v>280494</v>
      </c>
      <c r="K31">
        <v>2971542141</v>
      </c>
      <c r="L31">
        <v>10593.959731999999</v>
      </c>
      <c r="M31">
        <v>26384852</v>
      </c>
      <c r="N31">
        <v>112.623036</v>
      </c>
      <c r="O31">
        <v>4.8689999999999998</v>
      </c>
    </row>
    <row r="32" spans="1:15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90143378</v>
      </c>
      <c r="G32">
        <v>4867.353024</v>
      </c>
      <c r="H32">
        <v>0</v>
      </c>
      <c r="I32" t="s">
        <v>13</v>
      </c>
      <c r="J32">
        <v>14627</v>
      </c>
      <c r="K32">
        <v>150273531</v>
      </c>
      <c r="L32">
        <v>10273.708279</v>
      </c>
      <c r="M32">
        <v>1427847</v>
      </c>
      <c r="N32">
        <v>105.24484099999999</v>
      </c>
      <c r="O32">
        <v>0.36799999999999999</v>
      </c>
    </row>
    <row r="33" spans="1:15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3576348727</v>
      </c>
      <c r="G33">
        <v>5966.5776219999998</v>
      </c>
      <c r="H33">
        <v>0</v>
      </c>
      <c r="I33" t="s">
        <v>13</v>
      </c>
      <c r="J33">
        <v>689249</v>
      </c>
      <c r="K33">
        <v>8461482180</v>
      </c>
      <c r="L33">
        <v>12276.379335</v>
      </c>
      <c r="M33">
        <v>80022813</v>
      </c>
      <c r="N33">
        <v>105.738375</v>
      </c>
      <c r="O33">
        <v>7.8810000000000002</v>
      </c>
    </row>
    <row r="34" spans="1:15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719289650</v>
      </c>
      <c r="G34">
        <v>5576.4939610000001</v>
      </c>
      <c r="H34">
        <v>0</v>
      </c>
      <c r="I34" t="s">
        <v>13</v>
      </c>
      <c r="J34">
        <v>88077</v>
      </c>
      <c r="K34">
        <v>1060955368</v>
      </c>
      <c r="L34">
        <v>12045.77095</v>
      </c>
      <c r="M34">
        <v>10380755</v>
      </c>
      <c r="N34">
        <v>102.204066</v>
      </c>
      <c r="O34">
        <v>1.417</v>
      </c>
    </row>
    <row r="35" spans="1:15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129490428</v>
      </c>
      <c r="G35">
        <v>5022.3181169999998</v>
      </c>
      <c r="H35">
        <v>0</v>
      </c>
      <c r="I35" t="s">
        <v>13</v>
      </c>
      <c r="J35">
        <v>22883</v>
      </c>
      <c r="K35">
        <v>226472395</v>
      </c>
      <c r="L35">
        <v>9896.9713319999992</v>
      </c>
      <c r="M35">
        <v>2382004</v>
      </c>
      <c r="N35">
        <v>95.076413000000002</v>
      </c>
      <c r="O35">
        <v>0.53900000000000003</v>
      </c>
    </row>
    <row r="36" spans="1:15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559445699</v>
      </c>
      <c r="G36">
        <v>6164.2154209999999</v>
      </c>
      <c r="H36">
        <v>0</v>
      </c>
      <c r="I36" t="s">
        <v>13</v>
      </c>
      <c r="J36">
        <v>79176</v>
      </c>
      <c r="K36">
        <v>1067775649</v>
      </c>
      <c r="L36">
        <v>13486.102467999999</v>
      </c>
      <c r="M36">
        <v>10007236</v>
      </c>
      <c r="N36">
        <v>106.700357</v>
      </c>
      <c r="O36">
        <v>1.0620000000000001</v>
      </c>
    </row>
    <row r="37" spans="1:15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52302876</v>
      </c>
      <c r="G37">
        <v>3558.0187759999999</v>
      </c>
      <c r="H37">
        <v>0</v>
      </c>
      <c r="I37" t="s">
        <v>13</v>
      </c>
      <c r="J37">
        <v>8319</v>
      </c>
      <c r="K37">
        <v>63128596</v>
      </c>
      <c r="L37">
        <v>7588.4837120000002</v>
      </c>
      <c r="M37">
        <v>650854</v>
      </c>
      <c r="N37">
        <v>96.993482</v>
      </c>
      <c r="O37">
        <v>0.11</v>
      </c>
    </row>
    <row r="38" spans="1:15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433014294</v>
      </c>
      <c r="G38">
        <v>5402.9533590000001</v>
      </c>
      <c r="H38">
        <v>0</v>
      </c>
      <c r="I38" t="s">
        <v>13</v>
      </c>
      <c r="J38">
        <v>20646</v>
      </c>
      <c r="K38">
        <v>205393667</v>
      </c>
      <c r="L38">
        <v>9948.3515939999997</v>
      </c>
      <c r="M38">
        <v>1869652</v>
      </c>
      <c r="N38">
        <v>109.856629</v>
      </c>
      <c r="O38">
        <v>0.40699999999999997</v>
      </c>
    </row>
    <row r="39" spans="1:15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166524963</v>
      </c>
      <c r="G39">
        <v>3891.2247459999999</v>
      </c>
      <c r="H39">
        <v>0</v>
      </c>
      <c r="I39" t="s">
        <v>13</v>
      </c>
      <c r="J39">
        <v>35991</v>
      </c>
      <c r="K39">
        <v>319926825</v>
      </c>
      <c r="L39">
        <v>8889.0785199999991</v>
      </c>
      <c r="M39">
        <v>3211773</v>
      </c>
      <c r="N39">
        <v>99.610658999999998</v>
      </c>
      <c r="O39">
        <v>0.40100000000000002</v>
      </c>
    </row>
    <row r="40" spans="1:15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356092330</v>
      </c>
      <c r="G40">
        <v>4327.1804060000004</v>
      </c>
      <c r="H40">
        <v>0</v>
      </c>
      <c r="I40" t="s">
        <v>13</v>
      </c>
      <c r="J40">
        <v>57055</v>
      </c>
      <c r="K40">
        <v>541735496</v>
      </c>
      <c r="L40">
        <v>9494.9696960000001</v>
      </c>
      <c r="M40">
        <v>5218611</v>
      </c>
      <c r="N40">
        <v>103.808369</v>
      </c>
      <c r="O40">
        <v>0.64</v>
      </c>
    </row>
    <row r="41" spans="1:15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62442475</v>
      </c>
      <c r="G41">
        <v>3332.0424229999999</v>
      </c>
      <c r="H41">
        <v>0</v>
      </c>
      <c r="I41" t="s">
        <v>13</v>
      </c>
      <c r="J41">
        <v>10985</v>
      </c>
      <c r="K41">
        <v>76121869</v>
      </c>
      <c r="L41">
        <v>6929.6193899999998</v>
      </c>
      <c r="M41">
        <v>714266</v>
      </c>
      <c r="N41">
        <v>106.57355800000001</v>
      </c>
      <c r="O41">
        <v>0.189</v>
      </c>
    </row>
    <row r="42" spans="1:15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36618763</v>
      </c>
      <c r="G42">
        <v>3427.7602729999999</v>
      </c>
      <c r="H42">
        <v>0</v>
      </c>
      <c r="I42" t="s">
        <v>13</v>
      </c>
      <c r="J42">
        <v>10686</v>
      </c>
      <c r="K42">
        <v>72122682</v>
      </c>
      <c r="L42">
        <v>6749.2683889999998</v>
      </c>
      <c r="M42">
        <v>870179</v>
      </c>
      <c r="N42">
        <v>82.882581999999999</v>
      </c>
      <c r="O42">
        <v>0.106</v>
      </c>
    </row>
    <row r="43" spans="1:15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50091014</v>
      </c>
      <c r="G43">
        <v>4710.0154210000001</v>
      </c>
      <c r="H43">
        <v>0</v>
      </c>
      <c r="I43" t="s">
        <v>13</v>
      </c>
      <c r="J43">
        <v>11680</v>
      </c>
      <c r="K43">
        <v>109071718</v>
      </c>
      <c r="L43">
        <v>9338.3320210000002</v>
      </c>
      <c r="M43">
        <v>1029108</v>
      </c>
      <c r="N43">
        <v>105.98665800000001</v>
      </c>
      <c r="O43">
        <v>0.19900000000000001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0E73-05F3-490D-B552-CDE40325689B}">
  <dimension ref="A1:Q43"/>
  <sheetViews>
    <sheetView workbookViewId="0">
      <selection activeCell="O10" sqref="O10"/>
    </sheetView>
  </sheetViews>
  <sheetFormatPr defaultRowHeight="15" x14ac:dyDescent="0.25"/>
  <cols>
    <col min="8" max="8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11</v>
      </c>
    </row>
    <row r="2" spans="1:17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9038883</v>
      </c>
      <c r="G2">
        <v>2640.6319020000001</v>
      </c>
      <c r="H2">
        <v>407238</v>
      </c>
      <c r="I2">
        <v>22.195578999999999</v>
      </c>
      <c r="J2">
        <v>1753</v>
      </c>
      <c r="K2">
        <v>9465093</v>
      </c>
      <c r="L2">
        <v>5399.3685109999997</v>
      </c>
      <c r="M2">
        <v>84989</v>
      </c>
      <c r="N2">
        <v>111.368448</v>
      </c>
      <c r="O2">
        <v>5.7000000000000002E-2</v>
      </c>
      <c r="Q2">
        <f>O2-BaseNoCounter!O2</f>
        <v>2.6000000000000002E-2</v>
      </c>
    </row>
    <row r="3" spans="1:17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34664940</v>
      </c>
      <c r="G3">
        <v>2917.6786470000002</v>
      </c>
      <c r="H3">
        <v>1706510</v>
      </c>
      <c r="I3">
        <v>20.313352999999999</v>
      </c>
      <c r="J3">
        <v>10508</v>
      </c>
      <c r="K3">
        <v>65853773</v>
      </c>
      <c r="L3">
        <v>6267.0130380000001</v>
      </c>
      <c r="M3">
        <v>601699</v>
      </c>
      <c r="N3">
        <v>109.44637299999999</v>
      </c>
      <c r="O3">
        <v>9.8000000000000004E-2</v>
      </c>
      <c r="Q3">
        <f>O3-BaseNoCounter!O3</f>
        <v>1.2000000000000011E-2</v>
      </c>
    </row>
    <row r="4" spans="1:17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39669637</v>
      </c>
      <c r="G4">
        <v>2580.6425319999998</v>
      </c>
      <c r="H4">
        <v>1876502</v>
      </c>
      <c r="I4">
        <v>21.140205000000002</v>
      </c>
      <c r="J4">
        <v>17316</v>
      </c>
      <c r="K4">
        <v>81658021</v>
      </c>
      <c r="L4">
        <v>4715.7554289999998</v>
      </c>
      <c r="M4">
        <v>762270</v>
      </c>
      <c r="N4">
        <v>107.12479999999999</v>
      </c>
      <c r="O4">
        <v>0.122</v>
      </c>
      <c r="Q4">
        <f>O4-BaseNoCounter!O4</f>
        <v>1.2999999999999998E-2</v>
      </c>
    </row>
    <row r="5" spans="1:17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245855835</v>
      </c>
      <c r="G5">
        <v>3636.4364949999999</v>
      </c>
      <c r="H5">
        <v>12705531</v>
      </c>
      <c r="I5">
        <v>19.350300000000001</v>
      </c>
      <c r="J5">
        <v>32458</v>
      </c>
      <c r="K5">
        <v>295389032</v>
      </c>
      <c r="L5">
        <v>9100.6541379999999</v>
      </c>
      <c r="M5">
        <v>2911941</v>
      </c>
      <c r="N5">
        <v>101.440596</v>
      </c>
      <c r="O5">
        <v>0.50700000000000001</v>
      </c>
      <c r="Q5">
        <f>O5-BaseNoCounter!O5</f>
        <v>2.9000000000000026E-2</v>
      </c>
    </row>
    <row r="6" spans="1:17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114721161</v>
      </c>
      <c r="G6">
        <v>3147.5296589999998</v>
      </c>
      <c r="H6">
        <v>5463767</v>
      </c>
      <c r="I6">
        <v>20.996714999999998</v>
      </c>
      <c r="J6">
        <v>39876</v>
      </c>
      <c r="K6">
        <v>242457576</v>
      </c>
      <c r="L6">
        <v>6080.288294</v>
      </c>
      <c r="M6">
        <v>2271587</v>
      </c>
      <c r="N6">
        <v>106.73488399999999</v>
      </c>
      <c r="O6">
        <v>0.33600000000000002</v>
      </c>
      <c r="Q6">
        <f>O6-BaseNoCounter!O6</f>
        <v>2.9000000000000026E-2</v>
      </c>
    </row>
    <row r="7" spans="1:17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20737970</v>
      </c>
      <c r="G7">
        <v>2617.769503</v>
      </c>
      <c r="H7">
        <v>1050468</v>
      </c>
      <c r="I7">
        <v>19.741648000000001</v>
      </c>
      <c r="J7">
        <v>7909</v>
      </c>
      <c r="K7">
        <v>38766078</v>
      </c>
      <c r="L7">
        <v>4901.5144769999997</v>
      </c>
      <c r="M7">
        <v>381345</v>
      </c>
      <c r="N7">
        <v>101.65618499999999</v>
      </c>
      <c r="O7">
        <v>6.9000000000000006E-2</v>
      </c>
      <c r="Q7">
        <f>O7-BaseNoCounter!O7</f>
        <v>5.0000000000000044E-3</v>
      </c>
    </row>
    <row r="8" spans="1:17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101110588</v>
      </c>
      <c r="G8">
        <v>2477.654145</v>
      </c>
      <c r="H8">
        <v>5454369</v>
      </c>
      <c r="I8">
        <v>18.537541000000001</v>
      </c>
      <c r="J8">
        <v>18309</v>
      </c>
      <c r="K8">
        <v>91479654</v>
      </c>
      <c r="L8">
        <v>4996.4309359999997</v>
      </c>
      <c r="M8">
        <v>957551</v>
      </c>
      <c r="N8">
        <v>95.535020000000003</v>
      </c>
      <c r="O8">
        <v>0.251</v>
      </c>
      <c r="Q8">
        <f>O8-BaseNoCounter!O8</f>
        <v>8.0000000000000071E-3</v>
      </c>
    </row>
    <row r="9" spans="1:17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1273031402</v>
      </c>
      <c r="G9">
        <v>5161.0776050000004</v>
      </c>
      <c r="H9">
        <v>63197302</v>
      </c>
      <c r="I9">
        <v>20.143761999999999</v>
      </c>
      <c r="J9">
        <v>310687</v>
      </c>
      <c r="K9">
        <v>3384484724</v>
      </c>
      <c r="L9">
        <v>10893.551143000001</v>
      </c>
      <c r="M9">
        <v>30815116</v>
      </c>
      <c r="N9">
        <v>109.831964</v>
      </c>
      <c r="O9">
        <v>5.077</v>
      </c>
      <c r="Q9">
        <f>O9-BaseNoCounter!O9</f>
        <v>0.36299999999999955</v>
      </c>
    </row>
    <row r="10" spans="1:17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2872013549</v>
      </c>
      <c r="G10">
        <v>3235.4008279999998</v>
      </c>
      <c r="H10">
        <v>141782349</v>
      </c>
      <c r="I10">
        <v>20.256495999999999</v>
      </c>
      <c r="J10">
        <v>451551</v>
      </c>
      <c r="K10">
        <v>2817194806</v>
      </c>
      <c r="L10">
        <v>6238.929392</v>
      </c>
      <c r="M10">
        <v>25756360</v>
      </c>
      <c r="N10">
        <v>109.378608</v>
      </c>
      <c r="O10">
        <v>5.3540000000000001</v>
      </c>
      <c r="Q10">
        <f>O10-BaseNoCounter!O10</f>
        <v>0.3620000000000001</v>
      </c>
    </row>
    <row r="11" spans="1:17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11471704702</v>
      </c>
      <c r="G11">
        <v>7882.4315930000002</v>
      </c>
      <c r="H11">
        <v>601984502</v>
      </c>
      <c r="I11">
        <v>19.056477999999998</v>
      </c>
      <c r="J11">
        <v>925524</v>
      </c>
      <c r="K11">
        <v>15396563258</v>
      </c>
      <c r="L11">
        <v>16635.509461000001</v>
      </c>
      <c r="M11">
        <v>144382632</v>
      </c>
      <c r="N11">
        <v>106.637225</v>
      </c>
      <c r="O11">
        <v>27.588999999999999</v>
      </c>
      <c r="Q11">
        <f>O11-BaseNoCounter!O11</f>
        <v>1.3559999999999981</v>
      </c>
    </row>
    <row r="12" spans="1:17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3673569360</v>
      </c>
      <c r="G12">
        <v>5494.9626500000004</v>
      </c>
      <c r="H12">
        <v>187504843</v>
      </c>
      <c r="I12">
        <v>19.591864000000001</v>
      </c>
      <c r="J12">
        <v>642072</v>
      </c>
      <c r="K12">
        <v>6925638037</v>
      </c>
      <c r="L12">
        <v>10786.388499999999</v>
      </c>
      <c r="M12">
        <v>63472224</v>
      </c>
      <c r="N12">
        <v>109.112894</v>
      </c>
      <c r="O12">
        <v>7.2969999999999997</v>
      </c>
      <c r="Q12">
        <f>O12-BaseNoCounter!O12</f>
        <v>-3.0000000000001137E-3</v>
      </c>
    </row>
    <row r="13" spans="1:17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262905255</v>
      </c>
      <c r="G13">
        <v>2565.5300269999998</v>
      </c>
      <c r="H13">
        <v>13497005</v>
      </c>
      <c r="I13">
        <v>19.478784999999998</v>
      </c>
      <c r="J13">
        <v>69737</v>
      </c>
      <c r="K13">
        <v>354946566</v>
      </c>
      <c r="L13">
        <v>5089.7882900000004</v>
      </c>
      <c r="M13">
        <v>3800838</v>
      </c>
      <c r="N13">
        <v>93.386397000000002</v>
      </c>
      <c r="O13">
        <v>0.38300000000000001</v>
      </c>
      <c r="Q13">
        <f>O13-BaseNoCounter!O13</f>
        <v>6.0000000000000053E-3</v>
      </c>
    </row>
    <row r="14" spans="1:17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1802583970</v>
      </c>
      <c r="G14">
        <v>4366.5025999999998</v>
      </c>
      <c r="H14">
        <v>88580982</v>
      </c>
      <c r="I14">
        <v>20.34956</v>
      </c>
      <c r="J14">
        <v>159887</v>
      </c>
      <c r="K14">
        <v>1530589722</v>
      </c>
      <c r="L14">
        <v>9572.9466560000001</v>
      </c>
      <c r="M14">
        <v>13333961</v>
      </c>
      <c r="N14">
        <v>114.788825</v>
      </c>
      <c r="O14">
        <v>2.82</v>
      </c>
      <c r="Q14">
        <f>O14-BaseNoCounter!O14</f>
        <v>9.3999999999999861E-2</v>
      </c>
    </row>
    <row r="15" spans="1:17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1849931551</v>
      </c>
      <c r="G15">
        <v>3861.1672239999998</v>
      </c>
      <c r="H15">
        <v>94205673</v>
      </c>
      <c r="I15">
        <v>19.637156999999998</v>
      </c>
      <c r="J15">
        <v>447735</v>
      </c>
      <c r="K15">
        <v>3668400081</v>
      </c>
      <c r="L15">
        <v>8193.2394850000001</v>
      </c>
      <c r="M15">
        <v>35447778</v>
      </c>
      <c r="N15">
        <v>103.487448</v>
      </c>
      <c r="O15">
        <v>5.7119999999999997</v>
      </c>
      <c r="Q15">
        <f>O15-BaseNoCounter!O15</f>
        <v>-0.17300000000000004</v>
      </c>
    </row>
    <row r="16" spans="1:17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751258972</v>
      </c>
      <c r="G16">
        <v>2462.65164</v>
      </c>
      <c r="H16">
        <v>35553732</v>
      </c>
      <c r="I16">
        <v>21.130241999999999</v>
      </c>
      <c r="J16">
        <v>209826</v>
      </c>
      <c r="K16">
        <v>1100249729</v>
      </c>
      <c r="L16">
        <v>5243.6291449999999</v>
      </c>
      <c r="M16">
        <v>9431234</v>
      </c>
      <c r="N16">
        <v>116.66020899999999</v>
      </c>
      <c r="O16">
        <v>1.3420000000000001</v>
      </c>
      <c r="Q16">
        <f>O16-BaseNoCounter!O16</f>
        <v>2.7000000000000135E-2</v>
      </c>
    </row>
    <row r="17" spans="1:17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1497471330</v>
      </c>
      <c r="G17">
        <v>3947.820103</v>
      </c>
      <c r="H17">
        <v>75917718</v>
      </c>
      <c r="I17">
        <v>19.724924999999999</v>
      </c>
      <c r="J17">
        <v>316590</v>
      </c>
      <c r="K17">
        <v>3015852561</v>
      </c>
      <c r="L17">
        <v>9526.0512369999997</v>
      </c>
      <c r="M17">
        <v>26594858</v>
      </c>
      <c r="N17">
        <v>113.39983700000001</v>
      </c>
      <c r="O17">
        <v>3.964</v>
      </c>
      <c r="Q17">
        <f>O17-BaseNoCounter!O17</f>
        <v>-7.9999999999999627E-2</v>
      </c>
    </row>
    <row r="18" spans="1:17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1019410704</v>
      </c>
      <c r="G18">
        <v>3429.9686879999999</v>
      </c>
      <c r="H18">
        <v>52002820</v>
      </c>
      <c r="I18">
        <v>19.602989000000001</v>
      </c>
      <c r="J18">
        <v>105482</v>
      </c>
      <c r="K18">
        <v>934087002</v>
      </c>
      <c r="L18">
        <v>8855.4161089999998</v>
      </c>
      <c r="M18">
        <v>8766918</v>
      </c>
      <c r="N18">
        <v>106.54679400000001</v>
      </c>
      <c r="O18">
        <v>2.2410000000000001</v>
      </c>
      <c r="Q18">
        <f>O18-BaseNoCounter!O18</f>
        <v>1.1000000000000121E-2</v>
      </c>
    </row>
    <row r="19" spans="1:17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2135775165</v>
      </c>
      <c r="G19">
        <v>3238.7317349999998</v>
      </c>
      <c r="H19">
        <v>104483256</v>
      </c>
      <c r="I19">
        <v>20.441314999999999</v>
      </c>
      <c r="J19">
        <v>344609</v>
      </c>
      <c r="K19">
        <v>2500164088</v>
      </c>
      <c r="L19">
        <v>7255.0748469999999</v>
      </c>
      <c r="M19">
        <v>22403120</v>
      </c>
      <c r="N19">
        <v>111.598924</v>
      </c>
      <c r="O19">
        <v>3.6629999999999998</v>
      </c>
      <c r="Q19">
        <f>O19-BaseNoCounter!O19</f>
        <v>-1.5000000000000124E-2</v>
      </c>
    </row>
    <row r="20" spans="1:17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86911868</v>
      </c>
      <c r="G20">
        <v>3533.4336709999998</v>
      </c>
      <c r="H20">
        <v>4278291</v>
      </c>
      <c r="I20">
        <v>20.314623000000001</v>
      </c>
      <c r="J20">
        <v>34222</v>
      </c>
      <c r="K20">
        <v>249940943</v>
      </c>
      <c r="L20">
        <v>7303.5165390000002</v>
      </c>
      <c r="M20">
        <v>2262380</v>
      </c>
      <c r="N20">
        <v>110.476995</v>
      </c>
      <c r="O20">
        <v>0.29399999999999998</v>
      </c>
      <c r="Q20">
        <f>O20-BaseNoCounter!O20</f>
        <v>3.0000000000000027E-3</v>
      </c>
    </row>
    <row r="21" spans="1:17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2207380085</v>
      </c>
      <c r="G21">
        <v>6676.0224319999998</v>
      </c>
      <c r="H21">
        <v>113476248</v>
      </c>
      <c r="I21">
        <v>19.452352999999999</v>
      </c>
      <c r="J21">
        <v>89944</v>
      </c>
      <c r="K21">
        <v>1266635209</v>
      </c>
      <c r="L21">
        <v>14082.486981</v>
      </c>
      <c r="M21">
        <v>11420422</v>
      </c>
      <c r="N21">
        <v>110.909668</v>
      </c>
      <c r="O21">
        <v>2.8039999999999998</v>
      </c>
      <c r="Q21">
        <f>O21-BaseNoCounter!O21</f>
        <v>4.0000000000000036E-3</v>
      </c>
    </row>
    <row r="22" spans="1:17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22824760</v>
      </c>
      <c r="G22">
        <v>5950.1459850000001</v>
      </c>
      <c r="H22">
        <v>1261738</v>
      </c>
      <c r="I22">
        <v>18.089936000000002</v>
      </c>
      <c r="J22">
        <v>4568</v>
      </c>
      <c r="K22">
        <v>56572540</v>
      </c>
      <c r="L22">
        <v>12384.531524</v>
      </c>
      <c r="M22">
        <v>554283</v>
      </c>
      <c r="N22">
        <v>102.06436100000001</v>
      </c>
      <c r="O22">
        <v>0.187</v>
      </c>
      <c r="Q22">
        <f>O22-BaseNoCounter!O22</f>
        <v>1.0000000000000009E-3</v>
      </c>
    </row>
    <row r="23" spans="1:17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234911751</v>
      </c>
      <c r="G23">
        <v>5853.7690259999999</v>
      </c>
      <c r="H23">
        <v>11491417</v>
      </c>
      <c r="I23">
        <v>20.442366</v>
      </c>
      <c r="J23">
        <v>28630</v>
      </c>
      <c r="K23">
        <v>362146698</v>
      </c>
      <c r="L23">
        <v>12649.203562999999</v>
      </c>
      <c r="M23">
        <v>3242992</v>
      </c>
      <c r="N23">
        <v>111.67054899999999</v>
      </c>
      <c r="O23">
        <v>0.65100000000000002</v>
      </c>
      <c r="Q23">
        <f>O23-BaseNoCounter!O23</f>
        <v>-5.0000000000000044E-3</v>
      </c>
    </row>
    <row r="24" spans="1:17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721314734</v>
      </c>
      <c r="G24">
        <v>6119.8382389999997</v>
      </c>
      <c r="H24">
        <v>36981010</v>
      </c>
      <c r="I24">
        <v>19.505004</v>
      </c>
      <c r="J24">
        <v>87084</v>
      </c>
      <c r="K24">
        <v>1178200570</v>
      </c>
      <c r="L24">
        <v>13529.472349</v>
      </c>
      <c r="M24">
        <v>10579743</v>
      </c>
      <c r="N24">
        <v>111.36381799999999</v>
      </c>
      <c r="O24">
        <v>1.667</v>
      </c>
      <c r="Q24">
        <f>O24-BaseNoCounter!O24</f>
        <v>5.0000000000001155E-3</v>
      </c>
    </row>
    <row r="25" spans="1:17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735511284</v>
      </c>
      <c r="G25">
        <v>5988.3839669999998</v>
      </c>
      <c r="H25">
        <v>37854557</v>
      </c>
      <c r="I25">
        <v>19.429926999999999</v>
      </c>
      <c r="J25">
        <v>66531</v>
      </c>
      <c r="K25">
        <v>900446640</v>
      </c>
      <c r="L25">
        <v>13534.241781999999</v>
      </c>
      <c r="M25">
        <v>8233948</v>
      </c>
      <c r="N25">
        <v>109.35782399999999</v>
      </c>
      <c r="O25">
        <v>1.49</v>
      </c>
      <c r="Q25">
        <f>O25-BaseNoCounter!O25</f>
        <v>-1.8999999999999906E-2</v>
      </c>
    </row>
    <row r="26" spans="1:17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2925992536</v>
      </c>
      <c r="G26">
        <v>4269.701873</v>
      </c>
      <c r="H26">
        <v>147115332</v>
      </c>
      <c r="I26">
        <v>19.889106999999999</v>
      </c>
      <c r="J26">
        <v>313072</v>
      </c>
      <c r="K26">
        <v>3696769591</v>
      </c>
      <c r="L26">
        <v>11808.049238</v>
      </c>
      <c r="M26">
        <v>33752194</v>
      </c>
      <c r="N26">
        <v>109.526794</v>
      </c>
      <c r="O26">
        <v>9.5129999999999999</v>
      </c>
      <c r="Q26">
        <f>O26-BaseNoCounter!O26</f>
        <v>-3.5000000000000142E-2</v>
      </c>
    </row>
    <row r="27" spans="1:17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367496706</v>
      </c>
      <c r="G27">
        <v>5080.6230349999996</v>
      </c>
      <c r="H27">
        <v>19539837</v>
      </c>
      <c r="I27">
        <v>18.807562999999998</v>
      </c>
      <c r="J27">
        <v>35308</v>
      </c>
      <c r="K27">
        <v>440472309</v>
      </c>
      <c r="L27">
        <v>12475.141866</v>
      </c>
      <c r="M27">
        <v>3983172</v>
      </c>
      <c r="N27">
        <v>110.58330100000001</v>
      </c>
      <c r="O27">
        <v>0.628</v>
      </c>
      <c r="Q27">
        <f>O27-BaseNoCounter!O27</f>
        <v>-1.5000000000000013E-2</v>
      </c>
    </row>
    <row r="28" spans="1:17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666333497</v>
      </c>
      <c r="G28">
        <v>4987.8621839999996</v>
      </c>
      <c r="H28">
        <v>36638854</v>
      </c>
      <c r="I28">
        <v>18.186527000000002</v>
      </c>
      <c r="J28">
        <v>35440</v>
      </c>
      <c r="K28">
        <v>400749348</v>
      </c>
      <c r="L28">
        <v>11307.825847</v>
      </c>
      <c r="M28">
        <v>3896926</v>
      </c>
      <c r="N28">
        <v>102.8373</v>
      </c>
      <c r="O28">
        <v>1.2070000000000001</v>
      </c>
      <c r="Q28">
        <f>O28-BaseNoCounter!O28</f>
        <v>-9.9999999999988987E-4</v>
      </c>
    </row>
    <row r="29" spans="1:17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763677951</v>
      </c>
      <c r="G29">
        <v>5185.9157340000002</v>
      </c>
      <c r="H29">
        <v>39572768</v>
      </c>
      <c r="I29">
        <v>19.298068000000001</v>
      </c>
      <c r="J29">
        <v>92079</v>
      </c>
      <c r="K29">
        <v>1106255205</v>
      </c>
      <c r="L29">
        <v>12014.196559</v>
      </c>
      <c r="M29">
        <v>10177819</v>
      </c>
      <c r="N29">
        <v>108.692757</v>
      </c>
      <c r="O29">
        <v>1.3340000000000001</v>
      </c>
      <c r="Q29">
        <f>O29-BaseNoCounter!O29</f>
        <v>2.0000000000000018E-3</v>
      </c>
    </row>
    <row r="30" spans="1:17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1929947048</v>
      </c>
      <c r="G30">
        <v>6937.8632520000001</v>
      </c>
      <c r="H30">
        <v>103140572</v>
      </c>
      <c r="I30">
        <v>18.711812999999999</v>
      </c>
      <c r="J30">
        <v>327096</v>
      </c>
      <c r="K30">
        <v>4725907337</v>
      </c>
      <c r="L30">
        <v>14448.074379</v>
      </c>
      <c r="M30">
        <v>43299673</v>
      </c>
      <c r="N30">
        <v>109.144181</v>
      </c>
      <c r="O30">
        <v>4.2939999999999996</v>
      </c>
      <c r="Q30">
        <f>O30-BaseNoCounter!O30</f>
        <v>-0.10099999999999998</v>
      </c>
    </row>
    <row r="31" spans="1:17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1833304589</v>
      </c>
      <c r="G31">
        <v>4191.4164289999999</v>
      </c>
      <c r="H31">
        <v>92028150</v>
      </c>
      <c r="I31">
        <v>19.921128</v>
      </c>
      <c r="J31">
        <v>280494</v>
      </c>
      <c r="K31">
        <v>2780832252</v>
      </c>
      <c r="L31">
        <v>9914.0525359999992</v>
      </c>
      <c r="M31">
        <v>26384852</v>
      </c>
      <c r="N31">
        <v>105.39502899999999</v>
      </c>
      <c r="O31">
        <v>4.726</v>
      </c>
      <c r="Q31">
        <f>O31-BaseNoCounter!O31</f>
        <v>-0.14299999999999979</v>
      </c>
    </row>
    <row r="32" spans="1:17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91091912</v>
      </c>
      <c r="G32">
        <v>4918.5697620000001</v>
      </c>
      <c r="H32">
        <v>4605019</v>
      </c>
      <c r="I32">
        <v>19.781006999999999</v>
      </c>
      <c r="J32">
        <v>14627</v>
      </c>
      <c r="K32">
        <v>150441115</v>
      </c>
      <c r="L32">
        <v>10285.165446999999</v>
      </c>
      <c r="M32">
        <v>1427847</v>
      </c>
      <c r="N32">
        <v>105.36221</v>
      </c>
      <c r="O32">
        <v>0.38600000000000001</v>
      </c>
      <c r="Q32">
        <f>O32-BaseNoCounter!O32</f>
        <v>1.8000000000000016E-2</v>
      </c>
    </row>
    <row r="33" spans="1:17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3582885838</v>
      </c>
      <c r="G33">
        <v>5977.4837680000001</v>
      </c>
      <c r="H33">
        <v>180799840</v>
      </c>
      <c r="I33">
        <v>19.816863999999999</v>
      </c>
      <c r="J33">
        <v>689249</v>
      </c>
      <c r="K33">
        <v>8308932286</v>
      </c>
      <c r="L33">
        <v>12055.051637</v>
      </c>
      <c r="M33">
        <v>80022813</v>
      </c>
      <c r="N33">
        <v>103.83204499999999</v>
      </c>
      <c r="O33">
        <v>7.827</v>
      </c>
      <c r="Q33">
        <f>O33-BaseNoCounter!O33</f>
        <v>-5.400000000000027E-2</v>
      </c>
    </row>
    <row r="34" spans="1:17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748922180</v>
      </c>
      <c r="G34">
        <v>5806.2284280000003</v>
      </c>
      <c r="H34">
        <v>36466401</v>
      </c>
      <c r="I34">
        <v>20.537320999999999</v>
      </c>
      <c r="J34">
        <v>88077</v>
      </c>
      <c r="K34">
        <v>1068412500</v>
      </c>
      <c r="L34">
        <v>12130.437003999999</v>
      </c>
      <c r="M34">
        <v>10380755</v>
      </c>
      <c r="N34">
        <v>102.922427</v>
      </c>
      <c r="O34">
        <v>1.409</v>
      </c>
      <c r="Q34">
        <f>O34-BaseNoCounter!O34</f>
        <v>-8.0000000000000071E-3</v>
      </c>
    </row>
    <row r="35" spans="1:17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129231605</v>
      </c>
      <c r="G35">
        <v>5012.279603</v>
      </c>
      <c r="H35">
        <v>7020522</v>
      </c>
      <c r="I35">
        <v>18.407692000000001</v>
      </c>
      <c r="J35">
        <v>22883</v>
      </c>
      <c r="K35">
        <v>223026088</v>
      </c>
      <c r="L35">
        <v>9746.3657739999999</v>
      </c>
      <c r="M35">
        <v>2382004</v>
      </c>
      <c r="N35">
        <v>93.629603000000003</v>
      </c>
      <c r="O35">
        <v>0.53900000000000003</v>
      </c>
      <c r="Q35">
        <f>O35-BaseNoCounter!O35</f>
        <v>0</v>
      </c>
    </row>
    <row r="36" spans="1:17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545981769</v>
      </c>
      <c r="G36">
        <v>6015.8639990000001</v>
      </c>
      <c r="H36">
        <v>28881050</v>
      </c>
      <c r="I36">
        <v>18.904499000000001</v>
      </c>
      <c r="J36">
        <v>79176</v>
      </c>
      <c r="K36">
        <v>1030315794</v>
      </c>
      <c r="L36">
        <v>13012.981131</v>
      </c>
      <c r="M36">
        <v>10007236</v>
      </c>
      <c r="N36">
        <v>102.95708</v>
      </c>
      <c r="O36">
        <v>1.046</v>
      </c>
      <c r="Q36">
        <f>O36-BaseNoCounter!O36</f>
        <v>-1.6000000000000014E-2</v>
      </c>
    </row>
    <row r="37" spans="1:17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53193320</v>
      </c>
      <c r="G37">
        <v>3618.5931970000001</v>
      </c>
      <c r="H37">
        <v>3047199</v>
      </c>
      <c r="I37">
        <v>17.456464</v>
      </c>
      <c r="J37">
        <v>8319</v>
      </c>
      <c r="K37">
        <v>63886824</v>
      </c>
      <c r="L37">
        <v>7679.6278400000001</v>
      </c>
      <c r="M37">
        <v>650854</v>
      </c>
      <c r="N37">
        <v>98.158456000000001</v>
      </c>
      <c r="O37">
        <v>0.112</v>
      </c>
      <c r="Q37">
        <f>O37-BaseNoCounter!O37</f>
        <v>2.0000000000000018E-3</v>
      </c>
    </row>
    <row r="38" spans="1:17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436974000</v>
      </c>
      <c r="G38">
        <v>5452.3607510000002</v>
      </c>
      <c r="H38">
        <v>22880315</v>
      </c>
      <c r="I38">
        <v>19.098251000000001</v>
      </c>
      <c r="J38">
        <v>20646</v>
      </c>
      <c r="K38">
        <v>203136421</v>
      </c>
      <c r="L38">
        <v>9839.0206820000003</v>
      </c>
      <c r="M38">
        <v>1869652</v>
      </c>
      <c r="N38">
        <v>108.649321</v>
      </c>
      <c r="O38">
        <v>0.40600000000000003</v>
      </c>
      <c r="Q38">
        <f>O38-BaseNoCounter!O38</f>
        <v>-9.9999999999994538E-4</v>
      </c>
    </row>
    <row r="39" spans="1:17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175294570</v>
      </c>
      <c r="G39">
        <v>4096.1460450000004</v>
      </c>
      <c r="H39">
        <v>9327794</v>
      </c>
      <c r="I39">
        <v>18.792715000000001</v>
      </c>
      <c r="J39">
        <v>35991</v>
      </c>
      <c r="K39">
        <v>339822438</v>
      </c>
      <c r="L39">
        <v>9441.8726349999997</v>
      </c>
      <c r="M39">
        <v>3211773</v>
      </c>
      <c r="N39">
        <v>105.80524800000001</v>
      </c>
      <c r="O39">
        <v>0.41199999999999998</v>
      </c>
      <c r="Q39">
        <f>O39-BaseNoCounter!O39</f>
        <v>1.0999999999999954E-2</v>
      </c>
    </row>
    <row r="40" spans="1:17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373155809</v>
      </c>
      <c r="G40">
        <v>4534.5332349999999</v>
      </c>
      <c r="H40">
        <v>20051261</v>
      </c>
      <c r="I40">
        <v>18.610092000000002</v>
      </c>
      <c r="J40">
        <v>57055</v>
      </c>
      <c r="K40">
        <v>555909429</v>
      </c>
      <c r="L40">
        <v>9743.3954780000004</v>
      </c>
      <c r="M40">
        <v>5218611</v>
      </c>
      <c r="N40">
        <v>106.524404</v>
      </c>
      <c r="O40">
        <v>0.65700000000000003</v>
      </c>
      <c r="Q40">
        <f>O40-BaseNoCounter!O40</f>
        <v>1.7000000000000015E-2</v>
      </c>
    </row>
    <row r="41" spans="1:17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64212727</v>
      </c>
      <c r="G41">
        <v>3426.5062429999998</v>
      </c>
      <c r="H41">
        <v>3222221</v>
      </c>
      <c r="I41">
        <v>19.928094999999999</v>
      </c>
      <c r="J41">
        <v>10985</v>
      </c>
      <c r="K41">
        <v>76772667</v>
      </c>
      <c r="L41">
        <v>6988.8636319999996</v>
      </c>
      <c r="M41">
        <v>714266</v>
      </c>
      <c r="N41">
        <v>107.4847</v>
      </c>
      <c r="O41">
        <v>0.188</v>
      </c>
      <c r="Q41">
        <f>O41-BaseNoCounter!O41</f>
        <v>-1.0000000000000009E-3</v>
      </c>
    </row>
    <row r="42" spans="1:17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38918523</v>
      </c>
      <c r="G42">
        <v>3643.0331369999999</v>
      </c>
      <c r="H42">
        <v>2121052</v>
      </c>
      <c r="I42">
        <v>18.348689</v>
      </c>
      <c r="J42">
        <v>10686</v>
      </c>
      <c r="K42">
        <v>77729676</v>
      </c>
      <c r="L42">
        <v>7273.9730490000002</v>
      </c>
      <c r="M42">
        <v>870179</v>
      </c>
      <c r="N42">
        <v>89.326076999999998</v>
      </c>
      <c r="O42">
        <v>0.109</v>
      </c>
      <c r="Q42">
        <f>O42-BaseNoCounter!O42</f>
        <v>3.0000000000000027E-3</v>
      </c>
    </row>
    <row r="43" spans="1:17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51281062</v>
      </c>
      <c r="G43">
        <v>4821.9146220000002</v>
      </c>
      <c r="H43">
        <v>2660088</v>
      </c>
      <c r="I43">
        <v>19.277957000000001</v>
      </c>
      <c r="J43">
        <v>11680</v>
      </c>
      <c r="K43">
        <v>111414150</v>
      </c>
      <c r="L43">
        <v>9538.882705</v>
      </c>
      <c r="M43">
        <v>1029108</v>
      </c>
      <c r="N43">
        <v>108.262835</v>
      </c>
      <c r="O43">
        <v>0.217</v>
      </c>
      <c r="Q43">
        <f>O43-BaseNoCounter!O43</f>
        <v>1.7999999999999988E-2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574-6871-4985-B6AD-6FCBDFEF57FF}">
  <dimension ref="A1:R43"/>
  <sheetViews>
    <sheetView workbookViewId="0">
      <selection activeCell="Q4" sqref="Q4"/>
    </sheetView>
  </sheetViews>
  <sheetFormatPr defaultRowHeight="15" x14ac:dyDescent="0.25"/>
  <cols>
    <col min="5" max="5" width="12.140625" bestFit="1" customWidth="1"/>
    <col min="6" max="7" width="12" bestFit="1" customWidth="1"/>
    <col min="8" max="8" width="10" bestFit="1" customWidth="1"/>
    <col min="18" max="18" width="11.7109375" bestFit="1" customWidth="1"/>
  </cols>
  <sheetData>
    <row r="1" spans="1:18" s="5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</v>
      </c>
      <c r="M1" s="3" t="s">
        <v>7</v>
      </c>
      <c r="N1" s="3" t="s">
        <v>8</v>
      </c>
      <c r="O1" s="3" t="s">
        <v>11</v>
      </c>
      <c r="P1" s="3"/>
      <c r="Q1" s="3"/>
      <c r="R1" s="3" t="s">
        <v>56</v>
      </c>
    </row>
    <row r="2" spans="1:18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8400348</v>
      </c>
      <c r="G2">
        <v>2454.089395</v>
      </c>
      <c r="H2">
        <v>407238</v>
      </c>
      <c r="I2">
        <v>20.627613</v>
      </c>
      <c r="J2">
        <v>1753</v>
      </c>
      <c r="K2">
        <v>8340924</v>
      </c>
      <c r="L2">
        <v>4758.0855680000004</v>
      </c>
      <c r="M2">
        <v>84989</v>
      </c>
      <c r="N2">
        <v>98.141217999999995</v>
      </c>
      <c r="O2">
        <v>3.1E-2</v>
      </c>
      <c r="Q2">
        <f>BaseCounter!O2-O2</f>
        <v>2.6000000000000002E-2</v>
      </c>
      <c r="R2">
        <f>BaseCounter!F2-F2</f>
        <v>638535</v>
      </c>
    </row>
    <row r="3" spans="1:18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34061206</v>
      </c>
      <c r="G3">
        <v>2866.8635640000002</v>
      </c>
      <c r="H3">
        <v>1706510</v>
      </c>
      <c r="I3">
        <v>19.959569999999999</v>
      </c>
      <c r="J3">
        <v>10508</v>
      </c>
      <c r="K3">
        <v>59141939</v>
      </c>
      <c r="L3">
        <v>5628.2774079999999</v>
      </c>
      <c r="M3">
        <v>601699</v>
      </c>
      <c r="N3">
        <v>98.291568999999996</v>
      </c>
      <c r="O3">
        <v>8.6999999999999994E-2</v>
      </c>
      <c r="Q3">
        <f>BaseCounter!O3-O3</f>
        <v>1.100000000000001E-2</v>
      </c>
      <c r="R3">
        <f>BaseCounter!F3-F3</f>
        <v>603734</v>
      </c>
    </row>
    <row r="4" spans="1:18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38902875</v>
      </c>
      <c r="G4">
        <v>2530.7620999999999</v>
      </c>
      <c r="H4">
        <v>1876502</v>
      </c>
      <c r="I4">
        <v>20.731593</v>
      </c>
      <c r="J4">
        <v>17316</v>
      </c>
      <c r="K4">
        <v>74091847</v>
      </c>
      <c r="L4">
        <v>4278.8084429999999</v>
      </c>
      <c r="M4">
        <v>762270</v>
      </c>
      <c r="N4">
        <v>97.198954000000001</v>
      </c>
      <c r="O4">
        <v>0.11</v>
      </c>
      <c r="Q4">
        <f>BaseCounter!O4-O4</f>
        <v>1.1999999999999997E-2</v>
      </c>
      <c r="R4">
        <f>BaseCounter!F4-F4</f>
        <v>766762</v>
      </c>
    </row>
    <row r="5" spans="1:18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241102138</v>
      </c>
      <c r="G5">
        <v>3566.1248949999999</v>
      </c>
      <c r="H5">
        <v>12705531</v>
      </c>
      <c r="I5">
        <v>18.976156</v>
      </c>
      <c r="J5">
        <v>32458</v>
      </c>
      <c r="K5">
        <v>254788976</v>
      </c>
      <c r="L5">
        <v>7849.8051640000003</v>
      </c>
      <c r="M5">
        <v>2911941</v>
      </c>
      <c r="N5">
        <v>87.497986999999995</v>
      </c>
      <c r="O5">
        <v>0.46100000000000002</v>
      </c>
      <c r="Q5">
        <f>BaseCounter!O5-O5</f>
        <v>4.5999999999999985E-2</v>
      </c>
      <c r="R5">
        <f>BaseCounter!F5-F5</f>
        <v>4753697</v>
      </c>
    </row>
    <row r="6" spans="1:18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115935456</v>
      </c>
      <c r="G6">
        <v>3180.8454780000002</v>
      </c>
      <c r="H6">
        <v>5463767</v>
      </c>
      <c r="I6">
        <v>21.218959999999999</v>
      </c>
      <c r="J6">
        <v>39876</v>
      </c>
      <c r="K6">
        <v>220935020</v>
      </c>
      <c r="L6">
        <v>5540.5512090000002</v>
      </c>
      <c r="M6">
        <v>2271587</v>
      </c>
      <c r="N6">
        <v>97.260205999999997</v>
      </c>
      <c r="O6">
        <v>0.32100000000000001</v>
      </c>
      <c r="Q6">
        <f>BaseCounter!O6-O6</f>
        <v>1.5000000000000013E-2</v>
      </c>
      <c r="R6">
        <f>BaseCounter!F6-F6</f>
        <v>-1214295</v>
      </c>
    </row>
    <row r="7" spans="1:18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20023172</v>
      </c>
      <c r="G7">
        <v>2527.540015</v>
      </c>
      <c r="H7">
        <v>1050468</v>
      </c>
      <c r="I7">
        <v>19.061191999999998</v>
      </c>
      <c r="J7">
        <v>7909</v>
      </c>
      <c r="K7">
        <v>35475109</v>
      </c>
      <c r="L7">
        <v>4485.4101659999997</v>
      </c>
      <c r="M7">
        <v>381345</v>
      </c>
      <c r="N7">
        <v>93.026285999999999</v>
      </c>
      <c r="O7">
        <v>7.2999999999999995E-2</v>
      </c>
      <c r="Q7">
        <f>BaseCounter!O7-O7</f>
        <v>-3.9999999999999897E-3</v>
      </c>
      <c r="R7">
        <f>BaseCounter!F7-F7</f>
        <v>714798</v>
      </c>
    </row>
    <row r="8" spans="1:18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99041351</v>
      </c>
      <c r="G8">
        <v>2426.9487370000002</v>
      </c>
      <c r="H8">
        <v>5454369</v>
      </c>
      <c r="I8">
        <v>18.158168</v>
      </c>
      <c r="J8">
        <v>18309</v>
      </c>
      <c r="K8">
        <v>87992250</v>
      </c>
      <c r="L8">
        <v>4805.9560869999996</v>
      </c>
      <c r="M8">
        <v>957551</v>
      </c>
      <c r="N8">
        <v>91.893017</v>
      </c>
      <c r="O8">
        <v>0.245</v>
      </c>
      <c r="Q8">
        <f>BaseCounter!O8-O8</f>
        <v>6.0000000000000053E-3</v>
      </c>
      <c r="R8">
        <f>BaseCounter!F8-F8</f>
        <v>2069237</v>
      </c>
    </row>
    <row r="9" spans="1:18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1399861947</v>
      </c>
      <c r="G9">
        <v>5675.2693870000003</v>
      </c>
      <c r="H9">
        <v>63197302</v>
      </c>
      <c r="I9">
        <v>22.150659999999998</v>
      </c>
      <c r="J9">
        <v>310687</v>
      </c>
      <c r="K9">
        <v>3141663669</v>
      </c>
      <c r="L9">
        <v>10111.989459</v>
      </c>
      <c r="M9">
        <v>30815116</v>
      </c>
      <c r="N9">
        <v>101.95203100000001</v>
      </c>
      <c r="O9">
        <v>4.7679999999999998</v>
      </c>
      <c r="Q9">
        <f>BaseCounter!O9-O9</f>
        <v>0.30900000000000016</v>
      </c>
      <c r="R9">
        <f>BaseCounter!F9-F9</f>
        <v>-126830545</v>
      </c>
    </row>
    <row r="10" spans="1:18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2543041699</v>
      </c>
      <c r="G10">
        <v>2864.805155</v>
      </c>
      <c r="H10">
        <v>141782349</v>
      </c>
      <c r="I10">
        <v>17.936236000000001</v>
      </c>
      <c r="J10">
        <v>451551</v>
      </c>
      <c r="K10">
        <v>2239557530</v>
      </c>
      <c r="L10">
        <v>4959.7000779999998</v>
      </c>
      <c r="M10">
        <v>25756360</v>
      </c>
      <c r="N10">
        <v>86.951632000000004</v>
      </c>
      <c r="O10">
        <v>4.58</v>
      </c>
      <c r="Q10">
        <f>BaseCounter!O10-O10</f>
        <v>0.77400000000000002</v>
      </c>
      <c r="R10">
        <f>BaseCounter!F10-F10</f>
        <v>328971850</v>
      </c>
    </row>
    <row r="11" spans="1:18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12016813525</v>
      </c>
      <c r="G11">
        <v>8256.986476</v>
      </c>
      <c r="H11">
        <v>601984502</v>
      </c>
      <c r="I11">
        <v>19.961998000000001</v>
      </c>
      <c r="J11">
        <v>925524</v>
      </c>
      <c r="K11">
        <v>13902214488</v>
      </c>
      <c r="L11">
        <v>15020.911924</v>
      </c>
      <c r="M11">
        <v>144382632</v>
      </c>
      <c r="N11">
        <v>96.287305000000003</v>
      </c>
      <c r="O11">
        <v>26.204000000000001</v>
      </c>
      <c r="Q11">
        <f>BaseCounter!O11-O11</f>
        <v>1.384999999999998</v>
      </c>
      <c r="R11">
        <f>BaseCounter!F11-F11</f>
        <v>-545108823</v>
      </c>
    </row>
    <row r="12" spans="1:18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4306191915</v>
      </c>
      <c r="G12">
        <v>6441.2459429999999</v>
      </c>
      <c r="H12">
        <v>187504843</v>
      </c>
      <c r="I12">
        <v>22.965764</v>
      </c>
      <c r="J12">
        <v>642072</v>
      </c>
      <c r="K12">
        <v>6663469828</v>
      </c>
      <c r="L12">
        <v>10378.072596</v>
      </c>
      <c r="M12">
        <v>63472224</v>
      </c>
      <c r="N12">
        <v>104.982454</v>
      </c>
      <c r="O12">
        <v>7.3419999999999996</v>
      </c>
      <c r="Q12">
        <f>BaseCounter!O12-O12</f>
        <v>-4.4999999999999929E-2</v>
      </c>
      <c r="R12">
        <f>BaseCounter!F12-F12</f>
        <v>-632622555</v>
      </c>
    </row>
    <row r="13" spans="1:18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265865186</v>
      </c>
      <c r="G13">
        <v>2594.4141650000001</v>
      </c>
      <c r="H13">
        <v>13497005</v>
      </c>
      <c r="I13">
        <v>19.698087999999998</v>
      </c>
      <c r="J13">
        <v>69737</v>
      </c>
      <c r="K13">
        <v>333099187</v>
      </c>
      <c r="L13">
        <v>4776.5058289999997</v>
      </c>
      <c r="M13">
        <v>3800838</v>
      </c>
      <c r="N13">
        <v>87.638354000000007</v>
      </c>
      <c r="O13">
        <v>0.376</v>
      </c>
      <c r="Q13">
        <f>BaseCounter!O13-O13</f>
        <v>7.0000000000000062E-3</v>
      </c>
      <c r="R13">
        <f>BaseCounter!F13-F13</f>
        <v>-2959931</v>
      </c>
    </row>
    <row r="14" spans="1:18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1813888663</v>
      </c>
      <c r="G14">
        <v>4393.8866070000004</v>
      </c>
      <c r="H14">
        <v>88580982</v>
      </c>
      <c r="I14">
        <v>20.477179</v>
      </c>
      <c r="J14">
        <v>159887</v>
      </c>
      <c r="K14">
        <v>1440596116</v>
      </c>
      <c r="L14">
        <v>9010.0890999999992</v>
      </c>
      <c r="M14">
        <v>13333961</v>
      </c>
      <c r="N14">
        <v>108.03962300000001</v>
      </c>
      <c r="O14">
        <v>2.7040000000000002</v>
      </c>
      <c r="Q14">
        <f>BaseCounter!O14-O14</f>
        <v>0.11599999999999966</v>
      </c>
      <c r="R14">
        <f>BaseCounter!F14-F14</f>
        <v>-11304693</v>
      </c>
    </row>
    <row r="15" spans="1:18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2155297822</v>
      </c>
      <c r="G15">
        <v>4498.5260689999996</v>
      </c>
      <c r="H15">
        <v>94205673</v>
      </c>
      <c r="I15">
        <v>22.878641999999999</v>
      </c>
      <c r="J15">
        <v>447735</v>
      </c>
      <c r="K15">
        <v>3557280777</v>
      </c>
      <c r="L15">
        <v>7945.0585209999999</v>
      </c>
      <c r="M15">
        <v>35447778</v>
      </c>
      <c r="N15">
        <v>100.352715</v>
      </c>
      <c r="O15">
        <v>5.7750000000000004</v>
      </c>
      <c r="Q15">
        <f>BaseCounter!O15-O15</f>
        <v>-6.3000000000000611E-2</v>
      </c>
      <c r="R15">
        <f>BaseCounter!F15-F15</f>
        <v>-305366271</v>
      </c>
    </row>
    <row r="16" spans="1:18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781833036</v>
      </c>
      <c r="G16">
        <v>2562.8744280000001</v>
      </c>
      <c r="H16">
        <v>35553732</v>
      </c>
      <c r="I16">
        <v>21.990182000000001</v>
      </c>
      <c r="J16">
        <v>209826</v>
      </c>
      <c r="K16">
        <v>1010818789</v>
      </c>
      <c r="L16">
        <v>4817.4143770000001</v>
      </c>
      <c r="M16">
        <v>9431234</v>
      </c>
      <c r="N16">
        <v>107.177787</v>
      </c>
      <c r="O16">
        <v>1.3160000000000001</v>
      </c>
      <c r="Q16">
        <f>BaseCounter!O16-O16</f>
        <v>2.6000000000000023E-2</v>
      </c>
      <c r="R16">
        <f>BaseCounter!F16-F16</f>
        <v>-30574064</v>
      </c>
    </row>
    <row r="17" spans="1:18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1831094928</v>
      </c>
      <c r="G17">
        <v>4827.360111</v>
      </c>
      <c r="H17">
        <v>75917718</v>
      </c>
      <c r="I17">
        <v>24.119467</v>
      </c>
      <c r="J17">
        <v>316590</v>
      </c>
      <c r="K17">
        <v>2994194542</v>
      </c>
      <c r="L17">
        <v>9457.6409299999996</v>
      </c>
      <c r="M17">
        <v>26594858</v>
      </c>
      <c r="N17">
        <v>112.58546800000001</v>
      </c>
      <c r="O17">
        <v>4.0830000000000002</v>
      </c>
      <c r="Q17">
        <f>BaseCounter!O17-O17</f>
        <v>-0.11900000000000022</v>
      </c>
      <c r="R17">
        <f>BaseCounter!F17-F17</f>
        <v>-333623598</v>
      </c>
    </row>
    <row r="18" spans="1:18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1030108847</v>
      </c>
      <c r="G18">
        <v>3465.9642840000001</v>
      </c>
      <c r="H18">
        <v>52002820</v>
      </c>
      <c r="I18">
        <v>19.808710999999999</v>
      </c>
      <c r="J18">
        <v>105482</v>
      </c>
      <c r="K18">
        <v>877481933</v>
      </c>
      <c r="L18">
        <v>8318.7836119999993</v>
      </c>
      <c r="M18">
        <v>8766918</v>
      </c>
      <c r="N18">
        <v>100.090127</v>
      </c>
      <c r="O18">
        <v>2.1829999999999998</v>
      </c>
      <c r="Q18">
        <f>BaseCounter!O18-O18</f>
        <v>5.8000000000000274E-2</v>
      </c>
      <c r="R18">
        <f>BaseCounter!F18-F18</f>
        <v>-10698143</v>
      </c>
    </row>
    <row r="19" spans="1:18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2249959524</v>
      </c>
      <c r="G19">
        <v>3411.8831570000002</v>
      </c>
      <c r="H19">
        <v>104483256</v>
      </c>
      <c r="I19">
        <v>21.534164000000001</v>
      </c>
      <c r="J19">
        <v>344609</v>
      </c>
      <c r="K19">
        <v>2346006066</v>
      </c>
      <c r="L19">
        <v>6807.733013</v>
      </c>
      <c r="M19">
        <v>22403120</v>
      </c>
      <c r="N19">
        <v>104.717828</v>
      </c>
      <c r="O19">
        <v>3.6520000000000001</v>
      </c>
      <c r="Q19">
        <f>BaseCounter!O19-O19</f>
        <v>1.0999999999999677E-2</v>
      </c>
      <c r="R19">
        <f>BaseCounter!F19-F19</f>
        <v>-114184359</v>
      </c>
    </row>
    <row r="20" spans="1:18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104135341</v>
      </c>
      <c r="G20">
        <v>4233.6602430000003</v>
      </c>
      <c r="H20">
        <v>4278291</v>
      </c>
      <c r="I20">
        <v>24.340406000000002</v>
      </c>
      <c r="J20">
        <v>34222</v>
      </c>
      <c r="K20">
        <v>242418509</v>
      </c>
      <c r="L20">
        <v>7083.7037289999998</v>
      </c>
      <c r="M20">
        <v>2262380</v>
      </c>
      <c r="N20">
        <v>107.15198599999999</v>
      </c>
      <c r="O20">
        <v>0.29799999999999999</v>
      </c>
      <c r="Q20">
        <f>BaseCounter!O20-O20</f>
        <v>-4.0000000000000036E-3</v>
      </c>
      <c r="R20">
        <f>BaseCounter!F20-F20</f>
        <v>-17223473</v>
      </c>
    </row>
    <row r="21" spans="1:18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2228654040</v>
      </c>
      <c r="G21">
        <v>6740.3635949999998</v>
      </c>
      <c r="H21">
        <v>113476248</v>
      </c>
      <c r="I21">
        <v>19.639828000000001</v>
      </c>
      <c r="J21">
        <v>89944</v>
      </c>
      <c r="K21">
        <v>1236548937</v>
      </c>
      <c r="L21">
        <v>13747.986935999999</v>
      </c>
      <c r="M21">
        <v>11420422</v>
      </c>
      <c r="N21">
        <v>108.27524</v>
      </c>
      <c r="O21">
        <v>2.7770000000000001</v>
      </c>
      <c r="Q21">
        <f>BaseCounter!O21-O21</f>
        <v>2.6999999999999691E-2</v>
      </c>
      <c r="R21">
        <f>BaseCounter!F21-F21</f>
        <v>-21273955</v>
      </c>
    </row>
    <row r="22" spans="1:18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26632805</v>
      </c>
      <c r="G22">
        <v>6942.8584460000002</v>
      </c>
      <c r="H22">
        <v>1261738</v>
      </c>
      <c r="I22">
        <v>21.108031</v>
      </c>
      <c r="J22">
        <v>4568</v>
      </c>
      <c r="K22">
        <v>56454447</v>
      </c>
      <c r="L22">
        <v>12358.679291</v>
      </c>
      <c r="M22">
        <v>554283</v>
      </c>
      <c r="N22">
        <v>101.851305</v>
      </c>
      <c r="O22">
        <v>0.188</v>
      </c>
      <c r="Q22">
        <f>BaseCounter!O22-O22</f>
        <v>-1.0000000000000009E-3</v>
      </c>
      <c r="R22">
        <f>BaseCounter!F22-F22</f>
        <v>-3808045</v>
      </c>
    </row>
    <row r="23" spans="1:18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277942894</v>
      </c>
      <c r="G23">
        <v>6926.0626460000003</v>
      </c>
      <c r="H23">
        <v>11491417</v>
      </c>
      <c r="I23">
        <v>24.186999</v>
      </c>
      <c r="J23">
        <v>28630</v>
      </c>
      <c r="K23">
        <v>347376642</v>
      </c>
      <c r="L23">
        <v>12133.309186</v>
      </c>
      <c r="M23">
        <v>3242992</v>
      </c>
      <c r="N23">
        <v>107.116096</v>
      </c>
      <c r="O23">
        <v>0.66200000000000003</v>
      </c>
      <c r="Q23">
        <f>BaseCounter!O23-O23</f>
        <v>-1.100000000000001E-2</v>
      </c>
      <c r="R23">
        <f>BaseCounter!F23-F23</f>
        <v>-43031143</v>
      </c>
    </row>
    <row r="24" spans="1:18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774281167</v>
      </c>
      <c r="G24">
        <v>6569.2204389999997</v>
      </c>
      <c r="H24">
        <v>36981010</v>
      </c>
      <c r="I24">
        <v>20.937263999999999</v>
      </c>
      <c r="J24">
        <v>87084</v>
      </c>
      <c r="K24">
        <v>1148295982</v>
      </c>
      <c r="L24">
        <v>13186.07301</v>
      </c>
      <c r="M24">
        <v>10579743</v>
      </c>
      <c r="N24">
        <v>108.537228</v>
      </c>
      <c r="O24">
        <v>1.665</v>
      </c>
      <c r="Q24">
        <f>BaseCounter!O24-O24</f>
        <v>2.0000000000000018E-3</v>
      </c>
      <c r="R24">
        <f>BaseCounter!F24-F24</f>
        <v>-52966433</v>
      </c>
    </row>
    <row r="25" spans="1:18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844763232</v>
      </c>
      <c r="G25">
        <v>6877.8912090000003</v>
      </c>
      <c r="H25">
        <v>37854557</v>
      </c>
      <c r="I25">
        <v>22.316025</v>
      </c>
      <c r="J25">
        <v>66531</v>
      </c>
      <c r="K25">
        <v>885521123</v>
      </c>
      <c r="L25">
        <v>13309.902496999999</v>
      </c>
      <c r="M25">
        <v>8233948</v>
      </c>
      <c r="N25">
        <v>107.54514399999999</v>
      </c>
      <c r="O25">
        <v>1.528</v>
      </c>
      <c r="Q25">
        <f>BaseCounter!O25-O25</f>
        <v>-3.8000000000000034E-2</v>
      </c>
      <c r="R25">
        <f>BaseCounter!F25-F25</f>
        <v>-109251948</v>
      </c>
    </row>
    <row r="26" spans="1:18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3236779876</v>
      </c>
      <c r="G26">
        <v>4723.2126980000003</v>
      </c>
      <c r="H26">
        <v>147115332</v>
      </c>
      <c r="I26">
        <v>22.001649</v>
      </c>
      <c r="J26">
        <v>313072</v>
      </c>
      <c r="K26">
        <v>3635846564</v>
      </c>
      <c r="L26">
        <v>11613.451743</v>
      </c>
      <c r="M26">
        <v>33752194</v>
      </c>
      <c r="N26">
        <v>107.721784</v>
      </c>
      <c r="O26">
        <v>9.5150000000000006</v>
      </c>
      <c r="Q26">
        <f>BaseCounter!O26-O26</f>
        <v>-2.0000000000006679E-3</v>
      </c>
      <c r="R26">
        <f>BaseCounter!F26-F26</f>
        <v>-310787340</v>
      </c>
    </row>
    <row r="27" spans="1:18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417230353</v>
      </c>
      <c r="G27">
        <v>5768.1881439999997</v>
      </c>
      <c r="H27">
        <v>19539837</v>
      </c>
      <c r="I27">
        <v>21.352806000000001</v>
      </c>
      <c r="J27">
        <v>35308</v>
      </c>
      <c r="K27">
        <v>437743065</v>
      </c>
      <c r="L27">
        <v>12397.84369</v>
      </c>
      <c r="M27">
        <v>3983172</v>
      </c>
      <c r="N27">
        <v>109.89810799999999</v>
      </c>
      <c r="O27">
        <v>0.65</v>
      </c>
      <c r="Q27">
        <f>BaseCounter!O27-O27</f>
        <v>-2.200000000000002E-2</v>
      </c>
      <c r="R27">
        <f>BaseCounter!F27-F27</f>
        <v>-49733647</v>
      </c>
    </row>
    <row r="28" spans="1:18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714421704</v>
      </c>
      <c r="G28">
        <v>5347.8281020000004</v>
      </c>
      <c r="H28">
        <v>36638854</v>
      </c>
      <c r="I28">
        <v>19.499019000000001</v>
      </c>
      <c r="J28">
        <v>35440</v>
      </c>
      <c r="K28">
        <v>387489234</v>
      </c>
      <c r="L28">
        <v>10933.669131000001</v>
      </c>
      <c r="M28">
        <v>3896926</v>
      </c>
      <c r="N28">
        <v>99.434589000000003</v>
      </c>
      <c r="O28">
        <v>1.218</v>
      </c>
      <c r="Q28">
        <f>BaseCounter!O28-O28</f>
        <v>-1.0999999999999899E-2</v>
      </c>
      <c r="R28">
        <f>BaseCounter!F28-F28</f>
        <v>-48088207</v>
      </c>
    </row>
    <row r="29" spans="1:18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904297630</v>
      </c>
      <c r="G29">
        <v>6140.8232379999999</v>
      </c>
      <c r="H29">
        <v>39572768</v>
      </c>
      <c r="I29">
        <v>22.851513000000001</v>
      </c>
      <c r="J29">
        <v>92079</v>
      </c>
      <c r="K29">
        <v>1067882691</v>
      </c>
      <c r="L29">
        <v>11597.461864000001</v>
      </c>
      <c r="M29">
        <v>10177819</v>
      </c>
      <c r="N29">
        <v>104.92254699999999</v>
      </c>
      <c r="O29">
        <v>1.3779999999999999</v>
      </c>
      <c r="Q29">
        <f>BaseCounter!O29-O29</f>
        <v>-4.3999999999999817E-2</v>
      </c>
      <c r="R29">
        <f>BaseCounter!F29-F29</f>
        <v>-140619679</v>
      </c>
    </row>
    <row r="30" spans="1:18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2401209073</v>
      </c>
      <c r="G30">
        <v>8631.9778590000005</v>
      </c>
      <c r="H30">
        <v>103140572</v>
      </c>
      <c r="I30">
        <v>23.280936000000001</v>
      </c>
      <c r="J30">
        <v>327096</v>
      </c>
      <c r="K30">
        <v>4677367936</v>
      </c>
      <c r="L30">
        <v>14299.679409</v>
      </c>
      <c r="M30">
        <v>43299673</v>
      </c>
      <c r="N30">
        <v>108.02316999999999</v>
      </c>
      <c r="O30">
        <v>4.4429999999999996</v>
      </c>
      <c r="Q30">
        <f>BaseCounter!O30-O30</f>
        <v>-0.14900000000000002</v>
      </c>
      <c r="R30">
        <f>BaseCounter!F30-F30</f>
        <v>-471262025</v>
      </c>
    </row>
    <row r="31" spans="1:18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1960550784</v>
      </c>
      <c r="G31">
        <v>4482.3346949999996</v>
      </c>
      <c r="H31">
        <v>92028150</v>
      </c>
      <c r="I31">
        <v>21.303816000000001</v>
      </c>
      <c r="J31">
        <v>280494</v>
      </c>
      <c r="K31">
        <v>2630578318</v>
      </c>
      <c r="L31">
        <v>9378.3764289999999</v>
      </c>
      <c r="M31">
        <v>26384852</v>
      </c>
      <c r="N31">
        <v>99.700325000000007</v>
      </c>
      <c r="O31">
        <v>4.6529999999999996</v>
      </c>
      <c r="Q31">
        <f>BaseCounter!O31-O31</f>
        <v>7.3000000000000398E-2</v>
      </c>
      <c r="R31">
        <f>BaseCounter!F31-F31</f>
        <v>-127246195</v>
      </c>
    </row>
    <row r="32" spans="1:18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98036377</v>
      </c>
      <c r="G32">
        <v>5293.5408749999997</v>
      </c>
      <c r="H32">
        <v>4605019</v>
      </c>
      <c r="I32">
        <v>21.289027999999998</v>
      </c>
      <c r="J32">
        <v>14627</v>
      </c>
      <c r="K32">
        <v>139807154</v>
      </c>
      <c r="L32">
        <v>9558.1564230000004</v>
      </c>
      <c r="M32">
        <v>1427847</v>
      </c>
      <c r="N32">
        <v>97.914659999999998</v>
      </c>
      <c r="O32">
        <v>0.35299999999999998</v>
      </c>
      <c r="Q32">
        <f>BaseCounter!O32-O32</f>
        <v>3.3000000000000029E-2</v>
      </c>
      <c r="R32">
        <f>BaseCounter!F32-F32</f>
        <v>-6944465</v>
      </c>
    </row>
    <row r="33" spans="1:18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4027898674</v>
      </c>
      <c r="G33">
        <v>6719.917974</v>
      </c>
      <c r="H33">
        <v>180799840</v>
      </c>
      <c r="I33">
        <v>22.278220000000001</v>
      </c>
      <c r="J33">
        <v>689249</v>
      </c>
      <c r="K33">
        <v>7684171139</v>
      </c>
      <c r="L33">
        <v>11148.614127999999</v>
      </c>
      <c r="M33">
        <v>80022813</v>
      </c>
      <c r="N33">
        <v>96.024756999999994</v>
      </c>
      <c r="O33">
        <v>7.7270000000000003</v>
      </c>
      <c r="Q33">
        <f>BaseCounter!O33-O33</f>
        <v>9.9999999999999645E-2</v>
      </c>
      <c r="R33">
        <f>BaseCounter!F33-F33</f>
        <v>-445012836</v>
      </c>
    </row>
    <row r="34" spans="1:18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796545795</v>
      </c>
      <c r="G34">
        <v>6175.443808</v>
      </c>
      <c r="H34">
        <v>36466401</v>
      </c>
      <c r="I34">
        <v>21.84328</v>
      </c>
      <c r="J34">
        <v>88077</v>
      </c>
      <c r="K34">
        <v>966226791</v>
      </c>
      <c r="L34">
        <v>10970.250927999999</v>
      </c>
      <c r="M34">
        <v>10380755</v>
      </c>
      <c r="N34">
        <v>93.078661999999994</v>
      </c>
      <c r="O34">
        <v>1.3660000000000001</v>
      </c>
      <c r="Q34">
        <f>BaseCounter!O34-O34</f>
        <v>4.2999999999999927E-2</v>
      </c>
      <c r="R34">
        <f>BaseCounter!F34-F34</f>
        <v>-47623615</v>
      </c>
    </row>
    <row r="35" spans="1:18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141105118</v>
      </c>
      <c r="G35">
        <v>5472.7967269999999</v>
      </c>
      <c r="H35">
        <v>7020522</v>
      </c>
      <c r="I35">
        <v>20.098949999999999</v>
      </c>
      <c r="J35">
        <v>22883</v>
      </c>
      <c r="K35">
        <v>216494752</v>
      </c>
      <c r="L35">
        <v>9460.9427090000008</v>
      </c>
      <c r="M35">
        <v>2382004</v>
      </c>
      <c r="N35">
        <v>90.887653</v>
      </c>
      <c r="O35">
        <v>0.53300000000000003</v>
      </c>
      <c r="Q35">
        <f>BaseCounter!O35-O35</f>
        <v>6.0000000000000053E-3</v>
      </c>
      <c r="R35">
        <f>BaseCounter!F35-F35</f>
        <v>-11873513</v>
      </c>
    </row>
    <row r="36" spans="1:18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619765831</v>
      </c>
      <c r="G36">
        <v>6828.8488049999996</v>
      </c>
      <c r="H36">
        <v>28881050</v>
      </c>
      <c r="I36">
        <v>21.459254999999999</v>
      </c>
      <c r="J36">
        <v>79176</v>
      </c>
      <c r="K36">
        <v>963291902</v>
      </c>
      <c r="L36">
        <v>12166.463347000001</v>
      </c>
      <c r="M36">
        <v>10007236</v>
      </c>
      <c r="N36">
        <v>96.259536999999995</v>
      </c>
      <c r="O36">
        <v>1.0309999999999999</v>
      </c>
      <c r="Q36">
        <f>BaseCounter!O36-O36</f>
        <v>1.5000000000000124E-2</v>
      </c>
      <c r="R36">
        <f>BaseCounter!F36-F36</f>
        <v>-73784062</v>
      </c>
    </row>
    <row r="37" spans="1:18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56260696</v>
      </c>
      <c r="G37">
        <v>3827.2582309999998</v>
      </c>
      <c r="H37">
        <v>3047199</v>
      </c>
      <c r="I37">
        <v>18.463086000000001</v>
      </c>
      <c r="J37">
        <v>8319</v>
      </c>
      <c r="K37">
        <v>62308022</v>
      </c>
      <c r="L37">
        <v>7489.845174</v>
      </c>
      <c r="M37">
        <v>650854</v>
      </c>
      <c r="N37">
        <v>95.732716999999994</v>
      </c>
      <c r="O37">
        <v>0.111</v>
      </c>
      <c r="Q37">
        <f>BaseCounter!O37-O37</f>
        <v>1.0000000000000009E-3</v>
      </c>
      <c r="R37">
        <f>BaseCounter!F37-F37</f>
        <v>-3067376</v>
      </c>
    </row>
    <row r="38" spans="1:18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442184061</v>
      </c>
      <c r="G38">
        <v>5517.3694969999997</v>
      </c>
      <c r="H38">
        <v>22880315</v>
      </c>
      <c r="I38">
        <v>19.325959999999998</v>
      </c>
      <c r="J38">
        <v>20646</v>
      </c>
      <c r="K38">
        <v>182448532</v>
      </c>
      <c r="L38">
        <v>8836.9917659999992</v>
      </c>
      <c r="M38">
        <v>1869652</v>
      </c>
      <c r="N38">
        <v>97.584220000000002</v>
      </c>
      <c r="O38">
        <v>0.39700000000000002</v>
      </c>
      <c r="Q38">
        <f>BaseCounter!O38-O38</f>
        <v>9.000000000000008E-3</v>
      </c>
      <c r="R38">
        <f>BaseCounter!F38-F38</f>
        <v>-5210061</v>
      </c>
    </row>
    <row r="39" spans="1:18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172932552</v>
      </c>
      <c r="G39">
        <v>4040.9522609999999</v>
      </c>
      <c r="H39">
        <v>9327794</v>
      </c>
      <c r="I39">
        <v>18.539491000000002</v>
      </c>
      <c r="J39">
        <v>35991</v>
      </c>
      <c r="K39">
        <v>276788409</v>
      </c>
      <c r="L39">
        <v>7690.4895390000001</v>
      </c>
      <c r="M39">
        <v>3211773</v>
      </c>
      <c r="N39">
        <v>86.179319000000007</v>
      </c>
      <c r="O39">
        <v>0.378</v>
      </c>
      <c r="Q39">
        <f>BaseCounter!O39-O39</f>
        <v>3.3999999999999975E-2</v>
      </c>
      <c r="R39">
        <f>BaseCounter!F39-F39</f>
        <v>2362018</v>
      </c>
    </row>
    <row r="40" spans="1:18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394332755</v>
      </c>
      <c r="G40">
        <v>4791.8722959999996</v>
      </c>
      <c r="H40">
        <v>20051261</v>
      </c>
      <c r="I40">
        <v>19.666232000000001</v>
      </c>
      <c r="J40">
        <v>57055</v>
      </c>
      <c r="K40">
        <v>526807946</v>
      </c>
      <c r="L40">
        <v>9233.3353079999997</v>
      </c>
      <c r="M40">
        <v>5218611</v>
      </c>
      <c r="N40">
        <v>100.947924</v>
      </c>
      <c r="O40">
        <v>0.64400000000000002</v>
      </c>
      <c r="Q40">
        <f>BaseCounter!O40-O40</f>
        <v>1.3000000000000012E-2</v>
      </c>
      <c r="R40">
        <f>BaseCounter!F40-F40</f>
        <v>-21176946</v>
      </c>
    </row>
    <row r="41" spans="1:18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69055590</v>
      </c>
      <c r="G41">
        <v>3684.930096</v>
      </c>
      <c r="H41">
        <v>3222221</v>
      </c>
      <c r="I41">
        <v>21.431052999999999</v>
      </c>
      <c r="J41">
        <v>10985</v>
      </c>
      <c r="K41">
        <v>71519846</v>
      </c>
      <c r="L41">
        <v>6510.6823850000001</v>
      </c>
      <c r="M41">
        <v>714266</v>
      </c>
      <c r="N41">
        <v>100.130548</v>
      </c>
      <c r="O41">
        <v>0.185</v>
      </c>
      <c r="Q41">
        <f>BaseCounter!O41-O41</f>
        <v>3.0000000000000027E-3</v>
      </c>
      <c r="R41">
        <f>BaseCounter!F41-F41</f>
        <v>-4842863</v>
      </c>
    </row>
    <row r="42" spans="1:18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39755219</v>
      </c>
      <c r="G42">
        <v>3721.3534589999999</v>
      </c>
      <c r="H42">
        <v>2121052</v>
      </c>
      <c r="I42">
        <v>18.743161000000001</v>
      </c>
      <c r="J42">
        <v>10686</v>
      </c>
      <c r="K42">
        <v>71274562</v>
      </c>
      <c r="L42">
        <v>6669.9009919999999</v>
      </c>
      <c r="M42">
        <v>870179</v>
      </c>
      <c r="N42">
        <v>81.907932000000002</v>
      </c>
      <c r="O42">
        <v>0.106</v>
      </c>
      <c r="Q42">
        <f>BaseCounter!O42-O42</f>
        <v>3.0000000000000027E-3</v>
      </c>
      <c r="R42">
        <f>BaseCounter!F42-F42</f>
        <v>-836696</v>
      </c>
    </row>
    <row r="43" spans="1:18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52499672</v>
      </c>
      <c r="G43">
        <v>4936.4994829999996</v>
      </c>
      <c r="H43">
        <v>2660088</v>
      </c>
      <c r="I43">
        <v>19.736066000000001</v>
      </c>
      <c r="J43">
        <v>11680</v>
      </c>
      <c r="K43">
        <v>99105934</v>
      </c>
      <c r="L43">
        <v>8485.0970890000008</v>
      </c>
      <c r="M43">
        <v>1029108</v>
      </c>
      <c r="N43">
        <v>96.302752999999996</v>
      </c>
      <c r="O43">
        <v>0.193</v>
      </c>
      <c r="Q43">
        <f>BaseCounter!O43-O43</f>
        <v>2.3999999999999994E-2</v>
      </c>
      <c r="R43">
        <f>BaseCounter!F43-F43</f>
        <v>-1218610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CFCD-7421-439A-B7CD-7DA247632D9D}">
  <dimension ref="A1:T43"/>
  <sheetViews>
    <sheetView workbookViewId="0">
      <selection activeCell="O9" sqref="O9"/>
    </sheetView>
  </sheetViews>
  <sheetFormatPr defaultRowHeight="15" x14ac:dyDescent="0.25"/>
  <cols>
    <col min="4" max="4" width="10.28515625" bestFit="1" customWidth="1"/>
    <col min="6" max="6" width="11" bestFit="1" customWidth="1"/>
    <col min="8" max="8" width="6" bestFit="1" customWidth="1"/>
    <col min="9" max="9" width="9" bestFit="1" customWidth="1"/>
    <col min="17" max="17" width="8.7109375" style="1" customWidth="1"/>
    <col min="18" max="18" width="11" bestFit="1" customWidth="1"/>
    <col min="19" max="19" width="10.7109375" bestFit="1" customWidth="1"/>
    <col min="20" max="20" width="11.28515625" style="1" customWidth="1"/>
  </cols>
  <sheetData>
    <row r="1" spans="1:20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11</v>
      </c>
      <c r="Q1" s="2" t="s">
        <v>55</v>
      </c>
      <c r="R1" s="2" t="s">
        <v>56</v>
      </c>
      <c r="S1" s="2" t="s">
        <v>57</v>
      </c>
      <c r="T1" s="2" t="s">
        <v>58</v>
      </c>
    </row>
    <row r="2" spans="1:20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6212069</v>
      </c>
      <c r="G2">
        <v>1814.802512</v>
      </c>
      <c r="H2">
        <v>0</v>
      </c>
      <c r="I2" t="s">
        <v>13</v>
      </c>
      <c r="J2">
        <v>1753</v>
      </c>
      <c r="K2">
        <v>8993820</v>
      </c>
      <c r="L2">
        <v>5130.5305189999999</v>
      </c>
      <c r="M2">
        <v>84989</v>
      </c>
      <c r="N2">
        <v>105.823342</v>
      </c>
      <c r="O2">
        <v>0.03</v>
      </c>
      <c r="Q2" s="1">
        <f>BaseNoCounter!O2-O2</f>
        <v>1.0000000000000009E-3</v>
      </c>
      <c r="R2">
        <f>BaseNoCounter!F2-F2</f>
        <v>1507707</v>
      </c>
      <c r="S2">
        <f>BaseNoCounter!G2-G2</f>
        <v>440.46362900000008</v>
      </c>
      <c r="T2" s="4">
        <f>S2/BaseNoCounter!G2</f>
        <v>0.19530450131472979</v>
      </c>
    </row>
    <row r="3" spans="1:20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23477008</v>
      </c>
      <c r="G3">
        <v>1976.012794</v>
      </c>
      <c r="H3">
        <v>0</v>
      </c>
      <c r="I3" t="s">
        <v>13</v>
      </c>
      <c r="J3">
        <v>10508</v>
      </c>
      <c r="K3">
        <v>60885092</v>
      </c>
      <c r="L3">
        <v>5794.1655879999998</v>
      </c>
      <c r="M3">
        <v>601699</v>
      </c>
      <c r="N3">
        <v>101.188621</v>
      </c>
      <c r="O3">
        <v>8.3000000000000004E-2</v>
      </c>
      <c r="Q3" s="1">
        <f>BaseNoCounter!O3-O3</f>
        <v>2.9999999999999888E-3</v>
      </c>
      <c r="R3">
        <f>BaseNoCounter!F3-F3</f>
        <v>8805058</v>
      </c>
      <c r="S3">
        <f>BaseNoCounter!G3-G3</f>
        <v>741.10411499999987</v>
      </c>
      <c r="T3" s="4">
        <f>S3/BaseNoCounter!G3</f>
        <v>0.27275385631925342</v>
      </c>
    </row>
    <row r="4" spans="1:20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27939862</v>
      </c>
      <c r="G4">
        <v>1817.581447</v>
      </c>
      <c r="H4">
        <v>0</v>
      </c>
      <c r="I4" t="s">
        <v>13</v>
      </c>
      <c r="J4">
        <v>17316</v>
      </c>
      <c r="K4">
        <v>76185207</v>
      </c>
      <c r="L4">
        <v>4399.7001039999996</v>
      </c>
      <c r="M4">
        <v>762270</v>
      </c>
      <c r="N4">
        <v>99.945172999999997</v>
      </c>
      <c r="O4">
        <v>0.108</v>
      </c>
      <c r="Q4" s="1">
        <f>BaseNoCounter!O4-O4</f>
        <v>1.0000000000000009E-3</v>
      </c>
      <c r="R4">
        <f>BaseNoCounter!F4-F4</f>
        <v>7914346</v>
      </c>
      <c r="S4">
        <f>BaseNoCounter!G4-G4</f>
        <v>514.85467100000005</v>
      </c>
      <c r="T4" s="4">
        <f>S4/BaseNoCounter!G4</f>
        <v>0.22073687979136328</v>
      </c>
    </row>
    <row r="5" spans="1:20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153735830</v>
      </c>
      <c r="G5">
        <v>2273.895931</v>
      </c>
      <c r="H5">
        <v>0</v>
      </c>
      <c r="I5" t="s">
        <v>13</v>
      </c>
      <c r="J5">
        <v>32458</v>
      </c>
      <c r="K5">
        <v>264704830</v>
      </c>
      <c r="L5">
        <v>8155.3031609999998</v>
      </c>
      <c r="M5">
        <v>2911941</v>
      </c>
      <c r="N5">
        <v>90.903226000000004</v>
      </c>
      <c r="O5">
        <v>0.43</v>
      </c>
      <c r="Q5" s="1">
        <f>BaseNoCounter!O5-O5</f>
        <v>4.7999999999999987E-2</v>
      </c>
      <c r="R5">
        <f>BaseNoCounter!F5-F5</f>
        <v>79899857</v>
      </c>
      <c r="S5">
        <f>BaseNoCounter!G5-G5</f>
        <v>1181.793208</v>
      </c>
      <c r="T5" s="4">
        <f>S5/BaseNoCounter!G5</f>
        <v>0.34198481416126014</v>
      </c>
    </row>
    <row r="6" spans="1:20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77887949</v>
      </c>
      <c r="G6">
        <v>2136.9608480000002</v>
      </c>
      <c r="H6">
        <v>0</v>
      </c>
      <c r="I6" t="s">
        <v>13</v>
      </c>
      <c r="J6">
        <v>39876</v>
      </c>
      <c r="K6">
        <v>229164110</v>
      </c>
      <c r="L6">
        <v>5746.9181959999996</v>
      </c>
      <c r="M6">
        <v>2271587</v>
      </c>
      <c r="N6">
        <v>100.882823</v>
      </c>
      <c r="O6">
        <v>0.30099999999999999</v>
      </c>
      <c r="Q6" s="1">
        <f>BaseNoCounter!O6-O6</f>
        <v>6.0000000000000053E-3</v>
      </c>
      <c r="R6">
        <f>BaseNoCounter!F6-F6</f>
        <v>26440627</v>
      </c>
      <c r="S6">
        <f>BaseNoCounter!G6-G6</f>
        <v>725.43423499999972</v>
      </c>
      <c r="T6" s="4">
        <f>S6/BaseNoCounter!G6</f>
        <v>0.25343609598423827</v>
      </c>
    </row>
    <row r="7" spans="1:20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13208230</v>
      </c>
      <c r="G7">
        <v>1667.2847770000001</v>
      </c>
      <c r="H7">
        <v>0</v>
      </c>
      <c r="I7" t="s">
        <v>13</v>
      </c>
      <c r="J7">
        <v>7909</v>
      </c>
      <c r="K7">
        <v>35648504</v>
      </c>
      <c r="L7">
        <v>4507.3339230000001</v>
      </c>
      <c r="M7">
        <v>381345</v>
      </c>
      <c r="N7">
        <v>93.480979000000005</v>
      </c>
      <c r="O7">
        <v>0.06</v>
      </c>
      <c r="Q7" s="1">
        <f>BaseNoCounter!O7-O7</f>
        <v>4.0000000000000036E-3</v>
      </c>
      <c r="R7">
        <f>BaseNoCounter!F7-F7</f>
        <v>6245646</v>
      </c>
      <c r="S7">
        <f>BaseNoCounter!G7-G7</f>
        <v>788.39257699999985</v>
      </c>
      <c r="T7" s="4">
        <f>S7/BaseNoCounter!G7</f>
        <v>0.3210489259575588</v>
      </c>
    </row>
    <row r="8" spans="1:20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72623869</v>
      </c>
      <c r="G8">
        <v>1779.604229</v>
      </c>
      <c r="H8">
        <v>0</v>
      </c>
      <c r="I8" t="s">
        <v>13</v>
      </c>
      <c r="J8">
        <v>18309</v>
      </c>
      <c r="K8">
        <v>98400558</v>
      </c>
      <c r="L8">
        <v>5374.4365070000003</v>
      </c>
      <c r="M8">
        <v>957551</v>
      </c>
      <c r="N8">
        <v>102.762733</v>
      </c>
      <c r="O8">
        <v>0.24199999999999999</v>
      </c>
      <c r="Q8" s="1">
        <f>BaseNoCounter!O8-O8</f>
        <v>1.0000000000000009E-3</v>
      </c>
      <c r="R8">
        <f>BaseNoCounter!F8-F8</f>
        <v>23886558</v>
      </c>
      <c r="S8">
        <f>BaseNoCounter!G8-G8</f>
        <v>585.32573700000012</v>
      </c>
      <c r="T8" s="4">
        <f>S8/BaseNoCounter!G8</f>
        <v>0.24750235542493018</v>
      </c>
    </row>
    <row r="9" spans="1:20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821679864</v>
      </c>
      <c r="G9">
        <v>3331.2246169999999</v>
      </c>
      <c r="H9">
        <v>0</v>
      </c>
      <c r="I9" t="s">
        <v>13</v>
      </c>
      <c r="J9">
        <v>310687</v>
      </c>
      <c r="K9">
        <v>3151861917</v>
      </c>
      <c r="L9">
        <v>10144.814289</v>
      </c>
      <c r="M9">
        <v>30815116</v>
      </c>
      <c r="N9">
        <v>102.28298100000001</v>
      </c>
      <c r="O9">
        <v>4.5330000000000004</v>
      </c>
      <c r="Q9" s="1">
        <f>BaseNoCounter!O9-O9</f>
        <v>0.18100000000000005</v>
      </c>
      <c r="R9">
        <f>BaseNoCounter!F9-F9</f>
        <v>382752145</v>
      </c>
      <c r="S9">
        <f>BaseNoCounter!G9-G9</f>
        <v>1551.7398240000002</v>
      </c>
      <c r="T9" s="4">
        <f>S9/BaseNoCounter!G9</f>
        <v>0.31778642723071188</v>
      </c>
    </row>
    <row r="10" spans="1:20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1776342927</v>
      </c>
      <c r="G10">
        <v>2001.0982819999999</v>
      </c>
      <c r="H10">
        <v>0</v>
      </c>
      <c r="I10" t="s">
        <v>13</v>
      </c>
      <c r="J10">
        <v>451551</v>
      </c>
      <c r="K10">
        <v>2303070904</v>
      </c>
      <c r="L10">
        <v>5100.3561149999996</v>
      </c>
      <c r="M10">
        <v>25756360</v>
      </c>
      <c r="N10">
        <v>89.417561000000006</v>
      </c>
      <c r="O10">
        <v>4.2729999999999997</v>
      </c>
      <c r="Q10" s="1">
        <f>BaseNoCounter!O10-O10</f>
        <v>0.71900000000000031</v>
      </c>
      <c r="R10">
        <f>BaseNoCounter!F10-F10</f>
        <v>946115549</v>
      </c>
      <c r="S10">
        <f>BaseNoCounter!G10-G10</f>
        <v>1065.8247179999998</v>
      </c>
      <c r="T10" s="4">
        <f>S10/BaseNoCounter!G10</f>
        <v>0.34752249013098796</v>
      </c>
    </row>
    <row r="11" spans="1:20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6569398086</v>
      </c>
      <c r="G11">
        <v>4513.9612960000004</v>
      </c>
      <c r="H11">
        <v>0</v>
      </c>
      <c r="I11" t="s">
        <v>13</v>
      </c>
      <c r="J11">
        <v>925524</v>
      </c>
      <c r="K11">
        <v>13942286027</v>
      </c>
      <c r="L11">
        <v>15064.207981</v>
      </c>
      <c r="M11">
        <v>144382632</v>
      </c>
      <c r="N11">
        <v>96.564841999999999</v>
      </c>
      <c r="O11">
        <v>23.782</v>
      </c>
      <c r="Q11" s="1">
        <f>BaseNoCounter!O11-O11</f>
        <v>2.4510000000000005</v>
      </c>
      <c r="R11">
        <f>BaseNoCounter!F11-F11</f>
        <v>4163836271</v>
      </c>
      <c r="S11">
        <f>BaseNoCounter!G11-G11</f>
        <v>2861.0529489999999</v>
      </c>
      <c r="T11" s="4">
        <f>S11/BaseNoCounter!G11</f>
        <v>0.38793863360192055</v>
      </c>
    </row>
    <row r="12" spans="1:20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2409700591</v>
      </c>
      <c r="G12">
        <v>3604.4548089999998</v>
      </c>
      <c r="H12">
        <v>0</v>
      </c>
      <c r="I12" t="s">
        <v>13</v>
      </c>
      <c r="J12">
        <v>642072</v>
      </c>
      <c r="K12">
        <v>6837472292</v>
      </c>
      <c r="L12">
        <v>10649.074079</v>
      </c>
      <c r="M12">
        <v>63472224</v>
      </c>
      <c r="N12">
        <v>107.723849</v>
      </c>
      <c r="O12">
        <v>6.6609999999999996</v>
      </c>
      <c r="Q12" s="1">
        <f>BaseNoCounter!O12-O12</f>
        <v>0.63900000000000023</v>
      </c>
      <c r="R12">
        <f>BaseNoCounter!F12-F12</f>
        <v>1252009092</v>
      </c>
      <c r="S12">
        <f>BaseNoCounter!G12-G12</f>
        <v>1872.7680140000002</v>
      </c>
      <c r="T12" s="4">
        <f>S12/BaseNoCounter!G12</f>
        <v>0.3419192672125474</v>
      </c>
    </row>
    <row r="13" spans="1:20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194429529</v>
      </c>
      <c r="G13">
        <v>1897.317704</v>
      </c>
      <c r="H13">
        <v>0</v>
      </c>
      <c r="I13" t="s">
        <v>13</v>
      </c>
      <c r="J13">
        <v>69737</v>
      </c>
      <c r="K13">
        <v>382088427</v>
      </c>
      <c r="L13">
        <v>5478.991454</v>
      </c>
      <c r="M13">
        <v>3800838</v>
      </c>
      <c r="N13">
        <v>100.527417</v>
      </c>
      <c r="O13">
        <v>0.36899999999999999</v>
      </c>
      <c r="Q13" s="1">
        <f>BaseNoCounter!O13-O13</f>
        <v>8.0000000000000071E-3</v>
      </c>
      <c r="R13">
        <f>BaseNoCounter!F13-F13</f>
        <v>59620168</v>
      </c>
      <c r="S13">
        <f>BaseNoCounter!G13-G13</f>
        <v>581.79640100000006</v>
      </c>
      <c r="T13" s="4">
        <f>S13/BaseNoCounter!G13</f>
        <v>0.23467915406822309</v>
      </c>
    </row>
    <row r="14" spans="1:20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1130922003</v>
      </c>
      <c r="G14">
        <v>2739.4972710000002</v>
      </c>
      <c r="H14">
        <v>0</v>
      </c>
      <c r="I14" t="s">
        <v>13</v>
      </c>
      <c r="J14">
        <v>159887</v>
      </c>
      <c r="K14">
        <v>1484558279</v>
      </c>
      <c r="L14">
        <v>9285.0468079999991</v>
      </c>
      <c r="M14">
        <v>13333961</v>
      </c>
      <c r="N14">
        <v>111.33663</v>
      </c>
      <c r="O14">
        <v>2.4689999999999999</v>
      </c>
      <c r="Q14" s="1">
        <f>BaseNoCounter!O14-O14</f>
        <v>0.25700000000000012</v>
      </c>
      <c r="R14">
        <f>BaseNoCounter!F14-F14</f>
        <v>604458857</v>
      </c>
      <c r="S14">
        <f>BaseNoCounter!G14-G14</f>
        <v>1464.2153790000002</v>
      </c>
      <c r="T14" s="4">
        <f>S14/BaseNoCounter!G14</f>
        <v>0.34831481143222293</v>
      </c>
    </row>
    <row r="15" spans="1:20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1253523342</v>
      </c>
      <c r="G15">
        <v>2616.347205</v>
      </c>
      <c r="H15">
        <v>0</v>
      </c>
      <c r="I15" t="s">
        <v>13</v>
      </c>
      <c r="J15">
        <v>447735</v>
      </c>
      <c r="K15">
        <v>3592923724</v>
      </c>
      <c r="L15">
        <v>8024.6657599999999</v>
      </c>
      <c r="M15">
        <v>35447778</v>
      </c>
      <c r="N15">
        <v>101.358221</v>
      </c>
      <c r="O15">
        <v>5.4749999999999996</v>
      </c>
      <c r="Q15" s="1">
        <f>BaseNoCounter!O15-O15</f>
        <v>0.41000000000000014</v>
      </c>
      <c r="R15">
        <f>BaseNoCounter!F15-F15</f>
        <v>647495134</v>
      </c>
      <c r="S15">
        <f>BaseNoCounter!G15-G15</f>
        <v>1351.4483749999999</v>
      </c>
      <c r="T15" s="4">
        <f>S15/BaseNoCounter!G15</f>
        <v>0.3406043350146582</v>
      </c>
    </row>
    <row r="16" spans="1:20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520596502</v>
      </c>
      <c r="G16">
        <v>1706.532471</v>
      </c>
      <c r="H16">
        <v>0</v>
      </c>
      <c r="I16" t="s">
        <v>13</v>
      </c>
      <c r="J16">
        <v>209826</v>
      </c>
      <c r="K16">
        <v>1053064442</v>
      </c>
      <c r="L16">
        <v>5018.7509749999999</v>
      </c>
      <c r="M16">
        <v>9431234</v>
      </c>
      <c r="N16">
        <v>111.657122</v>
      </c>
      <c r="O16">
        <v>1.218</v>
      </c>
      <c r="Q16" s="1">
        <f>BaseNoCounter!O16-O16</f>
        <v>9.6999999999999975E-2</v>
      </c>
      <c r="R16">
        <f>BaseNoCounter!F16-F16</f>
        <v>198993809</v>
      </c>
      <c r="S16">
        <f>BaseNoCounter!G16-G16</f>
        <v>652.3082559999998</v>
      </c>
      <c r="T16" s="4">
        <f>S16/BaseNoCounter!G16</f>
        <v>0.27653764348456572</v>
      </c>
    </row>
    <row r="17" spans="1:20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1088602205</v>
      </c>
      <c r="G17">
        <v>2869.9084800000001</v>
      </c>
      <c r="H17">
        <v>0</v>
      </c>
      <c r="I17" t="s">
        <v>13</v>
      </c>
      <c r="J17">
        <v>316590</v>
      </c>
      <c r="K17">
        <v>3046408629</v>
      </c>
      <c r="L17">
        <v>9622.5674500000005</v>
      </c>
      <c r="M17">
        <v>26594858</v>
      </c>
      <c r="N17">
        <v>114.548783</v>
      </c>
      <c r="O17">
        <v>3.839</v>
      </c>
      <c r="Q17" s="1">
        <f>BaseNoCounter!O17-O17</f>
        <v>0.20499999999999963</v>
      </c>
      <c r="R17">
        <f>BaseNoCounter!F17-F17</f>
        <v>451505579</v>
      </c>
      <c r="S17">
        <f>BaseNoCounter!G17-G17</f>
        <v>1190.3151440000001</v>
      </c>
      <c r="T17" s="4">
        <f>S17/BaseNoCounter!G17</f>
        <v>0.29316492248457499</v>
      </c>
    </row>
    <row r="18" spans="1:20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693959044</v>
      </c>
      <c r="G18">
        <v>2334.9350589999999</v>
      </c>
      <c r="H18">
        <v>0</v>
      </c>
      <c r="I18" t="s">
        <v>13</v>
      </c>
      <c r="J18">
        <v>105482</v>
      </c>
      <c r="K18">
        <v>970796422</v>
      </c>
      <c r="L18">
        <v>9203.4320740000003</v>
      </c>
      <c r="M18">
        <v>8766918</v>
      </c>
      <c r="N18">
        <v>110.73406</v>
      </c>
      <c r="O18">
        <v>2.145</v>
      </c>
      <c r="Q18" s="1">
        <f>BaseNoCounter!O18-O18</f>
        <v>8.4999999999999964E-2</v>
      </c>
      <c r="R18">
        <f>BaseNoCounter!F18-F18</f>
        <v>296309407</v>
      </c>
      <c r="S18">
        <f>BaseNoCounter!G18-G18</f>
        <v>996.97990600000003</v>
      </c>
      <c r="T18" s="4">
        <f>S18/BaseNoCounter!G18</f>
        <v>0.29922129360225136</v>
      </c>
    </row>
    <row r="19" spans="1:20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1446882060</v>
      </c>
      <c r="G19">
        <v>2194.0805949999999</v>
      </c>
      <c r="H19">
        <v>0</v>
      </c>
      <c r="I19" t="s">
        <v>13</v>
      </c>
      <c r="J19">
        <v>344609</v>
      </c>
      <c r="K19">
        <v>2471052718</v>
      </c>
      <c r="L19">
        <v>7170.5983239999996</v>
      </c>
      <c r="M19">
        <v>22403120</v>
      </c>
      <c r="N19">
        <v>110.29949000000001</v>
      </c>
      <c r="O19">
        <v>3.355</v>
      </c>
      <c r="Q19" s="1">
        <f>BaseNoCounter!O19-O19</f>
        <v>0.32299999999999995</v>
      </c>
      <c r="R19">
        <f>BaseNoCounter!F19-F19</f>
        <v>734257182</v>
      </c>
      <c r="S19">
        <f>BaseNoCounter!G19-G19</f>
        <v>1113.4421240000001</v>
      </c>
      <c r="T19" s="4">
        <f>S19/BaseNoCounter!G19</f>
        <v>0.3366392973217851</v>
      </c>
    </row>
    <row r="20" spans="1:20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60299248</v>
      </c>
      <c r="G20">
        <v>2451.487905</v>
      </c>
      <c r="H20">
        <v>0</v>
      </c>
      <c r="I20" t="s">
        <v>13</v>
      </c>
      <c r="J20">
        <v>34222</v>
      </c>
      <c r="K20">
        <v>246019870</v>
      </c>
      <c r="L20">
        <v>7188.9389870000005</v>
      </c>
      <c r="M20">
        <v>2262380</v>
      </c>
      <c r="N20">
        <v>108.743832</v>
      </c>
      <c r="O20">
        <v>0.28299999999999997</v>
      </c>
      <c r="Q20" s="1">
        <f>BaseNoCounter!O20-O20</f>
        <v>8.0000000000000071E-3</v>
      </c>
      <c r="R20">
        <f>BaseNoCounter!F20-F20</f>
        <v>24481450</v>
      </c>
      <c r="S20">
        <f>BaseNoCounter!G20-G20</f>
        <v>995.30227300000024</v>
      </c>
      <c r="T20" s="4">
        <f>S20/BaseNoCounter!G20</f>
        <v>0.28876207184085811</v>
      </c>
    </row>
    <row r="21" spans="1:20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1443395264</v>
      </c>
      <c r="G21">
        <v>4365.419089</v>
      </c>
      <c r="H21">
        <v>0</v>
      </c>
      <c r="I21" t="s">
        <v>13</v>
      </c>
      <c r="J21">
        <v>89944</v>
      </c>
      <c r="K21">
        <v>1258532884</v>
      </c>
      <c r="L21">
        <v>13992.405097000001</v>
      </c>
      <c r="M21">
        <v>11420422</v>
      </c>
      <c r="N21">
        <v>110.200208</v>
      </c>
      <c r="O21">
        <v>2.4649999999999999</v>
      </c>
      <c r="Q21" s="1">
        <f>BaseNoCounter!O21-O21</f>
        <v>0.33499999999999996</v>
      </c>
      <c r="R21">
        <f>BaseNoCounter!F21-F21</f>
        <v>755047162</v>
      </c>
      <c r="S21">
        <f>BaseNoCounter!G21-G21</f>
        <v>2283.5721979999998</v>
      </c>
      <c r="T21" s="4">
        <f>S21/BaseNoCounter!G21</f>
        <v>0.34344641155791605</v>
      </c>
    </row>
    <row r="22" spans="1:20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15723118</v>
      </c>
      <c r="G22">
        <v>4098.8315949999997</v>
      </c>
      <c r="H22">
        <v>0</v>
      </c>
      <c r="I22" t="s">
        <v>13</v>
      </c>
      <c r="J22">
        <v>4568</v>
      </c>
      <c r="K22">
        <v>56345532</v>
      </c>
      <c r="L22">
        <v>12334.836251999999</v>
      </c>
      <c r="M22">
        <v>554283</v>
      </c>
      <c r="N22">
        <v>101.654808</v>
      </c>
      <c r="O22">
        <v>0.187</v>
      </c>
      <c r="Q22" s="1">
        <f>BaseNoCounter!O22-O22</f>
        <v>-1.0000000000000009E-3</v>
      </c>
      <c r="R22">
        <f>BaseNoCounter!F22-F22</f>
        <v>6593458</v>
      </c>
      <c r="S22">
        <f>BaseNoCounter!G22-G22</f>
        <v>1718.8368100000007</v>
      </c>
      <c r="T22" s="4">
        <f>S22/BaseNoCounter!G22</f>
        <v>0.29545114818210416</v>
      </c>
    </row>
    <row r="23" spans="1:20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161109246</v>
      </c>
      <c r="G23">
        <v>4014.6834290000002</v>
      </c>
      <c r="H23">
        <v>0</v>
      </c>
      <c r="I23" t="s">
        <v>13</v>
      </c>
      <c r="J23">
        <v>28630</v>
      </c>
      <c r="K23">
        <v>349048186</v>
      </c>
      <c r="L23">
        <v>12191.693538</v>
      </c>
      <c r="M23">
        <v>3242992</v>
      </c>
      <c r="N23">
        <v>107.631529</v>
      </c>
      <c r="O23">
        <v>0.627</v>
      </c>
      <c r="Q23" s="1">
        <f>BaseNoCounter!O23-O23</f>
        <v>2.9000000000000026E-2</v>
      </c>
      <c r="R23">
        <f>BaseNoCounter!F23-F23</f>
        <v>61214166</v>
      </c>
      <c r="S23">
        <f>BaseNoCounter!G23-G23</f>
        <v>1525.3966109999997</v>
      </c>
      <c r="T23" s="4">
        <f>S23/BaseNoCounter!G23</f>
        <v>0.27533837056260285</v>
      </c>
    </row>
    <row r="24" spans="1:20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443570392</v>
      </c>
      <c r="G24">
        <v>3763.3766770000002</v>
      </c>
      <c r="H24">
        <v>0</v>
      </c>
      <c r="I24" t="s">
        <v>13</v>
      </c>
      <c r="J24">
        <v>87084</v>
      </c>
      <c r="K24">
        <v>1148437051</v>
      </c>
      <c r="L24">
        <v>13187.692929000001</v>
      </c>
      <c r="M24">
        <v>10579743</v>
      </c>
      <c r="N24">
        <v>108.550562</v>
      </c>
      <c r="O24">
        <v>1.5249999999999999</v>
      </c>
      <c r="Q24" s="1">
        <f>BaseNoCounter!O24-O24</f>
        <v>0.13700000000000001</v>
      </c>
      <c r="R24">
        <f>BaseNoCounter!F24-F24</f>
        <v>265489914</v>
      </c>
      <c r="S24">
        <f>BaseNoCounter!G24-G24</f>
        <v>2252.4915279999996</v>
      </c>
      <c r="T24" s="4">
        <f>S24/BaseNoCounter!G24</f>
        <v>0.37442501252402349</v>
      </c>
    </row>
    <row r="25" spans="1:20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501234996</v>
      </c>
      <c r="G25">
        <v>4080.9538600000001</v>
      </c>
      <c r="H25">
        <v>0</v>
      </c>
      <c r="I25" t="s">
        <v>13</v>
      </c>
      <c r="J25">
        <v>66531</v>
      </c>
      <c r="K25">
        <v>902266594</v>
      </c>
      <c r="L25">
        <v>13561.596759</v>
      </c>
      <c r="M25">
        <v>8233948</v>
      </c>
      <c r="N25">
        <v>109.578855</v>
      </c>
      <c r="O25">
        <v>1.419</v>
      </c>
      <c r="Q25" s="1">
        <f>BaseNoCounter!O25-O25</f>
        <v>8.9999999999999858E-2</v>
      </c>
      <c r="R25">
        <f>BaseNoCounter!F25-F25</f>
        <v>221576496</v>
      </c>
      <c r="S25">
        <f>BaseNoCounter!G25-G25</f>
        <v>1804.030972</v>
      </c>
      <c r="T25" s="4">
        <f>S25/BaseNoCounter!G25</f>
        <v>0.3065481090436224</v>
      </c>
    </row>
    <row r="26" spans="1:20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2005716862</v>
      </c>
      <c r="G26">
        <v>2926.8061819999998</v>
      </c>
      <c r="H26">
        <v>0</v>
      </c>
      <c r="I26" t="s">
        <v>13</v>
      </c>
      <c r="J26">
        <v>313072</v>
      </c>
      <c r="K26">
        <v>3626636972</v>
      </c>
      <c r="L26">
        <v>11584.034893</v>
      </c>
      <c r="M26">
        <v>33752194</v>
      </c>
      <c r="N26">
        <v>107.448925</v>
      </c>
      <c r="O26">
        <v>8.9789999999999992</v>
      </c>
      <c r="Q26" s="1">
        <f>BaseNoCounter!O26-O26</f>
        <v>0.56900000000000084</v>
      </c>
      <c r="R26">
        <f>BaseNoCounter!F26-F26</f>
        <v>926734333</v>
      </c>
      <c r="S26">
        <f>BaseNoCounter!G26-G26</f>
        <v>1352.320373</v>
      </c>
      <c r="T26" s="4">
        <f>S26/BaseNoCounter!G26</f>
        <v>0.31602719751764857</v>
      </c>
    </row>
    <row r="27" spans="1:20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283917497</v>
      </c>
      <c r="G27">
        <v>3925.1447750000002</v>
      </c>
      <c r="H27">
        <v>0</v>
      </c>
      <c r="I27" t="s">
        <v>13</v>
      </c>
      <c r="J27">
        <v>35308</v>
      </c>
      <c r="K27">
        <v>454565811</v>
      </c>
      <c r="L27">
        <v>12874.300753</v>
      </c>
      <c r="M27">
        <v>3983172</v>
      </c>
      <c r="N27">
        <v>114.121562</v>
      </c>
      <c r="O27">
        <v>0.60099999999999998</v>
      </c>
      <c r="Q27" s="1">
        <f>BaseNoCounter!O27-O27</f>
        <v>4.2000000000000037E-2</v>
      </c>
      <c r="R27">
        <f>BaseNoCounter!F27-F27</f>
        <v>112149980</v>
      </c>
      <c r="S27">
        <f>BaseNoCounter!G27-G27</f>
        <v>1550.4676979999999</v>
      </c>
      <c r="T27" s="4">
        <f>S27/BaseNoCounter!G27</f>
        <v>0.28315877094028963</v>
      </c>
    </row>
    <row r="28" spans="1:20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443574850</v>
      </c>
      <c r="G28">
        <v>3320.3947119999998</v>
      </c>
      <c r="H28">
        <v>0</v>
      </c>
      <c r="I28" t="s">
        <v>13</v>
      </c>
      <c r="J28">
        <v>35440</v>
      </c>
      <c r="K28">
        <v>398705579</v>
      </c>
      <c r="L28">
        <v>11250.157421</v>
      </c>
      <c r="M28">
        <v>3896926</v>
      </c>
      <c r="N28">
        <v>102.312843</v>
      </c>
      <c r="O28">
        <v>1.1299999999999999</v>
      </c>
      <c r="Q28" s="1">
        <f>BaseNoCounter!O28-O28</f>
        <v>7.8000000000000069E-2</v>
      </c>
      <c r="R28">
        <f>BaseNoCounter!F28-F28</f>
        <v>227528207</v>
      </c>
      <c r="S28">
        <f>BaseNoCounter!G28-G28</f>
        <v>1703.1701760000001</v>
      </c>
      <c r="T28" s="4">
        <f>S28/BaseNoCounter!G28</f>
        <v>0.3390361653471291</v>
      </c>
    </row>
    <row r="29" spans="1:20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550248121</v>
      </c>
      <c r="G29">
        <v>3736.5755869999998</v>
      </c>
      <c r="H29">
        <v>0</v>
      </c>
      <c r="I29" t="s">
        <v>13</v>
      </c>
      <c r="J29">
        <v>92079</v>
      </c>
      <c r="K29">
        <v>1120263791</v>
      </c>
      <c r="L29">
        <v>12166.33316</v>
      </c>
      <c r="M29">
        <v>10177819</v>
      </c>
      <c r="N29">
        <v>110.069141</v>
      </c>
      <c r="O29">
        <v>1.262</v>
      </c>
      <c r="Q29" s="1">
        <f>BaseNoCounter!O29-O29</f>
        <v>7.0000000000000062E-2</v>
      </c>
      <c r="R29">
        <f>BaseNoCounter!F29-F29</f>
        <v>205954670</v>
      </c>
      <c r="S29">
        <f>BaseNoCounter!G29-G29</f>
        <v>1398.5785010000004</v>
      </c>
      <c r="T29" s="4">
        <f>S29/BaseNoCounter!G29</f>
        <v>0.27235375551207808</v>
      </c>
    </row>
    <row r="30" spans="1:20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1324896468</v>
      </c>
      <c r="G30">
        <v>4762.799336</v>
      </c>
      <c r="H30">
        <v>0</v>
      </c>
      <c r="I30" t="s">
        <v>13</v>
      </c>
      <c r="J30">
        <v>327096</v>
      </c>
      <c r="K30">
        <v>4718631658</v>
      </c>
      <c r="L30">
        <v>14425.831125999999</v>
      </c>
      <c r="M30">
        <v>43299673</v>
      </c>
      <c r="N30">
        <v>108.97615</v>
      </c>
      <c r="O30">
        <v>4.0389999999999997</v>
      </c>
      <c r="Q30" s="1">
        <f>BaseNoCounter!O30-O30</f>
        <v>0.35599999999999987</v>
      </c>
      <c r="R30">
        <f>BaseNoCounter!F30-F30</f>
        <v>682365868</v>
      </c>
      <c r="S30">
        <f>BaseNoCounter!G30-G30</f>
        <v>2453.0005030000002</v>
      </c>
      <c r="T30" s="4">
        <f>S30/BaseNoCounter!G30</f>
        <v>0.33994852375782486</v>
      </c>
    </row>
    <row r="31" spans="1:20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1193473487</v>
      </c>
      <c r="G31">
        <v>2728.5942610000002</v>
      </c>
      <c r="H31">
        <v>0</v>
      </c>
      <c r="I31" t="s">
        <v>13</v>
      </c>
      <c r="J31">
        <v>280494</v>
      </c>
      <c r="K31">
        <v>2629750487</v>
      </c>
      <c r="L31">
        <v>9375.4250960000008</v>
      </c>
      <c r="M31">
        <v>26384852</v>
      </c>
      <c r="N31">
        <v>99.668949999999995</v>
      </c>
      <c r="O31">
        <v>4.2350000000000003</v>
      </c>
      <c r="Q31" s="1">
        <f>BaseNoCounter!O31-O31</f>
        <v>0.63399999999999945</v>
      </c>
      <c r="R31">
        <f>BaseNoCounter!F31-F31</f>
        <v>788720903</v>
      </c>
      <c r="S31">
        <f>BaseNoCounter!G31-G31</f>
        <v>1803.2234099999996</v>
      </c>
      <c r="T31" s="4">
        <f>S31/BaseNoCounter!G31</f>
        <v>0.39790290362720987</v>
      </c>
    </row>
    <row r="32" spans="1:20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60157890</v>
      </c>
      <c r="G32">
        <v>3248.2661990000001</v>
      </c>
      <c r="H32">
        <v>0</v>
      </c>
      <c r="I32" t="s">
        <v>13</v>
      </c>
      <c r="J32">
        <v>14627</v>
      </c>
      <c r="K32">
        <v>145911192</v>
      </c>
      <c r="L32">
        <v>9975.4694739999995</v>
      </c>
      <c r="M32">
        <v>1427847</v>
      </c>
      <c r="N32">
        <v>102.189655</v>
      </c>
      <c r="O32">
        <v>0.36699999999999999</v>
      </c>
      <c r="Q32" s="1">
        <f>BaseNoCounter!O32-O32</f>
        <v>1.0000000000000009E-3</v>
      </c>
      <c r="R32">
        <f>BaseNoCounter!F32-F32</f>
        <v>29985488</v>
      </c>
      <c r="S32">
        <f>BaseNoCounter!G32-G32</f>
        <v>1619.0868249999999</v>
      </c>
      <c r="T32" s="4">
        <f>S32/BaseNoCounter!G32</f>
        <v>0.33264216033161925</v>
      </c>
    </row>
    <row r="33" spans="1:20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2473822932</v>
      </c>
      <c r="G33">
        <v>4127.1860420000003</v>
      </c>
      <c r="H33">
        <v>0</v>
      </c>
      <c r="I33" t="s">
        <v>13</v>
      </c>
      <c r="J33">
        <v>689249</v>
      </c>
      <c r="K33">
        <v>8106607526</v>
      </c>
      <c r="L33">
        <v>11761.507852999999</v>
      </c>
      <c r="M33">
        <v>80022813</v>
      </c>
      <c r="N33">
        <v>101.30370600000001</v>
      </c>
      <c r="O33">
        <v>7.2549999999999999</v>
      </c>
      <c r="Q33" s="1">
        <f>BaseNoCounter!O33-O33</f>
        <v>0.62600000000000033</v>
      </c>
      <c r="R33">
        <f>BaseNoCounter!F33-F33</f>
        <v>1102525795</v>
      </c>
      <c r="S33">
        <f>BaseNoCounter!G33-G33</f>
        <v>1839.3915799999995</v>
      </c>
      <c r="T33" s="4">
        <f>S33/BaseNoCounter!G33</f>
        <v>0.30828251914762395</v>
      </c>
    </row>
    <row r="34" spans="1:20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486779812</v>
      </c>
      <c r="G34">
        <v>3773.8964850000002</v>
      </c>
      <c r="H34">
        <v>0</v>
      </c>
      <c r="I34" t="s">
        <v>13</v>
      </c>
      <c r="J34">
        <v>88077</v>
      </c>
      <c r="K34">
        <v>1030263670</v>
      </c>
      <c r="L34">
        <v>11697.306560999999</v>
      </c>
      <c r="M34">
        <v>10380755</v>
      </c>
      <c r="N34">
        <v>99.247470000000007</v>
      </c>
      <c r="O34">
        <v>1.276</v>
      </c>
      <c r="Q34" s="1">
        <f>BaseNoCounter!O34-O34</f>
        <v>0.14100000000000001</v>
      </c>
      <c r="R34">
        <f>BaseNoCounter!F34-F34</f>
        <v>232509838</v>
      </c>
      <c r="S34">
        <f>BaseNoCounter!G34-G34</f>
        <v>1802.5974759999999</v>
      </c>
      <c r="T34" s="4">
        <f>S34/BaseNoCounter!G34</f>
        <v>0.32324924739571503</v>
      </c>
    </row>
    <row r="35" spans="1:20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93515166</v>
      </c>
      <c r="G35">
        <v>3627.0087269999999</v>
      </c>
      <c r="H35">
        <v>0</v>
      </c>
      <c r="I35" t="s">
        <v>13</v>
      </c>
      <c r="J35">
        <v>22883</v>
      </c>
      <c r="K35">
        <v>234311845</v>
      </c>
      <c r="L35">
        <v>10239.559717</v>
      </c>
      <c r="M35">
        <v>2382004</v>
      </c>
      <c r="N35">
        <v>98.367527999999993</v>
      </c>
      <c r="O35">
        <v>0.53500000000000003</v>
      </c>
      <c r="Q35" s="1">
        <f>BaseNoCounter!O35-O35</f>
        <v>4.0000000000000036E-3</v>
      </c>
      <c r="R35">
        <f>BaseNoCounter!F35-F35</f>
        <v>35975262</v>
      </c>
      <c r="S35">
        <f>BaseNoCounter!G35-G35</f>
        <v>1395.3093899999999</v>
      </c>
      <c r="T35" s="4">
        <f>S35/BaseNoCounter!G35</f>
        <v>0.277821786174203</v>
      </c>
    </row>
    <row r="36" spans="1:20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352627209</v>
      </c>
      <c r="G36">
        <v>3885.3995719999998</v>
      </c>
      <c r="H36">
        <v>0</v>
      </c>
      <c r="I36" t="s">
        <v>13</v>
      </c>
      <c r="J36">
        <v>79176</v>
      </c>
      <c r="K36">
        <v>984942772</v>
      </c>
      <c r="L36">
        <v>12439.915783</v>
      </c>
      <c r="M36">
        <v>10007236</v>
      </c>
      <c r="N36">
        <v>98.423057999999997</v>
      </c>
      <c r="O36">
        <v>0.93</v>
      </c>
      <c r="Q36" s="1">
        <f>BaseNoCounter!O36-O36</f>
        <v>0.13200000000000001</v>
      </c>
      <c r="R36">
        <f>BaseNoCounter!F36-F36</f>
        <v>206818490</v>
      </c>
      <c r="S36">
        <f>BaseNoCounter!G36-G36</f>
        <v>2278.8158490000001</v>
      </c>
      <c r="T36" s="4">
        <f>S36/BaseNoCounter!G36</f>
        <v>0.36968465463368172</v>
      </c>
    </row>
    <row r="37" spans="1:20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37518181</v>
      </c>
      <c r="G37">
        <v>2552.2572110000001</v>
      </c>
      <c r="H37">
        <v>0</v>
      </c>
      <c r="I37" t="s">
        <v>13</v>
      </c>
      <c r="J37">
        <v>8319</v>
      </c>
      <c r="K37">
        <v>66095712</v>
      </c>
      <c r="L37">
        <v>7945.1511</v>
      </c>
      <c r="M37">
        <v>650854</v>
      </c>
      <c r="N37">
        <v>101.55228700000001</v>
      </c>
      <c r="O37">
        <v>0.106</v>
      </c>
      <c r="Q37" s="1">
        <f>BaseNoCounter!O37-O37</f>
        <v>4.0000000000000036E-3</v>
      </c>
      <c r="R37">
        <f>BaseNoCounter!F37-F37</f>
        <v>14784695</v>
      </c>
      <c r="S37">
        <f>BaseNoCounter!G37-G37</f>
        <v>1005.7615649999998</v>
      </c>
      <c r="T37" s="4">
        <f>S37/BaseNoCounter!G37</f>
        <v>0.28267460862887805</v>
      </c>
    </row>
    <row r="38" spans="1:20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281118542</v>
      </c>
      <c r="G38">
        <v>3507.6679730000001</v>
      </c>
      <c r="H38">
        <v>0</v>
      </c>
      <c r="I38" t="s">
        <v>13</v>
      </c>
      <c r="J38">
        <v>20646</v>
      </c>
      <c r="K38">
        <v>194633096</v>
      </c>
      <c r="L38">
        <v>9427.1576089999999</v>
      </c>
      <c r="M38">
        <v>1869652</v>
      </c>
      <c r="N38">
        <v>104.101242</v>
      </c>
      <c r="O38">
        <v>0.33500000000000002</v>
      </c>
      <c r="Q38" s="1">
        <f>BaseNoCounter!O38-O38</f>
        <v>7.1999999999999953E-2</v>
      </c>
      <c r="R38">
        <f>BaseNoCounter!F38-F38</f>
        <v>151895752</v>
      </c>
      <c r="S38">
        <f>BaseNoCounter!G38-G38</f>
        <v>1895.285386</v>
      </c>
      <c r="T38" s="4">
        <f>S38/BaseNoCounter!G38</f>
        <v>0.35078692338569195</v>
      </c>
    </row>
    <row r="39" spans="1:20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106865544</v>
      </c>
      <c r="G39">
        <v>2497.150228</v>
      </c>
      <c r="H39">
        <v>0</v>
      </c>
      <c r="I39" t="s">
        <v>13</v>
      </c>
      <c r="J39">
        <v>35991</v>
      </c>
      <c r="K39">
        <v>288014953</v>
      </c>
      <c r="L39">
        <v>8002.4159650000001</v>
      </c>
      <c r="M39">
        <v>3211773</v>
      </c>
      <c r="N39">
        <v>89.674753999999993</v>
      </c>
      <c r="O39">
        <v>0.35599999999999998</v>
      </c>
      <c r="Q39" s="1">
        <f>BaseNoCounter!O39-O39</f>
        <v>4.500000000000004E-2</v>
      </c>
      <c r="R39">
        <f>BaseNoCounter!F39-F39</f>
        <v>59659419</v>
      </c>
      <c r="S39">
        <f>BaseNoCounter!G39-G39</f>
        <v>1394.0745179999999</v>
      </c>
      <c r="T39" s="4">
        <f>S39/BaseNoCounter!G39</f>
        <v>0.35826111545806866</v>
      </c>
    </row>
    <row r="40" spans="1:20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251311278</v>
      </c>
      <c r="G40">
        <v>3053.896831</v>
      </c>
      <c r="H40">
        <v>0</v>
      </c>
      <c r="I40" t="s">
        <v>13</v>
      </c>
      <c r="J40">
        <v>57055</v>
      </c>
      <c r="K40">
        <v>540496372</v>
      </c>
      <c r="L40">
        <v>9473.2516340000002</v>
      </c>
      <c r="M40">
        <v>5218611</v>
      </c>
      <c r="N40">
        <v>103.570926</v>
      </c>
      <c r="O40">
        <v>0.59699999999999998</v>
      </c>
      <c r="Q40" s="1">
        <f>BaseNoCounter!O40-O40</f>
        <v>4.3000000000000038E-2</v>
      </c>
      <c r="R40">
        <f>BaseNoCounter!F40-F40</f>
        <v>104781052</v>
      </c>
      <c r="S40">
        <f>BaseNoCounter!G40-G40</f>
        <v>1273.2835750000004</v>
      </c>
      <c r="T40" s="4">
        <f>S40/BaseNoCounter!G40</f>
        <v>0.29425248210924726</v>
      </c>
    </row>
    <row r="41" spans="1:20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43741142</v>
      </c>
      <c r="G41">
        <v>2334.105763</v>
      </c>
      <c r="H41">
        <v>0</v>
      </c>
      <c r="I41" t="s">
        <v>13</v>
      </c>
      <c r="J41">
        <v>10985</v>
      </c>
      <c r="K41">
        <v>71415819</v>
      </c>
      <c r="L41">
        <v>6501.2124720000002</v>
      </c>
      <c r="M41">
        <v>714266</v>
      </c>
      <c r="N41">
        <v>99.984905999999995</v>
      </c>
      <c r="O41">
        <v>0.17499999999999999</v>
      </c>
      <c r="Q41" s="1">
        <f>BaseNoCounter!O41-O41</f>
        <v>1.4000000000000012E-2</v>
      </c>
      <c r="R41">
        <f>BaseNoCounter!F41-F41</f>
        <v>18701333</v>
      </c>
      <c r="S41">
        <f>BaseNoCounter!G41-G41</f>
        <v>997.93665999999985</v>
      </c>
      <c r="T41" s="4">
        <f>S41/BaseNoCounter!G41</f>
        <v>0.29949698512587031</v>
      </c>
    </row>
    <row r="42" spans="1:20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26478142</v>
      </c>
      <c r="G42">
        <v>2478.5305629999998</v>
      </c>
      <c r="H42">
        <v>0</v>
      </c>
      <c r="I42" t="s">
        <v>13</v>
      </c>
      <c r="J42">
        <v>10686</v>
      </c>
      <c r="K42">
        <v>76494963</v>
      </c>
      <c r="L42">
        <v>7158.4281300000002</v>
      </c>
      <c r="M42">
        <v>870179</v>
      </c>
      <c r="N42">
        <v>87.907157999999995</v>
      </c>
      <c r="O42">
        <v>0.104</v>
      </c>
      <c r="Q42" s="1">
        <f>BaseNoCounter!O42-O42</f>
        <v>2.0000000000000018E-3</v>
      </c>
      <c r="R42">
        <f>BaseNoCounter!F42-F42</f>
        <v>10140621</v>
      </c>
      <c r="S42">
        <f>BaseNoCounter!G42-G42</f>
        <v>949.22971000000007</v>
      </c>
      <c r="T42" s="4">
        <f>S42/BaseNoCounter!G42</f>
        <v>0.27692418208967323</v>
      </c>
    </row>
    <row r="43" spans="1:20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31554468</v>
      </c>
      <c r="G43">
        <v>2967.0397739999999</v>
      </c>
      <c r="H43">
        <v>0</v>
      </c>
      <c r="I43" t="s">
        <v>13</v>
      </c>
      <c r="J43">
        <v>11680</v>
      </c>
      <c r="K43">
        <v>102053610</v>
      </c>
      <c r="L43">
        <v>8737.4666099999995</v>
      </c>
      <c r="M43">
        <v>1029108</v>
      </c>
      <c r="N43">
        <v>99.167055000000005</v>
      </c>
      <c r="O43">
        <v>0.188</v>
      </c>
      <c r="Q43" s="1">
        <f>BaseNoCounter!O43-O43</f>
        <v>1.100000000000001E-2</v>
      </c>
      <c r="R43">
        <f>BaseNoCounter!F43-F43</f>
        <v>18536546</v>
      </c>
      <c r="S43">
        <f>BaseNoCounter!G43-G43</f>
        <v>1742.9756470000002</v>
      </c>
      <c r="T43" s="4">
        <f>S43/BaseNoCounter!G43</f>
        <v>0.37005731217541171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3C9C-B001-4236-899E-05143B014358}">
  <dimension ref="A1:T43"/>
  <sheetViews>
    <sheetView workbookViewId="0">
      <selection activeCell="Q1" sqref="Q1:T1048576"/>
    </sheetView>
  </sheetViews>
  <sheetFormatPr defaultRowHeight="15" x14ac:dyDescent="0.25"/>
  <cols>
    <col min="4" max="4" width="10.28515625" bestFit="1" customWidth="1"/>
    <col min="6" max="6" width="11" bestFit="1" customWidth="1"/>
    <col min="8" max="8" width="6" bestFit="1" customWidth="1"/>
    <col min="9" max="9" width="9" bestFit="1" customWidth="1"/>
    <col min="17" max="17" width="8.7109375" style="1" customWidth="1"/>
    <col min="18" max="18" width="11" bestFit="1" customWidth="1"/>
    <col min="19" max="19" width="10.7109375" bestFit="1" customWidth="1"/>
    <col min="20" max="20" width="11.28515625" style="1" customWidth="1"/>
  </cols>
  <sheetData>
    <row r="1" spans="1:20" s="2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6</v>
      </c>
      <c r="M1" s="6" t="s">
        <v>7</v>
      </c>
      <c r="N1" s="6" t="s">
        <v>8</v>
      </c>
      <c r="O1" s="6" t="s">
        <v>11</v>
      </c>
      <c r="Q1" s="2" t="s">
        <v>55</v>
      </c>
      <c r="R1" s="2" t="s">
        <v>56</v>
      </c>
      <c r="S1" s="2" t="s">
        <v>57</v>
      </c>
      <c r="T1" s="2" t="s">
        <v>58</v>
      </c>
    </row>
    <row r="2" spans="1:20" x14ac:dyDescent="0.25">
      <c r="A2" t="s">
        <v>12</v>
      </c>
      <c r="B2">
        <v>263</v>
      </c>
      <c r="C2">
        <v>97</v>
      </c>
      <c r="D2">
        <v>44</v>
      </c>
      <c r="E2">
        <v>3423</v>
      </c>
      <c r="F2">
        <v>15531708</v>
      </c>
      <c r="G2">
        <v>4537.4548640000003</v>
      </c>
      <c r="H2">
        <v>0</v>
      </c>
      <c r="I2" t="s">
        <v>13</v>
      </c>
      <c r="J2">
        <v>1753</v>
      </c>
      <c r="K2">
        <v>7777742</v>
      </c>
      <c r="L2">
        <v>4436.8180259999999</v>
      </c>
      <c r="M2">
        <v>84989</v>
      </c>
      <c r="N2">
        <v>91.514690000000002</v>
      </c>
      <c r="O2">
        <v>5.6000000000000001E-2</v>
      </c>
      <c r="Q2" s="1">
        <f>BaseNoCounter!O2-O2</f>
        <v>-2.5000000000000001E-2</v>
      </c>
      <c r="R2">
        <f>BaseNoCounter!F2-F2</f>
        <v>-7811932</v>
      </c>
      <c r="S2">
        <f>BaseNoCounter!G2-G2</f>
        <v>-2282.1887230000002</v>
      </c>
      <c r="T2" s="4">
        <f>S2/BaseNoCounter!G2</f>
        <v>-1.0119376518409764</v>
      </c>
    </row>
    <row r="3" spans="1:20" x14ac:dyDescent="0.25">
      <c r="A3" t="s">
        <v>14</v>
      </c>
      <c r="B3">
        <v>540</v>
      </c>
      <c r="C3">
        <v>131</v>
      </c>
      <c r="D3">
        <v>76</v>
      </c>
      <c r="E3">
        <v>11881</v>
      </c>
      <c r="F3">
        <v>52968296</v>
      </c>
      <c r="G3">
        <v>4458.2355020000005</v>
      </c>
      <c r="H3">
        <v>0</v>
      </c>
      <c r="I3" t="s">
        <v>13</v>
      </c>
      <c r="J3">
        <v>10508</v>
      </c>
      <c r="K3">
        <v>57688466</v>
      </c>
      <c r="L3">
        <v>5489.9567950000001</v>
      </c>
      <c r="M3">
        <v>601699</v>
      </c>
      <c r="N3">
        <v>95.875955000000005</v>
      </c>
      <c r="O3">
        <v>0.105</v>
      </c>
      <c r="Q3" s="1">
        <f>BaseNoCounter!O3-O3</f>
        <v>-1.9000000000000003E-2</v>
      </c>
      <c r="R3">
        <f>BaseNoCounter!F3-F3</f>
        <v>-20686230</v>
      </c>
      <c r="S3">
        <f>BaseNoCounter!G3-G3</f>
        <v>-1741.1185930000006</v>
      </c>
      <c r="T3" s="4">
        <f>S3/BaseNoCounter!G3</f>
        <v>-0.64079634822956411</v>
      </c>
    </row>
    <row r="4" spans="1:20" x14ac:dyDescent="0.25">
      <c r="A4" t="s">
        <v>15</v>
      </c>
      <c r="B4">
        <v>377</v>
      </c>
      <c r="C4">
        <v>134</v>
      </c>
      <c r="D4">
        <v>67</v>
      </c>
      <c r="E4">
        <v>15372</v>
      </c>
      <c r="F4">
        <v>68196519</v>
      </c>
      <c r="G4">
        <v>4436.4115929999998</v>
      </c>
      <c r="H4">
        <v>0</v>
      </c>
      <c r="I4" t="s">
        <v>13</v>
      </c>
      <c r="J4">
        <v>17316</v>
      </c>
      <c r="K4">
        <v>72731023</v>
      </c>
      <c r="L4">
        <v>4200.2207779999999</v>
      </c>
      <c r="M4">
        <v>762270</v>
      </c>
      <c r="N4">
        <v>95.413729000000004</v>
      </c>
      <c r="O4">
        <v>0.13200000000000001</v>
      </c>
      <c r="Q4" s="1">
        <f>BaseNoCounter!O4-O4</f>
        <v>-2.3000000000000007E-2</v>
      </c>
      <c r="R4">
        <f>BaseNoCounter!F4-F4</f>
        <v>-32342311</v>
      </c>
      <c r="S4">
        <f>BaseNoCounter!G4-G4</f>
        <v>-2103.9754749999997</v>
      </c>
      <c r="T4" s="4">
        <f>S4/BaseNoCounter!G4</f>
        <v>-0.9020506322823113</v>
      </c>
    </row>
    <row r="5" spans="1:20" x14ac:dyDescent="0.25">
      <c r="A5" t="s">
        <v>16</v>
      </c>
      <c r="B5">
        <v>927</v>
      </c>
      <c r="C5">
        <v>355</v>
      </c>
      <c r="D5">
        <v>185</v>
      </c>
      <c r="E5">
        <v>67609</v>
      </c>
      <c r="F5">
        <v>318581622</v>
      </c>
      <c r="G5">
        <v>4712.1185349999996</v>
      </c>
      <c r="H5">
        <v>0</v>
      </c>
      <c r="I5" t="s">
        <v>13</v>
      </c>
      <c r="J5">
        <v>32458</v>
      </c>
      <c r="K5">
        <v>245793676</v>
      </c>
      <c r="L5">
        <v>7572.6685559999996</v>
      </c>
      <c r="M5">
        <v>2911941</v>
      </c>
      <c r="N5">
        <v>84.408878999999999</v>
      </c>
      <c r="O5">
        <v>0.48399999999999999</v>
      </c>
      <c r="Q5" s="1">
        <f>BaseNoCounter!O5-O5</f>
        <v>-6.0000000000000053E-3</v>
      </c>
      <c r="R5">
        <f>BaseNoCounter!F5-F5</f>
        <v>-84945935</v>
      </c>
      <c r="S5">
        <f>BaseNoCounter!G5-G5</f>
        <v>-1256.4293959999995</v>
      </c>
      <c r="T5" s="4">
        <f>S5/BaseNoCounter!G5</f>
        <v>-0.36358287608114609</v>
      </c>
    </row>
    <row r="6" spans="1:20" x14ac:dyDescent="0.25">
      <c r="A6" t="s">
        <v>17</v>
      </c>
      <c r="B6">
        <v>422</v>
      </c>
      <c r="C6">
        <v>143</v>
      </c>
      <c r="D6">
        <v>69</v>
      </c>
      <c r="E6">
        <v>36448</v>
      </c>
      <c r="F6">
        <v>160194631</v>
      </c>
      <c r="G6">
        <v>4395.1555920000001</v>
      </c>
      <c r="H6">
        <v>0</v>
      </c>
      <c r="I6" t="s">
        <v>13</v>
      </c>
      <c r="J6">
        <v>39876</v>
      </c>
      <c r="K6">
        <v>217376129</v>
      </c>
      <c r="L6">
        <v>5451.3022620000002</v>
      </c>
      <c r="M6">
        <v>2271587</v>
      </c>
      <c r="N6">
        <v>95.693507999999994</v>
      </c>
      <c r="O6">
        <v>0.33500000000000002</v>
      </c>
      <c r="Q6" s="1">
        <f>BaseNoCounter!O6-O6</f>
        <v>-2.8000000000000025E-2</v>
      </c>
      <c r="R6">
        <f>BaseNoCounter!F6-F6</f>
        <v>-55866055</v>
      </c>
      <c r="S6">
        <f>BaseNoCounter!G6-G6</f>
        <v>-1532.7605090000002</v>
      </c>
      <c r="T6" s="4">
        <f>S6/BaseNoCounter!G6</f>
        <v>-0.53548181315122811</v>
      </c>
    </row>
    <row r="7" spans="1:20" x14ac:dyDescent="0.25">
      <c r="A7" t="s">
        <v>18</v>
      </c>
      <c r="B7">
        <v>346</v>
      </c>
      <c r="C7">
        <v>110</v>
      </c>
      <c r="D7">
        <v>60</v>
      </c>
      <c r="E7">
        <v>7922</v>
      </c>
      <c r="F7">
        <v>35306686</v>
      </c>
      <c r="G7">
        <v>4456.7894470000001</v>
      </c>
      <c r="H7">
        <v>0</v>
      </c>
      <c r="I7" t="s">
        <v>13</v>
      </c>
      <c r="J7">
        <v>7909</v>
      </c>
      <c r="K7">
        <v>34320202</v>
      </c>
      <c r="L7">
        <v>4339.3857630000002</v>
      </c>
      <c r="M7">
        <v>381345</v>
      </c>
      <c r="N7">
        <v>89.997776000000002</v>
      </c>
      <c r="O7">
        <v>9.6000000000000002E-2</v>
      </c>
      <c r="Q7" s="1">
        <f>BaseNoCounter!O7-O7</f>
        <v>-3.2000000000000001E-2</v>
      </c>
      <c r="R7">
        <f>BaseNoCounter!F7-F7</f>
        <v>-15852810</v>
      </c>
      <c r="S7">
        <f>BaseNoCounter!G7-G7</f>
        <v>-2001.1120930000002</v>
      </c>
      <c r="T7" s="4">
        <f>S7/BaseNoCounter!G7</f>
        <v>-0.81489210695388459</v>
      </c>
    </row>
    <row r="8" spans="1:20" x14ac:dyDescent="0.25">
      <c r="A8" t="s">
        <v>19</v>
      </c>
      <c r="B8">
        <v>375</v>
      </c>
      <c r="C8">
        <v>88</v>
      </c>
      <c r="D8">
        <v>55</v>
      </c>
      <c r="E8">
        <v>40809</v>
      </c>
      <c r="F8">
        <v>190082070</v>
      </c>
      <c r="G8">
        <v>4657.8467989999999</v>
      </c>
      <c r="H8">
        <v>0</v>
      </c>
      <c r="I8" t="s">
        <v>13</v>
      </c>
      <c r="J8">
        <v>18309</v>
      </c>
      <c r="K8">
        <v>84126873</v>
      </c>
      <c r="L8">
        <v>4594.8371289999995</v>
      </c>
      <c r="M8">
        <v>957551</v>
      </c>
      <c r="N8">
        <v>87.856284000000002</v>
      </c>
      <c r="O8">
        <v>0.28000000000000003</v>
      </c>
      <c r="Q8" s="1">
        <f>BaseNoCounter!O8-O8</f>
        <v>-3.7000000000000033E-2</v>
      </c>
      <c r="R8">
        <f>BaseNoCounter!F8-F8</f>
        <v>-93571643</v>
      </c>
      <c r="S8">
        <f>BaseNoCounter!G8-G8</f>
        <v>-2292.9168329999998</v>
      </c>
      <c r="T8" s="4">
        <f>S8/BaseNoCounter!G8</f>
        <v>-0.96954957058546554</v>
      </c>
    </row>
    <row r="9" spans="1:20" x14ac:dyDescent="0.25">
      <c r="A9" t="s">
        <v>20</v>
      </c>
      <c r="B9">
        <v>782</v>
      </c>
      <c r="C9">
        <v>230</v>
      </c>
      <c r="D9">
        <v>139</v>
      </c>
      <c r="E9">
        <v>246660</v>
      </c>
      <c r="F9">
        <v>1243371036</v>
      </c>
      <c r="G9">
        <v>5040.8296280000004</v>
      </c>
      <c r="H9">
        <v>0</v>
      </c>
      <c r="I9" t="s">
        <v>13</v>
      </c>
      <c r="J9">
        <v>310687</v>
      </c>
      <c r="K9">
        <v>3101748739</v>
      </c>
      <c r="L9">
        <v>9983.5163329999996</v>
      </c>
      <c r="M9">
        <v>30815116</v>
      </c>
      <c r="N9">
        <v>100.656728</v>
      </c>
      <c r="O9">
        <v>4.6210000000000004</v>
      </c>
      <c r="Q9" s="1">
        <f>BaseNoCounter!O9-O9</f>
        <v>9.2999999999999972E-2</v>
      </c>
      <c r="R9">
        <f>BaseNoCounter!F9-F9</f>
        <v>-38939027</v>
      </c>
      <c r="S9">
        <f>BaseNoCounter!G9-G9</f>
        <v>-157.86518700000033</v>
      </c>
      <c r="T9" s="4">
        <f>S9/BaseNoCounter!G9</f>
        <v>-3.2329784274994749E-2</v>
      </c>
    </row>
    <row r="10" spans="1:20" x14ac:dyDescent="0.25">
      <c r="A10" t="s">
        <v>21</v>
      </c>
      <c r="B10">
        <v>632</v>
      </c>
      <c r="C10">
        <v>243</v>
      </c>
      <c r="D10">
        <v>87</v>
      </c>
      <c r="E10">
        <v>887684</v>
      </c>
      <c r="F10">
        <v>4021611180</v>
      </c>
      <c r="G10">
        <v>4530.4536070000004</v>
      </c>
      <c r="H10">
        <v>0</v>
      </c>
      <c r="I10" t="s">
        <v>13</v>
      </c>
      <c r="J10">
        <v>451551</v>
      </c>
      <c r="K10">
        <v>2142726143</v>
      </c>
      <c r="L10">
        <v>4745.2583269999996</v>
      </c>
      <c r="M10">
        <v>25756360</v>
      </c>
      <c r="N10">
        <v>83.192117999999994</v>
      </c>
      <c r="O10">
        <v>5.1040000000000001</v>
      </c>
      <c r="Q10" s="1">
        <f>BaseNoCounter!O10-O10</f>
        <v>-0.1120000000000001</v>
      </c>
      <c r="R10">
        <f>BaseNoCounter!F10-F10</f>
        <v>-1299152704</v>
      </c>
      <c r="S10">
        <f>BaseNoCounter!G10-G10</f>
        <v>-1463.5306070000006</v>
      </c>
      <c r="T10" s="4">
        <f>S10/BaseNoCounter!G10</f>
        <v>-0.47719835385498777</v>
      </c>
    </row>
    <row r="11" spans="1:20" x14ac:dyDescent="0.25">
      <c r="A11" t="s">
        <v>22</v>
      </c>
      <c r="B11">
        <v>1583</v>
      </c>
      <c r="C11">
        <v>512</v>
      </c>
      <c r="D11">
        <v>299</v>
      </c>
      <c r="E11">
        <v>1455351</v>
      </c>
      <c r="F11">
        <v>9827951738</v>
      </c>
      <c r="G11">
        <v>6752.9769370000004</v>
      </c>
      <c r="H11">
        <v>0</v>
      </c>
      <c r="I11" t="s">
        <v>13</v>
      </c>
      <c r="J11">
        <v>925524</v>
      </c>
      <c r="K11">
        <v>13609418525</v>
      </c>
      <c r="L11">
        <v>14704.554959999999</v>
      </c>
      <c r="M11">
        <v>144382632</v>
      </c>
      <c r="N11">
        <v>94.259388000000001</v>
      </c>
      <c r="O11">
        <v>24.71</v>
      </c>
      <c r="Q11" s="1">
        <f>BaseNoCounter!O11-O11</f>
        <v>1.5229999999999997</v>
      </c>
      <c r="R11">
        <f>BaseNoCounter!F11-F11</f>
        <v>905282619</v>
      </c>
      <c r="S11">
        <f>BaseNoCounter!G11-G11</f>
        <v>622.03730799999994</v>
      </c>
      <c r="T11" s="4">
        <f>S11/BaseNoCounter!G11</f>
        <v>8.4343878850365511E-2</v>
      </c>
    </row>
    <row r="12" spans="1:20" x14ac:dyDescent="0.25">
      <c r="A12" t="s">
        <v>23</v>
      </c>
      <c r="B12">
        <v>935</v>
      </c>
      <c r="C12">
        <v>224</v>
      </c>
      <c r="D12">
        <v>109</v>
      </c>
      <c r="E12">
        <v>668534</v>
      </c>
      <c r="F12">
        <v>3721411824</v>
      </c>
      <c r="G12">
        <v>5566.5258970000004</v>
      </c>
      <c r="H12">
        <v>0</v>
      </c>
      <c r="I12" t="s">
        <v>13</v>
      </c>
      <c r="J12">
        <v>642072</v>
      </c>
      <c r="K12">
        <v>6520929327</v>
      </c>
      <c r="L12">
        <v>10156.071791</v>
      </c>
      <c r="M12">
        <v>63472224</v>
      </c>
      <c r="N12">
        <v>102.736739</v>
      </c>
      <c r="O12">
        <v>6.9589999999999996</v>
      </c>
      <c r="Q12" s="1">
        <f>BaseNoCounter!O12-O12</f>
        <v>0.34100000000000019</v>
      </c>
      <c r="R12">
        <f>BaseNoCounter!F12-F12</f>
        <v>-59702141</v>
      </c>
      <c r="S12">
        <f>BaseNoCounter!G12-G12</f>
        <v>-89.303074000000379</v>
      </c>
      <c r="T12" s="4">
        <f>S12/BaseNoCounter!G12</f>
        <v>-1.6304444220344324E-2</v>
      </c>
    </row>
    <row r="13" spans="1:20" x14ac:dyDescent="0.25">
      <c r="A13" t="s">
        <v>24</v>
      </c>
      <c r="B13">
        <v>552</v>
      </c>
      <c r="C13">
        <v>213</v>
      </c>
      <c r="D13">
        <v>78</v>
      </c>
      <c r="E13">
        <v>102476</v>
      </c>
      <c r="F13">
        <v>455849095</v>
      </c>
      <c r="G13">
        <v>4448.3498090000003</v>
      </c>
      <c r="H13">
        <v>0</v>
      </c>
      <c r="I13" t="s">
        <v>13</v>
      </c>
      <c r="J13">
        <v>69737</v>
      </c>
      <c r="K13">
        <v>320990308</v>
      </c>
      <c r="L13">
        <v>4602.8694670000004</v>
      </c>
      <c r="M13">
        <v>3800838</v>
      </c>
      <c r="N13">
        <v>84.452510000000004</v>
      </c>
      <c r="O13">
        <v>0.46200000000000002</v>
      </c>
      <c r="Q13" s="1">
        <f>BaseNoCounter!O13-O13</f>
        <v>-8.500000000000002E-2</v>
      </c>
      <c r="R13">
        <f>BaseNoCounter!F13-F13</f>
        <v>-201799398</v>
      </c>
      <c r="S13">
        <f>BaseNoCounter!G13-G13</f>
        <v>-1969.2357040000002</v>
      </c>
      <c r="T13" s="4">
        <f>S13/BaseNoCounter!G13</f>
        <v>-0.79433040214984385</v>
      </c>
    </row>
    <row r="14" spans="1:20" x14ac:dyDescent="0.25">
      <c r="A14" t="s">
        <v>25</v>
      </c>
      <c r="B14">
        <v>644</v>
      </c>
      <c r="C14">
        <v>149</v>
      </c>
      <c r="D14">
        <v>97</v>
      </c>
      <c r="E14">
        <v>412821</v>
      </c>
      <c r="F14">
        <v>2112207747</v>
      </c>
      <c r="G14">
        <v>5116.5220449999997</v>
      </c>
      <c r="H14">
        <v>0</v>
      </c>
      <c r="I14" t="s">
        <v>13</v>
      </c>
      <c r="J14">
        <v>159887</v>
      </c>
      <c r="K14">
        <v>1404311232</v>
      </c>
      <c r="L14">
        <v>8783.1482980000001</v>
      </c>
      <c r="M14">
        <v>13333961</v>
      </c>
      <c r="N14">
        <v>105.31838500000001</v>
      </c>
      <c r="O14">
        <v>2.7789999999999999</v>
      </c>
      <c r="Q14" s="1">
        <f>BaseNoCounter!O14-O14</f>
        <v>-5.2999999999999936E-2</v>
      </c>
      <c r="R14">
        <f>BaseNoCounter!F14-F14</f>
        <v>-376826887</v>
      </c>
      <c r="S14">
        <f>BaseNoCounter!G14-G14</f>
        <v>-912.80939499999931</v>
      </c>
      <c r="T14" s="4">
        <f>S14/BaseNoCounter!G14</f>
        <v>-0.21714362303046553</v>
      </c>
    </row>
    <row r="15" spans="1:20" x14ac:dyDescent="0.25">
      <c r="A15" t="s">
        <v>26</v>
      </c>
      <c r="B15">
        <v>733</v>
      </c>
      <c r="C15">
        <v>174</v>
      </c>
      <c r="D15">
        <v>121</v>
      </c>
      <c r="E15">
        <v>479112</v>
      </c>
      <c r="F15">
        <v>2388137419</v>
      </c>
      <c r="G15">
        <v>4984.5076289999997</v>
      </c>
      <c r="H15">
        <v>0</v>
      </c>
      <c r="I15" t="s">
        <v>13</v>
      </c>
      <c r="J15">
        <v>447735</v>
      </c>
      <c r="K15">
        <v>3451229226</v>
      </c>
      <c r="L15">
        <v>7708.1962009999997</v>
      </c>
      <c r="M15">
        <v>35447778</v>
      </c>
      <c r="N15">
        <v>97.360946999999996</v>
      </c>
      <c r="O15">
        <v>5.7629999999999999</v>
      </c>
      <c r="Q15" s="1">
        <f>BaseNoCounter!O15-O15</f>
        <v>0.12199999999999989</v>
      </c>
      <c r="R15">
        <f>BaseNoCounter!F15-F15</f>
        <v>-487118943</v>
      </c>
      <c r="S15">
        <f>BaseNoCounter!G15-G15</f>
        <v>-1016.7120489999998</v>
      </c>
      <c r="T15" s="4">
        <f>S15/BaseNoCounter!G15</f>
        <v>-0.25624103573400314</v>
      </c>
    </row>
    <row r="16" spans="1:20" x14ac:dyDescent="0.25">
      <c r="A16" t="s">
        <v>27</v>
      </c>
      <c r="B16">
        <v>396</v>
      </c>
      <c r="C16">
        <v>89</v>
      </c>
      <c r="D16">
        <v>67</v>
      </c>
      <c r="E16">
        <v>305061</v>
      </c>
      <c r="F16">
        <v>1304395604</v>
      </c>
      <c r="G16">
        <v>4275.8517279999996</v>
      </c>
      <c r="H16">
        <v>0</v>
      </c>
      <c r="I16" t="s">
        <v>13</v>
      </c>
      <c r="J16">
        <v>209826</v>
      </c>
      <c r="K16">
        <v>969831493</v>
      </c>
      <c r="L16">
        <v>4622.0749239999996</v>
      </c>
      <c r="M16">
        <v>9431234</v>
      </c>
      <c r="N16">
        <v>102.83187700000001</v>
      </c>
      <c r="O16">
        <v>1.498</v>
      </c>
      <c r="Q16" s="1">
        <f>BaseNoCounter!O16-O16</f>
        <v>-0.18300000000000005</v>
      </c>
      <c r="R16">
        <f>BaseNoCounter!F16-F16</f>
        <v>-584805293</v>
      </c>
      <c r="S16">
        <f>BaseNoCounter!G16-G16</f>
        <v>-1917.0110009999999</v>
      </c>
      <c r="T16" s="4">
        <f>S16/BaseNoCounter!G16</f>
        <v>-0.81269200546578491</v>
      </c>
    </row>
    <row r="17" spans="1:20" x14ac:dyDescent="0.25">
      <c r="A17" t="s">
        <v>28</v>
      </c>
      <c r="B17">
        <v>610</v>
      </c>
      <c r="C17">
        <v>146</v>
      </c>
      <c r="D17">
        <v>115</v>
      </c>
      <c r="E17">
        <v>379316</v>
      </c>
      <c r="F17">
        <v>1926430998</v>
      </c>
      <c r="G17">
        <v>5078.6969120000003</v>
      </c>
      <c r="H17">
        <v>0</v>
      </c>
      <c r="I17" t="s">
        <v>13</v>
      </c>
      <c r="J17">
        <v>316590</v>
      </c>
      <c r="K17">
        <v>2941677702</v>
      </c>
      <c r="L17">
        <v>9291.7581160000009</v>
      </c>
      <c r="M17">
        <v>26594858</v>
      </c>
      <c r="N17">
        <v>110.610769</v>
      </c>
      <c r="O17">
        <v>4.0439999999999996</v>
      </c>
      <c r="Q17" s="1">
        <f>BaseNoCounter!O17-O17</f>
        <v>0</v>
      </c>
      <c r="R17">
        <f>BaseNoCounter!F17-F17</f>
        <v>-386323214</v>
      </c>
      <c r="S17">
        <f>BaseNoCounter!G17-G17</f>
        <v>-1018.4732880000001</v>
      </c>
      <c r="T17" s="4">
        <f>S17/BaseNoCounter!G17</f>
        <v>-0.2508416733452315</v>
      </c>
    </row>
    <row r="18" spans="1:20" x14ac:dyDescent="0.25">
      <c r="A18" t="s">
        <v>29</v>
      </c>
      <c r="B18">
        <v>865</v>
      </c>
      <c r="C18">
        <v>300</v>
      </c>
      <c r="D18">
        <v>161</v>
      </c>
      <c r="E18">
        <v>297207</v>
      </c>
      <c r="F18">
        <v>1374821296</v>
      </c>
      <c r="G18">
        <v>4625.8038880000004</v>
      </c>
      <c r="H18">
        <v>0</v>
      </c>
      <c r="I18" t="s">
        <v>13</v>
      </c>
      <c r="J18">
        <v>105482</v>
      </c>
      <c r="K18">
        <v>850780548</v>
      </c>
      <c r="L18">
        <v>8065.6467259999999</v>
      </c>
      <c r="M18">
        <v>8766918</v>
      </c>
      <c r="N18">
        <v>97.044428999999994</v>
      </c>
      <c r="O18">
        <v>2.2730000000000001</v>
      </c>
      <c r="Q18" s="1">
        <f>BaseNoCounter!O18-O18</f>
        <v>-4.3000000000000149E-2</v>
      </c>
      <c r="R18">
        <f>BaseNoCounter!F18-F18</f>
        <v>-384552845</v>
      </c>
      <c r="S18">
        <f>BaseNoCounter!G18-G18</f>
        <v>-1293.8889230000004</v>
      </c>
      <c r="T18" s="4">
        <f>S18/BaseNoCounter!G18</f>
        <v>-0.3883319162078317</v>
      </c>
    </row>
    <row r="19" spans="1:20" x14ac:dyDescent="0.25">
      <c r="A19" t="s">
        <v>30</v>
      </c>
      <c r="B19">
        <v>683</v>
      </c>
      <c r="C19">
        <v>128</v>
      </c>
      <c r="D19">
        <v>86</v>
      </c>
      <c r="E19">
        <v>659448</v>
      </c>
      <c r="F19">
        <v>3097236612</v>
      </c>
      <c r="G19">
        <v>4696.7109039999996</v>
      </c>
      <c r="H19">
        <v>0</v>
      </c>
      <c r="I19" t="s">
        <v>13</v>
      </c>
      <c r="J19">
        <v>344609</v>
      </c>
      <c r="K19">
        <v>2174997270</v>
      </c>
      <c r="L19">
        <v>6311.4929380000003</v>
      </c>
      <c r="M19">
        <v>22403120</v>
      </c>
      <c r="N19">
        <v>97.084569999999999</v>
      </c>
      <c r="O19">
        <v>3.8370000000000002</v>
      </c>
      <c r="Q19" s="1">
        <f>BaseNoCounter!O19-O19</f>
        <v>-0.15900000000000025</v>
      </c>
      <c r="R19">
        <f>BaseNoCounter!F19-F19</f>
        <v>-916097370</v>
      </c>
      <c r="S19">
        <f>BaseNoCounter!G19-G19</f>
        <v>-1389.1881849999995</v>
      </c>
      <c r="T19" s="4">
        <f>S19/BaseNoCounter!G19</f>
        <v>-0.42000865996167919</v>
      </c>
    </row>
    <row r="20" spans="1:20" x14ac:dyDescent="0.25">
      <c r="A20" t="s">
        <v>31</v>
      </c>
      <c r="B20">
        <v>413</v>
      </c>
      <c r="C20">
        <v>118</v>
      </c>
      <c r="D20">
        <v>86</v>
      </c>
      <c r="E20">
        <v>24597</v>
      </c>
      <c r="F20">
        <v>109667069</v>
      </c>
      <c r="G20">
        <v>4458.5546610000001</v>
      </c>
      <c r="H20">
        <v>0</v>
      </c>
      <c r="I20" t="s">
        <v>13</v>
      </c>
      <c r="J20">
        <v>34222</v>
      </c>
      <c r="K20">
        <v>240147618</v>
      </c>
      <c r="L20">
        <v>7017.3460930000001</v>
      </c>
      <c r="M20">
        <v>2262380</v>
      </c>
      <c r="N20">
        <v>106.148224</v>
      </c>
      <c r="O20">
        <v>0.30599999999999999</v>
      </c>
      <c r="Q20" s="1">
        <f>BaseNoCounter!O20-O20</f>
        <v>-1.5000000000000013E-2</v>
      </c>
      <c r="R20">
        <f>BaseNoCounter!F20-F20</f>
        <v>-24886371</v>
      </c>
      <c r="S20">
        <f>BaseNoCounter!G20-G20</f>
        <v>-1011.7644829999999</v>
      </c>
      <c r="T20" s="4">
        <f>S20/BaseNoCounter!G20</f>
        <v>-0.29353817051523462</v>
      </c>
    </row>
    <row r="21" spans="1:20" x14ac:dyDescent="0.25">
      <c r="A21" t="s">
        <v>32</v>
      </c>
      <c r="B21">
        <v>1103</v>
      </c>
      <c r="C21">
        <v>202</v>
      </c>
      <c r="D21">
        <v>163</v>
      </c>
      <c r="E21">
        <v>330643</v>
      </c>
      <c r="F21">
        <v>1982006406</v>
      </c>
      <c r="G21">
        <v>5994.4000210000004</v>
      </c>
      <c r="H21">
        <v>0</v>
      </c>
      <c r="I21" t="s">
        <v>13</v>
      </c>
      <c r="J21">
        <v>89944</v>
      </c>
      <c r="K21">
        <v>1212646698</v>
      </c>
      <c r="L21">
        <v>13482.24115</v>
      </c>
      <c r="M21">
        <v>11420422</v>
      </c>
      <c r="N21">
        <v>106.18230200000001</v>
      </c>
      <c r="O21">
        <v>2.6110000000000002</v>
      </c>
      <c r="Q21" s="1">
        <f>BaseNoCounter!O21-O21</f>
        <v>0.18899999999999961</v>
      </c>
      <c r="R21">
        <f>BaseNoCounter!F21-F21</f>
        <v>216436020</v>
      </c>
      <c r="S21">
        <f>BaseNoCounter!G21-G21</f>
        <v>654.59126599999945</v>
      </c>
      <c r="T21" s="4">
        <f>S21/BaseNoCounter!G21</f>
        <v>9.8449710301146839E-2</v>
      </c>
    </row>
    <row r="22" spans="1:20" x14ac:dyDescent="0.25">
      <c r="A22" t="s">
        <v>33</v>
      </c>
      <c r="B22">
        <v>420</v>
      </c>
      <c r="C22">
        <v>120</v>
      </c>
      <c r="D22">
        <v>90</v>
      </c>
      <c r="E22">
        <v>3836</v>
      </c>
      <c r="F22">
        <v>23742905</v>
      </c>
      <c r="G22">
        <v>6189.4955680000003</v>
      </c>
      <c r="H22">
        <v>0</v>
      </c>
      <c r="I22" t="s">
        <v>13</v>
      </c>
      <c r="J22">
        <v>4568</v>
      </c>
      <c r="K22">
        <v>55376446</v>
      </c>
      <c r="L22">
        <v>12122.68958</v>
      </c>
      <c r="M22">
        <v>554283</v>
      </c>
      <c r="N22">
        <v>99.906448999999995</v>
      </c>
      <c r="O22">
        <v>0.20100000000000001</v>
      </c>
      <c r="Q22" s="1">
        <f>BaseNoCounter!O22-O22</f>
        <v>-1.5000000000000013E-2</v>
      </c>
      <c r="R22">
        <f>BaseNoCounter!F22-F22</f>
        <v>-1426329</v>
      </c>
      <c r="S22">
        <f>BaseNoCounter!G22-G22</f>
        <v>-371.82716299999993</v>
      </c>
      <c r="T22" s="4">
        <f>S22/BaseNoCounter!G22</f>
        <v>-6.3913433546750914E-2</v>
      </c>
    </row>
    <row r="23" spans="1:20" x14ac:dyDescent="0.25">
      <c r="A23" t="s">
        <v>34</v>
      </c>
      <c r="B23">
        <v>801</v>
      </c>
      <c r="C23">
        <v>207</v>
      </c>
      <c r="D23">
        <v>156</v>
      </c>
      <c r="E23">
        <v>40130</v>
      </c>
      <c r="F23">
        <v>210646777</v>
      </c>
      <c r="G23">
        <v>5249.1098179999999</v>
      </c>
      <c r="H23">
        <v>0</v>
      </c>
      <c r="I23" t="s">
        <v>13</v>
      </c>
      <c r="J23">
        <v>28630</v>
      </c>
      <c r="K23">
        <v>340249001</v>
      </c>
      <c r="L23">
        <v>11884.352113000001</v>
      </c>
      <c r="M23">
        <v>3242992</v>
      </c>
      <c r="N23">
        <v>104.91823599999999</v>
      </c>
      <c r="O23">
        <v>0.624</v>
      </c>
      <c r="Q23" s="1">
        <f>BaseNoCounter!O23-O23</f>
        <v>3.2000000000000028E-2</v>
      </c>
      <c r="R23">
        <f>BaseNoCounter!F23-F23</f>
        <v>11676635</v>
      </c>
      <c r="S23">
        <f>BaseNoCounter!G23-G23</f>
        <v>290.97022199999992</v>
      </c>
      <c r="T23" s="4">
        <f>S23/BaseNoCounter!G23</f>
        <v>5.2520941917655023E-2</v>
      </c>
    </row>
    <row r="24" spans="1:20" x14ac:dyDescent="0.25">
      <c r="A24" t="s">
        <v>35</v>
      </c>
      <c r="B24">
        <v>720</v>
      </c>
      <c r="C24">
        <v>225</v>
      </c>
      <c r="D24">
        <v>177</v>
      </c>
      <c r="E24">
        <v>117865</v>
      </c>
      <c r="F24">
        <v>612762666</v>
      </c>
      <c r="G24">
        <v>5198.8517879999999</v>
      </c>
      <c r="H24">
        <v>0</v>
      </c>
      <c r="I24" t="s">
        <v>13</v>
      </c>
      <c r="J24">
        <v>87084</v>
      </c>
      <c r="K24">
        <v>1133807627</v>
      </c>
      <c r="L24">
        <v>13019.700828999999</v>
      </c>
      <c r="M24">
        <v>10579743</v>
      </c>
      <c r="N24">
        <v>107.16778499999999</v>
      </c>
      <c r="O24">
        <v>1.556</v>
      </c>
      <c r="Q24" s="1">
        <f>BaseNoCounter!O24-O24</f>
        <v>0.10599999999999987</v>
      </c>
      <c r="R24">
        <f>BaseNoCounter!F24-F24</f>
        <v>96297640</v>
      </c>
      <c r="S24">
        <f>BaseNoCounter!G24-G24</f>
        <v>817.01641699999982</v>
      </c>
      <c r="T24" s="4">
        <f>S24/BaseNoCounter!G24</f>
        <v>0.13581022541699778</v>
      </c>
    </row>
    <row r="25" spans="1:20" x14ac:dyDescent="0.25">
      <c r="A25" t="s">
        <v>36</v>
      </c>
      <c r="B25">
        <v>830</v>
      </c>
      <c r="C25">
        <v>199</v>
      </c>
      <c r="D25">
        <v>119</v>
      </c>
      <c r="E25">
        <v>122823</v>
      </c>
      <c r="F25">
        <v>666935840</v>
      </c>
      <c r="G25">
        <v>5430.0565850000003</v>
      </c>
      <c r="H25">
        <v>0</v>
      </c>
      <c r="I25" t="s">
        <v>13</v>
      </c>
      <c r="J25">
        <v>66531</v>
      </c>
      <c r="K25">
        <v>869031100</v>
      </c>
      <c r="L25">
        <v>13062.047767</v>
      </c>
      <c r="M25">
        <v>8233948</v>
      </c>
      <c r="N25">
        <v>105.542457</v>
      </c>
      <c r="O25">
        <v>1.45</v>
      </c>
      <c r="Q25" s="1">
        <f>BaseNoCounter!O25-O25</f>
        <v>5.8999999999999941E-2</v>
      </c>
      <c r="R25">
        <f>BaseNoCounter!F25-F25</f>
        <v>55875652</v>
      </c>
      <c r="S25">
        <f>BaseNoCounter!G25-G25</f>
        <v>454.92824699999983</v>
      </c>
      <c r="T25" s="4">
        <f>S25/BaseNoCounter!G25</f>
        <v>7.7303214874284293E-2</v>
      </c>
    </row>
    <row r="26" spans="1:20" x14ac:dyDescent="0.25">
      <c r="A26" t="s">
        <v>37</v>
      </c>
      <c r="B26">
        <v>997</v>
      </c>
      <c r="C26">
        <v>230</v>
      </c>
      <c r="D26">
        <v>179</v>
      </c>
      <c r="E26">
        <v>685292</v>
      </c>
      <c r="F26">
        <v>3681299532</v>
      </c>
      <c r="G26">
        <v>5371.8699939999997</v>
      </c>
      <c r="H26">
        <v>0</v>
      </c>
      <c r="I26" t="s">
        <v>13</v>
      </c>
      <c r="J26">
        <v>313072</v>
      </c>
      <c r="K26">
        <v>3521582033</v>
      </c>
      <c r="L26">
        <v>11248.4733</v>
      </c>
      <c r="M26">
        <v>33752194</v>
      </c>
      <c r="N26">
        <v>104.336389</v>
      </c>
      <c r="O26">
        <v>9.4629999999999992</v>
      </c>
      <c r="Q26" s="1">
        <f>BaseNoCounter!O26-O26</f>
        <v>8.5000000000000853E-2</v>
      </c>
      <c r="R26">
        <f>BaseNoCounter!F26-F26</f>
        <v>-748848337</v>
      </c>
      <c r="S26">
        <f>BaseNoCounter!G26-G26</f>
        <v>-1092.7434389999999</v>
      </c>
      <c r="T26" s="4">
        <f>S26/BaseNoCounter!G26</f>
        <v>-0.25536600167227347</v>
      </c>
    </row>
    <row r="27" spans="1:20" x14ac:dyDescent="0.25">
      <c r="A27" t="s">
        <v>38</v>
      </c>
      <c r="B27">
        <v>523</v>
      </c>
      <c r="C27">
        <v>152</v>
      </c>
      <c r="D27">
        <v>127</v>
      </c>
      <c r="E27">
        <v>72333</v>
      </c>
      <c r="F27">
        <v>406531255</v>
      </c>
      <c r="G27">
        <v>5620.2736649999997</v>
      </c>
      <c r="H27">
        <v>0</v>
      </c>
      <c r="I27" t="s">
        <v>13</v>
      </c>
      <c r="J27">
        <v>35308</v>
      </c>
      <c r="K27">
        <v>426663061</v>
      </c>
      <c r="L27">
        <v>12084.033675000001</v>
      </c>
      <c r="M27">
        <v>3983172</v>
      </c>
      <c r="N27">
        <v>107.116404</v>
      </c>
      <c r="O27">
        <v>0.63800000000000001</v>
      </c>
      <c r="Q27" s="1">
        <f>BaseNoCounter!O27-O27</f>
        <v>5.0000000000000044E-3</v>
      </c>
      <c r="R27">
        <f>BaseNoCounter!F27-F27</f>
        <v>-10463778</v>
      </c>
      <c r="S27">
        <f>BaseNoCounter!G27-G27</f>
        <v>-144.66119199999957</v>
      </c>
      <c r="T27" s="4">
        <f>S27/BaseNoCounter!G27</f>
        <v>-2.6419180085025636E-2</v>
      </c>
    </row>
    <row r="28" spans="1:20" x14ac:dyDescent="0.25">
      <c r="A28" t="s">
        <v>39</v>
      </c>
      <c r="B28">
        <v>923</v>
      </c>
      <c r="C28">
        <v>263</v>
      </c>
      <c r="D28">
        <v>187</v>
      </c>
      <c r="E28">
        <v>133591</v>
      </c>
      <c r="F28">
        <v>741267815</v>
      </c>
      <c r="G28">
        <v>5548.7855840000002</v>
      </c>
      <c r="H28">
        <v>0</v>
      </c>
      <c r="I28" t="s">
        <v>13</v>
      </c>
      <c r="J28">
        <v>35440</v>
      </c>
      <c r="K28">
        <v>379012824</v>
      </c>
      <c r="L28">
        <v>10694.492776999999</v>
      </c>
      <c r="M28">
        <v>3896926</v>
      </c>
      <c r="N28">
        <v>97.259435999999994</v>
      </c>
      <c r="O28">
        <v>1.2010000000000001</v>
      </c>
      <c r="Q28" s="1">
        <f>BaseNoCounter!O28-O28</f>
        <v>6.9999999999998952E-3</v>
      </c>
      <c r="R28">
        <f>BaseNoCounter!F28-F28</f>
        <v>-70164758</v>
      </c>
      <c r="S28">
        <f>BaseNoCounter!G28-G28</f>
        <v>-525.22069600000032</v>
      </c>
      <c r="T28" s="4">
        <f>S28/BaseNoCounter!G28</f>
        <v>-0.10455139083693674</v>
      </c>
    </row>
    <row r="29" spans="1:20" x14ac:dyDescent="0.25">
      <c r="A29" t="s">
        <v>40</v>
      </c>
      <c r="B29">
        <v>725</v>
      </c>
      <c r="C29">
        <v>245</v>
      </c>
      <c r="D29">
        <v>129</v>
      </c>
      <c r="E29">
        <v>147260</v>
      </c>
      <c r="F29">
        <v>773130316</v>
      </c>
      <c r="G29">
        <v>5250.1040069999999</v>
      </c>
      <c r="H29">
        <v>0</v>
      </c>
      <c r="I29" t="s">
        <v>13</v>
      </c>
      <c r="J29">
        <v>92079</v>
      </c>
      <c r="K29">
        <v>1047986018</v>
      </c>
      <c r="L29">
        <v>11381.379229</v>
      </c>
      <c r="M29">
        <v>10177819</v>
      </c>
      <c r="N29">
        <v>102.967641</v>
      </c>
      <c r="O29">
        <v>1.2929999999999999</v>
      </c>
      <c r="Q29" s="1">
        <f>BaseNoCounter!O29-O29</f>
        <v>3.9000000000000146E-2</v>
      </c>
      <c r="R29">
        <f>BaseNoCounter!F29-F29</f>
        <v>-16927525</v>
      </c>
      <c r="S29">
        <f>BaseNoCounter!G29-G29</f>
        <v>-114.94991899999968</v>
      </c>
      <c r="T29" s="4">
        <f>S29/BaseNoCounter!G29</f>
        <v>-2.2384901607649613E-2</v>
      </c>
    </row>
    <row r="30" spans="1:20" x14ac:dyDescent="0.25">
      <c r="A30" t="s">
        <v>41</v>
      </c>
      <c r="B30">
        <v>1627</v>
      </c>
      <c r="C30">
        <v>431</v>
      </c>
      <c r="D30">
        <v>382</v>
      </c>
      <c r="E30">
        <v>278176</v>
      </c>
      <c r="F30">
        <v>1553655763</v>
      </c>
      <c r="G30">
        <v>5585.1538700000001</v>
      </c>
      <c r="H30">
        <v>0</v>
      </c>
      <c r="I30" t="s">
        <v>13</v>
      </c>
      <c r="J30">
        <v>327096</v>
      </c>
      <c r="K30">
        <v>4610083032</v>
      </c>
      <c r="L30">
        <v>14093.975567</v>
      </c>
      <c r="M30">
        <v>43299673</v>
      </c>
      <c r="N30">
        <v>106.469234</v>
      </c>
      <c r="O30">
        <v>4.0179999999999998</v>
      </c>
      <c r="Q30" s="1">
        <f>BaseNoCounter!O30-O30</f>
        <v>0.37699999999999978</v>
      </c>
      <c r="R30">
        <f>BaseNoCounter!F30-F30</f>
        <v>453606573</v>
      </c>
      <c r="S30">
        <f>BaseNoCounter!G30-G30</f>
        <v>1630.6459690000002</v>
      </c>
      <c r="T30" s="4">
        <f>S30/BaseNoCounter!G30</f>
        <v>0.22598270536644802</v>
      </c>
    </row>
    <row r="31" spans="1:20" x14ac:dyDescent="0.25">
      <c r="A31" t="s">
        <v>42</v>
      </c>
      <c r="B31">
        <v>716</v>
      </c>
      <c r="C31">
        <v>137</v>
      </c>
      <c r="D31">
        <v>153</v>
      </c>
      <c r="E31">
        <v>437395</v>
      </c>
      <c r="F31">
        <v>2193313690</v>
      </c>
      <c r="G31">
        <v>5014.4919120000004</v>
      </c>
      <c r="H31">
        <v>0</v>
      </c>
      <c r="I31" t="s">
        <v>13</v>
      </c>
      <c r="J31">
        <v>280494</v>
      </c>
      <c r="K31">
        <v>2515421597</v>
      </c>
      <c r="L31">
        <v>8967.8267520000009</v>
      </c>
      <c r="M31">
        <v>26384852</v>
      </c>
      <c r="N31">
        <v>95.335824000000002</v>
      </c>
      <c r="O31">
        <v>4.5179999999999998</v>
      </c>
      <c r="Q31" s="1">
        <f>BaseNoCounter!O31-O31</f>
        <v>0.35099999999999998</v>
      </c>
      <c r="R31">
        <f>BaseNoCounter!F31-F31</f>
        <v>-211119300</v>
      </c>
      <c r="S31">
        <f>BaseNoCounter!G31-G31</f>
        <v>-482.67424100000062</v>
      </c>
      <c r="T31" s="4">
        <f>S31/BaseNoCounter!G31</f>
        <v>-0.10650786859513983</v>
      </c>
    </row>
    <row r="32" spans="1:20" x14ac:dyDescent="0.25">
      <c r="A32" t="s">
        <v>43</v>
      </c>
      <c r="B32">
        <v>721</v>
      </c>
      <c r="C32">
        <v>211</v>
      </c>
      <c r="D32">
        <v>122</v>
      </c>
      <c r="E32">
        <v>18520</v>
      </c>
      <c r="F32">
        <v>87259524</v>
      </c>
      <c r="G32">
        <v>4711.6373649999996</v>
      </c>
      <c r="H32">
        <v>0</v>
      </c>
      <c r="I32" t="s">
        <v>13</v>
      </c>
      <c r="J32">
        <v>14627</v>
      </c>
      <c r="K32">
        <v>137011382</v>
      </c>
      <c r="L32">
        <v>9367.0186639999993</v>
      </c>
      <c r="M32">
        <v>1427847</v>
      </c>
      <c r="N32">
        <v>95.956626999999997</v>
      </c>
      <c r="O32">
        <v>0.376</v>
      </c>
      <c r="Q32" s="1">
        <f>BaseNoCounter!O32-O32</f>
        <v>-8.0000000000000071E-3</v>
      </c>
      <c r="R32">
        <f>BaseNoCounter!F32-F32</f>
        <v>2883854</v>
      </c>
      <c r="S32">
        <f>BaseNoCounter!G32-G32</f>
        <v>155.71565900000041</v>
      </c>
      <c r="T32" s="4">
        <f>S32/BaseNoCounter!G32</f>
        <v>3.1991856401661412E-2</v>
      </c>
    </row>
    <row r="33" spans="1:20" x14ac:dyDescent="0.25">
      <c r="A33" t="s">
        <v>44</v>
      </c>
      <c r="B33">
        <v>1304</v>
      </c>
      <c r="C33">
        <v>341</v>
      </c>
      <c r="D33">
        <v>217</v>
      </c>
      <c r="E33">
        <v>599397</v>
      </c>
      <c r="F33">
        <v>3519223020</v>
      </c>
      <c r="G33">
        <v>5871.2723290000004</v>
      </c>
      <c r="H33">
        <v>0</v>
      </c>
      <c r="I33" t="s">
        <v>13</v>
      </c>
      <c r="J33">
        <v>689249</v>
      </c>
      <c r="K33">
        <v>7560153710</v>
      </c>
      <c r="L33">
        <v>10968.682885</v>
      </c>
      <c r="M33">
        <v>80022813</v>
      </c>
      <c r="N33">
        <v>94.474981</v>
      </c>
      <c r="O33">
        <v>7.3609999999999998</v>
      </c>
      <c r="Q33" s="1">
        <f>BaseNoCounter!O33-O33</f>
        <v>0.52000000000000046</v>
      </c>
      <c r="R33">
        <f>BaseNoCounter!F33-F33</f>
        <v>57125707</v>
      </c>
      <c r="S33">
        <f>BaseNoCounter!G33-G33</f>
        <v>95.305292999999438</v>
      </c>
      <c r="T33" s="4">
        <f>S33/BaseNoCounter!G33</f>
        <v>1.5973192513005982E-2</v>
      </c>
    </row>
    <row r="34" spans="1:20" x14ac:dyDescent="0.25">
      <c r="A34" t="s">
        <v>45</v>
      </c>
      <c r="B34">
        <v>1127</v>
      </c>
      <c r="C34">
        <v>333</v>
      </c>
      <c r="D34">
        <v>250</v>
      </c>
      <c r="E34">
        <v>128986</v>
      </c>
      <c r="F34">
        <v>876622596</v>
      </c>
      <c r="G34">
        <v>6796.261579</v>
      </c>
      <c r="H34">
        <v>0</v>
      </c>
      <c r="I34" t="s">
        <v>13</v>
      </c>
      <c r="J34">
        <v>88077</v>
      </c>
      <c r="K34">
        <v>941741388</v>
      </c>
      <c r="L34">
        <v>10692.250962</v>
      </c>
      <c r="M34">
        <v>10380755</v>
      </c>
      <c r="N34">
        <v>90.719932</v>
      </c>
      <c r="O34">
        <v>1.385</v>
      </c>
      <c r="Q34" s="1">
        <f>BaseNoCounter!O34-O34</f>
        <v>3.2000000000000028E-2</v>
      </c>
      <c r="R34">
        <f>BaseNoCounter!F34-F34</f>
        <v>-157332946</v>
      </c>
      <c r="S34">
        <f>BaseNoCounter!G34-G34</f>
        <v>-1219.7676179999999</v>
      </c>
      <c r="T34" s="4">
        <f>S34/BaseNoCounter!G34</f>
        <v>-0.21873378264741564</v>
      </c>
    </row>
    <row r="35" spans="1:20" x14ac:dyDescent="0.25">
      <c r="A35" t="s">
        <v>46</v>
      </c>
      <c r="B35">
        <v>943</v>
      </c>
      <c r="C35">
        <v>296</v>
      </c>
      <c r="D35">
        <v>104</v>
      </c>
      <c r="E35">
        <v>25783</v>
      </c>
      <c r="F35">
        <v>162645730</v>
      </c>
      <c r="G35">
        <v>6308.254664</v>
      </c>
      <c r="H35">
        <v>0</v>
      </c>
      <c r="I35" t="s">
        <v>13</v>
      </c>
      <c r="J35">
        <v>22883</v>
      </c>
      <c r="K35">
        <v>213272253</v>
      </c>
      <c r="L35">
        <v>9320.1176859999996</v>
      </c>
      <c r="M35">
        <v>2382004</v>
      </c>
      <c r="N35">
        <v>89.534801000000002</v>
      </c>
      <c r="O35">
        <v>0.53900000000000003</v>
      </c>
      <c r="Q35" s="1">
        <f>BaseNoCounter!O35-O35</f>
        <v>0</v>
      </c>
      <c r="R35">
        <f>BaseNoCounter!F35-F35</f>
        <v>-33155302</v>
      </c>
      <c r="S35">
        <f>BaseNoCounter!G35-G35</f>
        <v>-1285.9365470000002</v>
      </c>
      <c r="T35" s="4">
        <f>S35/BaseNoCounter!G35</f>
        <v>-0.25604442351973783</v>
      </c>
    </row>
    <row r="36" spans="1:20" x14ac:dyDescent="0.25">
      <c r="A36" t="s">
        <v>47</v>
      </c>
      <c r="B36">
        <v>1452</v>
      </c>
      <c r="C36">
        <v>441</v>
      </c>
      <c r="D36">
        <v>187</v>
      </c>
      <c r="E36">
        <v>90757</v>
      </c>
      <c r="F36">
        <v>545835273</v>
      </c>
      <c r="G36">
        <v>6014.2498429999996</v>
      </c>
      <c r="H36">
        <v>0</v>
      </c>
      <c r="I36" t="s">
        <v>13</v>
      </c>
      <c r="J36">
        <v>79176</v>
      </c>
      <c r="K36">
        <v>944709589</v>
      </c>
      <c r="L36">
        <v>11931.767062999999</v>
      </c>
      <c r="M36">
        <v>10007236</v>
      </c>
      <c r="N36">
        <v>94.402648999999997</v>
      </c>
      <c r="O36">
        <v>0.996</v>
      </c>
      <c r="Q36" s="1">
        <f>BaseNoCounter!O36-O36</f>
        <v>6.6000000000000059E-2</v>
      </c>
      <c r="R36">
        <f>BaseNoCounter!F36-F36</f>
        <v>13610426</v>
      </c>
      <c r="S36">
        <f>BaseNoCounter!G36-G36</f>
        <v>149.96557800000028</v>
      </c>
      <c r="T36" s="4">
        <f>S36/BaseNoCounter!G36</f>
        <v>2.4328412905412683E-2</v>
      </c>
    </row>
    <row r="37" spans="1:20" x14ac:dyDescent="0.25">
      <c r="A37" t="s">
        <v>48</v>
      </c>
      <c r="B37">
        <v>492</v>
      </c>
      <c r="C37">
        <v>136</v>
      </c>
      <c r="D37">
        <v>58</v>
      </c>
      <c r="E37">
        <v>14700</v>
      </c>
      <c r="F37">
        <v>74263522</v>
      </c>
      <c r="G37">
        <v>5051.9402719999998</v>
      </c>
      <c r="H37">
        <v>0</v>
      </c>
      <c r="I37" t="s">
        <v>13</v>
      </c>
      <c r="J37">
        <v>8319</v>
      </c>
      <c r="K37">
        <v>60780222</v>
      </c>
      <c r="L37">
        <v>7306.1932919999999</v>
      </c>
      <c r="M37">
        <v>650854</v>
      </c>
      <c r="N37">
        <v>93.385339999999999</v>
      </c>
      <c r="O37">
        <v>0.11899999999999999</v>
      </c>
      <c r="Q37" s="1">
        <f>BaseNoCounter!O37-O37</f>
        <v>-8.9999999999999941E-3</v>
      </c>
      <c r="R37">
        <f>BaseNoCounter!F37-F37</f>
        <v>-21960646</v>
      </c>
      <c r="S37">
        <f>BaseNoCounter!G37-G37</f>
        <v>-1493.9214959999999</v>
      </c>
      <c r="T37" s="4">
        <f>S37/BaseNoCounter!G37</f>
        <v>-0.41987453975144506</v>
      </c>
    </row>
    <row r="38" spans="1:20" x14ac:dyDescent="0.25">
      <c r="A38" t="s">
        <v>49</v>
      </c>
      <c r="B38">
        <v>562</v>
      </c>
      <c r="C38">
        <v>174</v>
      </c>
      <c r="D38">
        <v>92</v>
      </c>
      <c r="E38">
        <v>80144</v>
      </c>
      <c r="F38">
        <v>402945848</v>
      </c>
      <c r="G38">
        <v>5027.7731080000003</v>
      </c>
      <c r="H38">
        <v>0</v>
      </c>
      <c r="I38" t="s">
        <v>13</v>
      </c>
      <c r="J38">
        <v>20646</v>
      </c>
      <c r="K38">
        <v>178363178</v>
      </c>
      <c r="L38">
        <v>8639.1154700000006</v>
      </c>
      <c r="M38">
        <v>1869652</v>
      </c>
      <c r="N38">
        <v>95.399131999999994</v>
      </c>
      <c r="O38">
        <v>0.40799999999999997</v>
      </c>
      <c r="Q38" s="1">
        <f>BaseNoCounter!O38-O38</f>
        <v>-1.0000000000000009E-3</v>
      </c>
      <c r="R38">
        <f>BaseNoCounter!F38-F38</f>
        <v>30068446</v>
      </c>
      <c r="S38">
        <f>BaseNoCounter!G38-G38</f>
        <v>375.18025099999977</v>
      </c>
      <c r="T38" s="4">
        <f>S38/BaseNoCounter!G38</f>
        <v>6.9439846334235167E-2</v>
      </c>
    </row>
    <row r="39" spans="1:20" x14ac:dyDescent="0.25">
      <c r="A39" t="s">
        <v>50</v>
      </c>
      <c r="B39">
        <v>637</v>
      </c>
      <c r="C39">
        <v>231</v>
      </c>
      <c r="D39">
        <v>78</v>
      </c>
      <c r="E39">
        <v>42795</v>
      </c>
      <c r="F39">
        <v>202313002</v>
      </c>
      <c r="G39">
        <v>4727.4915760000004</v>
      </c>
      <c r="H39">
        <v>0</v>
      </c>
      <c r="I39" t="s">
        <v>13</v>
      </c>
      <c r="J39">
        <v>35991</v>
      </c>
      <c r="K39">
        <v>271093410</v>
      </c>
      <c r="L39">
        <v>7532.255564</v>
      </c>
      <c r="M39">
        <v>3211773</v>
      </c>
      <c r="N39">
        <v>84.406154999999998</v>
      </c>
      <c r="O39">
        <v>0.38400000000000001</v>
      </c>
      <c r="Q39" s="1">
        <f>BaseNoCounter!O39-O39</f>
        <v>1.7000000000000015E-2</v>
      </c>
      <c r="R39">
        <f>BaseNoCounter!F39-F39</f>
        <v>-35788039</v>
      </c>
      <c r="S39">
        <f>BaseNoCounter!G39-G39</f>
        <v>-836.26683000000048</v>
      </c>
      <c r="T39" s="4">
        <f>S39/BaseNoCounter!G39</f>
        <v>-0.21491095595535681</v>
      </c>
    </row>
    <row r="40" spans="1:20" x14ac:dyDescent="0.25">
      <c r="A40" t="s">
        <v>51</v>
      </c>
      <c r="B40">
        <v>815</v>
      </c>
      <c r="C40">
        <v>173</v>
      </c>
      <c r="D40">
        <v>128</v>
      </c>
      <c r="E40">
        <v>82292</v>
      </c>
      <c r="F40">
        <v>430180688</v>
      </c>
      <c r="G40">
        <v>5227.4909829999997</v>
      </c>
      <c r="H40">
        <v>0</v>
      </c>
      <c r="I40" t="s">
        <v>13</v>
      </c>
      <c r="J40">
        <v>57055</v>
      </c>
      <c r="K40">
        <v>517759254</v>
      </c>
      <c r="L40">
        <v>9074.7393570000004</v>
      </c>
      <c r="M40">
        <v>5218611</v>
      </c>
      <c r="N40">
        <v>99.213997000000006</v>
      </c>
      <c r="O40">
        <v>0.65700000000000003</v>
      </c>
      <c r="Q40" s="1">
        <f>BaseNoCounter!O40-O40</f>
        <v>-1.7000000000000015E-2</v>
      </c>
      <c r="R40">
        <f>BaseNoCounter!F40-F40</f>
        <v>-74088358</v>
      </c>
      <c r="S40">
        <f>BaseNoCounter!G40-G40</f>
        <v>-900.31057699999928</v>
      </c>
      <c r="T40" s="4">
        <f>S40/BaseNoCounter!G40</f>
        <v>-0.20805940416804503</v>
      </c>
    </row>
    <row r="41" spans="1:20" x14ac:dyDescent="0.25">
      <c r="A41" t="s">
        <v>52</v>
      </c>
      <c r="B41">
        <v>406</v>
      </c>
      <c r="C41">
        <v>143</v>
      </c>
      <c r="D41">
        <v>70</v>
      </c>
      <c r="E41">
        <v>18740</v>
      </c>
      <c r="F41">
        <v>82450069</v>
      </c>
      <c r="G41">
        <v>4399.6835110000002</v>
      </c>
      <c r="H41">
        <v>0</v>
      </c>
      <c r="I41" t="s">
        <v>13</v>
      </c>
      <c r="J41">
        <v>10985</v>
      </c>
      <c r="K41">
        <v>66590270</v>
      </c>
      <c r="L41">
        <v>6061.927173</v>
      </c>
      <c r="M41">
        <v>714266</v>
      </c>
      <c r="N41">
        <v>93.228950999999995</v>
      </c>
      <c r="O41">
        <v>0.186</v>
      </c>
      <c r="Q41" s="1">
        <f>BaseNoCounter!O41-O41</f>
        <v>3.0000000000000027E-3</v>
      </c>
      <c r="R41">
        <f>BaseNoCounter!F41-F41</f>
        <v>-20007594</v>
      </c>
      <c r="S41">
        <f>BaseNoCounter!G41-G41</f>
        <v>-1067.6410880000003</v>
      </c>
      <c r="T41" s="4">
        <f>S41/BaseNoCounter!G41</f>
        <v>-0.32041641505835061</v>
      </c>
    </row>
    <row r="42" spans="1:20" x14ac:dyDescent="0.25">
      <c r="A42" t="s">
        <v>53</v>
      </c>
      <c r="B42">
        <v>507</v>
      </c>
      <c r="C42">
        <v>194</v>
      </c>
      <c r="D42">
        <v>74</v>
      </c>
      <c r="E42">
        <v>10683</v>
      </c>
      <c r="F42">
        <v>60776468</v>
      </c>
      <c r="G42">
        <v>5689.0824670000002</v>
      </c>
      <c r="H42">
        <v>0</v>
      </c>
      <c r="I42" t="s">
        <v>13</v>
      </c>
      <c r="J42">
        <v>10686</v>
      </c>
      <c r="K42">
        <v>69750934</v>
      </c>
      <c r="L42">
        <v>6527.3192959999997</v>
      </c>
      <c r="M42">
        <v>870179</v>
      </c>
      <c r="N42">
        <v>80.156994999999995</v>
      </c>
      <c r="O42">
        <v>0.13400000000000001</v>
      </c>
      <c r="Q42" s="1">
        <f>BaseNoCounter!O42-O42</f>
        <v>-2.8000000000000011E-2</v>
      </c>
      <c r="R42">
        <f>BaseNoCounter!F42-F42</f>
        <v>-24157705</v>
      </c>
      <c r="S42">
        <f>BaseNoCounter!G42-G42</f>
        <v>-2261.3221940000003</v>
      </c>
      <c r="T42" s="4">
        <f>S42/BaseNoCounter!G42</f>
        <v>-0.65970838503851237</v>
      </c>
    </row>
    <row r="43" spans="1:20" x14ac:dyDescent="0.25">
      <c r="A43" t="s">
        <v>54</v>
      </c>
      <c r="B43">
        <v>509</v>
      </c>
      <c r="C43">
        <v>157</v>
      </c>
      <c r="D43">
        <v>88</v>
      </c>
      <c r="E43">
        <v>10635</v>
      </c>
      <c r="F43">
        <v>50007513</v>
      </c>
      <c r="G43">
        <v>4702.1638929999999</v>
      </c>
      <c r="H43">
        <v>0</v>
      </c>
      <c r="I43" t="s">
        <v>13</v>
      </c>
      <c r="J43">
        <v>11680</v>
      </c>
      <c r="K43">
        <v>97715500</v>
      </c>
      <c r="L43">
        <v>8366.0530820000004</v>
      </c>
      <c r="M43">
        <v>1029108</v>
      </c>
      <c r="N43">
        <v>94.951646999999994</v>
      </c>
      <c r="O43">
        <v>0.193</v>
      </c>
      <c r="Q43" s="1">
        <f>BaseNoCounter!O43-O43</f>
        <v>6.0000000000000053E-3</v>
      </c>
      <c r="R43">
        <f>BaseNoCounter!F43-F43</f>
        <v>83501</v>
      </c>
      <c r="S43">
        <f>BaseNoCounter!G43-G43</f>
        <v>7.8515280000001439</v>
      </c>
      <c r="T43" s="4">
        <f>S43/BaseNoCounter!G43</f>
        <v>1.6669856249288369E-3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D6F9-D467-49F7-8C72-A6987B01BD70}">
  <dimension ref="A1:T43"/>
  <sheetViews>
    <sheetView workbookViewId="0">
      <selection activeCell="T2" sqref="T2"/>
    </sheetView>
  </sheetViews>
  <sheetFormatPr defaultRowHeight="15" x14ac:dyDescent="0.25"/>
  <cols>
    <col min="1" max="5" width="9.140625" style="7"/>
    <col min="6" max="6" width="9.140625" style="7" customWidth="1"/>
    <col min="7" max="16" width="9.140625" style="7"/>
    <col min="17" max="17" width="8.7109375" style="7" customWidth="1"/>
    <col min="18" max="18" width="11" style="7" bestFit="1" customWidth="1"/>
    <col min="19" max="19" width="10.7109375" style="7" bestFit="1" customWidth="1"/>
    <col min="20" max="20" width="11.28515625" style="7" customWidth="1"/>
    <col min="21" max="16384" width="9.140625" style="7"/>
  </cols>
  <sheetData>
    <row r="1" spans="1:20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11</v>
      </c>
      <c r="Q1" s="2" t="s">
        <v>55</v>
      </c>
      <c r="R1" s="2" t="s">
        <v>56</v>
      </c>
      <c r="S1" s="2" t="s">
        <v>57</v>
      </c>
      <c r="T1" s="2" t="s">
        <v>58</v>
      </c>
    </row>
    <row r="2" spans="1:20" x14ac:dyDescent="0.25">
      <c r="A2" s="7" t="s">
        <v>12</v>
      </c>
      <c r="B2" s="7">
        <v>263</v>
      </c>
      <c r="C2" s="7">
        <v>97</v>
      </c>
      <c r="D2" s="7">
        <v>44</v>
      </c>
      <c r="E2" s="7">
        <v>3423</v>
      </c>
      <c r="F2" s="7">
        <v>3243662</v>
      </c>
      <c r="G2" s="7">
        <v>947.60794599999997</v>
      </c>
      <c r="H2" s="7">
        <v>0</v>
      </c>
      <c r="I2" s="7" t="s">
        <v>13</v>
      </c>
      <c r="J2" s="7">
        <v>1753</v>
      </c>
      <c r="K2" s="7">
        <v>7823360</v>
      </c>
      <c r="L2" s="7">
        <v>4462.8408440000003</v>
      </c>
      <c r="M2" s="7">
        <v>84989</v>
      </c>
      <c r="N2" s="7">
        <v>92.051441999999994</v>
      </c>
      <c r="O2" s="7">
        <v>2.8000000000000001E-2</v>
      </c>
      <c r="Q2" s="7">
        <f>BaseNoCounter!O2-O2</f>
        <v>2.9999999999999992E-3</v>
      </c>
      <c r="R2" s="7">
        <f>BaseNoCounter!F2-F2</f>
        <v>4476114</v>
      </c>
      <c r="S2" s="7">
        <f>BaseNoCounter!G2-G2</f>
        <v>1307.658195</v>
      </c>
      <c r="T2" s="8">
        <f>S2/BaseNoCounter!G2</f>
        <v>0.57982433701601865</v>
      </c>
    </row>
    <row r="3" spans="1:20" x14ac:dyDescent="0.25">
      <c r="A3" s="7" t="s">
        <v>14</v>
      </c>
      <c r="B3" s="7">
        <v>540</v>
      </c>
      <c r="C3" s="7">
        <v>131</v>
      </c>
      <c r="D3" s="7">
        <v>76</v>
      </c>
      <c r="E3" s="7">
        <v>11881</v>
      </c>
      <c r="F3" s="7">
        <v>13412388</v>
      </c>
      <c r="G3" s="7">
        <v>1128.8938639999999</v>
      </c>
      <c r="H3" s="7">
        <v>0</v>
      </c>
      <c r="I3" s="7" t="s">
        <v>13</v>
      </c>
      <c r="J3" s="7">
        <v>10508</v>
      </c>
      <c r="K3" s="7">
        <v>57596646</v>
      </c>
      <c r="L3" s="7">
        <v>5481.218691</v>
      </c>
      <c r="M3" s="7">
        <v>601699</v>
      </c>
      <c r="N3" s="7">
        <v>95.723353000000003</v>
      </c>
      <c r="O3" s="7">
        <v>7.2999999999999995E-2</v>
      </c>
      <c r="Q3" s="7">
        <f>BaseNoCounter!O3-O3</f>
        <v>1.2999999999999998E-2</v>
      </c>
      <c r="R3" s="7">
        <f>BaseNoCounter!F3-F3</f>
        <v>18869678</v>
      </c>
      <c r="S3" s="7">
        <f>BaseNoCounter!G3-G3</f>
        <v>1588.223045</v>
      </c>
      <c r="T3" s="8">
        <f>S3/BaseNoCounter!G3</f>
        <v>0.58452510443671901</v>
      </c>
    </row>
    <row r="4" spans="1:20" x14ac:dyDescent="0.25">
      <c r="A4" s="7" t="s">
        <v>15</v>
      </c>
      <c r="B4" s="7">
        <v>377</v>
      </c>
      <c r="C4" s="7">
        <v>134</v>
      </c>
      <c r="D4" s="7">
        <v>67</v>
      </c>
      <c r="E4" s="7">
        <v>15372</v>
      </c>
      <c r="F4" s="7">
        <v>16008226</v>
      </c>
      <c r="G4" s="7">
        <v>1041.388629</v>
      </c>
      <c r="H4" s="7">
        <v>0</v>
      </c>
      <c r="I4" s="7" t="s">
        <v>13</v>
      </c>
      <c r="J4" s="7">
        <v>17316</v>
      </c>
      <c r="K4" s="7">
        <v>72316376</v>
      </c>
      <c r="L4" s="7">
        <v>4176.2748899999997</v>
      </c>
      <c r="M4" s="7">
        <v>762270</v>
      </c>
      <c r="N4" s="7">
        <v>94.869765000000001</v>
      </c>
      <c r="O4" s="7">
        <v>9.5000000000000001E-2</v>
      </c>
      <c r="Q4" s="7">
        <f>BaseNoCounter!O4-O4</f>
        <v>1.3999999999999999E-2</v>
      </c>
      <c r="R4" s="7">
        <f>BaseNoCounter!F4-F4</f>
        <v>19845982</v>
      </c>
      <c r="S4" s="7">
        <f>BaseNoCounter!G4-G4</f>
        <v>1291.047489</v>
      </c>
      <c r="T4" s="8">
        <f>S4/BaseNoCounter!G4</f>
        <v>0.5535189062785727</v>
      </c>
    </row>
    <row r="5" spans="1:20" x14ac:dyDescent="0.25">
      <c r="A5" s="7" t="s">
        <v>16</v>
      </c>
      <c r="B5" s="7">
        <v>927</v>
      </c>
      <c r="C5" s="7">
        <v>355</v>
      </c>
      <c r="D5" s="7">
        <v>185</v>
      </c>
      <c r="E5" s="7">
        <v>67609</v>
      </c>
      <c r="F5" s="7">
        <v>93854376</v>
      </c>
      <c r="G5" s="7">
        <v>1388.1935249999999</v>
      </c>
      <c r="H5" s="7">
        <v>0</v>
      </c>
      <c r="I5" s="7" t="s">
        <v>13</v>
      </c>
      <c r="J5" s="7">
        <v>32458</v>
      </c>
      <c r="K5" s="7">
        <v>245881196</v>
      </c>
      <c r="L5" s="7">
        <v>7575.3649640000003</v>
      </c>
      <c r="M5" s="7">
        <v>2911941</v>
      </c>
      <c r="N5" s="7">
        <v>84.438935000000001</v>
      </c>
      <c r="O5" s="7">
        <v>0.376</v>
      </c>
      <c r="Q5" s="7">
        <f>BaseNoCounter!O5-O5</f>
        <v>0.10199999999999998</v>
      </c>
      <c r="R5" s="7">
        <f>BaseNoCounter!F5-F5</f>
        <v>139781311</v>
      </c>
      <c r="S5" s="7">
        <f>BaseNoCounter!G5-G5</f>
        <v>2067.4956140000004</v>
      </c>
      <c r="T5" s="8">
        <f>S5/BaseNoCounter!G5</f>
        <v>0.59828749949374438</v>
      </c>
    </row>
    <row r="6" spans="1:20" x14ac:dyDescent="0.25">
      <c r="A6" s="7" t="s">
        <v>17</v>
      </c>
      <c r="B6" s="7">
        <v>422</v>
      </c>
      <c r="C6" s="7">
        <v>143</v>
      </c>
      <c r="D6" s="7">
        <v>69</v>
      </c>
      <c r="E6" s="7">
        <v>36448</v>
      </c>
      <c r="F6" s="7">
        <v>46366288</v>
      </c>
      <c r="G6" s="7">
        <v>1272.1215979999999</v>
      </c>
      <c r="H6" s="7">
        <v>0</v>
      </c>
      <c r="I6" s="7" t="s">
        <v>13</v>
      </c>
      <c r="J6" s="7">
        <v>39876</v>
      </c>
      <c r="K6" s="7">
        <v>217402859</v>
      </c>
      <c r="L6" s="7">
        <v>5451.9725900000003</v>
      </c>
      <c r="M6" s="7">
        <v>2271587</v>
      </c>
      <c r="N6" s="7">
        <v>95.705275</v>
      </c>
      <c r="O6" s="7">
        <v>0.27</v>
      </c>
      <c r="Q6" s="7">
        <f>BaseNoCounter!O6-O6</f>
        <v>3.6999999999999977E-2</v>
      </c>
      <c r="R6" s="7">
        <f>BaseNoCounter!F6-F6</f>
        <v>57962288</v>
      </c>
      <c r="S6" s="7">
        <f>BaseNoCounter!G6-G6</f>
        <v>1590.2734849999999</v>
      </c>
      <c r="T6" s="8">
        <f>S6/BaseNoCounter!G6</f>
        <v>0.55557441893495596</v>
      </c>
    </row>
    <row r="7" spans="1:20" x14ac:dyDescent="0.25">
      <c r="A7" s="7" t="s">
        <v>18</v>
      </c>
      <c r="B7" s="7">
        <v>346</v>
      </c>
      <c r="C7" s="7">
        <v>110</v>
      </c>
      <c r="D7" s="7">
        <v>60</v>
      </c>
      <c r="E7" s="7">
        <v>7922</v>
      </c>
      <c r="F7" s="7">
        <v>8567968</v>
      </c>
      <c r="G7" s="7">
        <v>1081.541025</v>
      </c>
      <c r="H7" s="7">
        <v>0</v>
      </c>
      <c r="I7" s="7" t="s">
        <v>13</v>
      </c>
      <c r="J7" s="7">
        <v>7909</v>
      </c>
      <c r="K7" s="7">
        <v>34096692</v>
      </c>
      <c r="L7" s="7">
        <v>4311.1255529999999</v>
      </c>
      <c r="M7" s="7">
        <v>381345</v>
      </c>
      <c r="N7" s="7">
        <v>89.411666999999994</v>
      </c>
      <c r="O7" s="7">
        <v>5.3999999999999999E-2</v>
      </c>
      <c r="Q7" s="7">
        <f>BaseNoCounter!O7-O7</f>
        <v>1.0000000000000002E-2</v>
      </c>
      <c r="R7" s="7">
        <f>BaseNoCounter!F7-F7</f>
        <v>10885908</v>
      </c>
      <c r="S7" s="7">
        <f>BaseNoCounter!G7-G7</f>
        <v>1374.1363289999999</v>
      </c>
      <c r="T7" s="8">
        <f>S7/BaseNoCounter!G7</f>
        <v>0.55957527431757226</v>
      </c>
    </row>
    <row r="8" spans="1:20" x14ac:dyDescent="0.25">
      <c r="A8" s="7" t="s">
        <v>19</v>
      </c>
      <c r="B8" s="7">
        <v>375</v>
      </c>
      <c r="C8" s="7">
        <v>88</v>
      </c>
      <c r="D8" s="7">
        <v>55</v>
      </c>
      <c r="E8" s="7">
        <v>40809</v>
      </c>
      <c r="F8" s="7">
        <v>43599366</v>
      </c>
      <c r="G8" s="7">
        <v>1068.3762409999999</v>
      </c>
      <c r="H8" s="7">
        <v>0</v>
      </c>
      <c r="I8" s="7" t="s">
        <v>13</v>
      </c>
      <c r="J8" s="7">
        <v>18309</v>
      </c>
      <c r="K8" s="7">
        <v>84031030</v>
      </c>
      <c r="L8" s="7">
        <v>4589.6023809999997</v>
      </c>
      <c r="M8" s="7">
        <v>957551</v>
      </c>
      <c r="N8" s="7">
        <v>87.756192999999996</v>
      </c>
      <c r="O8" s="7">
        <v>0.21099999999999999</v>
      </c>
      <c r="Q8" s="7">
        <f>BaseNoCounter!O8-O8</f>
        <v>3.2000000000000001E-2</v>
      </c>
      <c r="R8" s="7">
        <f>BaseNoCounter!F8-F8</f>
        <v>52911061</v>
      </c>
      <c r="S8" s="7">
        <f>BaseNoCounter!G8-G8</f>
        <v>1296.5537250000002</v>
      </c>
      <c r="T8" s="8">
        <f>S8/BaseNoCounter!G8</f>
        <v>0.54824191144779133</v>
      </c>
    </row>
    <row r="9" spans="1:20" x14ac:dyDescent="0.25">
      <c r="A9" s="7" t="s">
        <v>20</v>
      </c>
      <c r="B9" s="7">
        <v>782</v>
      </c>
      <c r="C9" s="7">
        <v>230</v>
      </c>
      <c r="D9" s="7">
        <v>139</v>
      </c>
      <c r="E9" s="7">
        <v>246660</v>
      </c>
      <c r="F9" s="7">
        <v>540623516</v>
      </c>
      <c r="G9" s="7">
        <v>2191.776194</v>
      </c>
      <c r="H9" s="7">
        <v>0</v>
      </c>
      <c r="I9" s="7" t="s">
        <v>13</v>
      </c>
      <c r="J9" s="7">
        <v>310687</v>
      </c>
      <c r="K9" s="7">
        <v>3102791294</v>
      </c>
      <c r="L9" s="7">
        <v>9986.8719770000007</v>
      </c>
      <c r="M9" s="7">
        <v>30815116</v>
      </c>
      <c r="N9" s="7">
        <v>100.69056</v>
      </c>
      <c r="O9" s="7">
        <v>4.2229999999999999</v>
      </c>
      <c r="Q9" s="7">
        <f>BaseNoCounter!O9-O9</f>
        <v>0.49100000000000055</v>
      </c>
      <c r="R9" s="7">
        <f>BaseNoCounter!F9-F9</f>
        <v>663808493</v>
      </c>
      <c r="S9" s="7">
        <f>BaseNoCounter!G9-G9</f>
        <v>2691.188247</v>
      </c>
      <c r="T9" s="8">
        <f>S9/BaseNoCounter!G9</f>
        <v>0.55113820293331106</v>
      </c>
    </row>
    <row r="10" spans="1:20" x14ac:dyDescent="0.25">
      <c r="A10" s="7" t="s">
        <v>21</v>
      </c>
      <c r="B10" s="7">
        <v>632</v>
      </c>
      <c r="C10" s="7">
        <v>243</v>
      </c>
      <c r="D10" s="7">
        <v>87</v>
      </c>
      <c r="E10" s="7">
        <v>887684</v>
      </c>
      <c r="F10" s="7">
        <v>1084255502</v>
      </c>
      <c r="G10" s="7">
        <v>1221.4431059999999</v>
      </c>
      <c r="H10" s="7">
        <v>0</v>
      </c>
      <c r="I10" s="7" t="s">
        <v>13</v>
      </c>
      <c r="J10" s="7">
        <v>451551</v>
      </c>
      <c r="K10" s="7">
        <v>2139233578</v>
      </c>
      <c r="L10" s="7">
        <v>4737.5237299999999</v>
      </c>
      <c r="M10" s="7">
        <v>25756360</v>
      </c>
      <c r="N10" s="7">
        <v>83.056517999999997</v>
      </c>
      <c r="O10" s="7">
        <v>3.7970000000000002</v>
      </c>
      <c r="Q10" s="7">
        <f>BaseNoCounter!O10-O10</f>
        <v>1.1949999999999998</v>
      </c>
      <c r="R10" s="7">
        <f>BaseNoCounter!F10-F10</f>
        <v>1638202974</v>
      </c>
      <c r="S10" s="7">
        <f>BaseNoCounter!G10-G10</f>
        <v>1845.4798939999998</v>
      </c>
      <c r="T10" s="8">
        <f>S10/BaseNoCounter!G10</f>
        <v>0.6017366246234418</v>
      </c>
    </row>
    <row r="11" spans="1:20" x14ac:dyDescent="0.25">
      <c r="A11" s="7" t="s">
        <v>22</v>
      </c>
      <c r="B11" s="7">
        <v>1583</v>
      </c>
      <c r="C11" s="7">
        <v>512</v>
      </c>
      <c r="D11" s="7">
        <v>299</v>
      </c>
      <c r="E11" s="7">
        <v>1455351</v>
      </c>
      <c r="F11" s="7">
        <v>4321902823</v>
      </c>
      <c r="G11" s="7">
        <v>2969.6635540000002</v>
      </c>
      <c r="H11" s="7">
        <v>0</v>
      </c>
      <c r="I11" s="7" t="s">
        <v>13</v>
      </c>
      <c r="J11" s="7">
        <v>925524</v>
      </c>
      <c r="K11" s="7">
        <v>13586772421</v>
      </c>
      <c r="L11" s="7">
        <v>14680.086547000001</v>
      </c>
      <c r="M11" s="7">
        <v>144382632</v>
      </c>
      <c r="N11" s="7">
        <v>94.102540000000005</v>
      </c>
      <c r="O11" s="7">
        <v>21.891999999999999</v>
      </c>
      <c r="Q11" s="7">
        <f>BaseNoCounter!O11-O11</f>
        <v>4.3410000000000011</v>
      </c>
      <c r="R11" s="7">
        <f>BaseNoCounter!F11-F11</f>
        <v>6411331534</v>
      </c>
      <c r="S11" s="7">
        <f>BaseNoCounter!G11-G11</f>
        <v>4405.3506909999996</v>
      </c>
      <c r="T11" s="8">
        <f>S11/BaseNoCounter!G11</f>
        <v>0.59733453314841689</v>
      </c>
    </row>
    <row r="12" spans="1:20" x14ac:dyDescent="0.25">
      <c r="A12" s="7" t="s">
        <v>23</v>
      </c>
      <c r="B12" s="7">
        <v>935</v>
      </c>
      <c r="C12" s="7">
        <v>224</v>
      </c>
      <c r="D12" s="7">
        <v>109</v>
      </c>
      <c r="E12" s="7">
        <v>668534</v>
      </c>
      <c r="F12" s="7">
        <v>1503842477</v>
      </c>
      <c r="G12" s="7">
        <v>2249.46297</v>
      </c>
      <c r="H12" s="7">
        <v>0</v>
      </c>
      <c r="I12" s="7" t="s">
        <v>13</v>
      </c>
      <c r="J12" s="7">
        <v>642072</v>
      </c>
      <c r="K12" s="7">
        <v>6504651667</v>
      </c>
      <c r="L12" s="7">
        <v>10130.720024</v>
      </c>
      <c r="M12" s="7">
        <v>63472224</v>
      </c>
      <c r="N12" s="7">
        <v>102.48028600000001</v>
      </c>
      <c r="O12" s="7">
        <v>5.899</v>
      </c>
      <c r="Q12" s="7">
        <f>BaseNoCounter!O12-O12</f>
        <v>1.4009999999999998</v>
      </c>
      <c r="R12" s="7">
        <f>BaseNoCounter!F12-F12</f>
        <v>2157867206</v>
      </c>
      <c r="S12" s="7">
        <f>BaseNoCounter!G12-G12</f>
        <v>3227.759853</v>
      </c>
      <c r="T12" s="8">
        <f>S12/BaseNoCounter!G12</f>
        <v>0.58930592333143061</v>
      </c>
    </row>
    <row r="13" spans="1:20" x14ac:dyDescent="0.25">
      <c r="A13" s="7" t="s">
        <v>24</v>
      </c>
      <c r="B13" s="7">
        <v>552</v>
      </c>
      <c r="C13" s="7">
        <v>213</v>
      </c>
      <c r="D13" s="7">
        <v>78</v>
      </c>
      <c r="E13" s="7">
        <v>102476</v>
      </c>
      <c r="F13" s="7">
        <v>101503304</v>
      </c>
      <c r="G13" s="7">
        <v>990.50806</v>
      </c>
      <c r="H13" s="7">
        <v>0</v>
      </c>
      <c r="I13" s="7" t="s">
        <v>13</v>
      </c>
      <c r="J13" s="7">
        <v>69737</v>
      </c>
      <c r="K13" s="7">
        <v>322907275</v>
      </c>
      <c r="L13" s="7">
        <v>4630.3579879999998</v>
      </c>
      <c r="M13" s="7">
        <v>3800838</v>
      </c>
      <c r="N13" s="7">
        <v>84.956862999999998</v>
      </c>
      <c r="O13" s="7">
        <v>0.29699999999999999</v>
      </c>
      <c r="Q13" s="7">
        <f>BaseNoCounter!O13-O13</f>
        <v>8.0000000000000016E-2</v>
      </c>
      <c r="R13" s="7">
        <f>BaseNoCounter!F13-F13</f>
        <v>152546393</v>
      </c>
      <c r="S13" s="7">
        <f>BaseNoCounter!G13-G13</f>
        <v>1488.606045</v>
      </c>
      <c r="T13" s="8">
        <f>S13/BaseNoCounter!G13</f>
        <v>0.60045886633362522</v>
      </c>
    </row>
    <row r="14" spans="1:20" x14ac:dyDescent="0.25">
      <c r="A14" s="7" t="s">
        <v>25</v>
      </c>
      <c r="B14" s="7">
        <v>644</v>
      </c>
      <c r="C14" s="7">
        <v>149</v>
      </c>
      <c r="D14" s="7">
        <v>97</v>
      </c>
      <c r="E14" s="7">
        <v>412821</v>
      </c>
      <c r="F14" s="7">
        <v>678722248</v>
      </c>
      <c r="G14" s="7">
        <v>1644.107853</v>
      </c>
      <c r="H14" s="7">
        <v>0</v>
      </c>
      <c r="I14" s="7" t="s">
        <v>13</v>
      </c>
      <c r="J14" s="7">
        <v>159887</v>
      </c>
      <c r="K14" s="7">
        <v>1405684248</v>
      </c>
      <c r="L14" s="7">
        <v>8791.735713</v>
      </c>
      <c r="M14" s="7">
        <v>13333961</v>
      </c>
      <c r="N14" s="7">
        <v>105.421356</v>
      </c>
      <c r="O14" s="7">
        <v>2.1560000000000001</v>
      </c>
      <c r="Q14" s="7">
        <f>BaseNoCounter!O14-O14</f>
        <v>0.56999999999999984</v>
      </c>
      <c r="R14" s="7">
        <f>BaseNoCounter!F14-F14</f>
        <v>1056658612</v>
      </c>
      <c r="S14" s="7">
        <f>BaseNoCounter!G14-G14</f>
        <v>2559.6047970000004</v>
      </c>
      <c r="T14" s="8">
        <f>S14/BaseNoCounter!G14</f>
        <v>0.60889147525342868</v>
      </c>
    </row>
    <row r="15" spans="1:20" x14ac:dyDescent="0.25">
      <c r="A15" s="7" t="s">
        <v>26</v>
      </c>
      <c r="B15" s="7">
        <v>733</v>
      </c>
      <c r="C15" s="7">
        <v>174</v>
      </c>
      <c r="D15" s="7">
        <v>121</v>
      </c>
      <c r="E15" s="7">
        <v>479112</v>
      </c>
      <c r="F15" s="7">
        <v>832175488</v>
      </c>
      <c r="G15" s="7">
        <v>1736.912221</v>
      </c>
      <c r="H15" s="7">
        <v>0</v>
      </c>
      <c r="I15" s="7" t="s">
        <v>13</v>
      </c>
      <c r="J15" s="7">
        <v>447735</v>
      </c>
      <c r="K15" s="7">
        <v>3432662670</v>
      </c>
      <c r="L15" s="7">
        <v>7666.7284669999999</v>
      </c>
      <c r="M15" s="7">
        <v>35447778</v>
      </c>
      <c r="N15" s="7">
        <v>96.837175000000002</v>
      </c>
      <c r="O15" s="7">
        <v>4.899</v>
      </c>
      <c r="Q15" s="7">
        <f>BaseNoCounter!O15-O15</f>
        <v>0.98599999999999977</v>
      </c>
      <c r="R15" s="7">
        <f>BaseNoCounter!F15-F15</f>
        <v>1068842988</v>
      </c>
      <c r="S15" s="7">
        <f>BaseNoCounter!G15-G15</f>
        <v>2230.8833589999999</v>
      </c>
      <c r="T15" s="8">
        <f>S15/BaseNoCounter!G15</f>
        <v>0.56224755384197489</v>
      </c>
    </row>
    <row r="16" spans="1:20" x14ac:dyDescent="0.25">
      <c r="A16" s="7" t="s">
        <v>27</v>
      </c>
      <c r="B16" s="7">
        <v>396</v>
      </c>
      <c r="C16" s="7">
        <v>89</v>
      </c>
      <c r="D16" s="7">
        <v>67</v>
      </c>
      <c r="E16" s="7">
        <v>305061</v>
      </c>
      <c r="F16" s="7">
        <v>306567330</v>
      </c>
      <c r="G16" s="7">
        <v>1004.937799</v>
      </c>
      <c r="H16" s="7">
        <v>0</v>
      </c>
      <c r="I16" s="7" t="s">
        <v>13</v>
      </c>
      <c r="J16" s="7">
        <v>209826</v>
      </c>
      <c r="K16" s="7">
        <v>976032657</v>
      </c>
      <c r="L16" s="7">
        <v>4651.628764</v>
      </c>
      <c r="M16" s="7">
        <v>9431234</v>
      </c>
      <c r="N16" s="7">
        <v>103.48939</v>
      </c>
      <c r="O16" s="7">
        <v>1.0569999999999999</v>
      </c>
      <c r="Q16" s="7">
        <f>BaseNoCounter!O16-O16</f>
        <v>0.25800000000000001</v>
      </c>
      <c r="R16" s="7">
        <f>BaseNoCounter!F16-F16</f>
        <v>413022981</v>
      </c>
      <c r="S16" s="7">
        <f>BaseNoCounter!G16-G16</f>
        <v>1353.9029279999997</v>
      </c>
      <c r="T16" s="8">
        <f>S16/BaseNoCounter!G16</f>
        <v>0.57396962520734018</v>
      </c>
    </row>
    <row r="17" spans="1:20" x14ac:dyDescent="0.25">
      <c r="A17" s="7" t="s">
        <v>28</v>
      </c>
      <c r="B17" s="7">
        <v>610</v>
      </c>
      <c r="C17" s="7">
        <v>146</v>
      </c>
      <c r="D17" s="7">
        <v>115</v>
      </c>
      <c r="E17" s="7">
        <v>379316</v>
      </c>
      <c r="F17" s="7">
        <v>648698036</v>
      </c>
      <c r="G17" s="7">
        <v>1710.178416</v>
      </c>
      <c r="H17" s="7">
        <v>0</v>
      </c>
      <c r="I17" s="7" t="s">
        <v>13</v>
      </c>
      <c r="J17" s="7">
        <v>316590</v>
      </c>
      <c r="K17" s="7">
        <v>2934250586</v>
      </c>
      <c r="L17" s="7">
        <v>9268.2983860000004</v>
      </c>
      <c r="M17" s="7">
        <v>26594858</v>
      </c>
      <c r="N17" s="7">
        <v>110.33150000000001</v>
      </c>
      <c r="O17" s="7">
        <v>3.367</v>
      </c>
      <c r="Q17" s="7">
        <f>BaseNoCounter!O17-O17</f>
        <v>0.6769999999999996</v>
      </c>
      <c r="R17" s="7">
        <f>BaseNoCounter!F17-F17</f>
        <v>891409748</v>
      </c>
      <c r="S17" s="7">
        <f>BaseNoCounter!G17-G17</f>
        <v>2350.0452080000005</v>
      </c>
      <c r="T17" s="8">
        <f>S17/BaseNoCounter!G17</f>
        <v>0.57879698894141507</v>
      </c>
    </row>
    <row r="18" spans="1:20" x14ac:dyDescent="0.25">
      <c r="A18" s="7" t="s">
        <v>29</v>
      </c>
      <c r="B18" s="7">
        <v>865</v>
      </c>
      <c r="C18" s="7">
        <v>300</v>
      </c>
      <c r="D18" s="7">
        <v>161</v>
      </c>
      <c r="E18" s="7">
        <v>297207</v>
      </c>
      <c r="F18" s="7">
        <v>407738702</v>
      </c>
      <c r="G18" s="7">
        <v>1371.9014090000001</v>
      </c>
      <c r="H18" s="7">
        <v>0</v>
      </c>
      <c r="I18" s="7" t="s">
        <v>13</v>
      </c>
      <c r="J18" s="7">
        <v>105482</v>
      </c>
      <c r="K18" s="7">
        <v>850952918</v>
      </c>
      <c r="L18" s="7">
        <v>8067.2808439999999</v>
      </c>
      <c r="M18" s="7">
        <v>8766918</v>
      </c>
      <c r="N18" s="7">
        <v>97.064089999999993</v>
      </c>
      <c r="O18" s="7">
        <v>1.819</v>
      </c>
      <c r="Q18" s="7">
        <f>BaseNoCounter!O18-O18</f>
        <v>0.41100000000000003</v>
      </c>
      <c r="R18" s="7">
        <f>BaseNoCounter!F18-F18</f>
        <v>582529749</v>
      </c>
      <c r="S18" s="7">
        <f>BaseNoCounter!G18-G18</f>
        <v>1960.0135559999999</v>
      </c>
      <c r="T18" s="8">
        <f>S18/BaseNoCounter!G18</f>
        <v>0.58825437521332413</v>
      </c>
    </row>
    <row r="19" spans="1:20" x14ac:dyDescent="0.25">
      <c r="A19" s="7" t="s">
        <v>30</v>
      </c>
      <c r="B19" s="7">
        <v>683</v>
      </c>
      <c r="C19" s="7">
        <v>128</v>
      </c>
      <c r="D19" s="7">
        <v>86</v>
      </c>
      <c r="E19" s="7">
        <v>659448</v>
      </c>
      <c r="F19" s="7">
        <v>834502325</v>
      </c>
      <c r="G19" s="7">
        <v>1265.455843</v>
      </c>
      <c r="H19" s="7">
        <v>0</v>
      </c>
      <c r="I19" s="7" t="s">
        <v>13</v>
      </c>
      <c r="J19" s="7">
        <v>344609</v>
      </c>
      <c r="K19" s="7">
        <v>2186786980</v>
      </c>
      <c r="L19" s="7">
        <v>6345.7047839999996</v>
      </c>
      <c r="M19" s="7">
        <v>22403120</v>
      </c>
      <c r="N19" s="7">
        <v>97.610822999999996</v>
      </c>
      <c r="O19" s="7">
        <v>2.8759999999999999</v>
      </c>
      <c r="Q19" s="7">
        <f>BaseNoCounter!O19-O19</f>
        <v>0.80200000000000005</v>
      </c>
      <c r="R19" s="7">
        <f>BaseNoCounter!F19-F19</f>
        <v>1346636917</v>
      </c>
      <c r="S19" s="7">
        <f>BaseNoCounter!G19-G19</f>
        <v>2042.0668760000001</v>
      </c>
      <c r="T19" s="8">
        <f>S19/BaseNoCounter!G19</f>
        <v>0.61740071028670085</v>
      </c>
    </row>
    <row r="20" spans="1:20" x14ac:dyDescent="0.25">
      <c r="A20" s="7" t="s">
        <v>31</v>
      </c>
      <c r="B20" s="7">
        <v>413</v>
      </c>
      <c r="C20" s="7">
        <v>118</v>
      </c>
      <c r="D20" s="7">
        <v>86</v>
      </c>
      <c r="E20" s="7">
        <v>24597</v>
      </c>
      <c r="F20" s="7">
        <v>37520637</v>
      </c>
      <c r="G20" s="7">
        <v>1525.4151730000001</v>
      </c>
      <c r="H20" s="7">
        <v>0</v>
      </c>
      <c r="I20" s="7" t="s">
        <v>13</v>
      </c>
      <c r="J20" s="7">
        <v>34222</v>
      </c>
      <c r="K20" s="7">
        <v>239484874</v>
      </c>
      <c r="L20" s="7">
        <v>6997.980071</v>
      </c>
      <c r="M20" s="7">
        <v>2262380</v>
      </c>
      <c r="N20" s="7">
        <v>105.855282</v>
      </c>
      <c r="O20" s="7">
        <v>0.26300000000000001</v>
      </c>
      <c r="Q20" s="7">
        <f>BaseNoCounter!O20-O20</f>
        <v>2.7999999999999969E-2</v>
      </c>
      <c r="R20" s="7">
        <f>BaseNoCounter!F20-F20</f>
        <v>47260061</v>
      </c>
      <c r="S20" s="7">
        <f>BaseNoCounter!G20-G20</f>
        <v>1921.3750050000001</v>
      </c>
      <c r="T20" s="8">
        <f>S20/BaseNoCounter!G20</f>
        <v>0.55743892310696963</v>
      </c>
    </row>
    <row r="21" spans="1:20" x14ac:dyDescent="0.25">
      <c r="A21" s="7" t="s">
        <v>32</v>
      </c>
      <c r="B21" s="7">
        <v>1103</v>
      </c>
      <c r="C21" s="7">
        <v>202</v>
      </c>
      <c r="D21" s="7">
        <v>163</v>
      </c>
      <c r="E21" s="7">
        <v>330643</v>
      </c>
      <c r="F21" s="7">
        <v>797331751</v>
      </c>
      <c r="G21" s="7">
        <v>2411.4581320000002</v>
      </c>
      <c r="H21" s="7">
        <v>0</v>
      </c>
      <c r="I21" s="7" t="s">
        <v>13</v>
      </c>
      <c r="J21" s="7">
        <v>89944</v>
      </c>
      <c r="K21" s="7">
        <v>1213746990</v>
      </c>
      <c r="L21" s="7">
        <v>13494.474227999999</v>
      </c>
      <c r="M21" s="7">
        <v>11420422</v>
      </c>
      <c r="N21" s="7">
        <v>106.27864599999999</v>
      </c>
      <c r="O21" s="7">
        <v>2.0449999999999999</v>
      </c>
      <c r="Q21" s="7">
        <f>BaseNoCounter!O21-O21</f>
        <v>0.75499999999999989</v>
      </c>
      <c r="R21" s="7">
        <f>BaseNoCounter!F21-F21</f>
        <v>1401110675</v>
      </c>
      <c r="S21" s="7">
        <f>BaseNoCounter!G21-G21</f>
        <v>4237.5331549999992</v>
      </c>
      <c r="T21" s="8">
        <f>S21/BaseNoCounter!G21</f>
        <v>0.63731970340902011</v>
      </c>
    </row>
    <row r="22" spans="1:20" x14ac:dyDescent="0.25">
      <c r="A22" s="7" t="s">
        <v>33</v>
      </c>
      <c r="B22" s="7">
        <v>420</v>
      </c>
      <c r="C22" s="7">
        <v>120</v>
      </c>
      <c r="D22" s="7">
        <v>90</v>
      </c>
      <c r="E22" s="7">
        <v>3836</v>
      </c>
      <c r="F22" s="7">
        <v>9276095</v>
      </c>
      <c r="G22" s="7">
        <v>2418.1686650000001</v>
      </c>
      <c r="H22" s="7">
        <v>0</v>
      </c>
      <c r="I22" s="7" t="s">
        <v>13</v>
      </c>
      <c r="J22" s="7">
        <v>4568</v>
      </c>
      <c r="K22" s="7">
        <v>55356494</v>
      </c>
      <c r="L22" s="7">
        <v>12118.321803999999</v>
      </c>
      <c r="M22" s="7">
        <v>554283</v>
      </c>
      <c r="N22" s="7">
        <v>99.870452</v>
      </c>
      <c r="O22" s="7">
        <v>0.18099999999999999</v>
      </c>
      <c r="Q22" s="7">
        <f>BaseNoCounter!O22-O22</f>
        <v>5.0000000000000044E-3</v>
      </c>
      <c r="R22" s="7">
        <f>BaseNoCounter!F22-F22</f>
        <v>13040481</v>
      </c>
      <c r="S22" s="7">
        <f>BaseNoCounter!G22-G22</f>
        <v>3399.4997400000002</v>
      </c>
      <c r="T22" s="8">
        <f>S22/BaseNoCounter!G22</f>
        <v>0.58434058171453995</v>
      </c>
    </row>
    <row r="23" spans="1:20" x14ac:dyDescent="0.25">
      <c r="A23" s="7" t="s">
        <v>34</v>
      </c>
      <c r="B23" s="7">
        <v>801</v>
      </c>
      <c r="C23" s="7">
        <v>207</v>
      </c>
      <c r="D23" s="7">
        <v>156</v>
      </c>
      <c r="E23" s="7">
        <v>40130</v>
      </c>
      <c r="F23" s="7">
        <v>96127262</v>
      </c>
      <c r="G23" s="7">
        <v>2395.3965109999999</v>
      </c>
      <c r="H23" s="7">
        <v>0</v>
      </c>
      <c r="I23" s="7" t="s">
        <v>13</v>
      </c>
      <c r="J23" s="7">
        <v>28630</v>
      </c>
      <c r="K23" s="7">
        <v>340579364</v>
      </c>
      <c r="L23" s="7">
        <v>11895.891163</v>
      </c>
      <c r="M23" s="7">
        <v>3242992</v>
      </c>
      <c r="N23" s="7">
        <v>105.020106</v>
      </c>
      <c r="O23" s="7">
        <v>0.56799999999999995</v>
      </c>
      <c r="Q23" s="7">
        <f>BaseNoCounter!O23-O23</f>
        <v>8.8000000000000078E-2</v>
      </c>
      <c r="R23" s="7">
        <f>BaseNoCounter!F23-F23</f>
        <v>126196150</v>
      </c>
      <c r="S23" s="7">
        <f>BaseNoCounter!G23-G23</f>
        <v>3144.6835289999999</v>
      </c>
      <c r="T23" s="8">
        <f>S23/BaseNoCounter!G23</f>
        <v>0.56762420511888489</v>
      </c>
    </row>
    <row r="24" spans="1:20" x14ac:dyDescent="0.25">
      <c r="A24" s="7" t="s">
        <v>35</v>
      </c>
      <c r="B24" s="7">
        <v>720</v>
      </c>
      <c r="C24" s="7">
        <v>225</v>
      </c>
      <c r="D24" s="7">
        <v>177</v>
      </c>
      <c r="E24" s="7">
        <v>117865</v>
      </c>
      <c r="F24" s="7">
        <v>286320679</v>
      </c>
      <c r="G24" s="7">
        <v>2429.2256309999998</v>
      </c>
      <c r="H24" s="7">
        <v>0</v>
      </c>
      <c r="I24" s="7" t="s">
        <v>13</v>
      </c>
      <c r="J24" s="7">
        <v>87084</v>
      </c>
      <c r="K24" s="7">
        <v>1133962915</v>
      </c>
      <c r="L24" s="7">
        <v>13021.484027</v>
      </c>
      <c r="M24" s="7">
        <v>10579743</v>
      </c>
      <c r="N24" s="7">
        <v>107.182463</v>
      </c>
      <c r="O24" s="7">
        <v>1.3680000000000001</v>
      </c>
      <c r="Q24" s="7">
        <f>BaseNoCounter!O24-O24</f>
        <v>0.29399999999999982</v>
      </c>
      <c r="R24" s="7">
        <f>BaseNoCounter!F24-F24</f>
        <v>422739627</v>
      </c>
      <c r="S24" s="7">
        <f>BaseNoCounter!G24-G24</f>
        <v>3586.642574</v>
      </c>
      <c r="T24" s="8">
        <f>S24/BaseNoCounter!G24</f>
        <v>0.59619699963157691</v>
      </c>
    </row>
    <row r="25" spans="1:20" x14ac:dyDescent="0.25">
      <c r="A25" s="7" t="s">
        <v>36</v>
      </c>
      <c r="B25" s="7">
        <v>830</v>
      </c>
      <c r="C25" s="7">
        <v>199</v>
      </c>
      <c r="D25" s="7">
        <v>119</v>
      </c>
      <c r="E25" s="7">
        <v>122823</v>
      </c>
      <c r="F25" s="7">
        <v>286137471</v>
      </c>
      <c r="G25" s="7">
        <v>2329.6733589999999</v>
      </c>
      <c r="H25" s="7">
        <v>0</v>
      </c>
      <c r="I25" s="7" t="s">
        <v>13</v>
      </c>
      <c r="J25" s="7">
        <v>66531</v>
      </c>
      <c r="K25" s="7">
        <v>868722466</v>
      </c>
      <c r="L25" s="7">
        <v>13057.408817</v>
      </c>
      <c r="M25" s="7">
        <v>8233948</v>
      </c>
      <c r="N25" s="7">
        <v>105.504974</v>
      </c>
      <c r="O25" s="7">
        <v>1.2529999999999999</v>
      </c>
      <c r="Q25" s="7">
        <f>BaseNoCounter!O25-O25</f>
        <v>0.25600000000000001</v>
      </c>
      <c r="R25" s="7">
        <f>BaseNoCounter!F25-F25</f>
        <v>436674021</v>
      </c>
      <c r="S25" s="7">
        <f>BaseNoCounter!G25-G25</f>
        <v>3555.3114730000002</v>
      </c>
      <c r="T25" s="8">
        <f>S25/BaseNoCounter!G25</f>
        <v>0.60413264851045245</v>
      </c>
    </row>
    <row r="26" spans="1:20" x14ac:dyDescent="0.25">
      <c r="A26" s="7" t="s">
        <v>37</v>
      </c>
      <c r="B26" s="7">
        <v>997</v>
      </c>
      <c r="C26" s="7">
        <v>230</v>
      </c>
      <c r="D26" s="7">
        <v>179</v>
      </c>
      <c r="E26" s="7">
        <v>685292</v>
      </c>
      <c r="F26" s="7">
        <v>1231046675</v>
      </c>
      <c r="G26" s="7">
        <v>1796.3826730000001</v>
      </c>
      <c r="H26" s="7">
        <v>0</v>
      </c>
      <c r="I26" s="7" t="s">
        <v>13</v>
      </c>
      <c r="J26" s="7">
        <v>313072</v>
      </c>
      <c r="K26" s="7">
        <v>3504631963</v>
      </c>
      <c r="L26" s="7">
        <v>11194.332176</v>
      </c>
      <c r="M26" s="7">
        <v>33752194</v>
      </c>
      <c r="N26" s="7">
        <v>103.834197</v>
      </c>
      <c r="O26" s="7">
        <v>8.2590000000000003</v>
      </c>
      <c r="Q26" s="7">
        <f>BaseNoCounter!O26-O26</f>
        <v>1.2889999999999997</v>
      </c>
      <c r="R26" s="7">
        <f>BaseNoCounter!F26-F26</f>
        <v>1701404520</v>
      </c>
      <c r="S26" s="7">
        <f>BaseNoCounter!G26-G26</f>
        <v>2482.7438819999998</v>
      </c>
      <c r="T26" s="8">
        <f>S26/BaseNoCounter!G26</f>
        <v>0.58019875086400663</v>
      </c>
    </row>
    <row r="27" spans="1:20" x14ac:dyDescent="0.25">
      <c r="A27" s="7" t="s">
        <v>38</v>
      </c>
      <c r="B27" s="7">
        <v>523</v>
      </c>
      <c r="C27" s="7">
        <v>152</v>
      </c>
      <c r="D27" s="7">
        <v>127</v>
      </c>
      <c r="E27" s="7">
        <v>72333</v>
      </c>
      <c r="F27" s="7">
        <v>151177082</v>
      </c>
      <c r="G27" s="7">
        <v>2090.0153730000002</v>
      </c>
      <c r="H27" s="7">
        <v>0</v>
      </c>
      <c r="I27" s="7" t="s">
        <v>13</v>
      </c>
      <c r="J27" s="7">
        <v>35308</v>
      </c>
      <c r="K27" s="7">
        <v>426645497</v>
      </c>
      <c r="L27" s="7">
        <v>12083.536223999999</v>
      </c>
      <c r="M27" s="7">
        <v>3983172</v>
      </c>
      <c r="N27" s="7">
        <v>107.111994</v>
      </c>
      <c r="O27" s="7">
        <v>0.51300000000000001</v>
      </c>
      <c r="Q27" s="7">
        <f>BaseNoCounter!O27-O27</f>
        <v>0.13</v>
      </c>
      <c r="R27" s="7">
        <f>BaseNoCounter!F27-F27</f>
        <v>244890395</v>
      </c>
      <c r="S27" s="7">
        <f>BaseNoCounter!G27-G27</f>
        <v>3385.5971</v>
      </c>
      <c r="T27" s="8">
        <f>S27/BaseNoCounter!G27</f>
        <v>0.61830473151528298</v>
      </c>
    </row>
    <row r="28" spans="1:20" x14ac:dyDescent="0.25">
      <c r="A28" s="7" t="s">
        <v>39</v>
      </c>
      <c r="B28" s="7">
        <v>923</v>
      </c>
      <c r="C28" s="7">
        <v>263</v>
      </c>
      <c r="D28" s="7">
        <v>187</v>
      </c>
      <c r="E28" s="7">
        <v>133591</v>
      </c>
      <c r="F28" s="7">
        <v>259983784</v>
      </c>
      <c r="G28" s="7">
        <v>1946.117508</v>
      </c>
      <c r="H28" s="7">
        <v>0</v>
      </c>
      <c r="I28" s="7" t="s">
        <v>13</v>
      </c>
      <c r="J28" s="7">
        <v>35440</v>
      </c>
      <c r="K28" s="7">
        <v>377732599</v>
      </c>
      <c r="L28" s="7">
        <v>10658.369046</v>
      </c>
      <c r="M28" s="7">
        <v>3896926</v>
      </c>
      <c r="N28" s="7">
        <v>96.930914000000001</v>
      </c>
      <c r="O28" s="7">
        <v>0.97799999999999998</v>
      </c>
      <c r="Q28" s="7">
        <f>BaseNoCounter!O28-O28</f>
        <v>0.22999999999999998</v>
      </c>
      <c r="R28" s="7">
        <f>BaseNoCounter!F28-F28</f>
        <v>411119273</v>
      </c>
      <c r="S28" s="7">
        <f>BaseNoCounter!G28-G28</f>
        <v>3077.4473799999996</v>
      </c>
      <c r="T28" s="8">
        <f>S28/BaseNoCounter!G28</f>
        <v>0.61260229510545927</v>
      </c>
    </row>
    <row r="29" spans="1:20" x14ac:dyDescent="0.25">
      <c r="A29" s="7" t="s">
        <v>40</v>
      </c>
      <c r="B29" s="7">
        <v>725</v>
      </c>
      <c r="C29" s="7">
        <v>245</v>
      </c>
      <c r="D29" s="7">
        <v>129</v>
      </c>
      <c r="E29" s="7">
        <v>147260</v>
      </c>
      <c r="F29" s="7">
        <v>315190710</v>
      </c>
      <c r="G29" s="7">
        <v>2140.3688029999998</v>
      </c>
      <c r="H29" s="7">
        <v>0</v>
      </c>
      <c r="I29" s="7" t="s">
        <v>13</v>
      </c>
      <c r="J29" s="7">
        <v>92079</v>
      </c>
      <c r="K29" s="7">
        <v>1047388047</v>
      </c>
      <c r="L29" s="7">
        <v>11374.885120000001</v>
      </c>
      <c r="M29" s="7">
        <v>10177819</v>
      </c>
      <c r="N29" s="7">
        <v>102.908889</v>
      </c>
      <c r="O29" s="7">
        <v>1.07</v>
      </c>
      <c r="Q29" s="7">
        <f>BaseNoCounter!O29-O29</f>
        <v>0.26200000000000001</v>
      </c>
      <c r="R29" s="7">
        <f>BaseNoCounter!F29-F29</f>
        <v>441012081</v>
      </c>
      <c r="S29" s="7">
        <f>BaseNoCounter!G29-G29</f>
        <v>2994.7852850000004</v>
      </c>
      <c r="T29" s="8">
        <f>S29/BaseNoCounter!G29</f>
        <v>0.58319287672366338</v>
      </c>
    </row>
    <row r="30" spans="1:20" x14ac:dyDescent="0.25">
      <c r="A30" s="7" t="s">
        <v>41</v>
      </c>
      <c r="B30" s="7">
        <v>1627</v>
      </c>
      <c r="C30" s="7">
        <v>431</v>
      </c>
      <c r="D30" s="7">
        <v>382</v>
      </c>
      <c r="E30" s="7">
        <v>278176</v>
      </c>
      <c r="F30" s="7">
        <v>813076032</v>
      </c>
      <c r="G30" s="7">
        <v>2922.8834689999999</v>
      </c>
      <c r="H30" s="7">
        <v>0</v>
      </c>
      <c r="I30" s="7" t="s">
        <v>13</v>
      </c>
      <c r="J30" s="7">
        <v>327096</v>
      </c>
      <c r="K30" s="7">
        <v>4608987132</v>
      </c>
      <c r="L30" s="7">
        <v>14090.625174000001</v>
      </c>
      <c r="M30" s="7">
        <v>43299673</v>
      </c>
      <c r="N30" s="7">
        <v>106.44392499999999</v>
      </c>
      <c r="O30" s="7">
        <v>3.589</v>
      </c>
      <c r="Q30" s="7">
        <f>BaseNoCounter!O30-O30</f>
        <v>0.80599999999999961</v>
      </c>
      <c r="R30" s="7">
        <f>BaseNoCounter!F30-F30</f>
        <v>1194186304</v>
      </c>
      <c r="S30" s="7">
        <f>BaseNoCounter!G30-G30</f>
        <v>4292.9163700000008</v>
      </c>
      <c r="T30" s="8">
        <f>S30/BaseNoCounter!G30</f>
        <v>0.59493285093602788</v>
      </c>
    </row>
    <row r="31" spans="1:20" x14ac:dyDescent="0.25">
      <c r="A31" s="7" t="s">
        <v>42</v>
      </c>
      <c r="B31" s="7">
        <v>716</v>
      </c>
      <c r="C31" s="7">
        <v>137</v>
      </c>
      <c r="D31" s="7">
        <v>153</v>
      </c>
      <c r="E31" s="7">
        <v>437395</v>
      </c>
      <c r="F31" s="7">
        <v>713915236</v>
      </c>
      <c r="G31" s="7">
        <v>1632.197981</v>
      </c>
      <c r="H31" s="7">
        <v>0</v>
      </c>
      <c r="I31" s="7" t="s">
        <v>13</v>
      </c>
      <c r="J31" s="7">
        <v>280494</v>
      </c>
      <c r="K31" s="7">
        <v>2506842491</v>
      </c>
      <c r="L31" s="7">
        <v>8937.2410500000005</v>
      </c>
      <c r="M31" s="7">
        <v>26384852</v>
      </c>
      <c r="N31" s="7">
        <v>95.010671000000002</v>
      </c>
      <c r="O31" s="7">
        <v>3.758</v>
      </c>
      <c r="Q31" s="7">
        <f>BaseNoCounter!O31-O31</f>
        <v>1.1109999999999998</v>
      </c>
      <c r="R31" s="7">
        <f>BaseNoCounter!F31-F31</f>
        <v>1268279154</v>
      </c>
      <c r="S31" s="7">
        <f>BaseNoCounter!G31-G31</f>
        <v>2899.6196899999995</v>
      </c>
      <c r="T31" s="8">
        <f>S31/BaseNoCounter!G31</f>
        <v>0.63983591143907692</v>
      </c>
    </row>
    <row r="32" spans="1:20" x14ac:dyDescent="0.25">
      <c r="A32" s="7" t="s">
        <v>43</v>
      </c>
      <c r="B32" s="7">
        <v>721</v>
      </c>
      <c r="C32" s="7">
        <v>211</v>
      </c>
      <c r="D32" s="7">
        <v>122</v>
      </c>
      <c r="E32" s="7">
        <v>18520</v>
      </c>
      <c r="F32" s="7">
        <v>34656534</v>
      </c>
      <c r="G32" s="7">
        <v>1871.303132</v>
      </c>
      <c r="H32" s="7">
        <v>0</v>
      </c>
      <c r="I32" s="7" t="s">
        <v>13</v>
      </c>
      <c r="J32" s="7">
        <v>14627</v>
      </c>
      <c r="K32" s="7">
        <v>136135307</v>
      </c>
      <c r="L32" s="7">
        <v>9307.1242910000001</v>
      </c>
      <c r="M32" s="7">
        <v>1427847</v>
      </c>
      <c r="N32" s="7">
        <v>95.343063000000001</v>
      </c>
      <c r="O32" s="7">
        <v>0.317</v>
      </c>
      <c r="Q32" s="7">
        <f>BaseNoCounter!O32-O32</f>
        <v>5.099999999999999E-2</v>
      </c>
      <c r="R32" s="7">
        <f>BaseNoCounter!F32-F32</f>
        <v>55486844</v>
      </c>
      <c r="S32" s="7">
        <f>BaseNoCounter!G32-G32</f>
        <v>2996.049892</v>
      </c>
      <c r="T32" s="8">
        <f>S32/BaseNoCounter!G32</f>
        <v>0.61553987911438579</v>
      </c>
    </row>
    <row r="33" spans="1:20" x14ac:dyDescent="0.25">
      <c r="A33" s="7" t="s">
        <v>44</v>
      </c>
      <c r="B33" s="7">
        <v>1304</v>
      </c>
      <c r="C33" s="7">
        <v>341</v>
      </c>
      <c r="D33" s="7">
        <v>217</v>
      </c>
      <c r="E33" s="7">
        <v>599397</v>
      </c>
      <c r="F33" s="7">
        <v>1400580285</v>
      </c>
      <c r="G33" s="7">
        <v>2336.648807</v>
      </c>
      <c r="H33" s="7">
        <v>0</v>
      </c>
      <c r="I33" s="7" t="s">
        <v>13</v>
      </c>
      <c r="J33" s="7">
        <v>689249</v>
      </c>
      <c r="K33" s="7">
        <v>7580897919</v>
      </c>
      <c r="L33" s="7">
        <v>10998.779714</v>
      </c>
      <c r="M33" s="7">
        <v>80022813</v>
      </c>
      <c r="N33" s="7">
        <v>94.734209000000007</v>
      </c>
      <c r="O33" s="7">
        <v>6.3840000000000003</v>
      </c>
      <c r="Q33" s="7">
        <f>BaseNoCounter!O33-O33</f>
        <v>1.4969999999999999</v>
      </c>
      <c r="R33" s="7">
        <f>BaseNoCounter!F33-F33</f>
        <v>2175768442</v>
      </c>
      <c r="S33" s="7">
        <f>BaseNoCounter!G33-G33</f>
        <v>3629.9288149999998</v>
      </c>
      <c r="T33" s="8">
        <f>S33/BaseNoCounter!G33</f>
        <v>0.60837703704979973</v>
      </c>
    </row>
    <row r="34" spans="1:20" x14ac:dyDescent="0.25">
      <c r="A34" s="7" t="s">
        <v>45</v>
      </c>
      <c r="B34" s="7">
        <v>1127</v>
      </c>
      <c r="C34" s="7">
        <v>333</v>
      </c>
      <c r="D34" s="7">
        <v>250</v>
      </c>
      <c r="E34" s="7">
        <v>128986</v>
      </c>
      <c r="F34" s="7">
        <v>270765324</v>
      </c>
      <c r="G34" s="7">
        <v>2099.183818</v>
      </c>
      <c r="H34" s="7">
        <v>0</v>
      </c>
      <c r="I34" s="7" t="s">
        <v>13</v>
      </c>
      <c r="J34" s="7">
        <v>88077</v>
      </c>
      <c r="K34" s="7">
        <v>942256708</v>
      </c>
      <c r="L34" s="7">
        <v>10698.101752</v>
      </c>
      <c r="M34" s="7">
        <v>10380755</v>
      </c>
      <c r="N34" s="7">
        <v>90.769574000000006</v>
      </c>
      <c r="O34" s="7">
        <v>1.0920000000000001</v>
      </c>
      <c r="Q34" s="7">
        <f>BaseNoCounter!O34-O34</f>
        <v>0.32499999999999996</v>
      </c>
      <c r="R34" s="7">
        <f>BaseNoCounter!F34-F34</f>
        <v>448524326</v>
      </c>
      <c r="S34" s="7">
        <f>BaseNoCounter!G34-G34</f>
        <v>3477.3101430000002</v>
      </c>
      <c r="T34" s="8">
        <f>S34/BaseNoCounter!G34</f>
        <v>0.62356566102627575</v>
      </c>
    </row>
    <row r="35" spans="1:20" x14ac:dyDescent="0.25">
      <c r="A35" s="7" t="s">
        <v>46</v>
      </c>
      <c r="B35" s="7">
        <v>943</v>
      </c>
      <c r="C35" s="7">
        <v>296</v>
      </c>
      <c r="D35" s="7">
        <v>104</v>
      </c>
      <c r="E35" s="7">
        <v>25783</v>
      </c>
      <c r="F35" s="7">
        <v>52842056</v>
      </c>
      <c r="G35" s="7">
        <v>2049.492146</v>
      </c>
      <c r="H35" s="7">
        <v>0</v>
      </c>
      <c r="I35" s="7" t="s">
        <v>13</v>
      </c>
      <c r="J35" s="7">
        <v>22883</v>
      </c>
      <c r="K35" s="7">
        <v>212939152</v>
      </c>
      <c r="L35" s="7">
        <v>9305.5609839999997</v>
      </c>
      <c r="M35" s="7">
        <v>2382004</v>
      </c>
      <c r="N35" s="7">
        <v>89.394959999999998</v>
      </c>
      <c r="O35" s="7">
        <v>0.48699999999999999</v>
      </c>
      <c r="Q35" s="7">
        <f>BaseNoCounter!O35-O35</f>
        <v>5.2000000000000046E-2</v>
      </c>
      <c r="R35" s="7">
        <f>BaseNoCounter!F35-F35</f>
        <v>76648372</v>
      </c>
      <c r="S35" s="7">
        <f>BaseNoCounter!G35-G35</f>
        <v>2972.8259709999998</v>
      </c>
      <c r="T35" s="8">
        <f>S35/BaseNoCounter!G35</f>
        <v>0.59192307252248866</v>
      </c>
    </row>
    <row r="36" spans="1:20" x14ac:dyDescent="0.25">
      <c r="A36" s="7" t="s">
        <v>47</v>
      </c>
      <c r="B36" s="7">
        <v>1452</v>
      </c>
      <c r="C36" s="7">
        <v>441</v>
      </c>
      <c r="D36" s="7">
        <v>187</v>
      </c>
      <c r="E36" s="7">
        <v>90757</v>
      </c>
      <c r="F36" s="7">
        <v>206955180</v>
      </c>
      <c r="G36" s="7">
        <v>2280.3219589999999</v>
      </c>
      <c r="H36" s="7">
        <v>0</v>
      </c>
      <c r="I36" s="7" t="s">
        <v>13</v>
      </c>
      <c r="J36" s="7">
        <v>79176</v>
      </c>
      <c r="K36" s="7">
        <v>944599250</v>
      </c>
      <c r="L36" s="7">
        <v>11930.373471999999</v>
      </c>
      <c r="M36" s="7">
        <v>10007236</v>
      </c>
      <c r="N36" s="7">
        <v>94.391622999999996</v>
      </c>
      <c r="O36" s="7">
        <v>0.82</v>
      </c>
      <c r="Q36" s="7">
        <f>BaseNoCounter!O36-O36</f>
        <v>0.2420000000000001</v>
      </c>
      <c r="R36" s="7">
        <f>BaseNoCounter!F36-F36</f>
        <v>352490519</v>
      </c>
      <c r="S36" s="7">
        <f>BaseNoCounter!G36-G36</f>
        <v>3883.893462</v>
      </c>
      <c r="T36" s="8">
        <f>S36/BaseNoCounter!G36</f>
        <v>0.6300710141907937</v>
      </c>
    </row>
    <row r="37" spans="1:20" x14ac:dyDescent="0.25">
      <c r="A37" s="7" t="s">
        <v>48</v>
      </c>
      <c r="B37" s="7">
        <v>492</v>
      </c>
      <c r="C37" s="7">
        <v>136</v>
      </c>
      <c r="D37" s="7">
        <v>58</v>
      </c>
      <c r="E37" s="7">
        <v>14700</v>
      </c>
      <c r="F37" s="7">
        <v>20196654</v>
      </c>
      <c r="G37" s="7">
        <v>1373.922041</v>
      </c>
      <c r="H37" s="7">
        <v>0</v>
      </c>
      <c r="I37" s="7" t="s">
        <v>13</v>
      </c>
      <c r="J37" s="7">
        <v>8319</v>
      </c>
      <c r="K37" s="7">
        <v>60827442</v>
      </c>
      <c r="L37" s="7">
        <v>7311.869455</v>
      </c>
      <c r="M37" s="7">
        <v>650854</v>
      </c>
      <c r="N37" s="7">
        <v>93.457891000000004</v>
      </c>
      <c r="O37" s="7">
        <v>0.10100000000000001</v>
      </c>
      <c r="Q37" s="7">
        <f>BaseNoCounter!O37-O37</f>
        <v>8.9999999999999941E-3</v>
      </c>
      <c r="R37" s="7">
        <f>BaseNoCounter!F37-F37</f>
        <v>32106222</v>
      </c>
      <c r="S37" s="7">
        <f>BaseNoCounter!G37-G37</f>
        <v>2184.0967350000001</v>
      </c>
      <c r="T37" s="8">
        <f>S37/BaseNoCounter!G37</f>
        <v>0.61385194191004466</v>
      </c>
    </row>
    <row r="38" spans="1:20" x14ac:dyDescent="0.25">
      <c r="A38" s="7" t="s">
        <v>49</v>
      </c>
      <c r="B38" s="7">
        <v>562</v>
      </c>
      <c r="C38" s="7">
        <v>174</v>
      </c>
      <c r="D38" s="7">
        <v>92</v>
      </c>
      <c r="E38" s="7">
        <v>80144</v>
      </c>
      <c r="F38" s="7">
        <v>155372898</v>
      </c>
      <c r="G38" s="7">
        <v>1938.6716160000001</v>
      </c>
      <c r="H38" s="7">
        <v>0</v>
      </c>
      <c r="I38" s="7" t="s">
        <v>13</v>
      </c>
      <c r="J38" s="7">
        <v>20646</v>
      </c>
      <c r="K38" s="7">
        <v>178509022</v>
      </c>
      <c r="L38" s="7">
        <v>8646.1795020000009</v>
      </c>
      <c r="M38" s="7">
        <v>1869652</v>
      </c>
      <c r="N38" s="7">
        <v>95.477137999999997</v>
      </c>
      <c r="O38" s="7">
        <v>0.26800000000000002</v>
      </c>
      <c r="Q38" s="7">
        <f>BaseNoCounter!O38-O38</f>
        <v>0.13899999999999996</v>
      </c>
      <c r="R38" s="7">
        <f>BaseNoCounter!F38-F38</f>
        <v>277641396</v>
      </c>
      <c r="S38" s="7">
        <f>BaseNoCounter!G38-G38</f>
        <v>3464.281743</v>
      </c>
      <c r="T38" s="8">
        <f>S38/BaseNoCounter!G38</f>
        <v>0.6411829813835711</v>
      </c>
    </row>
    <row r="39" spans="1:20" x14ac:dyDescent="0.25">
      <c r="A39" s="7" t="s">
        <v>50</v>
      </c>
      <c r="B39" s="7">
        <v>637</v>
      </c>
      <c r="C39" s="7">
        <v>231</v>
      </c>
      <c r="D39" s="7">
        <v>78</v>
      </c>
      <c r="E39" s="7">
        <v>42795</v>
      </c>
      <c r="F39" s="7">
        <v>64112180</v>
      </c>
      <c r="G39" s="7">
        <v>1498.123145</v>
      </c>
      <c r="H39" s="7">
        <v>0</v>
      </c>
      <c r="I39" s="7" t="s">
        <v>13</v>
      </c>
      <c r="J39" s="7">
        <v>35991</v>
      </c>
      <c r="K39" s="7">
        <v>271720164</v>
      </c>
      <c r="L39" s="7">
        <v>7549.6697510000004</v>
      </c>
      <c r="M39" s="7">
        <v>3211773</v>
      </c>
      <c r="N39" s="7">
        <v>84.601298</v>
      </c>
      <c r="O39" s="7">
        <v>0.32</v>
      </c>
      <c r="Q39" s="7">
        <f>BaseNoCounter!O39-O39</f>
        <v>8.1000000000000016E-2</v>
      </c>
      <c r="R39" s="7">
        <f>BaseNoCounter!F39-F39</f>
        <v>102412783</v>
      </c>
      <c r="S39" s="7">
        <f>BaseNoCounter!G39-G39</f>
        <v>2393.1016009999998</v>
      </c>
      <c r="T39" s="8">
        <f>S39/BaseNoCounter!G39</f>
        <v>0.61499958424657897</v>
      </c>
    </row>
    <row r="40" spans="1:20" x14ac:dyDescent="0.25">
      <c r="A40" s="7" t="s">
        <v>51</v>
      </c>
      <c r="B40" s="7">
        <v>815</v>
      </c>
      <c r="C40" s="7">
        <v>173</v>
      </c>
      <c r="D40" s="7">
        <v>128</v>
      </c>
      <c r="E40" s="7">
        <v>82292</v>
      </c>
      <c r="F40" s="7">
        <v>143950610</v>
      </c>
      <c r="G40" s="7">
        <v>1749.2661499999999</v>
      </c>
      <c r="H40" s="7">
        <v>0</v>
      </c>
      <c r="I40" s="7" t="s">
        <v>13</v>
      </c>
      <c r="J40" s="7">
        <v>57055</v>
      </c>
      <c r="K40" s="7">
        <v>533265559</v>
      </c>
      <c r="L40" s="7">
        <v>9346.5175529999997</v>
      </c>
      <c r="M40" s="7">
        <v>5218611</v>
      </c>
      <c r="N40" s="7">
        <v>102.185344</v>
      </c>
      <c r="O40" s="7">
        <v>0.53300000000000003</v>
      </c>
      <c r="Q40" s="7">
        <f>BaseNoCounter!O40-O40</f>
        <v>0.10699999999999998</v>
      </c>
      <c r="R40" s="7">
        <f>BaseNoCounter!F40-F40</f>
        <v>212141720</v>
      </c>
      <c r="S40" s="7">
        <f>BaseNoCounter!G40-G40</f>
        <v>2577.9142560000005</v>
      </c>
      <c r="T40" s="8">
        <f>S40/BaseNoCounter!G40</f>
        <v>0.59574919789004055</v>
      </c>
    </row>
    <row r="41" spans="1:20" x14ac:dyDescent="0.25">
      <c r="A41" s="7" t="s">
        <v>52</v>
      </c>
      <c r="B41" s="7">
        <v>406</v>
      </c>
      <c r="C41" s="7">
        <v>143</v>
      </c>
      <c r="D41" s="7">
        <v>70</v>
      </c>
      <c r="E41" s="7">
        <v>18740</v>
      </c>
      <c r="F41" s="7">
        <v>30852585</v>
      </c>
      <c r="G41" s="7">
        <v>1646.3492530000001</v>
      </c>
      <c r="H41" s="7">
        <v>0</v>
      </c>
      <c r="I41" s="7" t="s">
        <v>13</v>
      </c>
      <c r="J41" s="7">
        <v>10985</v>
      </c>
      <c r="K41" s="7">
        <v>78801257</v>
      </c>
      <c r="L41" s="7">
        <v>7173.5327260000004</v>
      </c>
      <c r="M41" s="7">
        <v>714266</v>
      </c>
      <c r="N41" s="7">
        <v>110.324805</v>
      </c>
      <c r="O41" s="7">
        <v>0.186</v>
      </c>
      <c r="Q41" s="7">
        <f>BaseNoCounter!O41-O41</f>
        <v>3.0000000000000027E-3</v>
      </c>
      <c r="R41" s="7">
        <f>BaseNoCounter!F41-F41</f>
        <v>31589890</v>
      </c>
      <c r="S41" s="7">
        <f>BaseNoCounter!G41-G41</f>
        <v>1685.6931699999998</v>
      </c>
      <c r="T41" s="8">
        <f>S41/BaseNoCounter!G41</f>
        <v>0.5059038739615711</v>
      </c>
    </row>
    <row r="42" spans="1:20" x14ac:dyDescent="0.25">
      <c r="A42" s="7" t="s">
        <v>53</v>
      </c>
      <c r="B42" s="7">
        <v>507</v>
      </c>
      <c r="C42" s="7">
        <v>194</v>
      </c>
      <c r="D42" s="7">
        <v>74</v>
      </c>
      <c r="E42" s="7">
        <v>10683</v>
      </c>
      <c r="F42" s="7">
        <v>17798651</v>
      </c>
      <c r="G42" s="7">
        <v>1666.0723579999999</v>
      </c>
      <c r="H42" s="7">
        <v>0</v>
      </c>
      <c r="I42" s="7" t="s">
        <v>13</v>
      </c>
      <c r="J42" s="7">
        <v>10686</v>
      </c>
      <c r="K42" s="7">
        <v>79664554</v>
      </c>
      <c r="L42" s="7">
        <v>7455.0396780000001</v>
      </c>
      <c r="M42" s="7">
        <v>870179</v>
      </c>
      <c r="N42" s="7">
        <v>91.549616999999998</v>
      </c>
      <c r="O42" s="7">
        <v>0.109</v>
      </c>
      <c r="Q42" s="7">
        <f>BaseNoCounter!O42-O42</f>
        <v>-3.0000000000000027E-3</v>
      </c>
      <c r="R42" s="7">
        <f>BaseNoCounter!F42-F42</f>
        <v>18820112</v>
      </c>
      <c r="S42" s="7">
        <f>BaseNoCounter!G42-G42</f>
        <v>1761.687915</v>
      </c>
      <c r="T42" s="8">
        <f>S42/BaseNoCounter!G42</f>
        <v>0.51394723513093243</v>
      </c>
    </row>
    <row r="43" spans="1:20" x14ac:dyDescent="0.25">
      <c r="A43" s="7" t="s">
        <v>54</v>
      </c>
      <c r="B43" s="7">
        <v>509</v>
      </c>
      <c r="C43" s="7">
        <v>157</v>
      </c>
      <c r="D43" s="7">
        <v>88</v>
      </c>
      <c r="E43" s="7">
        <v>10635</v>
      </c>
      <c r="F43" s="7">
        <v>21905508</v>
      </c>
      <c r="G43" s="7">
        <v>2059.7562760000001</v>
      </c>
      <c r="H43" s="7">
        <v>0</v>
      </c>
      <c r="I43" s="7" t="s">
        <v>13</v>
      </c>
      <c r="J43" s="7">
        <v>11680</v>
      </c>
      <c r="K43" s="7">
        <v>114500090</v>
      </c>
      <c r="L43" s="7">
        <v>9803.0898969999998</v>
      </c>
      <c r="M43" s="7">
        <v>1029108</v>
      </c>
      <c r="N43" s="7">
        <v>111.26149100000001</v>
      </c>
      <c r="O43" s="7">
        <v>0.20899999999999999</v>
      </c>
      <c r="Q43" s="7">
        <f>BaseNoCounter!O43-O43</f>
        <v>-9.9999999999999811E-3</v>
      </c>
      <c r="R43" s="7">
        <f>BaseNoCounter!F43-F43</f>
        <v>28185506</v>
      </c>
      <c r="S43" s="7">
        <f>BaseNoCounter!G43-G43</f>
        <v>2650.259145</v>
      </c>
      <c r="T43" s="8">
        <f>S43/BaseNoCounter!G43</f>
        <v>0.56268587427200267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A5E6-3FA7-4778-AB4D-9A7862817A14}">
  <dimension ref="A1:U43"/>
  <sheetViews>
    <sheetView workbookViewId="0">
      <selection activeCell="Q1" sqref="Q1:U1048576"/>
    </sheetView>
  </sheetViews>
  <sheetFormatPr defaultRowHeight="15" x14ac:dyDescent="0.25"/>
  <cols>
    <col min="17" max="17" width="8.7109375" style="7" customWidth="1"/>
    <col min="18" max="18" width="11" style="7" bestFit="1" customWidth="1"/>
    <col min="19" max="19" width="10.7109375" style="7" bestFit="1" customWidth="1"/>
    <col min="20" max="20" width="11.28515625" style="7" customWidth="1"/>
  </cols>
  <sheetData>
    <row r="1" spans="1:21" s="6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11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</row>
    <row r="2" spans="1:21" x14ac:dyDescent="0.25">
      <c r="A2" s="7" t="s">
        <v>12</v>
      </c>
      <c r="B2" s="7">
        <v>263</v>
      </c>
      <c r="C2" s="7">
        <v>97</v>
      </c>
      <c r="D2" s="7">
        <v>44</v>
      </c>
      <c r="E2" s="7">
        <v>3423</v>
      </c>
      <c r="F2" s="7">
        <v>2779422</v>
      </c>
      <c r="G2" s="7">
        <v>811.98422400000004</v>
      </c>
      <c r="H2" s="7">
        <v>0</v>
      </c>
      <c r="I2" s="7" t="s">
        <v>13</v>
      </c>
      <c r="J2" s="7">
        <v>1753</v>
      </c>
      <c r="K2" s="7">
        <v>7911686</v>
      </c>
      <c r="L2" s="7">
        <v>4513.2264690000002</v>
      </c>
      <c r="M2" s="7">
        <v>84989</v>
      </c>
      <c r="N2" s="7">
        <v>93.090705999999997</v>
      </c>
      <c r="O2" s="7">
        <v>2.8000000000000001E-2</v>
      </c>
      <c r="Q2" s="7">
        <f>O2BaseNoCounter!O2-O2</f>
        <v>0</v>
      </c>
      <c r="R2" s="7">
        <f>O2BaseNoCounter!F2-F2</f>
        <v>464240</v>
      </c>
      <c r="S2" s="7">
        <f>O2BaseNoCounter!G2-G2</f>
        <v>135.62372199999993</v>
      </c>
      <c r="T2" s="8">
        <f>S2/O2BaseNoCounter!G2</f>
        <v>0.14312218736924767</v>
      </c>
      <c r="U2" t="b">
        <f t="array" ref="U2">AND(A2:E2=O2BaseNoCounter!A2:E2)</f>
        <v>1</v>
      </c>
    </row>
    <row r="3" spans="1:21" x14ac:dyDescent="0.25">
      <c r="A3" s="7" t="s">
        <v>14</v>
      </c>
      <c r="B3" s="7">
        <v>540</v>
      </c>
      <c r="C3" s="7">
        <v>131</v>
      </c>
      <c r="D3" s="7">
        <v>76</v>
      </c>
      <c r="E3" s="7">
        <v>11881</v>
      </c>
      <c r="F3" s="7">
        <v>11282810</v>
      </c>
      <c r="G3" s="7">
        <v>949.65154399999994</v>
      </c>
      <c r="H3" s="7">
        <v>0</v>
      </c>
      <c r="I3" s="7" t="s">
        <v>13</v>
      </c>
      <c r="J3" s="7">
        <v>10508</v>
      </c>
      <c r="K3" s="7">
        <v>57828072</v>
      </c>
      <c r="L3" s="7">
        <v>5503.2424819999997</v>
      </c>
      <c r="M3" s="7">
        <v>601699</v>
      </c>
      <c r="N3" s="7">
        <v>96.107973999999999</v>
      </c>
      <c r="O3" s="7">
        <v>7.1999999999999995E-2</v>
      </c>
      <c r="Q3" s="7">
        <f>O2BaseNoCounter!O3-O3</f>
        <v>1.0000000000000009E-3</v>
      </c>
      <c r="R3" s="7">
        <f>O2BaseNoCounter!F3-F3</f>
        <v>2129578</v>
      </c>
      <c r="S3" s="7">
        <f>O2BaseNoCounter!G3-G3</f>
        <v>179.24231999999995</v>
      </c>
      <c r="T3" s="8">
        <f>S3/O2BaseNoCounter!G3</f>
        <v>0.15877694592553829</v>
      </c>
      <c r="U3" t="b">
        <f t="array" ref="U3">AND(A3:E3=O2BaseNoCounter!A3:E3)</f>
        <v>1</v>
      </c>
    </row>
    <row r="4" spans="1:21" x14ac:dyDescent="0.25">
      <c r="A4" s="7" t="s">
        <v>15</v>
      </c>
      <c r="B4" s="7">
        <v>377</v>
      </c>
      <c r="C4" s="7">
        <v>134</v>
      </c>
      <c r="D4" s="7">
        <v>67</v>
      </c>
      <c r="E4" s="7">
        <v>15372</v>
      </c>
      <c r="F4" s="7">
        <v>13919954</v>
      </c>
      <c r="G4" s="7">
        <v>905.53955199999996</v>
      </c>
      <c r="H4" s="7">
        <v>0</v>
      </c>
      <c r="I4" s="7" t="s">
        <v>13</v>
      </c>
      <c r="J4" s="7">
        <v>17316</v>
      </c>
      <c r="K4" s="7">
        <v>72788048</v>
      </c>
      <c r="L4" s="7">
        <v>4203.5139760000002</v>
      </c>
      <c r="M4" s="7">
        <v>762270</v>
      </c>
      <c r="N4" s="7">
        <v>95.488538000000005</v>
      </c>
      <c r="O4" s="7">
        <v>9.4E-2</v>
      </c>
      <c r="Q4" s="7">
        <f>O2BaseNoCounter!O4-O4</f>
        <v>1.0000000000000009E-3</v>
      </c>
      <c r="R4" s="7">
        <f>O2BaseNoCounter!F4-F4</f>
        <v>2088272</v>
      </c>
      <c r="S4" s="7">
        <f>O2BaseNoCounter!G4-G4</f>
        <v>135.84907700000008</v>
      </c>
      <c r="T4" s="8">
        <f>S4/O2BaseNoCounter!G4</f>
        <v>0.13044993311521944</v>
      </c>
      <c r="U4" t="b">
        <f t="array" ref="U4">AND(A4:E4=O2BaseNoCounter!A4:E4)</f>
        <v>1</v>
      </c>
    </row>
    <row r="5" spans="1:21" x14ac:dyDescent="0.25">
      <c r="A5" s="7" t="s">
        <v>16</v>
      </c>
      <c r="B5" s="7">
        <v>927</v>
      </c>
      <c r="C5" s="7">
        <v>355</v>
      </c>
      <c r="D5" s="7">
        <v>185</v>
      </c>
      <c r="E5" s="7">
        <v>67609</v>
      </c>
      <c r="F5" s="7">
        <v>73118592</v>
      </c>
      <c r="G5" s="7">
        <v>1081.4919910000001</v>
      </c>
      <c r="H5" s="7">
        <v>0</v>
      </c>
      <c r="I5" s="7" t="s">
        <v>13</v>
      </c>
      <c r="J5" s="7">
        <v>32458</v>
      </c>
      <c r="K5" s="7">
        <v>246400492</v>
      </c>
      <c r="L5" s="7">
        <v>7591.3639780000003</v>
      </c>
      <c r="M5" s="7">
        <v>2911941</v>
      </c>
      <c r="N5" s="7">
        <v>84.617267999999996</v>
      </c>
      <c r="O5" s="7">
        <v>0.36599999999999999</v>
      </c>
      <c r="Q5" s="7">
        <f>O2BaseNoCounter!O5-O5</f>
        <v>1.0000000000000009E-2</v>
      </c>
      <c r="R5" s="7">
        <f>O2BaseNoCounter!F5-F5</f>
        <v>20735784</v>
      </c>
      <c r="S5" s="7">
        <f>O2BaseNoCounter!G5-G5</f>
        <v>306.70153399999981</v>
      </c>
      <c r="T5" s="8">
        <f>S5/O2BaseNoCounter!G5</f>
        <v>0.22093571859874497</v>
      </c>
      <c r="U5" t="b">
        <f t="array" ref="U5">AND(A5:E5=O2BaseNoCounter!A5:E5)</f>
        <v>1</v>
      </c>
    </row>
    <row r="6" spans="1:21" x14ac:dyDescent="0.25">
      <c r="A6" s="7" t="s">
        <v>17</v>
      </c>
      <c r="B6" s="7">
        <v>422</v>
      </c>
      <c r="C6" s="7">
        <v>143</v>
      </c>
      <c r="D6" s="7">
        <v>69</v>
      </c>
      <c r="E6" s="7">
        <v>36448</v>
      </c>
      <c r="F6" s="7">
        <v>37673420</v>
      </c>
      <c r="G6" s="7">
        <v>1033.6210490000001</v>
      </c>
      <c r="H6" s="7">
        <v>0</v>
      </c>
      <c r="I6" s="7" t="s">
        <v>13</v>
      </c>
      <c r="J6" s="7">
        <v>39876</v>
      </c>
      <c r="K6" s="7">
        <v>218185948</v>
      </c>
      <c r="L6" s="7">
        <v>5471.6106929999996</v>
      </c>
      <c r="M6" s="7">
        <v>2271587</v>
      </c>
      <c r="N6" s="7">
        <v>96.050006999999994</v>
      </c>
      <c r="O6" s="7">
        <v>0.26800000000000002</v>
      </c>
      <c r="Q6" s="7">
        <f>O2BaseNoCounter!O6-O6</f>
        <v>2.0000000000000018E-3</v>
      </c>
      <c r="R6" s="7">
        <f>O2BaseNoCounter!F6-F6</f>
        <v>8692868</v>
      </c>
      <c r="S6" s="7">
        <f>O2BaseNoCounter!G6-G6</f>
        <v>238.50054899999986</v>
      </c>
      <c r="T6" s="8">
        <f>S6/O2BaseNoCounter!G6</f>
        <v>0.18748250904234698</v>
      </c>
      <c r="U6" t="b">
        <f t="array" ref="U6">AND(A6:E6=O2BaseNoCounter!A6:E6)</f>
        <v>1</v>
      </c>
    </row>
    <row r="7" spans="1:21" x14ac:dyDescent="0.25">
      <c r="A7" s="7" t="s">
        <v>18</v>
      </c>
      <c r="B7" s="7">
        <v>346</v>
      </c>
      <c r="C7" s="7">
        <v>110</v>
      </c>
      <c r="D7" s="7">
        <v>60</v>
      </c>
      <c r="E7" s="7">
        <v>7922</v>
      </c>
      <c r="F7" s="7">
        <v>6691114</v>
      </c>
      <c r="G7" s="7">
        <v>844.62433699999997</v>
      </c>
      <c r="H7" s="7">
        <v>0</v>
      </c>
      <c r="I7" s="7" t="s">
        <v>13</v>
      </c>
      <c r="J7" s="7">
        <v>7909</v>
      </c>
      <c r="K7" s="7">
        <v>34240590</v>
      </c>
      <c r="L7" s="7">
        <v>4329.3197620000001</v>
      </c>
      <c r="M7" s="7">
        <v>381345</v>
      </c>
      <c r="N7" s="7">
        <v>89.789010000000005</v>
      </c>
      <c r="O7" s="7">
        <v>5.5E-2</v>
      </c>
      <c r="Q7" s="7">
        <f>O2BaseNoCounter!O7-O7</f>
        <v>-1.0000000000000009E-3</v>
      </c>
      <c r="R7" s="7">
        <f>O2BaseNoCounter!F7-F7</f>
        <v>1876854</v>
      </c>
      <c r="S7" s="7">
        <f>O2BaseNoCounter!G7-G7</f>
        <v>236.91668800000002</v>
      </c>
      <c r="T7" s="8">
        <f>S7/O2BaseNoCounter!G7</f>
        <v>0.21905473997160674</v>
      </c>
      <c r="U7" t="b">
        <f t="array" ref="U7">AND(A7:E7=O2BaseNoCounter!A7:E7)</f>
        <v>1</v>
      </c>
    </row>
    <row r="8" spans="1:21" x14ac:dyDescent="0.25">
      <c r="A8" s="7" t="s">
        <v>19</v>
      </c>
      <c r="B8" s="7">
        <v>375</v>
      </c>
      <c r="C8" s="7">
        <v>88</v>
      </c>
      <c r="D8" s="7">
        <v>55</v>
      </c>
      <c r="E8" s="7">
        <v>40809</v>
      </c>
      <c r="F8" s="7">
        <v>33933181</v>
      </c>
      <c r="G8" s="7">
        <v>831.51219100000003</v>
      </c>
      <c r="H8" s="7">
        <v>0</v>
      </c>
      <c r="I8" s="7" t="s">
        <v>13</v>
      </c>
      <c r="J8" s="7">
        <v>18309</v>
      </c>
      <c r="K8" s="7">
        <v>84930208</v>
      </c>
      <c r="L8" s="7">
        <v>4638.7136380000002</v>
      </c>
      <c r="M8" s="7">
        <v>957551</v>
      </c>
      <c r="N8" s="7">
        <v>88.695232000000004</v>
      </c>
      <c r="O8" s="7">
        <v>0.20699999999999999</v>
      </c>
      <c r="Q8" s="7">
        <f>O2BaseNoCounter!O8-O8</f>
        <v>4.0000000000000036E-3</v>
      </c>
      <c r="R8" s="7">
        <f>O2BaseNoCounter!F8-F8</f>
        <v>9666185</v>
      </c>
      <c r="S8" s="7">
        <f>O2BaseNoCounter!G8-G8</f>
        <v>236.86404999999991</v>
      </c>
      <c r="T8" s="8">
        <f>S8/O2BaseNoCounter!G8</f>
        <v>0.22170471497783889</v>
      </c>
      <c r="U8" t="b">
        <f t="array" ref="U8">AND(A8:E8=O2BaseNoCounter!A8:E8)</f>
        <v>1</v>
      </c>
    </row>
    <row r="9" spans="1:21" x14ac:dyDescent="0.25">
      <c r="A9" s="7" t="s">
        <v>20</v>
      </c>
      <c r="B9" s="7">
        <v>782</v>
      </c>
      <c r="C9" s="7">
        <v>230</v>
      </c>
      <c r="D9" s="7">
        <v>139</v>
      </c>
      <c r="E9" s="7">
        <v>246660</v>
      </c>
      <c r="F9" s="7">
        <v>389713599</v>
      </c>
      <c r="G9" s="7">
        <v>1579.962698</v>
      </c>
      <c r="H9" s="7">
        <v>0</v>
      </c>
      <c r="I9" s="7" t="s">
        <v>13</v>
      </c>
      <c r="J9" s="7">
        <v>310687</v>
      </c>
      <c r="K9" s="7">
        <v>3108147954</v>
      </c>
      <c r="L9" s="7">
        <v>10004.113316999999</v>
      </c>
      <c r="M9" s="7">
        <v>30815116</v>
      </c>
      <c r="N9" s="7">
        <v>100.864392</v>
      </c>
      <c r="O9" s="7">
        <v>4.1550000000000002</v>
      </c>
      <c r="Q9" s="7">
        <f>O2BaseNoCounter!O9-O9</f>
        <v>6.7999999999999616E-2</v>
      </c>
      <c r="R9" s="7">
        <f>O2BaseNoCounter!F9-F9</f>
        <v>150909917</v>
      </c>
      <c r="S9" s="7">
        <f>O2BaseNoCounter!G9-G9</f>
        <v>611.81349599999999</v>
      </c>
      <c r="T9" s="8">
        <f>S9/O2BaseNoCounter!G9</f>
        <v>0.27914049695167004</v>
      </c>
      <c r="U9" t="b">
        <f t="array" ref="U9">AND(A9:E9=O2BaseNoCounter!A9:E9)</f>
        <v>1</v>
      </c>
    </row>
    <row r="10" spans="1:21" x14ac:dyDescent="0.25">
      <c r="A10" s="7" t="s">
        <v>21</v>
      </c>
      <c r="B10" s="7">
        <v>632</v>
      </c>
      <c r="C10" s="7">
        <v>243</v>
      </c>
      <c r="D10" s="7">
        <v>87</v>
      </c>
      <c r="E10" s="7">
        <v>887684</v>
      </c>
      <c r="F10" s="7">
        <v>867326846</v>
      </c>
      <c r="G10" s="7">
        <v>977.06711600000006</v>
      </c>
      <c r="H10" s="7">
        <v>0</v>
      </c>
      <c r="I10" s="7" t="s">
        <v>13</v>
      </c>
      <c r="J10" s="7">
        <v>451551</v>
      </c>
      <c r="K10" s="7">
        <v>2156635430</v>
      </c>
      <c r="L10" s="7">
        <v>4776.0616849999997</v>
      </c>
      <c r="M10" s="7">
        <v>25756360</v>
      </c>
      <c r="N10" s="7">
        <v>83.732151000000002</v>
      </c>
      <c r="O10" s="7">
        <v>3.7040000000000002</v>
      </c>
      <c r="Q10" s="7">
        <f>O2BaseNoCounter!O10-O10</f>
        <v>9.2999999999999972E-2</v>
      </c>
      <c r="R10" s="7">
        <f>O2BaseNoCounter!F10-F10</f>
        <v>216928656</v>
      </c>
      <c r="S10" s="7">
        <f>O2BaseNoCounter!G10-G10</f>
        <v>244.37598999999989</v>
      </c>
      <c r="T10" s="8">
        <f>S10/O2BaseNoCounter!G10</f>
        <v>0.20007152916052393</v>
      </c>
      <c r="U10" t="b">
        <f t="array" ref="U10">AND(A10:E10=O2BaseNoCounter!A10:E10)</f>
        <v>1</v>
      </c>
    </row>
    <row r="11" spans="1:21" x14ac:dyDescent="0.25">
      <c r="A11" s="7" t="s">
        <v>22</v>
      </c>
      <c r="B11" s="7">
        <v>1583</v>
      </c>
      <c r="C11" s="7">
        <v>512</v>
      </c>
      <c r="D11" s="7">
        <v>299</v>
      </c>
      <c r="E11" s="7">
        <v>1455351</v>
      </c>
      <c r="F11" s="7">
        <v>3048544731</v>
      </c>
      <c r="G11" s="7">
        <v>2094.7144239999998</v>
      </c>
      <c r="H11" s="7">
        <v>0</v>
      </c>
      <c r="I11" s="7" t="s">
        <v>13</v>
      </c>
      <c r="J11" s="7">
        <v>925524</v>
      </c>
      <c r="K11" s="7">
        <v>13627769173</v>
      </c>
      <c r="L11" s="7">
        <v>14724.382267000001</v>
      </c>
      <c r="M11" s="7">
        <v>144382632</v>
      </c>
      <c r="N11" s="7">
        <v>94.386484999999993</v>
      </c>
      <c r="O11" s="7">
        <v>21.295999999999999</v>
      </c>
      <c r="Q11" s="7">
        <f>O2BaseNoCounter!O11-O11</f>
        <v>0.59600000000000009</v>
      </c>
      <c r="R11" s="7">
        <f>O2BaseNoCounter!F11-F11</f>
        <v>1273358092</v>
      </c>
      <c r="S11" s="7">
        <f>O2BaseNoCounter!G11-G11</f>
        <v>874.94913000000042</v>
      </c>
      <c r="T11" s="8">
        <f>S11/O2BaseNoCounter!G11</f>
        <v>0.29462904268110918</v>
      </c>
      <c r="U11" t="b">
        <f t="array" ref="U11">AND(A11:E11=O2BaseNoCounter!A11:E11)</f>
        <v>1</v>
      </c>
    </row>
    <row r="12" spans="1:21" x14ac:dyDescent="0.25">
      <c r="A12" s="7" t="s">
        <v>23</v>
      </c>
      <c r="B12" s="7">
        <v>935</v>
      </c>
      <c r="C12" s="7">
        <v>224</v>
      </c>
      <c r="D12" s="7">
        <v>109</v>
      </c>
      <c r="E12" s="7">
        <v>668534</v>
      </c>
      <c r="F12" s="7">
        <v>1112086173</v>
      </c>
      <c r="G12" s="7">
        <v>1663.4698800000001</v>
      </c>
      <c r="H12" s="7">
        <v>0</v>
      </c>
      <c r="I12" s="7" t="s">
        <v>13</v>
      </c>
      <c r="J12" s="7">
        <v>642072</v>
      </c>
      <c r="K12" s="7">
        <v>6539386981</v>
      </c>
      <c r="L12" s="7">
        <v>10184.818807</v>
      </c>
      <c r="M12" s="7">
        <v>63472224</v>
      </c>
      <c r="N12" s="7">
        <v>103.02753800000001</v>
      </c>
      <c r="O12" s="7">
        <v>5.7279999999999998</v>
      </c>
      <c r="Q12" s="7">
        <f>O2BaseNoCounter!O12-O12</f>
        <v>0.17100000000000026</v>
      </c>
      <c r="R12" s="7">
        <f>O2BaseNoCounter!F12-F12</f>
        <v>391756304</v>
      </c>
      <c r="S12" s="7">
        <f>O2BaseNoCounter!G12-G12</f>
        <v>585.99308999999994</v>
      </c>
      <c r="T12" s="8">
        <f>S12/O2BaseNoCounter!G12</f>
        <v>0.26050355032072386</v>
      </c>
      <c r="U12" t="b">
        <f t="array" ref="U12">AND(A12:E12=O2BaseNoCounter!A12:E12)</f>
        <v>1</v>
      </c>
    </row>
    <row r="13" spans="1:21" x14ac:dyDescent="0.25">
      <c r="A13" s="7" t="s">
        <v>24</v>
      </c>
      <c r="B13" s="7">
        <v>552</v>
      </c>
      <c r="C13" s="7">
        <v>213</v>
      </c>
      <c r="D13" s="7">
        <v>78</v>
      </c>
      <c r="E13" s="7">
        <v>102476</v>
      </c>
      <c r="F13" s="7">
        <v>84513814</v>
      </c>
      <c r="G13" s="7">
        <v>824.718119</v>
      </c>
      <c r="H13" s="7">
        <v>0</v>
      </c>
      <c r="I13" s="7" t="s">
        <v>13</v>
      </c>
      <c r="J13" s="7">
        <v>69737</v>
      </c>
      <c r="K13" s="7">
        <v>325634267</v>
      </c>
      <c r="L13" s="7">
        <v>4669.4619359999997</v>
      </c>
      <c r="M13" s="7">
        <v>3800838</v>
      </c>
      <c r="N13" s="7">
        <v>85.674334999999999</v>
      </c>
      <c r="O13" s="7">
        <v>0.28999999999999998</v>
      </c>
      <c r="Q13" s="7">
        <f>O2BaseNoCounter!O13-O13</f>
        <v>7.0000000000000062E-3</v>
      </c>
      <c r="R13" s="7">
        <f>O2BaseNoCounter!F13-F13</f>
        <v>16989490</v>
      </c>
      <c r="S13" s="7">
        <f>O2BaseNoCounter!G13-G13</f>
        <v>165.789941</v>
      </c>
      <c r="T13" s="8">
        <f>S13/O2BaseNoCounter!G13</f>
        <v>0.16737868947780193</v>
      </c>
      <c r="U13" t="b">
        <f t="array" ref="U13">AND(A13:E13=O2BaseNoCounter!A13:E13)</f>
        <v>1</v>
      </c>
    </row>
    <row r="14" spans="1:21" x14ac:dyDescent="0.25">
      <c r="A14" s="7" t="s">
        <v>25</v>
      </c>
      <c r="B14" s="7">
        <v>644</v>
      </c>
      <c r="C14" s="7">
        <v>149</v>
      </c>
      <c r="D14" s="7">
        <v>97</v>
      </c>
      <c r="E14" s="7">
        <v>412821</v>
      </c>
      <c r="F14" s="7">
        <v>519261614</v>
      </c>
      <c r="G14" s="7">
        <v>1257.8372079999999</v>
      </c>
      <c r="H14" s="7">
        <v>0</v>
      </c>
      <c r="I14" s="7" t="s">
        <v>13</v>
      </c>
      <c r="J14" s="7">
        <v>159887</v>
      </c>
      <c r="K14" s="7">
        <v>1413650476</v>
      </c>
      <c r="L14" s="7">
        <v>8841.5598269999991</v>
      </c>
      <c r="M14" s="7">
        <v>13333961</v>
      </c>
      <c r="N14" s="7">
        <v>106.018795</v>
      </c>
      <c r="O14" s="7">
        <v>2.073</v>
      </c>
      <c r="Q14" s="7">
        <f>O2BaseNoCounter!O14-O14</f>
        <v>8.3000000000000185E-2</v>
      </c>
      <c r="R14" s="7">
        <f>O2BaseNoCounter!F14-F14</f>
        <v>159460634</v>
      </c>
      <c r="S14" s="7">
        <f>O2BaseNoCounter!G14-G14</f>
        <v>386.27064500000006</v>
      </c>
      <c r="T14" s="8">
        <f>S14/O2BaseNoCounter!G14</f>
        <v>0.23494240009569498</v>
      </c>
      <c r="U14" t="b">
        <f t="array" ref="U14">AND(A14:E14=O2BaseNoCounter!A14:E14)</f>
        <v>1</v>
      </c>
    </row>
    <row r="15" spans="1:21" x14ac:dyDescent="0.25">
      <c r="A15" s="7" t="s">
        <v>26</v>
      </c>
      <c r="B15" s="7">
        <v>733</v>
      </c>
      <c r="C15" s="7">
        <v>174</v>
      </c>
      <c r="D15" s="7">
        <v>121</v>
      </c>
      <c r="E15" s="7">
        <v>479112</v>
      </c>
      <c r="F15" s="7">
        <v>608185811</v>
      </c>
      <c r="G15" s="7">
        <v>1269.402167</v>
      </c>
      <c r="H15" s="7">
        <v>0</v>
      </c>
      <c r="I15" s="7" t="s">
        <v>13</v>
      </c>
      <c r="J15" s="7">
        <v>447735</v>
      </c>
      <c r="K15" s="7">
        <v>3448974174</v>
      </c>
      <c r="L15" s="7">
        <v>7703.1596229999996</v>
      </c>
      <c r="M15" s="7">
        <v>35447778</v>
      </c>
      <c r="N15" s="7">
        <v>97.297331</v>
      </c>
      <c r="O15" s="7">
        <v>4.8010000000000002</v>
      </c>
      <c r="Q15" s="7">
        <f>O2BaseNoCounter!O15-O15</f>
        <v>9.7999999999999865E-2</v>
      </c>
      <c r="R15" s="7">
        <f>O2BaseNoCounter!F15-F15</f>
        <v>223989677</v>
      </c>
      <c r="S15" s="7">
        <f>O2BaseNoCounter!G15-G15</f>
        <v>467.51005400000008</v>
      </c>
      <c r="T15" s="8">
        <f>S15/O2BaseNoCounter!G15</f>
        <v>0.26916158936969103</v>
      </c>
      <c r="U15" t="b">
        <f t="array" ref="U15">AND(A15:E15=O2BaseNoCounter!A15:E15)</f>
        <v>1</v>
      </c>
    </row>
    <row r="16" spans="1:21" x14ac:dyDescent="0.25">
      <c r="A16" s="7" t="s">
        <v>27</v>
      </c>
      <c r="B16" s="7">
        <v>396</v>
      </c>
      <c r="C16" s="7">
        <v>89</v>
      </c>
      <c r="D16" s="7">
        <v>67</v>
      </c>
      <c r="E16" s="7">
        <v>305061</v>
      </c>
      <c r="F16" s="7">
        <v>252626267</v>
      </c>
      <c r="G16" s="7">
        <v>828.11721899999998</v>
      </c>
      <c r="H16" s="7">
        <v>0</v>
      </c>
      <c r="I16" s="7" t="s">
        <v>13</v>
      </c>
      <c r="J16" s="7">
        <v>209826</v>
      </c>
      <c r="K16" s="7">
        <v>979150707</v>
      </c>
      <c r="L16" s="7">
        <v>4666.488934</v>
      </c>
      <c r="M16" s="7">
        <v>9431234</v>
      </c>
      <c r="N16" s="7">
        <v>103.819999</v>
      </c>
      <c r="O16" s="7">
        <v>1.0349999999999999</v>
      </c>
      <c r="Q16" s="7">
        <f>O2BaseNoCounter!O16-O16</f>
        <v>2.200000000000002E-2</v>
      </c>
      <c r="R16" s="7">
        <f>O2BaseNoCounter!F16-F16</f>
        <v>53941063</v>
      </c>
      <c r="S16" s="7">
        <f>O2BaseNoCounter!G16-G16</f>
        <v>176.82058000000006</v>
      </c>
      <c r="T16" s="8">
        <f>S16/O2BaseNoCounter!G16</f>
        <v>0.17595176554802877</v>
      </c>
      <c r="U16" t="b">
        <f t="array" ref="U16">AND(A16:E16=O2BaseNoCounter!A16:E16)</f>
        <v>1</v>
      </c>
    </row>
    <row r="17" spans="1:21" x14ac:dyDescent="0.25">
      <c r="A17" s="7" t="s">
        <v>28</v>
      </c>
      <c r="B17" s="7">
        <v>610</v>
      </c>
      <c r="C17" s="7">
        <v>146</v>
      </c>
      <c r="D17" s="7">
        <v>115</v>
      </c>
      <c r="E17" s="7">
        <v>379316</v>
      </c>
      <c r="F17" s="7">
        <v>509400655</v>
      </c>
      <c r="G17" s="7">
        <v>1342.9453410000001</v>
      </c>
      <c r="H17" s="7">
        <v>0</v>
      </c>
      <c r="I17" s="7" t="s">
        <v>13</v>
      </c>
      <c r="J17" s="7">
        <v>316590</v>
      </c>
      <c r="K17" s="7">
        <v>2948387247</v>
      </c>
      <c r="L17" s="7">
        <v>9312.9512840000007</v>
      </c>
      <c r="M17" s="7">
        <v>26594858</v>
      </c>
      <c r="N17" s="7">
        <v>110.863057</v>
      </c>
      <c r="O17" s="7">
        <v>3.3170000000000002</v>
      </c>
      <c r="Q17" s="7">
        <f>O2BaseNoCounter!O17-O17</f>
        <v>4.9999999999999822E-2</v>
      </c>
      <c r="R17" s="7">
        <f>O2BaseNoCounter!F17-F17</f>
        <v>139297381</v>
      </c>
      <c r="S17" s="7">
        <f>O2BaseNoCounter!G17-G17</f>
        <v>367.23307499999987</v>
      </c>
      <c r="T17" s="8">
        <f>S17/O2BaseNoCounter!G17</f>
        <v>0.21473377956607298</v>
      </c>
      <c r="U17" t="b">
        <f t="array" ref="U17">AND(A17:E17=O2BaseNoCounter!A17:E17)</f>
        <v>1</v>
      </c>
    </row>
    <row r="18" spans="1:21" x14ac:dyDescent="0.25">
      <c r="A18" s="7" t="s">
        <v>29</v>
      </c>
      <c r="B18" s="7">
        <v>865</v>
      </c>
      <c r="C18" s="7">
        <v>300</v>
      </c>
      <c r="D18" s="7">
        <v>161</v>
      </c>
      <c r="E18" s="7">
        <v>297207</v>
      </c>
      <c r="F18" s="7">
        <v>307155992</v>
      </c>
      <c r="G18" s="7">
        <v>1033.4749589999999</v>
      </c>
      <c r="H18" s="7">
        <v>0</v>
      </c>
      <c r="I18" s="7" t="s">
        <v>13</v>
      </c>
      <c r="J18" s="7">
        <v>105482</v>
      </c>
      <c r="K18" s="7">
        <v>854708840</v>
      </c>
      <c r="L18" s="7">
        <v>8102.8880760000002</v>
      </c>
      <c r="M18" s="7">
        <v>8766918</v>
      </c>
      <c r="N18" s="7">
        <v>97.492509999999996</v>
      </c>
      <c r="O18" s="7">
        <v>1.77</v>
      </c>
      <c r="Q18" s="7">
        <f>O2BaseNoCounter!O18-O18</f>
        <v>4.8999999999999932E-2</v>
      </c>
      <c r="R18" s="7">
        <f>O2BaseNoCounter!F18-F18</f>
        <v>100582710</v>
      </c>
      <c r="S18" s="7">
        <f>O2BaseNoCounter!G18-G18</f>
        <v>338.42645000000016</v>
      </c>
      <c r="T18" s="8">
        <f>S18/O2BaseNoCounter!G18</f>
        <v>0.24668423531009009</v>
      </c>
      <c r="U18" t="b">
        <f t="array" ref="U18">AND(A18:E18=O2BaseNoCounter!A18:E18)</f>
        <v>1</v>
      </c>
    </row>
    <row r="19" spans="1:21" x14ac:dyDescent="0.25">
      <c r="A19" s="7" t="s">
        <v>30</v>
      </c>
      <c r="B19" s="7">
        <v>683</v>
      </c>
      <c r="C19" s="7">
        <v>128</v>
      </c>
      <c r="D19" s="7">
        <v>86</v>
      </c>
      <c r="E19" s="7">
        <v>659448</v>
      </c>
      <c r="F19" s="7">
        <v>652253199</v>
      </c>
      <c r="G19" s="7">
        <v>989.08966099999998</v>
      </c>
      <c r="H19" s="7">
        <v>0</v>
      </c>
      <c r="I19" s="7" t="s">
        <v>13</v>
      </c>
      <c r="J19" s="7">
        <v>344609</v>
      </c>
      <c r="K19" s="7">
        <v>2199903242</v>
      </c>
      <c r="L19" s="7">
        <v>6383.766071</v>
      </c>
      <c r="M19" s="7">
        <v>22403120</v>
      </c>
      <c r="N19" s="7">
        <v>98.196288999999993</v>
      </c>
      <c r="O19" s="7">
        <v>2.7839999999999998</v>
      </c>
      <c r="Q19" s="7">
        <f>O2BaseNoCounter!O19-O19</f>
        <v>9.2000000000000082E-2</v>
      </c>
      <c r="R19" s="7">
        <f>O2BaseNoCounter!F19-F19</f>
        <v>182249126</v>
      </c>
      <c r="S19" s="7">
        <f>O2BaseNoCounter!G19-G19</f>
        <v>276.36618199999998</v>
      </c>
      <c r="T19" s="8">
        <f>S19/O2BaseNoCounter!G19</f>
        <v>0.21839259230477945</v>
      </c>
      <c r="U19" t="b">
        <f t="array" ref="U19">AND(A19:E19=O2BaseNoCounter!A19:E19)</f>
        <v>1</v>
      </c>
    </row>
    <row r="20" spans="1:21" x14ac:dyDescent="0.25">
      <c r="A20" s="7" t="s">
        <v>31</v>
      </c>
      <c r="B20" s="7">
        <v>413</v>
      </c>
      <c r="C20" s="7">
        <v>118</v>
      </c>
      <c r="D20" s="7">
        <v>86</v>
      </c>
      <c r="E20" s="7">
        <v>24597</v>
      </c>
      <c r="F20" s="7">
        <v>29827526</v>
      </c>
      <c r="G20" s="7">
        <v>1212.6489409999999</v>
      </c>
      <c r="H20" s="7">
        <v>0</v>
      </c>
      <c r="I20" s="7" t="s">
        <v>13</v>
      </c>
      <c r="J20" s="7">
        <v>34222</v>
      </c>
      <c r="K20" s="7">
        <v>239782124</v>
      </c>
      <c r="L20" s="7">
        <v>7006.6660039999997</v>
      </c>
      <c r="M20" s="7">
        <v>2262380</v>
      </c>
      <c r="N20" s="7">
        <v>105.986671</v>
      </c>
      <c r="O20" s="7">
        <v>0.25900000000000001</v>
      </c>
      <c r="Q20" s="7">
        <f>O2BaseNoCounter!O20-O20</f>
        <v>4.0000000000000036E-3</v>
      </c>
      <c r="R20" s="7">
        <f>O2BaseNoCounter!F20-F20</f>
        <v>7693111</v>
      </c>
      <c r="S20" s="7">
        <f>O2BaseNoCounter!G20-G20</f>
        <v>312.76623200000017</v>
      </c>
      <c r="T20" s="8">
        <f>S20/O2BaseNoCounter!G20</f>
        <v>0.20503679099040936</v>
      </c>
      <c r="U20" t="b">
        <f t="array" ref="U20">AND(A20:E20=O2BaseNoCounter!A20:E20)</f>
        <v>1</v>
      </c>
    </row>
    <row r="21" spans="1:21" x14ac:dyDescent="0.25">
      <c r="A21" s="7" t="s">
        <v>32</v>
      </c>
      <c r="B21" s="7">
        <v>1103</v>
      </c>
      <c r="C21" s="7">
        <v>202</v>
      </c>
      <c r="D21" s="7">
        <v>163</v>
      </c>
      <c r="E21" s="7">
        <v>330643</v>
      </c>
      <c r="F21" s="7">
        <v>606073747</v>
      </c>
      <c r="G21" s="7">
        <v>1833.0155090000001</v>
      </c>
      <c r="H21" s="7">
        <v>0</v>
      </c>
      <c r="I21" s="7" t="s">
        <v>13</v>
      </c>
      <c r="J21" s="7">
        <v>89944</v>
      </c>
      <c r="K21" s="7">
        <v>1222824260</v>
      </c>
      <c r="L21" s="7">
        <v>13595.395579</v>
      </c>
      <c r="M21" s="7">
        <v>11420422</v>
      </c>
      <c r="N21" s="7">
        <v>107.073474</v>
      </c>
      <c r="O21" s="7">
        <v>1.986</v>
      </c>
      <c r="Q21" s="7">
        <f>O2BaseNoCounter!O21-O21</f>
        <v>5.8999999999999941E-2</v>
      </c>
      <c r="R21" s="7">
        <f>O2BaseNoCounter!F21-F21</f>
        <v>191258004</v>
      </c>
      <c r="S21" s="7">
        <f>O2BaseNoCounter!G21-G21</f>
        <v>578.44262300000014</v>
      </c>
      <c r="T21" s="8">
        <f>S21/O2BaseNoCounter!G21</f>
        <v>0.23987255483480238</v>
      </c>
      <c r="U21" t="b">
        <f t="array" ref="U21">AND(A21:E21=O2BaseNoCounter!A21:E21)</f>
        <v>1</v>
      </c>
    </row>
    <row r="22" spans="1:21" x14ac:dyDescent="0.25">
      <c r="A22" s="7" t="s">
        <v>33</v>
      </c>
      <c r="B22" s="7">
        <v>420</v>
      </c>
      <c r="C22" s="7">
        <v>120</v>
      </c>
      <c r="D22" s="7">
        <v>90</v>
      </c>
      <c r="E22" s="7">
        <v>3836</v>
      </c>
      <c r="F22" s="7">
        <v>7131042</v>
      </c>
      <c r="G22" s="7">
        <v>1858.9786240000001</v>
      </c>
      <c r="H22" s="7">
        <v>0</v>
      </c>
      <c r="I22" s="7" t="s">
        <v>13</v>
      </c>
      <c r="J22" s="7">
        <v>4568</v>
      </c>
      <c r="K22" s="7">
        <v>55476396</v>
      </c>
      <c r="L22" s="7">
        <v>12144.570052999999</v>
      </c>
      <c r="M22" s="7">
        <v>554283</v>
      </c>
      <c r="N22" s="7">
        <v>100.086772</v>
      </c>
      <c r="O22" s="7">
        <v>0.18</v>
      </c>
      <c r="Q22" s="7">
        <f>O2BaseNoCounter!O22-O22</f>
        <v>1.0000000000000009E-3</v>
      </c>
      <c r="R22" s="7">
        <f>O2BaseNoCounter!F22-F22</f>
        <v>2145053</v>
      </c>
      <c r="S22" s="7">
        <f>O2BaseNoCounter!G22-G22</f>
        <v>559.19004100000006</v>
      </c>
      <c r="T22" s="8">
        <f>S22/O2BaseNoCounter!G22</f>
        <v>0.23124525972633098</v>
      </c>
      <c r="U22" t="b">
        <f t="array" ref="U22">AND(A22:E22=O2BaseNoCounter!A22:E22)</f>
        <v>1</v>
      </c>
    </row>
    <row r="23" spans="1:21" x14ac:dyDescent="0.25">
      <c r="A23" s="7" t="s">
        <v>34</v>
      </c>
      <c r="B23" s="7">
        <v>801</v>
      </c>
      <c r="C23" s="7">
        <v>207</v>
      </c>
      <c r="D23" s="7">
        <v>156</v>
      </c>
      <c r="E23" s="7">
        <v>40130</v>
      </c>
      <c r="F23" s="7">
        <v>74288841</v>
      </c>
      <c r="G23" s="7">
        <v>1851.20461</v>
      </c>
      <c r="H23" s="7">
        <v>0</v>
      </c>
      <c r="I23" s="7" t="s">
        <v>13</v>
      </c>
      <c r="J23" s="7">
        <v>28630</v>
      </c>
      <c r="K23" s="7">
        <v>342084652</v>
      </c>
      <c r="L23" s="7">
        <v>11948.46846</v>
      </c>
      <c r="M23" s="7">
        <v>3242992</v>
      </c>
      <c r="N23" s="7">
        <v>105.484273</v>
      </c>
      <c r="O23" s="7">
        <v>0.55900000000000005</v>
      </c>
      <c r="Q23" s="7">
        <f>O2BaseNoCounter!O23-O23</f>
        <v>8.999999999999897E-3</v>
      </c>
      <c r="R23" s="7">
        <f>O2BaseNoCounter!F23-F23</f>
        <v>21838421</v>
      </c>
      <c r="S23" s="7">
        <f>O2BaseNoCounter!G23-G23</f>
        <v>544.19190099999992</v>
      </c>
      <c r="T23" s="8">
        <f>S23/O2BaseNoCounter!G23</f>
        <v>0.22718238859453693</v>
      </c>
      <c r="U23" t="b">
        <f t="array" ref="U23">AND(A23:E23=O2BaseNoCounter!A23:E23)</f>
        <v>1</v>
      </c>
    </row>
    <row r="24" spans="1:21" x14ac:dyDescent="0.25">
      <c r="A24" s="7" t="s">
        <v>35</v>
      </c>
      <c r="B24" s="7">
        <v>720</v>
      </c>
      <c r="C24" s="7">
        <v>225</v>
      </c>
      <c r="D24" s="7">
        <v>177</v>
      </c>
      <c r="E24" s="7">
        <v>117865</v>
      </c>
      <c r="F24" s="7">
        <v>210246759</v>
      </c>
      <c r="G24" s="7">
        <v>1783.7929750000001</v>
      </c>
      <c r="H24" s="7">
        <v>0</v>
      </c>
      <c r="I24" s="7" t="s">
        <v>13</v>
      </c>
      <c r="J24" s="7">
        <v>87084</v>
      </c>
      <c r="K24" s="7">
        <v>1136434672</v>
      </c>
      <c r="L24" s="7">
        <v>13049.867622</v>
      </c>
      <c r="M24" s="7">
        <v>10579743</v>
      </c>
      <c r="N24" s="7">
        <v>107.416094</v>
      </c>
      <c r="O24" s="7">
        <v>1.333</v>
      </c>
      <c r="Q24" s="7">
        <f>O2BaseNoCounter!O24-O24</f>
        <v>3.5000000000000142E-2</v>
      </c>
      <c r="R24" s="7">
        <f>O2BaseNoCounter!F24-F24</f>
        <v>76073920</v>
      </c>
      <c r="S24" s="7">
        <f>O2BaseNoCounter!G24-G24</f>
        <v>645.43265599999972</v>
      </c>
      <c r="T24" s="8">
        <f>S24/O2BaseNoCounter!G24</f>
        <v>0.26569481556733987</v>
      </c>
      <c r="U24" t="b">
        <f t="array" ref="U24">AND(A24:E24=O2BaseNoCounter!A24:E24)</f>
        <v>1</v>
      </c>
    </row>
    <row r="25" spans="1:21" x14ac:dyDescent="0.25">
      <c r="A25" s="7" t="s">
        <v>36</v>
      </c>
      <c r="B25" s="7">
        <v>830</v>
      </c>
      <c r="C25" s="7">
        <v>199</v>
      </c>
      <c r="D25" s="7">
        <v>119</v>
      </c>
      <c r="E25" s="7">
        <v>122823</v>
      </c>
      <c r="F25" s="7">
        <v>215380338</v>
      </c>
      <c r="G25" s="7">
        <v>1753.5831069999999</v>
      </c>
      <c r="H25" s="7">
        <v>0</v>
      </c>
      <c r="I25" s="7" t="s">
        <v>13</v>
      </c>
      <c r="J25" s="7">
        <v>66531</v>
      </c>
      <c r="K25" s="7">
        <v>874258370</v>
      </c>
      <c r="L25" s="7">
        <v>13140.616705</v>
      </c>
      <c r="M25" s="7">
        <v>8233948</v>
      </c>
      <c r="N25" s="7">
        <v>106.1773</v>
      </c>
      <c r="O25" s="7">
        <v>1.2250000000000001</v>
      </c>
      <c r="Q25" s="7">
        <f>O2BaseNoCounter!O25-O25</f>
        <v>2.7999999999999803E-2</v>
      </c>
      <c r="R25" s="7">
        <f>O2BaseNoCounter!F25-F25</f>
        <v>70757133</v>
      </c>
      <c r="S25" s="7">
        <f>O2BaseNoCounter!G25-G25</f>
        <v>576.09025199999996</v>
      </c>
      <c r="T25" s="8">
        <f>S25/O2BaseNoCounter!G25</f>
        <v>0.24728370171485486</v>
      </c>
      <c r="U25" t="b">
        <f t="array" ref="U25">AND(A25:E25=O2BaseNoCounter!A25:E25)</f>
        <v>1</v>
      </c>
    </row>
    <row r="26" spans="1:21" x14ac:dyDescent="0.25">
      <c r="A26" s="7" t="s">
        <v>37</v>
      </c>
      <c r="B26" s="7">
        <v>997</v>
      </c>
      <c r="C26" s="7">
        <v>230</v>
      </c>
      <c r="D26" s="7">
        <v>179</v>
      </c>
      <c r="E26" s="7">
        <v>685292</v>
      </c>
      <c r="F26" s="7">
        <v>949525385</v>
      </c>
      <c r="G26" s="7">
        <v>1385.5778049999999</v>
      </c>
      <c r="H26" s="7">
        <v>0</v>
      </c>
      <c r="I26" s="7" t="s">
        <v>13</v>
      </c>
      <c r="J26" s="7">
        <v>313072</v>
      </c>
      <c r="K26" s="7">
        <v>3527643267</v>
      </c>
      <c r="L26" s="7">
        <v>11267.833811</v>
      </c>
      <c r="M26" s="7">
        <v>33752194</v>
      </c>
      <c r="N26" s="7">
        <v>104.515969</v>
      </c>
      <c r="O26" s="7">
        <v>8.1050000000000004</v>
      </c>
      <c r="Q26" s="7">
        <f>O2BaseNoCounter!O26-O26</f>
        <v>0.15399999999999991</v>
      </c>
      <c r="R26" s="7">
        <f>O2BaseNoCounter!F26-F26</f>
        <v>281521290</v>
      </c>
      <c r="S26" s="7">
        <f>O2BaseNoCounter!G26-G26</f>
        <v>410.80486800000017</v>
      </c>
      <c r="T26" s="8">
        <f>S26/O2BaseNoCounter!G26</f>
        <v>0.22868449700305038</v>
      </c>
      <c r="U26" t="b">
        <f t="array" ref="U26">AND(A26:E26=O2BaseNoCounter!A26:E26)</f>
        <v>1</v>
      </c>
    </row>
    <row r="27" spans="1:21" x14ac:dyDescent="0.25">
      <c r="A27" s="7" t="s">
        <v>38</v>
      </c>
      <c r="B27" s="7">
        <v>523</v>
      </c>
      <c r="C27" s="7">
        <v>152</v>
      </c>
      <c r="D27" s="7">
        <v>127</v>
      </c>
      <c r="E27" s="7">
        <v>72333</v>
      </c>
      <c r="F27" s="7">
        <v>114508224</v>
      </c>
      <c r="G27" s="7">
        <v>1583.0703000000001</v>
      </c>
      <c r="H27" s="7">
        <v>0</v>
      </c>
      <c r="I27" s="7" t="s">
        <v>13</v>
      </c>
      <c r="J27" s="7">
        <v>35308</v>
      </c>
      <c r="K27" s="7">
        <v>429519206</v>
      </c>
      <c r="L27" s="7">
        <v>12164.925966000001</v>
      </c>
      <c r="M27" s="7">
        <v>3983172</v>
      </c>
      <c r="N27" s="7">
        <v>107.833457</v>
      </c>
      <c r="O27" s="7">
        <v>0.498</v>
      </c>
      <c r="Q27" s="7">
        <f>O2BaseNoCounter!O27-O27</f>
        <v>1.5000000000000013E-2</v>
      </c>
      <c r="R27" s="7">
        <f>O2BaseNoCounter!F27-F27</f>
        <v>36668858</v>
      </c>
      <c r="S27" s="7">
        <f>O2BaseNoCounter!G27-G27</f>
        <v>506.94507300000009</v>
      </c>
      <c r="T27" s="8">
        <f>S27/O2BaseNoCounter!G27</f>
        <v>0.2425556670773828</v>
      </c>
      <c r="U27" t="b">
        <f t="array" ref="U27">AND(A27:E27=O2BaseNoCounter!A27:E27)</f>
        <v>1</v>
      </c>
    </row>
    <row r="28" spans="1:21" x14ac:dyDescent="0.25">
      <c r="A28" s="7" t="s">
        <v>39</v>
      </c>
      <c r="B28" s="7">
        <v>923</v>
      </c>
      <c r="C28" s="7">
        <v>263</v>
      </c>
      <c r="D28" s="7">
        <v>187</v>
      </c>
      <c r="E28" s="7">
        <v>133591</v>
      </c>
      <c r="F28" s="7">
        <v>196421240</v>
      </c>
      <c r="G28" s="7">
        <v>1470.3179110000001</v>
      </c>
      <c r="H28" s="7">
        <v>0</v>
      </c>
      <c r="I28" s="7" t="s">
        <v>13</v>
      </c>
      <c r="J28" s="7">
        <v>35440</v>
      </c>
      <c r="K28" s="7">
        <v>379984749</v>
      </c>
      <c r="L28" s="7">
        <v>10721.917297</v>
      </c>
      <c r="M28" s="7">
        <v>3896926</v>
      </c>
      <c r="N28" s="7">
        <v>97.508843999999996</v>
      </c>
      <c r="O28" s="7">
        <v>0.94599999999999995</v>
      </c>
      <c r="Q28" s="7">
        <f>O2BaseNoCounter!O28-O28</f>
        <v>3.2000000000000028E-2</v>
      </c>
      <c r="R28" s="7">
        <f>O2BaseNoCounter!F28-F28</f>
        <v>63562544</v>
      </c>
      <c r="S28" s="7">
        <f>O2BaseNoCounter!G28-G28</f>
        <v>475.79959699999995</v>
      </c>
      <c r="T28" s="8">
        <f>S28/O2BaseNoCounter!G28</f>
        <v>0.24448657136278121</v>
      </c>
      <c r="U28" t="b">
        <f t="array" ref="U28">AND(A28:E28=O2BaseNoCounter!A28:E28)</f>
        <v>1</v>
      </c>
    </row>
    <row r="29" spans="1:21" x14ac:dyDescent="0.25">
      <c r="A29" s="7" t="s">
        <v>40</v>
      </c>
      <c r="B29" s="7">
        <v>725</v>
      </c>
      <c r="C29" s="7">
        <v>245</v>
      </c>
      <c r="D29" s="7">
        <v>129</v>
      </c>
      <c r="E29" s="7">
        <v>147260</v>
      </c>
      <c r="F29" s="7">
        <v>236552652</v>
      </c>
      <c r="G29" s="7">
        <v>1606.3605319999999</v>
      </c>
      <c r="H29" s="7">
        <v>0</v>
      </c>
      <c r="I29" s="7" t="s">
        <v>13</v>
      </c>
      <c r="J29" s="7">
        <v>92079</v>
      </c>
      <c r="K29" s="7">
        <v>1055307884</v>
      </c>
      <c r="L29" s="7">
        <v>11460.896448</v>
      </c>
      <c r="M29" s="7">
        <v>10177819</v>
      </c>
      <c r="N29" s="7">
        <v>103.68703600000001</v>
      </c>
      <c r="O29" s="7">
        <v>1.0369999999999999</v>
      </c>
      <c r="Q29" s="7">
        <f>O2BaseNoCounter!O29-O29</f>
        <v>3.300000000000014E-2</v>
      </c>
      <c r="R29" s="7">
        <f>O2BaseNoCounter!F29-F29</f>
        <v>78638058</v>
      </c>
      <c r="S29" s="7">
        <f>O2BaseNoCounter!G29-G29</f>
        <v>534.00827099999992</v>
      </c>
      <c r="T29" s="8">
        <f>S29/O2BaseNoCounter!G29</f>
        <v>0.24949357804669889</v>
      </c>
      <c r="U29" t="b">
        <f t="array" ref="U29">AND(A29:E29=O2BaseNoCounter!A29:E29)</f>
        <v>1</v>
      </c>
    </row>
    <row r="30" spans="1:21" x14ac:dyDescent="0.25">
      <c r="A30" s="7" t="s">
        <v>41</v>
      </c>
      <c r="B30" s="7">
        <v>1627</v>
      </c>
      <c r="C30" s="7">
        <v>431</v>
      </c>
      <c r="D30" s="7">
        <v>382</v>
      </c>
      <c r="E30" s="7">
        <v>278176</v>
      </c>
      <c r="F30" s="7">
        <v>590809600</v>
      </c>
      <c r="G30" s="7">
        <v>2123.86978</v>
      </c>
      <c r="H30" s="7">
        <v>0</v>
      </c>
      <c r="I30" s="7" t="s">
        <v>13</v>
      </c>
      <c r="J30" s="7">
        <v>327096</v>
      </c>
      <c r="K30" s="7">
        <v>4622676957</v>
      </c>
      <c r="L30" s="7">
        <v>14132.477795999999</v>
      </c>
      <c r="M30" s="7">
        <v>43299673</v>
      </c>
      <c r="N30" s="7">
        <v>106.76008899999999</v>
      </c>
      <c r="O30" s="7">
        <v>3.4950000000000001</v>
      </c>
      <c r="Q30" s="7">
        <f>O2BaseNoCounter!O30-O30</f>
        <v>9.3999999999999861E-2</v>
      </c>
      <c r="R30" s="7">
        <f>O2BaseNoCounter!F30-F30</f>
        <v>222266432</v>
      </c>
      <c r="S30" s="7">
        <f>O2BaseNoCounter!G30-G30</f>
        <v>799.01368899999989</v>
      </c>
      <c r="T30" s="8">
        <f>S30/O2BaseNoCounter!G30</f>
        <v>0.27336488008307935</v>
      </c>
      <c r="U30" t="b">
        <f t="array" ref="U30">AND(A30:E30=O2BaseNoCounter!A30:E30)</f>
        <v>1</v>
      </c>
    </row>
    <row r="31" spans="1:21" x14ac:dyDescent="0.25">
      <c r="A31" s="7" t="s">
        <v>42</v>
      </c>
      <c r="B31" s="7">
        <v>716</v>
      </c>
      <c r="C31" s="7">
        <v>137</v>
      </c>
      <c r="D31" s="7">
        <v>153</v>
      </c>
      <c r="E31" s="7">
        <v>437395</v>
      </c>
      <c r="F31" s="7">
        <v>562945144</v>
      </c>
      <c r="G31" s="7">
        <v>1287.040647</v>
      </c>
      <c r="H31" s="7">
        <v>0</v>
      </c>
      <c r="I31" s="7" t="s">
        <v>13</v>
      </c>
      <c r="J31" s="7">
        <v>280494</v>
      </c>
      <c r="K31" s="7">
        <v>2521181196</v>
      </c>
      <c r="L31" s="7">
        <v>8988.3605210000005</v>
      </c>
      <c r="M31" s="7">
        <v>26384852</v>
      </c>
      <c r="N31" s="7">
        <v>95.554115999999993</v>
      </c>
      <c r="O31" s="7">
        <v>3.7010000000000001</v>
      </c>
      <c r="Q31" s="7">
        <f>O2BaseNoCounter!O31-O31</f>
        <v>5.699999999999994E-2</v>
      </c>
      <c r="R31" s="7">
        <f>O2BaseNoCounter!F31-F31</f>
        <v>150970092</v>
      </c>
      <c r="S31" s="7">
        <f>O2BaseNoCounter!G31-G31</f>
        <v>345.15733399999999</v>
      </c>
      <c r="T31" s="8">
        <f>S31/O2BaseNoCounter!G31</f>
        <v>0.21146781090155017</v>
      </c>
      <c r="U31" t="b">
        <f t="array" ref="U31">AND(A31:E31=O2BaseNoCounter!A31:E31)</f>
        <v>1</v>
      </c>
    </row>
    <row r="32" spans="1:21" x14ac:dyDescent="0.25">
      <c r="A32" s="7" t="s">
        <v>43</v>
      </c>
      <c r="B32" s="7">
        <v>721</v>
      </c>
      <c r="C32" s="7">
        <v>211</v>
      </c>
      <c r="D32" s="7">
        <v>122</v>
      </c>
      <c r="E32" s="7">
        <v>18520</v>
      </c>
      <c r="F32" s="7">
        <v>27718157</v>
      </c>
      <c r="G32" s="7">
        <v>1496.6607449999999</v>
      </c>
      <c r="H32" s="7">
        <v>0</v>
      </c>
      <c r="I32" s="7" t="s">
        <v>13</v>
      </c>
      <c r="J32" s="7">
        <v>14627</v>
      </c>
      <c r="K32" s="7">
        <v>136997382</v>
      </c>
      <c r="L32" s="7">
        <v>9366.0615300000009</v>
      </c>
      <c r="M32" s="7">
        <v>1427847</v>
      </c>
      <c r="N32" s="7">
        <v>95.946821999999997</v>
      </c>
      <c r="O32" s="7">
        <v>0.314</v>
      </c>
      <c r="Q32" s="7">
        <f>O2BaseNoCounter!O32-O32</f>
        <v>3.0000000000000027E-3</v>
      </c>
      <c r="R32" s="7">
        <f>O2BaseNoCounter!F32-F32</f>
        <v>6938377</v>
      </c>
      <c r="S32" s="7">
        <f>O2BaseNoCounter!G32-G32</f>
        <v>374.6423870000001</v>
      </c>
      <c r="T32" s="8">
        <f>S32/O2BaseNoCounter!G32</f>
        <v>0.20020400788812451</v>
      </c>
      <c r="U32" t="b">
        <f t="array" ref="U32">AND(A32:E32=O2BaseNoCounter!A32:E32)</f>
        <v>1</v>
      </c>
    </row>
    <row r="33" spans="1:21" x14ac:dyDescent="0.25">
      <c r="A33" s="7" t="s">
        <v>44</v>
      </c>
      <c r="B33" s="7">
        <v>1304</v>
      </c>
      <c r="C33" s="7">
        <v>341</v>
      </c>
      <c r="D33" s="7">
        <v>217</v>
      </c>
      <c r="E33" s="7">
        <v>599397</v>
      </c>
      <c r="F33" s="7">
        <v>1089248234</v>
      </c>
      <c r="G33" s="7">
        <v>1817.2400500000001</v>
      </c>
      <c r="H33" s="7">
        <v>0</v>
      </c>
      <c r="I33" s="7" t="s">
        <v>13</v>
      </c>
      <c r="J33" s="7">
        <v>689249</v>
      </c>
      <c r="K33" s="7">
        <v>7581970916</v>
      </c>
      <c r="L33" s="7">
        <v>11000.336476</v>
      </c>
      <c r="M33" s="7">
        <v>80022813</v>
      </c>
      <c r="N33" s="7">
        <v>94.747618000000003</v>
      </c>
      <c r="O33" s="7">
        <v>6.2149999999999999</v>
      </c>
      <c r="Q33" s="7">
        <f>O2BaseNoCounter!O33-O33</f>
        <v>0.16900000000000048</v>
      </c>
      <c r="R33" s="7">
        <f>O2BaseNoCounter!F33-F33</f>
        <v>311332051</v>
      </c>
      <c r="S33" s="7">
        <f>O2BaseNoCounter!G33-G33</f>
        <v>519.40875699999992</v>
      </c>
      <c r="T33" s="8">
        <f>S33/O2BaseNoCounter!G33</f>
        <v>0.22228790028008685</v>
      </c>
      <c r="U33" t="b">
        <f t="array" ref="U33">AND(A33:E33=O2BaseNoCounter!A33:E33)</f>
        <v>1</v>
      </c>
    </row>
    <row r="34" spans="1:21" x14ac:dyDescent="0.25">
      <c r="A34" s="7" t="s">
        <v>45</v>
      </c>
      <c r="B34" s="7">
        <v>1127</v>
      </c>
      <c r="C34" s="7">
        <v>333</v>
      </c>
      <c r="D34" s="7">
        <v>250</v>
      </c>
      <c r="E34" s="7">
        <v>128986</v>
      </c>
      <c r="F34" s="7">
        <v>213197986</v>
      </c>
      <c r="G34" s="7">
        <v>1652.8769480000001</v>
      </c>
      <c r="H34" s="7">
        <v>0</v>
      </c>
      <c r="I34" s="7" t="s">
        <v>13</v>
      </c>
      <c r="J34" s="7">
        <v>88077</v>
      </c>
      <c r="K34" s="7">
        <v>949634785</v>
      </c>
      <c r="L34" s="7">
        <v>10781.870239</v>
      </c>
      <c r="M34" s="7">
        <v>10380755</v>
      </c>
      <c r="N34" s="7">
        <v>91.480320000000006</v>
      </c>
      <c r="O34" s="7">
        <v>1.0640000000000001</v>
      </c>
      <c r="Q34" s="7">
        <f>O2BaseNoCounter!O34-O34</f>
        <v>2.8000000000000025E-2</v>
      </c>
      <c r="R34" s="7">
        <f>O2BaseNoCounter!F34-F34</f>
        <v>57567338</v>
      </c>
      <c r="S34" s="7">
        <f>O2BaseNoCounter!G34-G34</f>
        <v>446.30686999999989</v>
      </c>
      <c r="T34" s="8">
        <f>S34/O2BaseNoCounter!G34</f>
        <v>0.21260971343863508</v>
      </c>
      <c r="U34" t="b">
        <f t="array" ref="U34">AND(A34:E34=O2BaseNoCounter!A34:E34)</f>
        <v>1</v>
      </c>
    </row>
    <row r="35" spans="1:21" x14ac:dyDescent="0.25">
      <c r="A35" s="7" t="s">
        <v>46</v>
      </c>
      <c r="B35" s="7">
        <v>943</v>
      </c>
      <c r="C35" s="7">
        <v>296</v>
      </c>
      <c r="D35" s="7">
        <v>104</v>
      </c>
      <c r="E35" s="7">
        <v>25783</v>
      </c>
      <c r="F35" s="7">
        <v>43345479</v>
      </c>
      <c r="G35" s="7">
        <v>1681.16507</v>
      </c>
      <c r="H35" s="7">
        <v>0</v>
      </c>
      <c r="I35" s="7" t="s">
        <v>13</v>
      </c>
      <c r="J35" s="7">
        <v>22883</v>
      </c>
      <c r="K35" s="7">
        <v>214521204</v>
      </c>
      <c r="L35" s="7">
        <v>9374.6975480000001</v>
      </c>
      <c r="M35" s="7">
        <v>2382004</v>
      </c>
      <c r="N35" s="7">
        <v>90.059128000000001</v>
      </c>
      <c r="O35" s="7">
        <v>0.48099999999999998</v>
      </c>
      <c r="Q35" s="7">
        <f>O2BaseNoCounter!O35-O35</f>
        <v>6.0000000000000053E-3</v>
      </c>
      <c r="R35" s="7">
        <f>O2BaseNoCounter!F35-F35</f>
        <v>9496577</v>
      </c>
      <c r="S35" s="7">
        <f>O2BaseNoCounter!G35-G35</f>
        <v>368.32707600000003</v>
      </c>
      <c r="T35" s="8">
        <f>S35/O2BaseNoCounter!G35</f>
        <v>0.17971626615835787</v>
      </c>
      <c r="U35" t="b">
        <f t="array" ref="U35">AND(A35:E35=O2BaseNoCounter!A35:E35)</f>
        <v>1</v>
      </c>
    </row>
    <row r="36" spans="1:21" x14ac:dyDescent="0.25">
      <c r="A36" s="7" t="s">
        <v>47</v>
      </c>
      <c r="B36" s="7">
        <v>1452</v>
      </c>
      <c r="C36" s="7">
        <v>441</v>
      </c>
      <c r="D36" s="7">
        <v>187</v>
      </c>
      <c r="E36" s="7">
        <v>90757</v>
      </c>
      <c r="F36" s="7">
        <v>160909606</v>
      </c>
      <c r="G36" s="7">
        <v>1772.9718479999999</v>
      </c>
      <c r="H36" s="7">
        <v>0</v>
      </c>
      <c r="I36" s="7" t="s">
        <v>13</v>
      </c>
      <c r="J36" s="7">
        <v>79176</v>
      </c>
      <c r="K36" s="7">
        <v>955947290</v>
      </c>
      <c r="L36" s="7">
        <v>12073.700236999999</v>
      </c>
      <c r="M36" s="7">
        <v>10007236</v>
      </c>
      <c r="N36" s="7">
        <v>95.525606999999994</v>
      </c>
      <c r="O36" s="7">
        <v>0.80800000000000005</v>
      </c>
      <c r="Q36" s="7">
        <f>O2BaseNoCounter!O36-O36</f>
        <v>1.19999999999999E-2</v>
      </c>
      <c r="R36" s="7">
        <f>O2BaseNoCounter!F36-F36</f>
        <v>46045574</v>
      </c>
      <c r="S36" s="7">
        <f>O2BaseNoCounter!G36-G36</f>
        <v>507.35011099999997</v>
      </c>
      <c r="T36" s="8">
        <f>S36/O2BaseNoCounter!G36</f>
        <v>0.22249056059719327</v>
      </c>
      <c r="U36" t="b">
        <f t="array" ref="U36">AND(A36:E36=O2BaseNoCounter!A36:E36)</f>
        <v>1</v>
      </c>
    </row>
    <row r="37" spans="1:21" x14ac:dyDescent="0.25">
      <c r="A37" s="7" t="s">
        <v>48</v>
      </c>
      <c r="B37" s="7">
        <v>492</v>
      </c>
      <c r="C37" s="7">
        <v>136</v>
      </c>
      <c r="D37" s="7">
        <v>58</v>
      </c>
      <c r="E37" s="7">
        <v>14700</v>
      </c>
      <c r="F37" s="7">
        <v>15975957</v>
      </c>
      <c r="G37" s="7">
        <v>1086.799796</v>
      </c>
      <c r="H37" s="7">
        <v>0</v>
      </c>
      <c r="I37" s="7" t="s">
        <v>13</v>
      </c>
      <c r="J37" s="7">
        <v>8319</v>
      </c>
      <c r="K37" s="7">
        <v>61015956</v>
      </c>
      <c r="L37" s="7">
        <v>7334.5301120000004</v>
      </c>
      <c r="M37" s="7">
        <v>650854</v>
      </c>
      <c r="N37" s="7">
        <v>93.747532000000007</v>
      </c>
      <c r="O37" s="7">
        <v>9.2999999999999999E-2</v>
      </c>
      <c r="Q37" s="7">
        <f>O2BaseNoCounter!O37-O37</f>
        <v>8.0000000000000071E-3</v>
      </c>
      <c r="R37" s="7">
        <f>O2BaseNoCounter!F37-F37</f>
        <v>4220697</v>
      </c>
      <c r="S37" s="7">
        <f>O2BaseNoCounter!G37-G37</f>
        <v>287.12224500000002</v>
      </c>
      <c r="T37" s="8">
        <f>S37/O2BaseNoCounter!G37</f>
        <v>0.20898001228004173</v>
      </c>
      <c r="U37" t="b">
        <f t="array" ref="U37">AND(A37:E37=O2BaseNoCounter!A37:E37)</f>
        <v>1</v>
      </c>
    </row>
    <row r="38" spans="1:21" x14ac:dyDescent="0.25">
      <c r="A38" s="7" t="s">
        <v>49</v>
      </c>
      <c r="B38" s="7">
        <v>562</v>
      </c>
      <c r="C38" s="7">
        <v>174</v>
      </c>
      <c r="D38" s="7">
        <v>92</v>
      </c>
      <c r="E38" s="7">
        <v>80144</v>
      </c>
      <c r="F38" s="7">
        <v>115807719</v>
      </c>
      <c r="G38" s="7">
        <v>1444.995496</v>
      </c>
      <c r="H38" s="7">
        <v>0</v>
      </c>
      <c r="I38" s="7" t="s">
        <v>13</v>
      </c>
      <c r="J38" s="7">
        <v>20646</v>
      </c>
      <c r="K38" s="7">
        <v>179717190</v>
      </c>
      <c r="L38" s="7">
        <v>8704.6977619999998</v>
      </c>
      <c r="M38" s="7">
        <v>1869652</v>
      </c>
      <c r="N38" s="7">
        <v>96.123337000000006</v>
      </c>
      <c r="O38" s="7">
        <v>0.252</v>
      </c>
      <c r="Q38" s="7">
        <f>O2BaseNoCounter!O38-O38</f>
        <v>1.6000000000000014E-2</v>
      </c>
      <c r="R38" s="7">
        <f>O2BaseNoCounter!F38-F38</f>
        <v>39565179</v>
      </c>
      <c r="S38" s="7">
        <f>O2BaseNoCounter!G38-G38</f>
        <v>493.67612000000008</v>
      </c>
      <c r="T38" s="8">
        <f>S38/O2BaseNoCounter!G38</f>
        <v>0.25464659198889311</v>
      </c>
      <c r="U38" t="b">
        <f t="array" ref="U38">AND(A38:E38=O2BaseNoCounter!A38:E38)</f>
        <v>1</v>
      </c>
    </row>
    <row r="39" spans="1:21" x14ac:dyDescent="0.25">
      <c r="A39" s="7" t="s">
        <v>50</v>
      </c>
      <c r="B39" s="7">
        <v>637</v>
      </c>
      <c r="C39" s="7">
        <v>231</v>
      </c>
      <c r="D39" s="7">
        <v>78</v>
      </c>
      <c r="E39" s="7">
        <v>42795</v>
      </c>
      <c r="F39" s="7">
        <v>50291012</v>
      </c>
      <c r="G39" s="7">
        <v>1175.16093</v>
      </c>
      <c r="H39" s="7">
        <v>0</v>
      </c>
      <c r="I39" s="7" t="s">
        <v>13</v>
      </c>
      <c r="J39" s="7">
        <v>35991</v>
      </c>
      <c r="K39" s="7">
        <v>272597434</v>
      </c>
      <c r="L39" s="7">
        <v>7574.0444559999996</v>
      </c>
      <c r="M39" s="7">
        <v>3211773</v>
      </c>
      <c r="N39" s="7">
        <v>84.874440000000007</v>
      </c>
      <c r="O39" s="7">
        <v>0.315</v>
      </c>
      <c r="Q39" s="7">
        <f>O2BaseNoCounter!O39-O39</f>
        <v>5.0000000000000044E-3</v>
      </c>
      <c r="R39" s="7">
        <f>O2BaseNoCounter!F39-F39</f>
        <v>13821168</v>
      </c>
      <c r="S39" s="7">
        <f>O2BaseNoCounter!G39-G39</f>
        <v>322.96221500000001</v>
      </c>
      <c r="T39" s="8">
        <f>S39/O2BaseNoCounter!G39</f>
        <v>0.21557788228416963</v>
      </c>
      <c r="U39" t="b">
        <f t="array" ref="U39">AND(A39:E39=O2BaseNoCounter!A39:E39)</f>
        <v>1</v>
      </c>
    </row>
    <row r="40" spans="1:21" x14ac:dyDescent="0.25">
      <c r="A40" s="7" t="s">
        <v>51</v>
      </c>
      <c r="B40" s="7">
        <v>815</v>
      </c>
      <c r="C40" s="7">
        <v>173</v>
      </c>
      <c r="D40" s="7">
        <v>128</v>
      </c>
      <c r="E40" s="7">
        <v>82292</v>
      </c>
      <c r="F40" s="7">
        <v>108838964</v>
      </c>
      <c r="G40" s="7">
        <v>1322.5947120000001</v>
      </c>
      <c r="H40" s="7">
        <v>0</v>
      </c>
      <c r="I40" s="7" t="s">
        <v>13</v>
      </c>
      <c r="J40" s="7">
        <v>57055</v>
      </c>
      <c r="K40" s="7">
        <v>519825293</v>
      </c>
      <c r="L40" s="7">
        <v>9110.9507140000005</v>
      </c>
      <c r="M40" s="7">
        <v>5218611</v>
      </c>
      <c r="N40" s="7">
        <v>99.609894999999995</v>
      </c>
      <c r="O40" s="7">
        <v>0.50700000000000001</v>
      </c>
      <c r="Q40" s="7">
        <f>O2BaseNoCounter!O40-O40</f>
        <v>2.6000000000000023E-2</v>
      </c>
      <c r="R40" s="7">
        <f>O2BaseNoCounter!F40-F40</f>
        <v>35111646</v>
      </c>
      <c r="S40" s="7">
        <f>O2BaseNoCounter!G40-G40</f>
        <v>426.67143799999985</v>
      </c>
      <c r="T40" s="8">
        <f>S40/O2BaseNoCounter!G40</f>
        <v>0.24391453410334377</v>
      </c>
      <c r="U40" t="b">
        <f t="array" ref="U40">AND(A40:E40=O2BaseNoCounter!A40:E40)</f>
        <v>1</v>
      </c>
    </row>
    <row r="41" spans="1:21" x14ac:dyDescent="0.25">
      <c r="A41" s="7" t="s">
        <v>52</v>
      </c>
      <c r="B41" s="7">
        <v>406</v>
      </c>
      <c r="C41" s="7">
        <v>143</v>
      </c>
      <c r="D41" s="7">
        <v>70</v>
      </c>
      <c r="E41" s="7">
        <v>18740</v>
      </c>
      <c r="F41" s="7">
        <v>21124728</v>
      </c>
      <c r="G41" s="7">
        <v>1127.2533619999999</v>
      </c>
      <c r="H41" s="7">
        <v>0</v>
      </c>
      <c r="I41" s="7" t="s">
        <v>13</v>
      </c>
      <c r="J41" s="7">
        <v>10985</v>
      </c>
      <c r="K41" s="7">
        <v>66685362</v>
      </c>
      <c r="L41" s="7">
        <v>6070.583705</v>
      </c>
      <c r="M41" s="7">
        <v>714266</v>
      </c>
      <c r="N41" s="7">
        <v>93.362083999999996</v>
      </c>
      <c r="O41" s="7">
        <v>0.154</v>
      </c>
      <c r="Q41" s="7">
        <f>O2BaseNoCounter!O41-O41</f>
        <v>3.2000000000000001E-2</v>
      </c>
      <c r="R41" s="7">
        <f>O2BaseNoCounter!F41-F41</f>
        <v>9727857</v>
      </c>
      <c r="S41" s="7">
        <f>O2BaseNoCounter!G41-G41</f>
        <v>519.09589100000017</v>
      </c>
      <c r="T41" s="8">
        <f>S41/O2BaseNoCounter!G41</f>
        <v>0.31530119751571334</v>
      </c>
      <c r="U41" t="b">
        <f t="array" ref="U41">AND(A41:E41=O2BaseNoCounter!A41:E41)</f>
        <v>1</v>
      </c>
    </row>
    <row r="42" spans="1:21" x14ac:dyDescent="0.25">
      <c r="A42" s="7" t="s">
        <v>53</v>
      </c>
      <c r="B42" s="7">
        <v>507</v>
      </c>
      <c r="C42" s="7">
        <v>194</v>
      </c>
      <c r="D42" s="7">
        <v>74</v>
      </c>
      <c r="E42" s="7">
        <v>10683</v>
      </c>
      <c r="F42" s="7">
        <v>12172599</v>
      </c>
      <c r="G42" s="7">
        <v>1139.4363940000001</v>
      </c>
      <c r="H42" s="7">
        <v>0</v>
      </c>
      <c r="I42" s="7" t="s">
        <v>13</v>
      </c>
      <c r="J42" s="7">
        <v>10686</v>
      </c>
      <c r="K42" s="7">
        <v>70193860</v>
      </c>
      <c r="L42" s="7">
        <v>6568.7684820000004</v>
      </c>
      <c r="M42" s="7">
        <v>870179</v>
      </c>
      <c r="N42" s="7">
        <v>80.666000999999994</v>
      </c>
      <c r="O42" s="7">
        <v>9.1999999999999998E-2</v>
      </c>
      <c r="Q42" s="7">
        <f>O2BaseNoCounter!O42-O42</f>
        <v>1.7000000000000001E-2</v>
      </c>
      <c r="R42" s="7">
        <f>O2BaseNoCounter!F42-F42</f>
        <v>5626052</v>
      </c>
      <c r="S42" s="7">
        <f>O2BaseNoCounter!G42-G42</f>
        <v>526.63596399999983</v>
      </c>
      <c r="T42" s="8">
        <f>S42/O2BaseNoCounter!G42</f>
        <v>0.31609429294666919</v>
      </c>
      <c r="U42" t="b">
        <f t="array" ref="U42">AND(A42:E42=O2BaseNoCounter!A42:E42)</f>
        <v>1</v>
      </c>
    </row>
    <row r="43" spans="1:21" x14ac:dyDescent="0.25">
      <c r="A43" s="7" t="s">
        <v>54</v>
      </c>
      <c r="B43" s="7">
        <v>509</v>
      </c>
      <c r="C43" s="7">
        <v>157</v>
      </c>
      <c r="D43" s="7">
        <v>88</v>
      </c>
      <c r="E43" s="7">
        <v>10635</v>
      </c>
      <c r="F43" s="7">
        <v>14973834</v>
      </c>
      <c r="G43" s="7">
        <v>1407.9768690000001</v>
      </c>
      <c r="H43" s="7">
        <v>0</v>
      </c>
      <c r="I43" s="7" t="s">
        <v>13</v>
      </c>
      <c r="J43" s="7">
        <v>11680</v>
      </c>
      <c r="K43" s="7">
        <v>97774206</v>
      </c>
      <c r="L43" s="7">
        <v>8371.0792810000003</v>
      </c>
      <c r="M43" s="7">
        <v>1029108</v>
      </c>
      <c r="N43" s="7">
        <v>95.008692999999994</v>
      </c>
      <c r="O43" s="7">
        <v>0.17499999999999999</v>
      </c>
      <c r="Q43" s="7">
        <f>O2BaseNoCounter!O43-O43</f>
        <v>3.4000000000000002E-2</v>
      </c>
      <c r="R43" s="7">
        <f>O2BaseNoCounter!F43-F43</f>
        <v>6931674</v>
      </c>
      <c r="S43" s="7">
        <f>O2BaseNoCounter!G43-G43</f>
        <v>651.77940699999999</v>
      </c>
      <c r="T43" s="8">
        <f>S43/O2BaseNoCounter!G43</f>
        <v>0.31643520866737729</v>
      </c>
      <c r="U43" t="b">
        <f t="array" ref="U43">AND(A43:E43=O2BaseNoCounter!A43:E43)</f>
        <v>1</v>
      </c>
    </row>
  </sheetData>
  <conditionalFormatting sqref="U1:U1048576">
    <cfRule type="containsText" dxfId="2" priority="1" operator="containsText" text="FALSE">
      <formula>NOT(ISERROR(SEARCH("FALSE",U1)))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504-4F7E-4E0B-811E-E76000F52F4F}">
  <dimension ref="A1:U43"/>
  <sheetViews>
    <sheetView workbookViewId="0">
      <selection activeCell="W7" sqref="W7"/>
    </sheetView>
  </sheetViews>
  <sheetFormatPr defaultRowHeight="15" x14ac:dyDescent="0.25"/>
  <cols>
    <col min="1" max="1" width="9.7109375" bestFit="1" customWidth="1"/>
    <col min="17" max="17" width="8.7109375" style="7" customWidth="1"/>
    <col min="18" max="18" width="11" style="7" bestFit="1" customWidth="1"/>
    <col min="19" max="19" width="10.7109375" style="7" bestFit="1" customWidth="1"/>
    <col min="20" max="20" width="11.28515625" style="7" customWidth="1"/>
  </cols>
  <sheetData>
    <row r="1" spans="1:21" s="6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11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</row>
    <row r="2" spans="1:21" x14ac:dyDescent="0.25">
      <c r="A2" s="7" t="s">
        <v>12</v>
      </c>
      <c r="B2" s="7">
        <v>263</v>
      </c>
      <c r="C2" s="7">
        <v>97</v>
      </c>
      <c r="D2" s="7">
        <v>44</v>
      </c>
      <c r="E2" s="7">
        <v>3423</v>
      </c>
      <c r="F2" s="7">
        <v>3604804</v>
      </c>
      <c r="G2" s="7">
        <v>1053.112474</v>
      </c>
      <c r="H2" s="7">
        <v>0</v>
      </c>
      <c r="I2" s="7" t="s">
        <v>13</v>
      </c>
      <c r="J2" s="7">
        <v>1753</v>
      </c>
      <c r="K2" s="7">
        <v>7712606</v>
      </c>
      <c r="L2" s="7">
        <v>4399.6611519999997</v>
      </c>
      <c r="M2" s="7">
        <v>84989</v>
      </c>
      <c r="N2" s="7">
        <v>90.748284999999996</v>
      </c>
      <c r="O2" s="7">
        <v>2.7E-2</v>
      </c>
      <c r="Q2" s="7">
        <f>O2BaseNoCounter!O2-O2</f>
        <v>1.0000000000000009E-3</v>
      </c>
      <c r="R2" s="7">
        <f>O2BaseNoCounter!F2-F2</f>
        <v>-361142</v>
      </c>
      <c r="S2" s="7">
        <f>O2BaseNoCounter!G2-G2</f>
        <v>-105.50452800000005</v>
      </c>
      <c r="T2" s="8">
        <f>S2/O2BaseNoCounter!G2</f>
        <v>-0.11133774093532142</v>
      </c>
      <c r="U2" t="b">
        <f t="array" ref="U2">AND(A2:E2=O2BaseNoCounter!A2:E2)</f>
        <v>1</v>
      </c>
    </row>
    <row r="3" spans="1:21" x14ac:dyDescent="0.25">
      <c r="A3" s="7" t="s">
        <v>14</v>
      </c>
      <c r="B3" s="7">
        <v>540</v>
      </c>
      <c r="C3" s="7">
        <v>131</v>
      </c>
      <c r="D3" s="7">
        <v>76</v>
      </c>
      <c r="E3" s="7">
        <v>11881</v>
      </c>
      <c r="F3" s="7">
        <v>12807376</v>
      </c>
      <c r="G3" s="7">
        <v>1077.971215</v>
      </c>
      <c r="H3" s="7">
        <v>0</v>
      </c>
      <c r="I3" s="7" t="s">
        <v>13</v>
      </c>
      <c r="J3" s="7">
        <v>10508</v>
      </c>
      <c r="K3" s="7">
        <v>57431456</v>
      </c>
      <c r="L3" s="7">
        <v>5465.4982870000003</v>
      </c>
      <c r="M3" s="7">
        <v>601699</v>
      </c>
      <c r="N3" s="7">
        <v>95.448813999999999</v>
      </c>
      <c r="O3" s="7">
        <v>7.1999999999999995E-2</v>
      </c>
      <c r="Q3" s="7">
        <f>O2BaseNoCounter!O3-O3</f>
        <v>1.0000000000000009E-3</v>
      </c>
      <c r="R3" s="7">
        <f>O2BaseNoCounter!F3-F3</f>
        <v>605012</v>
      </c>
      <c r="S3" s="7">
        <f>O2BaseNoCounter!G3-G3</f>
        <v>50.922648999999865</v>
      </c>
      <c r="T3" s="8">
        <f>S3/O2BaseNoCounter!G3</f>
        <v>4.5108446970883585E-2</v>
      </c>
      <c r="U3" t="b">
        <f t="array" ref="U3">AND(A3:E3=O2BaseNoCounter!A3:E3)</f>
        <v>1</v>
      </c>
    </row>
    <row r="4" spans="1:21" x14ac:dyDescent="0.25">
      <c r="A4" s="7" t="s">
        <v>15</v>
      </c>
      <c r="B4" s="7">
        <v>377</v>
      </c>
      <c r="C4" s="7">
        <v>134</v>
      </c>
      <c r="D4" s="7">
        <v>67</v>
      </c>
      <c r="E4" s="7">
        <v>15372</v>
      </c>
      <c r="F4" s="7">
        <v>16362596</v>
      </c>
      <c r="G4" s="7">
        <v>1064.4415819999999</v>
      </c>
      <c r="H4" s="7">
        <v>0</v>
      </c>
      <c r="I4" s="7" t="s">
        <v>13</v>
      </c>
      <c r="J4" s="7">
        <v>17316</v>
      </c>
      <c r="K4" s="7">
        <v>72011154</v>
      </c>
      <c r="L4" s="7">
        <v>4158.6483019999996</v>
      </c>
      <c r="M4" s="7">
        <v>762270</v>
      </c>
      <c r="N4" s="7">
        <v>94.469352999999998</v>
      </c>
      <c r="O4" s="7">
        <v>9.5000000000000001E-2</v>
      </c>
      <c r="Q4" s="7">
        <f>O2BaseNoCounter!O4-O4</f>
        <v>0</v>
      </c>
      <c r="R4" s="7">
        <f>O2BaseNoCounter!F4-F4</f>
        <v>-354370</v>
      </c>
      <c r="S4" s="7">
        <f>O2BaseNoCounter!G4-G4</f>
        <v>-23.052952999999889</v>
      </c>
      <c r="T4" s="8">
        <f>S4/O2BaseNoCounter!G4</f>
        <v>-2.2136743534579048E-2</v>
      </c>
      <c r="U4" t="b">
        <f t="array" ref="U4">AND(A4:E4=O2BaseNoCounter!A4:E4)</f>
        <v>1</v>
      </c>
    </row>
    <row r="5" spans="1:21" x14ac:dyDescent="0.25">
      <c r="A5" s="7" t="s">
        <v>16</v>
      </c>
      <c r="B5" s="7">
        <v>927</v>
      </c>
      <c r="C5" s="7">
        <v>355</v>
      </c>
      <c r="D5" s="7">
        <v>185</v>
      </c>
      <c r="E5" s="7">
        <v>67609</v>
      </c>
      <c r="F5" s="7">
        <v>78361270</v>
      </c>
      <c r="G5" s="7">
        <v>1159.036075</v>
      </c>
      <c r="H5" s="7">
        <v>0</v>
      </c>
      <c r="I5" s="7" t="s">
        <v>13</v>
      </c>
      <c r="J5" s="7">
        <v>32458</v>
      </c>
      <c r="K5" s="7">
        <v>244943616</v>
      </c>
      <c r="L5" s="7">
        <v>7546.4790190000003</v>
      </c>
      <c r="M5" s="7">
        <v>2911941</v>
      </c>
      <c r="N5" s="7">
        <v>84.116956999999999</v>
      </c>
      <c r="O5" s="7">
        <v>0.36599999999999999</v>
      </c>
      <c r="Q5" s="7">
        <f>O2BaseNoCounter!O5-O5</f>
        <v>1.0000000000000009E-2</v>
      </c>
      <c r="R5" s="7">
        <f>O2BaseNoCounter!F5-F5</f>
        <v>15493106</v>
      </c>
      <c r="S5" s="7">
        <f>O2BaseNoCounter!G5-G5</f>
        <v>229.15744999999993</v>
      </c>
      <c r="T5" s="8">
        <f>S5/O2BaseNoCounter!G5</f>
        <v>0.16507601128596242</v>
      </c>
      <c r="U5" t="b">
        <f t="array" ref="U5">AND(A5:E5=O2BaseNoCounter!A5:E5)</f>
        <v>1</v>
      </c>
    </row>
    <row r="6" spans="1:21" x14ac:dyDescent="0.25">
      <c r="A6" s="7" t="s">
        <v>17</v>
      </c>
      <c r="B6" s="7">
        <v>422</v>
      </c>
      <c r="C6" s="7">
        <v>143</v>
      </c>
      <c r="D6" s="7">
        <v>69</v>
      </c>
      <c r="E6" s="7">
        <v>36448</v>
      </c>
      <c r="F6" s="7">
        <v>39256702</v>
      </c>
      <c r="G6" s="7">
        <v>1077.0605250000001</v>
      </c>
      <c r="H6" s="7">
        <v>0</v>
      </c>
      <c r="I6" s="7" t="s">
        <v>13</v>
      </c>
      <c r="J6" s="7">
        <v>39876</v>
      </c>
      <c r="K6" s="7">
        <v>216803308</v>
      </c>
      <c r="L6" s="7">
        <v>5436.9372050000002</v>
      </c>
      <c r="M6" s="7">
        <v>2271587</v>
      </c>
      <c r="N6" s="7">
        <v>95.441339999999997</v>
      </c>
      <c r="O6" s="7">
        <v>0.26400000000000001</v>
      </c>
      <c r="Q6" s="7">
        <f>O2BaseNoCounter!O6-O6</f>
        <v>6.0000000000000053E-3</v>
      </c>
      <c r="R6" s="7">
        <f>O2BaseNoCounter!F6-F6</f>
        <v>7109586</v>
      </c>
      <c r="S6" s="7">
        <f>O2BaseNoCounter!G6-G6</f>
        <v>195.06107299999985</v>
      </c>
      <c r="T6" s="8">
        <f>S6/O2BaseNoCounter!G6</f>
        <v>0.1533352419349458</v>
      </c>
      <c r="U6" t="b">
        <f t="array" ref="U6">AND(A6:E6=O2BaseNoCounter!A6:E6)</f>
        <v>1</v>
      </c>
    </row>
    <row r="7" spans="1:21" x14ac:dyDescent="0.25">
      <c r="A7" s="7" t="s">
        <v>18</v>
      </c>
      <c r="B7" s="7">
        <v>346</v>
      </c>
      <c r="C7" s="7">
        <v>110</v>
      </c>
      <c r="D7" s="7">
        <v>60</v>
      </c>
      <c r="E7" s="7">
        <v>7922</v>
      </c>
      <c r="F7" s="7">
        <v>8494334</v>
      </c>
      <c r="G7" s="7">
        <v>1072.2461499999999</v>
      </c>
      <c r="H7" s="7">
        <v>0</v>
      </c>
      <c r="I7" s="7" t="s">
        <v>13</v>
      </c>
      <c r="J7" s="7">
        <v>7909</v>
      </c>
      <c r="K7" s="7">
        <v>33854758</v>
      </c>
      <c r="L7" s="7">
        <v>4280.5358450000003</v>
      </c>
      <c r="M7" s="7">
        <v>381345</v>
      </c>
      <c r="N7" s="7">
        <v>88.777243999999996</v>
      </c>
      <c r="O7" s="7">
        <v>5.3999999999999999E-2</v>
      </c>
      <c r="Q7" s="7">
        <f>O2BaseNoCounter!O7-O7</f>
        <v>0</v>
      </c>
      <c r="R7" s="7">
        <f>O2BaseNoCounter!F7-F7</f>
        <v>73634</v>
      </c>
      <c r="S7" s="7">
        <f>O2BaseNoCounter!G7-G7</f>
        <v>9.2948750000000473</v>
      </c>
      <c r="T7" s="8">
        <f>S7/O2BaseNoCounter!G7</f>
        <v>8.5941030299798819E-3</v>
      </c>
      <c r="U7" t="b">
        <f t="array" ref="U7">AND(A7:E7=O2BaseNoCounter!A7:E7)</f>
        <v>1</v>
      </c>
    </row>
    <row r="8" spans="1:21" x14ac:dyDescent="0.25">
      <c r="A8" s="7" t="s">
        <v>19</v>
      </c>
      <c r="B8" s="7">
        <v>375</v>
      </c>
      <c r="C8" s="7">
        <v>88</v>
      </c>
      <c r="D8" s="7">
        <v>55</v>
      </c>
      <c r="E8" s="7">
        <v>40809</v>
      </c>
      <c r="F8" s="7">
        <v>45354206</v>
      </c>
      <c r="G8" s="7">
        <v>1111.3775390000001</v>
      </c>
      <c r="H8" s="7">
        <v>0</v>
      </c>
      <c r="I8" s="7" t="s">
        <v>13</v>
      </c>
      <c r="J8" s="7">
        <v>18309</v>
      </c>
      <c r="K8" s="7">
        <v>83645082</v>
      </c>
      <c r="L8" s="7">
        <v>4568.5226940000002</v>
      </c>
      <c r="M8" s="7">
        <v>957551</v>
      </c>
      <c r="N8" s="7">
        <v>87.353134999999995</v>
      </c>
      <c r="O8" s="7">
        <v>0.21</v>
      </c>
      <c r="Q8" s="7">
        <f>O2BaseNoCounter!O8-O8</f>
        <v>1.0000000000000009E-3</v>
      </c>
      <c r="R8" s="7">
        <f>O2BaseNoCounter!F8-F8</f>
        <v>-1754840</v>
      </c>
      <c r="S8" s="7">
        <f>O2BaseNoCounter!G8-G8</f>
        <v>-43.001298000000133</v>
      </c>
      <c r="T8" s="8">
        <f>S8/O2BaseNoCounter!G8</f>
        <v>-4.0249208424694025E-2</v>
      </c>
      <c r="U8" t="b">
        <f t="array" ref="U8">AND(A8:E8=O2BaseNoCounter!A8:E8)</f>
        <v>1</v>
      </c>
    </row>
    <row r="9" spans="1:21" x14ac:dyDescent="0.25">
      <c r="A9" s="7" t="s">
        <v>20</v>
      </c>
      <c r="B9" s="7">
        <v>782</v>
      </c>
      <c r="C9" s="7">
        <v>230</v>
      </c>
      <c r="D9" s="7">
        <v>139</v>
      </c>
      <c r="E9" s="7">
        <v>246660</v>
      </c>
      <c r="F9" s="7">
        <v>308479922</v>
      </c>
      <c r="G9" s="7">
        <v>1250.6280790000001</v>
      </c>
      <c r="H9" s="7">
        <v>0</v>
      </c>
      <c r="I9" s="7" t="s">
        <v>13</v>
      </c>
      <c r="J9" s="7">
        <v>310687</v>
      </c>
      <c r="K9" s="7">
        <v>3095427434</v>
      </c>
      <c r="L9" s="7">
        <v>9963.1701169999997</v>
      </c>
      <c r="M9" s="7">
        <v>30815116</v>
      </c>
      <c r="N9" s="7">
        <v>100.45159099999999</v>
      </c>
      <c r="O9" s="7">
        <v>4.1029999999999998</v>
      </c>
      <c r="Q9" s="7">
        <f>O2BaseNoCounter!O9-O9</f>
        <v>0.12000000000000011</v>
      </c>
      <c r="R9" s="7">
        <f>O2BaseNoCounter!F9-F9</f>
        <v>232143594</v>
      </c>
      <c r="S9" s="7">
        <f>O2BaseNoCounter!G9-G9</f>
        <v>941.14811499999996</v>
      </c>
      <c r="T9" s="8">
        <f>S9/O2BaseNoCounter!G9</f>
        <v>0.42939973414092114</v>
      </c>
      <c r="U9" t="b">
        <f t="array" ref="U9">AND(A9:E9=O2BaseNoCounter!A9:E9)</f>
        <v>1</v>
      </c>
    </row>
    <row r="10" spans="1:21" x14ac:dyDescent="0.25">
      <c r="A10" s="7" t="s">
        <v>21</v>
      </c>
      <c r="B10" s="7">
        <v>632</v>
      </c>
      <c r="C10" s="7">
        <v>243</v>
      </c>
      <c r="D10" s="7">
        <v>87</v>
      </c>
      <c r="E10" s="7">
        <v>887684</v>
      </c>
      <c r="F10" s="7">
        <v>977798410</v>
      </c>
      <c r="G10" s="7">
        <v>1101.5163170000001</v>
      </c>
      <c r="H10" s="7">
        <v>0</v>
      </c>
      <c r="I10" s="7" t="s">
        <v>13</v>
      </c>
      <c r="J10" s="7">
        <v>451551</v>
      </c>
      <c r="K10" s="7">
        <v>2144488053</v>
      </c>
      <c r="L10" s="7">
        <v>4749.1602339999999</v>
      </c>
      <c r="M10" s="7">
        <v>25756360</v>
      </c>
      <c r="N10" s="7">
        <v>83.260525000000001</v>
      </c>
      <c r="O10" s="7">
        <v>3.7610000000000001</v>
      </c>
      <c r="Q10" s="7">
        <f>O2BaseNoCounter!O10-O10</f>
        <v>3.6000000000000032E-2</v>
      </c>
      <c r="R10" s="7">
        <f>O2BaseNoCounter!F10-F10</f>
        <v>106457092</v>
      </c>
      <c r="S10" s="7">
        <f>O2BaseNoCounter!G10-G10</f>
        <v>119.92678899999987</v>
      </c>
      <c r="T10" s="8">
        <f>S10/O2BaseNoCounter!G10</f>
        <v>9.8184506843497527E-2</v>
      </c>
      <c r="U10" t="b">
        <f t="array" ref="U10">AND(A10:E10=O2BaseNoCounter!A10:E10)</f>
        <v>1</v>
      </c>
    </row>
    <row r="11" spans="1:21" x14ac:dyDescent="0.25">
      <c r="A11" s="7" t="s">
        <v>22</v>
      </c>
      <c r="B11" s="7">
        <v>1583</v>
      </c>
      <c r="C11" s="7">
        <v>512</v>
      </c>
      <c r="D11" s="7">
        <v>299</v>
      </c>
      <c r="E11" s="7">
        <v>1455351</v>
      </c>
      <c r="F11" s="7">
        <v>2312078590</v>
      </c>
      <c r="G11" s="7">
        <v>1588.674203</v>
      </c>
      <c r="H11" s="7">
        <v>0</v>
      </c>
      <c r="I11" s="7" t="s">
        <v>13</v>
      </c>
      <c r="J11" s="7">
        <v>925524</v>
      </c>
      <c r="K11" s="7">
        <v>13541576775</v>
      </c>
      <c r="L11" s="7">
        <v>14631.254052</v>
      </c>
      <c r="M11" s="7">
        <v>144382632</v>
      </c>
      <c r="N11" s="7">
        <v>93.789512999999999</v>
      </c>
      <c r="O11" s="7">
        <v>20.850999999999999</v>
      </c>
      <c r="Q11" s="7">
        <f>O2BaseNoCounter!O11-O11</f>
        <v>1.0410000000000004</v>
      </c>
      <c r="R11" s="7">
        <f>O2BaseNoCounter!F11-F11</f>
        <v>2009824233</v>
      </c>
      <c r="S11" s="7">
        <f>O2BaseNoCounter!G11-G11</f>
        <v>1380.9893510000002</v>
      </c>
      <c r="T11" s="8">
        <f>S11/O2BaseNoCounter!G11</f>
        <v>0.46503225900451622</v>
      </c>
      <c r="U11" t="b">
        <f t="array" ref="U11">AND(A11:E11=O2BaseNoCounter!A11:E11)</f>
        <v>1</v>
      </c>
    </row>
    <row r="12" spans="1:21" x14ac:dyDescent="0.25">
      <c r="A12" s="7" t="s">
        <v>23</v>
      </c>
      <c r="B12" s="7">
        <v>935</v>
      </c>
      <c r="C12" s="7">
        <v>224</v>
      </c>
      <c r="D12" s="7">
        <v>109</v>
      </c>
      <c r="E12" s="7">
        <v>668534</v>
      </c>
      <c r="F12" s="7">
        <v>873479229</v>
      </c>
      <c r="G12" s="7">
        <v>1306.5591710000001</v>
      </c>
      <c r="H12" s="7">
        <v>0</v>
      </c>
      <c r="I12" s="7" t="s">
        <v>13</v>
      </c>
      <c r="J12" s="7">
        <v>642072</v>
      </c>
      <c r="K12" s="7">
        <v>6512855601</v>
      </c>
      <c r="L12" s="7">
        <v>10143.497304</v>
      </c>
      <c r="M12" s="7">
        <v>63472224</v>
      </c>
      <c r="N12" s="7">
        <v>102.609538</v>
      </c>
      <c r="O12" s="7">
        <v>5.5839999999999996</v>
      </c>
      <c r="Q12" s="7">
        <f>O2BaseNoCounter!O12-O12</f>
        <v>0.31500000000000039</v>
      </c>
      <c r="R12" s="7">
        <f>O2BaseNoCounter!F12-F12</f>
        <v>630363248</v>
      </c>
      <c r="S12" s="7">
        <f>O2BaseNoCounter!G12-G12</f>
        <v>942.90379899999994</v>
      </c>
      <c r="T12" s="8">
        <f>S12/O2BaseNoCounter!G12</f>
        <v>0.41916840222535423</v>
      </c>
      <c r="U12" t="b">
        <f t="array" ref="U12">AND(A12:E12=O2BaseNoCounter!A12:E12)</f>
        <v>1</v>
      </c>
    </row>
    <row r="13" spans="1:21" x14ac:dyDescent="0.25">
      <c r="A13" s="7" t="s">
        <v>24</v>
      </c>
      <c r="B13" s="7">
        <v>552</v>
      </c>
      <c r="C13" s="7">
        <v>213</v>
      </c>
      <c r="D13" s="7">
        <v>78</v>
      </c>
      <c r="E13" s="7">
        <v>102476</v>
      </c>
      <c r="F13" s="7">
        <v>107710182</v>
      </c>
      <c r="G13" s="7">
        <v>1051.0771500000001</v>
      </c>
      <c r="H13" s="7">
        <v>0</v>
      </c>
      <c r="I13" s="7" t="s">
        <v>13</v>
      </c>
      <c r="J13" s="7">
        <v>69737</v>
      </c>
      <c r="K13" s="7">
        <v>320669417</v>
      </c>
      <c r="L13" s="7">
        <v>4598.2680209999999</v>
      </c>
      <c r="M13" s="7">
        <v>3800838</v>
      </c>
      <c r="N13" s="7">
        <v>84.368082999999999</v>
      </c>
      <c r="O13" s="7">
        <v>0.29699999999999999</v>
      </c>
      <c r="Q13" s="7">
        <f>O2BaseNoCounter!O13-O13</f>
        <v>0</v>
      </c>
      <c r="R13" s="7">
        <f>O2BaseNoCounter!F13-F13</f>
        <v>-6206878</v>
      </c>
      <c r="S13" s="7">
        <f>O2BaseNoCounter!G13-G13</f>
        <v>-60.569090000000074</v>
      </c>
      <c r="T13" s="8">
        <f>S13/O2BaseNoCounter!G13</f>
        <v>-6.1149517551629083E-2</v>
      </c>
      <c r="U13" t="b">
        <f t="array" ref="U13">AND(A13:E13=O2BaseNoCounter!A13:E13)</f>
        <v>1</v>
      </c>
    </row>
    <row r="14" spans="1:21" x14ac:dyDescent="0.25">
      <c r="A14" s="7" t="s">
        <v>25</v>
      </c>
      <c r="B14" s="7">
        <v>644</v>
      </c>
      <c r="C14" s="7">
        <v>149</v>
      </c>
      <c r="D14" s="7">
        <v>97</v>
      </c>
      <c r="E14" s="7">
        <v>412821</v>
      </c>
      <c r="F14" s="7">
        <v>504099244</v>
      </c>
      <c r="G14" s="7">
        <v>1221.1085290000001</v>
      </c>
      <c r="H14" s="7">
        <v>0</v>
      </c>
      <c r="I14" s="7" t="s">
        <v>13</v>
      </c>
      <c r="J14" s="7">
        <v>159887</v>
      </c>
      <c r="K14" s="7">
        <v>1402832201</v>
      </c>
      <c r="L14" s="7">
        <v>8773.8978220000008</v>
      </c>
      <c r="M14" s="7">
        <v>13333961</v>
      </c>
      <c r="N14" s="7">
        <v>105.20746200000001</v>
      </c>
      <c r="O14" s="7">
        <v>2.0539999999999998</v>
      </c>
      <c r="Q14" s="7">
        <f>O2BaseNoCounter!O14-O14</f>
        <v>0.10200000000000031</v>
      </c>
      <c r="R14" s="7">
        <f>O2BaseNoCounter!F14-F14</f>
        <v>174623004</v>
      </c>
      <c r="S14" s="7">
        <f>O2BaseNoCounter!G14-G14</f>
        <v>422.99932399999989</v>
      </c>
      <c r="T14" s="8">
        <f>S14/O2BaseNoCounter!G14</f>
        <v>0.25728198014999681</v>
      </c>
      <c r="U14" t="b">
        <f t="array" ref="U14">AND(A14:E14=O2BaseNoCounter!A14:E14)</f>
        <v>1</v>
      </c>
    </row>
    <row r="15" spans="1:21" x14ac:dyDescent="0.25">
      <c r="A15" s="7" t="s">
        <v>26</v>
      </c>
      <c r="B15" s="7">
        <v>733</v>
      </c>
      <c r="C15" s="7">
        <v>174</v>
      </c>
      <c r="D15" s="7">
        <v>121</v>
      </c>
      <c r="E15" s="7">
        <v>479112</v>
      </c>
      <c r="F15" s="7">
        <v>579818808</v>
      </c>
      <c r="G15" s="7">
        <v>1210.19471</v>
      </c>
      <c r="H15" s="7">
        <v>0</v>
      </c>
      <c r="I15" s="7" t="s">
        <v>13</v>
      </c>
      <c r="J15" s="7">
        <v>447735</v>
      </c>
      <c r="K15" s="7">
        <v>3436061138</v>
      </c>
      <c r="L15" s="7">
        <v>7674.3188229999996</v>
      </c>
      <c r="M15" s="7">
        <v>35447778</v>
      </c>
      <c r="N15" s="7">
        <v>96.933047000000002</v>
      </c>
      <c r="O15" s="7">
        <v>4.7699999999999996</v>
      </c>
      <c r="Q15" s="7">
        <f>O2BaseNoCounter!O15-O15</f>
        <v>0.12900000000000045</v>
      </c>
      <c r="R15" s="7">
        <f>O2BaseNoCounter!F15-F15</f>
        <v>252356680</v>
      </c>
      <c r="S15" s="7">
        <f>O2BaseNoCounter!G15-G15</f>
        <v>526.71751100000006</v>
      </c>
      <c r="T15" s="8">
        <f>S15/O2BaseNoCounter!G15</f>
        <v>0.30324935516703927</v>
      </c>
      <c r="U15" t="b">
        <f t="array" ref="U15">AND(A15:E15=O2BaseNoCounter!A15:E15)</f>
        <v>1</v>
      </c>
    </row>
    <row r="16" spans="1:21" x14ac:dyDescent="0.25">
      <c r="A16" s="7" t="s">
        <v>27</v>
      </c>
      <c r="B16" s="7">
        <v>396</v>
      </c>
      <c r="C16" s="7">
        <v>89</v>
      </c>
      <c r="D16" s="7">
        <v>67</v>
      </c>
      <c r="E16" s="7">
        <v>305061</v>
      </c>
      <c r="F16" s="7">
        <v>312838478</v>
      </c>
      <c r="G16" s="7">
        <v>1025.494829</v>
      </c>
      <c r="H16" s="7">
        <v>0</v>
      </c>
      <c r="I16" s="7" t="s">
        <v>13</v>
      </c>
      <c r="J16" s="7">
        <v>209826</v>
      </c>
      <c r="K16" s="7">
        <v>967048283</v>
      </c>
      <c r="L16" s="7">
        <v>4608.8105530000003</v>
      </c>
      <c r="M16" s="7">
        <v>9431234</v>
      </c>
      <c r="N16" s="7">
        <v>102.536771</v>
      </c>
      <c r="O16" s="7">
        <v>1.0489999999999999</v>
      </c>
      <c r="Q16" s="7">
        <f>O2BaseNoCounter!O16-O16</f>
        <v>8.0000000000000071E-3</v>
      </c>
      <c r="R16" s="7">
        <f>O2BaseNoCounter!F16-F16</f>
        <v>-6271148</v>
      </c>
      <c r="S16" s="7">
        <f>O2BaseNoCounter!G16-G16</f>
        <v>-20.557029999999941</v>
      </c>
      <c r="T16" s="8">
        <f>S16/O2BaseNoCounter!G16</f>
        <v>-2.0456022273673019E-2</v>
      </c>
      <c r="U16" t="b">
        <f t="array" ref="U16">AND(A16:E16=O2BaseNoCounter!A16:E16)</f>
        <v>1</v>
      </c>
    </row>
    <row r="17" spans="1:21" x14ac:dyDescent="0.25">
      <c r="A17" s="7" t="s">
        <v>28</v>
      </c>
      <c r="B17" s="7">
        <v>610</v>
      </c>
      <c r="C17" s="7">
        <v>146</v>
      </c>
      <c r="D17" s="7">
        <v>115</v>
      </c>
      <c r="E17" s="7">
        <v>379316</v>
      </c>
      <c r="F17" s="7">
        <v>463640292</v>
      </c>
      <c r="G17" s="7">
        <v>1222.3061829999999</v>
      </c>
      <c r="H17" s="7">
        <v>0</v>
      </c>
      <c r="I17" s="7" t="s">
        <v>13</v>
      </c>
      <c r="J17" s="7">
        <v>316590</v>
      </c>
      <c r="K17" s="7">
        <v>2949201984</v>
      </c>
      <c r="L17" s="7">
        <v>9315.5247610000006</v>
      </c>
      <c r="M17" s="7">
        <v>26594858</v>
      </c>
      <c r="N17" s="7">
        <v>110.893692</v>
      </c>
      <c r="O17" s="7">
        <v>3.2869999999999999</v>
      </c>
      <c r="Q17" s="7">
        <f>O2BaseNoCounter!O17-O17</f>
        <v>8.0000000000000071E-2</v>
      </c>
      <c r="R17" s="7">
        <f>O2BaseNoCounter!F17-F17</f>
        <v>185057744</v>
      </c>
      <c r="S17" s="7">
        <f>O2BaseNoCounter!G17-G17</f>
        <v>487.87223300000005</v>
      </c>
      <c r="T17" s="8">
        <f>S17/O2BaseNoCounter!G17</f>
        <v>0.28527563465635508</v>
      </c>
      <c r="U17" t="b">
        <f t="array" ref="U17">AND(A17:E17=O2BaseNoCounter!A17:E17)</f>
        <v>1</v>
      </c>
    </row>
    <row r="18" spans="1:21" x14ac:dyDescent="0.25">
      <c r="A18" s="7" t="s">
        <v>29</v>
      </c>
      <c r="B18" s="7">
        <v>865</v>
      </c>
      <c r="C18" s="7">
        <v>300</v>
      </c>
      <c r="D18" s="7">
        <v>161</v>
      </c>
      <c r="E18" s="7">
        <v>297207</v>
      </c>
      <c r="F18" s="7">
        <v>336442965</v>
      </c>
      <c r="G18" s="7">
        <v>1132.015615</v>
      </c>
      <c r="H18" s="7">
        <v>0</v>
      </c>
      <c r="I18" s="7" t="s">
        <v>13</v>
      </c>
      <c r="J18" s="7">
        <v>105482</v>
      </c>
      <c r="K18" s="7">
        <v>850063094</v>
      </c>
      <c r="L18" s="7">
        <v>8058.8450540000003</v>
      </c>
      <c r="M18" s="7">
        <v>8766918</v>
      </c>
      <c r="N18" s="7">
        <v>96.962592000000001</v>
      </c>
      <c r="O18" s="7">
        <v>1.774</v>
      </c>
      <c r="Q18" s="7">
        <f>O2BaseNoCounter!O18-O18</f>
        <v>4.4999999999999929E-2</v>
      </c>
      <c r="R18" s="7">
        <f>O2BaseNoCounter!F18-F18</f>
        <v>71295737</v>
      </c>
      <c r="S18" s="7">
        <f>O2BaseNoCounter!G18-G18</f>
        <v>239.88579400000003</v>
      </c>
      <c r="T18" s="8">
        <f>S18/O2BaseNoCounter!G18</f>
        <v>0.17485643824424413</v>
      </c>
      <c r="U18" t="b">
        <f t="array" ref="U18">AND(A18:E18=O2BaseNoCounter!A18:E18)</f>
        <v>1</v>
      </c>
    </row>
    <row r="19" spans="1:21" x14ac:dyDescent="0.25">
      <c r="A19" s="7" t="s">
        <v>30</v>
      </c>
      <c r="B19" s="7">
        <v>683</v>
      </c>
      <c r="C19" s="7">
        <v>128</v>
      </c>
      <c r="D19" s="7">
        <v>86</v>
      </c>
      <c r="E19" s="7">
        <v>659448</v>
      </c>
      <c r="F19" s="7">
        <v>745325678</v>
      </c>
      <c r="G19" s="7">
        <v>1130.226611</v>
      </c>
      <c r="H19" s="7">
        <v>0</v>
      </c>
      <c r="I19" s="7" t="s">
        <v>13</v>
      </c>
      <c r="J19" s="7">
        <v>344609</v>
      </c>
      <c r="K19" s="7">
        <v>2173648927</v>
      </c>
      <c r="L19" s="7">
        <v>6307.5802629999998</v>
      </c>
      <c r="M19" s="7">
        <v>22403120</v>
      </c>
      <c r="N19" s="7">
        <v>97.024383999999998</v>
      </c>
      <c r="O19" s="7">
        <v>2.8050000000000002</v>
      </c>
      <c r="Q19" s="7">
        <f>O2BaseNoCounter!O19-O19</f>
        <v>7.099999999999973E-2</v>
      </c>
      <c r="R19" s="7">
        <f>O2BaseNoCounter!F19-F19</f>
        <v>89176647</v>
      </c>
      <c r="S19" s="7">
        <f>O2BaseNoCounter!G19-G19</f>
        <v>135.22923199999991</v>
      </c>
      <c r="T19" s="8">
        <f>S19/O2BaseNoCounter!G19</f>
        <v>0.10686207088776302</v>
      </c>
      <c r="U19" t="b">
        <f t="array" ref="U19">AND(A19:E19=O2BaseNoCounter!A19:E19)</f>
        <v>1</v>
      </c>
    </row>
    <row r="20" spans="1:21" x14ac:dyDescent="0.25">
      <c r="A20" s="7" t="s">
        <v>31</v>
      </c>
      <c r="B20" s="7">
        <v>413</v>
      </c>
      <c r="C20" s="7">
        <v>118</v>
      </c>
      <c r="D20" s="7">
        <v>86</v>
      </c>
      <c r="E20" s="7">
        <v>24597</v>
      </c>
      <c r="F20" s="7">
        <v>26956471</v>
      </c>
      <c r="G20" s="7">
        <v>1095.9251529999999</v>
      </c>
      <c r="H20" s="7">
        <v>0</v>
      </c>
      <c r="I20" s="7" t="s">
        <v>13</v>
      </c>
      <c r="J20" s="7">
        <v>34222</v>
      </c>
      <c r="K20" s="7">
        <v>238464666</v>
      </c>
      <c r="L20" s="7">
        <v>6968.1686049999998</v>
      </c>
      <c r="M20" s="7">
        <v>2262380</v>
      </c>
      <c r="N20" s="7">
        <v>105.404338</v>
      </c>
      <c r="O20" s="7">
        <v>0.25700000000000001</v>
      </c>
      <c r="Q20" s="7">
        <f>O2BaseNoCounter!O20-O20</f>
        <v>6.0000000000000053E-3</v>
      </c>
      <c r="R20" s="7">
        <f>O2BaseNoCounter!F20-F20</f>
        <v>10564166</v>
      </c>
      <c r="S20" s="7">
        <f>O2BaseNoCounter!G20-G20</f>
        <v>429.49002000000019</v>
      </c>
      <c r="T20" s="8">
        <f>S20/O2BaseNoCounter!G20</f>
        <v>0.28155614786191729</v>
      </c>
      <c r="U20" t="b">
        <f t="array" ref="U20">AND(A20:E20=O2BaseNoCounter!A20:E20)</f>
        <v>1</v>
      </c>
    </row>
    <row r="21" spans="1:21" x14ac:dyDescent="0.25">
      <c r="A21" s="7" t="s">
        <v>32</v>
      </c>
      <c r="B21" s="7">
        <v>1103</v>
      </c>
      <c r="C21" s="7">
        <v>202</v>
      </c>
      <c r="D21" s="7">
        <v>163</v>
      </c>
      <c r="E21" s="7">
        <v>330643</v>
      </c>
      <c r="F21" s="7">
        <v>461804655</v>
      </c>
      <c r="G21" s="7">
        <v>1396.6866230000001</v>
      </c>
      <c r="H21" s="7">
        <v>0</v>
      </c>
      <c r="I21" s="7" t="s">
        <v>13</v>
      </c>
      <c r="J21" s="7">
        <v>89944</v>
      </c>
      <c r="K21" s="7">
        <v>1215008709</v>
      </c>
      <c r="L21" s="7">
        <v>13508.502057</v>
      </c>
      <c r="M21" s="7">
        <v>11420422</v>
      </c>
      <c r="N21" s="7">
        <v>106.38912500000001</v>
      </c>
      <c r="O21" s="7">
        <v>1.8859999999999999</v>
      </c>
      <c r="Q21" s="7">
        <f>O2BaseNoCounter!O21-O21</f>
        <v>0.15900000000000003</v>
      </c>
      <c r="R21" s="7">
        <f>O2BaseNoCounter!F21-F21</f>
        <v>335527096</v>
      </c>
      <c r="S21" s="7">
        <f>O2BaseNoCounter!G21-G21</f>
        <v>1014.7715090000002</v>
      </c>
      <c r="T21" s="8">
        <f>S21/O2BaseNoCounter!G21</f>
        <v>0.42081241035620853</v>
      </c>
      <c r="U21" t="b">
        <f t="array" ref="U21">AND(A21:E21=O2BaseNoCounter!A21:E21)</f>
        <v>1</v>
      </c>
    </row>
    <row r="22" spans="1:21" x14ac:dyDescent="0.25">
      <c r="A22" s="7" t="s">
        <v>33</v>
      </c>
      <c r="B22" s="7">
        <v>420</v>
      </c>
      <c r="C22" s="7">
        <v>120</v>
      </c>
      <c r="D22" s="7">
        <v>90</v>
      </c>
      <c r="E22" s="7">
        <v>3836</v>
      </c>
      <c r="F22" s="7">
        <v>5461441</v>
      </c>
      <c r="G22" s="7">
        <v>1423.7333160000001</v>
      </c>
      <c r="H22" s="7">
        <v>0</v>
      </c>
      <c r="I22" s="7" t="s">
        <v>13</v>
      </c>
      <c r="J22" s="7">
        <v>4568</v>
      </c>
      <c r="K22" s="7">
        <v>55104482</v>
      </c>
      <c r="L22" s="7">
        <v>12063.152802000001</v>
      </c>
      <c r="M22" s="7">
        <v>554283</v>
      </c>
      <c r="N22" s="7">
        <v>99.415789000000004</v>
      </c>
      <c r="O22" s="7">
        <v>0.193</v>
      </c>
      <c r="Q22" s="7">
        <f>O2BaseNoCounter!O22-O22</f>
        <v>-1.2000000000000011E-2</v>
      </c>
      <c r="R22" s="7">
        <f>O2BaseNoCounter!F22-F22</f>
        <v>3814654</v>
      </c>
      <c r="S22" s="7">
        <f>O2BaseNoCounter!G22-G22</f>
        <v>994.43534900000009</v>
      </c>
      <c r="T22" s="8">
        <f>S22/O2BaseNoCounter!G22</f>
        <v>0.41123489994441725</v>
      </c>
      <c r="U22" t="b">
        <f t="array" ref="U22">AND(A22:E22=O2BaseNoCounter!A22:E22)</f>
        <v>1</v>
      </c>
    </row>
    <row r="23" spans="1:21" x14ac:dyDescent="0.25">
      <c r="A23" s="7" t="s">
        <v>34</v>
      </c>
      <c r="B23" s="7">
        <v>801</v>
      </c>
      <c r="C23" s="7">
        <v>207</v>
      </c>
      <c r="D23" s="7">
        <v>156</v>
      </c>
      <c r="E23" s="7">
        <v>40130</v>
      </c>
      <c r="F23" s="7">
        <v>50376899</v>
      </c>
      <c r="G23" s="7">
        <v>1255.3426119999999</v>
      </c>
      <c r="H23" s="7">
        <v>0</v>
      </c>
      <c r="I23" s="7" t="s">
        <v>13</v>
      </c>
      <c r="J23" s="7">
        <v>28630</v>
      </c>
      <c r="K23" s="7">
        <v>339468564</v>
      </c>
      <c r="L23" s="7">
        <v>11857.092699999999</v>
      </c>
      <c r="M23" s="7">
        <v>3242992</v>
      </c>
      <c r="N23" s="7">
        <v>104.677583</v>
      </c>
      <c r="O23" s="7">
        <v>0.54600000000000004</v>
      </c>
      <c r="Q23" s="7">
        <f>O2BaseNoCounter!O23-O23</f>
        <v>2.1999999999999909E-2</v>
      </c>
      <c r="R23" s="7">
        <f>O2BaseNoCounter!F23-F23</f>
        <v>45750363</v>
      </c>
      <c r="S23" s="7">
        <f>O2BaseNoCounter!G23-G23</f>
        <v>1140.053899</v>
      </c>
      <c r="T23" s="8">
        <f>S23/O2BaseNoCounter!G23</f>
        <v>0.47593535924625052</v>
      </c>
      <c r="U23" t="b">
        <f t="array" ref="U23">AND(A23:E23=O2BaseNoCounter!A23:E23)</f>
        <v>1</v>
      </c>
    </row>
    <row r="24" spans="1:21" x14ac:dyDescent="0.25">
      <c r="A24" s="7" t="s">
        <v>35</v>
      </c>
      <c r="B24" s="7">
        <v>720</v>
      </c>
      <c r="C24" s="7">
        <v>225</v>
      </c>
      <c r="D24" s="7">
        <v>177</v>
      </c>
      <c r="E24" s="7">
        <v>117865</v>
      </c>
      <c r="F24" s="7">
        <v>148800376</v>
      </c>
      <c r="G24" s="7">
        <v>1262.464481</v>
      </c>
      <c r="H24" s="7">
        <v>0</v>
      </c>
      <c r="I24" s="7" t="s">
        <v>13</v>
      </c>
      <c r="J24" s="7">
        <v>87084</v>
      </c>
      <c r="K24" s="7">
        <v>1131650296</v>
      </c>
      <c r="L24" s="7">
        <v>12994.92784</v>
      </c>
      <c r="M24" s="7">
        <v>10579743</v>
      </c>
      <c r="N24" s="7">
        <v>106.963874</v>
      </c>
      <c r="O24" s="7">
        <v>1.3</v>
      </c>
      <c r="Q24" s="7">
        <f>O2BaseNoCounter!O24-O24</f>
        <v>6.800000000000006E-2</v>
      </c>
      <c r="R24" s="7">
        <f>O2BaseNoCounter!F24-F24</f>
        <v>137520303</v>
      </c>
      <c r="S24" s="7">
        <f>O2BaseNoCounter!G24-G24</f>
        <v>1166.7611499999998</v>
      </c>
      <c r="T24" s="8">
        <f>S24/O2BaseNoCounter!G24</f>
        <v>0.48030167931321316</v>
      </c>
      <c r="U24" t="b">
        <f t="array" ref="U24">AND(A24:E24=O2BaseNoCounter!A24:E24)</f>
        <v>1</v>
      </c>
    </row>
    <row r="25" spans="1:21" x14ac:dyDescent="0.25">
      <c r="A25" s="7" t="s">
        <v>36</v>
      </c>
      <c r="B25" s="7">
        <v>830</v>
      </c>
      <c r="C25" s="7">
        <v>199</v>
      </c>
      <c r="D25" s="7">
        <v>119</v>
      </c>
      <c r="E25" s="7">
        <v>122823</v>
      </c>
      <c r="F25" s="7">
        <v>160153297</v>
      </c>
      <c r="G25" s="7">
        <v>1303.9357210000001</v>
      </c>
      <c r="H25" s="7">
        <v>0</v>
      </c>
      <c r="I25" s="7" t="s">
        <v>13</v>
      </c>
      <c r="J25" s="7">
        <v>66531</v>
      </c>
      <c r="K25" s="7">
        <v>867689628</v>
      </c>
      <c r="L25" s="7">
        <v>13041.884655</v>
      </c>
      <c r="M25" s="7">
        <v>8233948</v>
      </c>
      <c r="N25" s="7">
        <v>105.379537</v>
      </c>
      <c r="O25" s="7">
        <v>1.208</v>
      </c>
      <c r="Q25" s="7">
        <f>O2BaseNoCounter!O25-O25</f>
        <v>4.4999999999999929E-2</v>
      </c>
      <c r="R25" s="7">
        <f>O2BaseNoCounter!F25-F25</f>
        <v>125984174</v>
      </c>
      <c r="S25" s="7">
        <f>O2BaseNoCounter!G25-G25</f>
        <v>1025.7376379999998</v>
      </c>
      <c r="T25" s="8">
        <f>S25/O2BaseNoCounter!G25</f>
        <v>0.44029247020290102</v>
      </c>
      <c r="U25" t="b">
        <f t="array" ref="U25">AND(A25:E25=O2BaseNoCounter!A25:E25)</f>
        <v>1</v>
      </c>
    </row>
    <row r="26" spans="1:21" x14ac:dyDescent="0.25">
      <c r="A26" s="7" t="s">
        <v>37</v>
      </c>
      <c r="B26" s="7">
        <v>997</v>
      </c>
      <c r="C26" s="7">
        <v>230</v>
      </c>
      <c r="D26" s="7">
        <v>179</v>
      </c>
      <c r="E26" s="7">
        <v>685292</v>
      </c>
      <c r="F26" s="7">
        <v>903530312</v>
      </c>
      <c r="G26" s="7">
        <v>1318.460323</v>
      </c>
      <c r="H26" s="7">
        <v>0</v>
      </c>
      <c r="I26" s="7" t="s">
        <v>13</v>
      </c>
      <c r="J26" s="7">
        <v>313072</v>
      </c>
      <c r="K26" s="7">
        <v>3497764398</v>
      </c>
      <c r="L26" s="7">
        <v>11172.396119999999</v>
      </c>
      <c r="M26" s="7">
        <v>33752194</v>
      </c>
      <c r="N26" s="7">
        <v>103.63072699999999</v>
      </c>
      <c r="O26" s="7">
        <v>8.077</v>
      </c>
      <c r="Q26" s="7">
        <f>O2BaseNoCounter!O26-O26</f>
        <v>0.18200000000000038</v>
      </c>
      <c r="R26" s="7">
        <f>O2BaseNoCounter!F26-F26</f>
        <v>327516363</v>
      </c>
      <c r="S26" s="7">
        <f>O2BaseNoCounter!G26-G26</f>
        <v>477.92235000000005</v>
      </c>
      <c r="T26" s="8">
        <f>S26/O2BaseNoCounter!G26</f>
        <v>0.26604707180895865</v>
      </c>
      <c r="U26" t="b">
        <f t="array" ref="U26">AND(A26:E26=O2BaseNoCounter!A26:E26)</f>
        <v>1</v>
      </c>
    </row>
    <row r="27" spans="1:21" x14ac:dyDescent="0.25">
      <c r="A27" s="7" t="s">
        <v>38</v>
      </c>
      <c r="B27" s="7">
        <v>523</v>
      </c>
      <c r="C27" s="7">
        <v>152</v>
      </c>
      <c r="D27" s="7">
        <v>127</v>
      </c>
      <c r="E27" s="7">
        <v>72333</v>
      </c>
      <c r="F27" s="7">
        <v>95530013</v>
      </c>
      <c r="G27" s="7">
        <v>1320.69751</v>
      </c>
      <c r="H27" s="7">
        <v>0</v>
      </c>
      <c r="I27" s="7" t="s">
        <v>13</v>
      </c>
      <c r="J27" s="7">
        <v>35308</v>
      </c>
      <c r="K27" s="7">
        <v>425993580</v>
      </c>
      <c r="L27" s="7">
        <v>12065.072505</v>
      </c>
      <c r="M27" s="7">
        <v>3983172</v>
      </c>
      <c r="N27" s="7">
        <v>106.94832700000001</v>
      </c>
      <c r="O27" s="7">
        <v>0.48699999999999999</v>
      </c>
      <c r="Q27" s="7">
        <f>O2BaseNoCounter!O27-O27</f>
        <v>2.6000000000000023E-2</v>
      </c>
      <c r="R27" s="7">
        <f>O2BaseNoCounter!F27-F27</f>
        <v>55647069</v>
      </c>
      <c r="S27" s="7">
        <f>O2BaseNoCounter!G27-G27</f>
        <v>769.31786300000022</v>
      </c>
      <c r="T27" s="8">
        <f>S27/O2BaseNoCounter!G27</f>
        <v>0.36809196379054582</v>
      </c>
      <c r="U27" t="b">
        <f t="array" ref="U27">AND(A27:E27=O2BaseNoCounter!A27:E27)</f>
        <v>1</v>
      </c>
    </row>
    <row r="28" spans="1:21" x14ac:dyDescent="0.25">
      <c r="A28" s="7" t="s">
        <v>39</v>
      </c>
      <c r="B28" s="7">
        <v>923</v>
      </c>
      <c r="C28" s="7">
        <v>263</v>
      </c>
      <c r="D28" s="7">
        <v>187</v>
      </c>
      <c r="E28" s="7">
        <v>133591</v>
      </c>
      <c r="F28" s="7">
        <v>174419740</v>
      </c>
      <c r="G28" s="7">
        <v>1305.6249299999999</v>
      </c>
      <c r="H28" s="7">
        <v>0</v>
      </c>
      <c r="I28" s="7" t="s">
        <v>13</v>
      </c>
      <c r="J28" s="7">
        <v>35440</v>
      </c>
      <c r="K28" s="7">
        <v>377200349</v>
      </c>
      <c r="L28" s="7">
        <v>10643.350705000001</v>
      </c>
      <c r="M28" s="7">
        <v>3896926</v>
      </c>
      <c r="N28" s="7">
        <v>96.794331999999997</v>
      </c>
      <c r="O28" s="7">
        <v>0.93</v>
      </c>
      <c r="Q28" s="7">
        <f>O2BaseNoCounter!O28-O28</f>
        <v>4.7999999999999932E-2</v>
      </c>
      <c r="R28" s="7">
        <f>O2BaseNoCounter!F28-F28</f>
        <v>85564044</v>
      </c>
      <c r="S28" s="7">
        <f>O2BaseNoCounter!G28-G28</f>
        <v>640.49257800000009</v>
      </c>
      <c r="T28" s="8">
        <f>S28/O2BaseNoCounter!G28</f>
        <v>0.32911300338602167</v>
      </c>
      <c r="U28" t="b">
        <f t="array" ref="U28">AND(A28:E28=O2BaseNoCounter!A28:E28)</f>
        <v>1</v>
      </c>
    </row>
    <row r="29" spans="1:21" x14ac:dyDescent="0.25">
      <c r="A29" s="7" t="s">
        <v>40</v>
      </c>
      <c r="B29" s="7">
        <v>725</v>
      </c>
      <c r="C29" s="7">
        <v>245</v>
      </c>
      <c r="D29" s="7">
        <v>129</v>
      </c>
      <c r="E29" s="7">
        <v>147260</v>
      </c>
      <c r="F29" s="7">
        <v>184143890</v>
      </c>
      <c r="G29" s="7">
        <v>1250.4678120000001</v>
      </c>
      <c r="H29" s="7">
        <v>0</v>
      </c>
      <c r="I29" s="7" t="s">
        <v>13</v>
      </c>
      <c r="J29" s="7">
        <v>92079</v>
      </c>
      <c r="K29" s="7">
        <v>1048689809</v>
      </c>
      <c r="L29" s="7">
        <v>11389.022568</v>
      </c>
      <c r="M29" s="7">
        <v>10177819</v>
      </c>
      <c r="N29" s="7">
        <v>103.03679099999999</v>
      </c>
      <c r="O29" s="7">
        <v>1.004</v>
      </c>
      <c r="Q29" s="7">
        <f>O2BaseNoCounter!O29-O29</f>
        <v>6.6000000000000059E-2</v>
      </c>
      <c r="R29" s="7">
        <f>O2BaseNoCounter!F29-F29</f>
        <v>131046820</v>
      </c>
      <c r="S29" s="7">
        <f>O2BaseNoCounter!G29-G29</f>
        <v>889.90099099999975</v>
      </c>
      <c r="T29" s="8">
        <f>S29/O2BaseNoCounter!G29</f>
        <v>0.41576993168312398</v>
      </c>
      <c r="U29" t="b">
        <f t="array" ref="U29">AND(A29:E29=O2BaseNoCounter!A29:E29)</f>
        <v>1</v>
      </c>
    </row>
    <row r="30" spans="1:21" x14ac:dyDescent="0.25">
      <c r="A30" s="7" t="s">
        <v>41</v>
      </c>
      <c r="B30" s="7">
        <v>1627</v>
      </c>
      <c r="C30" s="7">
        <v>431</v>
      </c>
      <c r="D30" s="7">
        <v>382</v>
      </c>
      <c r="E30" s="7">
        <v>278176</v>
      </c>
      <c r="F30" s="7">
        <v>372891887</v>
      </c>
      <c r="G30" s="7">
        <v>1340.4890680000001</v>
      </c>
      <c r="H30" s="7">
        <v>0</v>
      </c>
      <c r="I30" s="7" t="s">
        <v>13</v>
      </c>
      <c r="J30" s="7">
        <v>327096</v>
      </c>
      <c r="K30" s="7">
        <v>4606789133</v>
      </c>
      <c r="L30" s="7">
        <v>14083.905438</v>
      </c>
      <c r="M30" s="7">
        <v>43299673</v>
      </c>
      <c r="N30" s="7">
        <v>106.393162</v>
      </c>
      <c r="O30" s="7">
        <v>3.39</v>
      </c>
      <c r="Q30" s="7">
        <f>O2BaseNoCounter!O30-O30</f>
        <v>0.19899999999999984</v>
      </c>
      <c r="R30" s="7">
        <f>O2BaseNoCounter!F30-F30</f>
        <v>440184145</v>
      </c>
      <c r="S30" s="7">
        <f>O2BaseNoCounter!G30-G30</f>
        <v>1582.3944009999998</v>
      </c>
      <c r="T30" s="8">
        <f>S30/O2BaseNoCounter!G30</f>
        <v>0.54138128248451212</v>
      </c>
      <c r="U30" t="b">
        <f t="array" ref="U30">AND(A30:E30=O2BaseNoCounter!A30:E30)</f>
        <v>1</v>
      </c>
    </row>
    <row r="31" spans="1:21" x14ac:dyDescent="0.25">
      <c r="A31" s="7" t="s">
        <v>42</v>
      </c>
      <c r="B31" s="7">
        <v>716</v>
      </c>
      <c r="C31" s="7">
        <v>137</v>
      </c>
      <c r="D31" s="7">
        <v>153</v>
      </c>
      <c r="E31" s="7">
        <v>437395</v>
      </c>
      <c r="F31" s="7">
        <v>523808441</v>
      </c>
      <c r="G31" s="7">
        <v>1197.563852</v>
      </c>
      <c r="H31" s="7">
        <v>0</v>
      </c>
      <c r="I31" s="7" t="s">
        <v>13</v>
      </c>
      <c r="J31" s="7">
        <v>280494</v>
      </c>
      <c r="K31" s="7">
        <v>2512382730</v>
      </c>
      <c r="L31" s="7">
        <v>8956.9927700000007</v>
      </c>
      <c r="M31" s="7">
        <v>26384852</v>
      </c>
      <c r="N31" s="7">
        <v>95.220648999999995</v>
      </c>
      <c r="O31" s="7">
        <v>3.6619999999999999</v>
      </c>
      <c r="Q31" s="7">
        <f>O2BaseNoCounter!O31-O31</f>
        <v>9.6000000000000085E-2</v>
      </c>
      <c r="R31" s="7">
        <f>O2BaseNoCounter!F31-F31</f>
        <v>190106795</v>
      </c>
      <c r="S31" s="7">
        <f>O2BaseNoCounter!G31-G31</f>
        <v>434.63412900000003</v>
      </c>
      <c r="T31" s="8">
        <f>S31/O2BaseNoCounter!G31</f>
        <v>0.266287628130573</v>
      </c>
      <c r="U31" t="b">
        <f t="array" ref="U31">AND(A31:E31=O2BaseNoCounter!A31:E31)</f>
        <v>1</v>
      </c>
    </row>
    <row r="32" spans="1:21" x14ac:dyDescent="0.25">
      <c r="A32" s="7" t="s">
        <v>43</v>
      </c>
      <c r="B32" s="7">
        <v>721</v>
      </c>
      <c r="C32" s="7">
        <v>211</v>
      </c>
      <c r="D32" s="7">
        <v>122</v>
      </c>
      <c r="E32" s="7">
        <v>18520</v>
      </c>
      <c r="F32" s="7">
        <v>21152931</v>
      </c>
      <c r="G32" s="7">
        <v>1142.1669010000001</v>
      </c>
      <c r="H32" s="7">
        <v>0</v>
      </c>
      <c r="I32" s="7" t="s">
        <v>13</v>
      </c>
      <c r="J32" s="7">
        <v>14627</v>
      </c>
      <c r="K32" s="7">
        <v>136338310</v>
      </c>
      <c r="L32" s="7">
        <v>9321.0029400000003</v>
      </c>
      <c r="M32" s="7">
        <v>1427847</v>
      </c>
      <c r="N32" s="7">
        <v>95.485237999999995</v>
      </c>
      <c r="O32" s="7">
        <v>0.31</v>
      </c>
      <c r="Q32" s="7">
        <f>O2BaseNoCounter!O32-O32</f>
        <v>7.0000000000000062E-3</v>
      </c>
      <c r="R32" s="7">
        <f>O2BaseNoCounter!F32-F32</f>
        <v>13503603</v>
      </c>
      <c r="S32" s="7">
        <f>O2BaseNoCounter!G32-G32</f>
        <v>729.13623099999995</v>
      </c>
      <c r="T32" s="8">
        <f>S32/O2BaseNoCounter!G32</f>
        <v>0.38964089704735233</v>
      </c>
      <c r="U32" t="b">
        <f t="array" ref="U32">AND(A32:E32=O2BaseNoCounter!A32:E32)</f>
        <v>1</v>
      </c>
    </row>
    <row r="33" spans="1:21" x14ac:dyDescent="0.25">
      <c r="A33" s="7" t="s">
        <v>44</v>
      </c>
      <c r="B33" s="7">
        <v>1304</v>
      </c>
      <c r="C33" s="7">
        <v>341</v>
      </c>
      <c r="D33" s="7">
        <v>217</v>
      </c>
      <c r="E33" s="7">
        <v>599397</v>
      </c>
      <c r="F33" s="7">
        <v>825136355</v>
      </c>
      <c r="G33" s="7">
        <v>1376.610752</v>
      </c>
      <c r="H33" s="7">
        <v>0</v>
      </c>
      <c r="I33" s="7" t="s">
        <v>13</v>
      </c>
      <c r="J33" s="7">
        <v>689249</v>
      </c>
      <c r="K33" s="7">
        <v>7569349200</v>
      </c>
      <c r="L33" s="7">
        <v>10982.024203000001</v>
      </c>
      <c r="M33" s="7">
        <v>80022813</v>
      </c>
      <c r="N33" s="7">
        <v>94.589892000000006</v>
      </c>
      <c r="O33" s="7">
        <v>6.0739999999999998</v>
      </c>
      <c r="Q33" s="7">
        <f>O2BaseNoCounter!O33-O33</f>
        <v>0.3100000000000005</v>
      </c>
      <c r="R33" s="7">
        <f>O2BaseNoCounter!F33-F33</f>
        <v>575443930</v>
      </c>
      <c r="S33" s="7">
        <f>O2BaseNoCounter!G33-G33</f>
        <v>960.03805499999999</v>
      </c>
      <c r="T33" s="8">
        <f>S33/O2BaseNoCounter!G33</f>
        <v>0.41086108110212044</v>
      </c>
      <c r="U33" t="b">
        <f t="array" ref="U33">AND(A33:E33=O2BaseNoCounter!A33:E33)</f>
        <v>1</v>
      </c>
    </row>
    <row r="34" spans="1:21" x14ac:dyDescent="0.25">
      <c r="A34" s="7" t="s">
        <v>45</v>
      </c>
      <c r="B34" s="7">
        <v>1127</v>
      </c>
      <c r="C34" s="7">
        <v>333</v>
      </c>
      <c r="D34" s="7">
        <v>250</v>
      </c>
      <c r="E34" s="7">
        <v>128986</v>
      </c>
      <c r="F34" s="7">
        <v>202254087</v>
      </c>
      <c r="G34" s="7">
        <v>1568.031313</v>
      </c>
      <c r="H34" s="7">
        <v>0</v>
      </c>
      <c r="I34" s="7" t="s">
        <v>13</v>
      </c>
      <c r="J34" s="7">
        <v>88077</v>
      </c>
      <c r="K34" s="7">
        <v>942963767</v>
      </c>
      <c r="L34" s="7">
        <v>10706.129489000001</v>
      </c>
      <c r="M34" s="7">
        <v>10380755</v>
      </c>
      <c r="N34" s="7">
        <v>90.837686000000005</v>
      </c>
      <c r="O34" s="7">
        <v>1.0529999999999999</v>
      </c>
      <c r="Q34" s="7">
        <f>O2BaseNoCounter!O34-O34</f>
        <v>3.9000000000000146E-2</v>
      </c>
      <c r="R34" s="7">
        <f>O2BaseNoCounter!F34-F34</f>
        <v>68511237</v>
      </c>
      <c r="S34" s="7">
        <f>O2BaseNoCounter!G34-G34</f>
        <v>531.15250500000002</v>
      </c>
      <c r="T34" s="8">
        <f>S34/O2BaseNoCounter!G34</f>
        <v>0.25302810570732021</v>
      </c>
      <c r="U34" t="b">
        <f t="array" ref="U34">AND(A34:E34=O2BaseNoCounter!A34:E34)</f>
        <v>1</v>
      </c>
    </row>
    <row r="35" spans="1:21" x14ac:dyDescent="0.25">
      <c r="A35" s="7" t="s">
        <v>46</v>
      </c>
      <c r="B35" s="7">
        <v>943</v>
      </c>
      <c r="C35" s="7">
        <v>296</v>
      </c>
      <c r="D35" s="7">
        <v>104</v>
      </c>
      <c r="E35" s="7">
        <v>25783</v>
      </c>
      <c r="F35" s="7">
        <v>37444609</v>
      </c>
      <c r="G35" s="7">
        <v>1452.2983750000001</v>
      </c>
      <c r="H35" s="7">
        <v>0</v>
      </c>
      <c r="I35" s="7" t="s">
        <v>13</v>
      </c>
      <c r="J35" s="7">
        <v>22883</v>
      </c>
      <c r="K35" s="7">
        <v>211924812</v>
      </c>
      <c r="L35" s="7">
        <v>9261.2337540000008</v>
      </c>
      <c r="M35" s="7">
        <v>2382004</v>
      </c>
      <c r="N35" s="7">
        <v>88.969125000000005</v>
      </c>
      <c r="O35" s="7">
        <v>0.49299999999999999</v>
      </c>
      <c r="Q35" s="7">
        <f>O2BaseNoCounter!O35-O35</f>
        <v>-6.0000000000000053E-3</v>
      </c>
      <c r="R35" s="7">
        <f>O2BaseNoCounter!F35-F35</f>
        <v>15397447</v>
      </c>
      <c r="S35" s="7">
        <f>O2BaseNoCounter!G35-G35</f>
        <v>597.19377099999997</v>
      </c>
      <c r="T35" s="8">
        <f>S35/O2BaseNoCounter!G35</f>
        <v>0.29138622080867438</v>
      </c>
      <c r="U35" t="b">
        <f t="array" ref="U35">AND(A35:E35=O2BaseNoCounter!A35:E35)</f>
        <v>1</v>
      </c>
    </row>
    <row r="36" spans="1:21" x14ac:dyDescent="0.25">
      <c r="A36" s="7" t="s">
        <v>47</v>
      </c>
      <c r="B36" s="7">
        <v>1452</v>
      </c>
      <c r="C36" s="7">
        <v>441</v>
      </c>
      <c r="D36" s="7">
        <v>187</v>
      </c>
      <c r="E36" s="7">
        <v>90757</v>
      </c>
      <c r="F36" s="7">
        <v>127042706</v>
      </c>
      <c r="G36" s="7">
        <v>1399.811651</v>
      </c>
      <c r="H36" s="7">
        <v>0</v>
      </c>
      <c r="I36" s="7" t="s">
        <v>13</v>
      </c>
      <c r="J36" s="7">
        <v>79176</v>
      </c>
      <c r="K36" s="7">
        <v>942070990</v>
      </c>
      <c r="L36" s="7">
        <v>11898.441321</v>
      </c>
      <c r="M36" s="7">
        <v>10007236</v>
      </c>
      <c r="N36" s="7">
        <v>94.138980000000004</v>
      </c>
      <c r="O36" s="7">
        <v>0.78300000000000003</v>
      </c>
      <c r="Q36" s="7">
        <f>O2BaseNoCounter!O36-O36</f>
        <v>3.6999999999999922E-2</v>
      </c>
      <c r="R36" s="7">
        <f>O2BaseNoCounter!F36-F36</f>
        <v>79912474</v>
      </c>
      <c r="S36" s="7">
        <f>O2BaseNoCounter!G36-G36</f>
        <v>880.5103079999999</v>
      </c>
      <c r="T36" s="8">
        <f>S36/O2BaseNoCounter!G36</f>
        <v>0.38613420553391248</v>
      </c>
      <c r="U36" t="b">
        <f t="array" ref="U36">AND(A36:E36=O2BaseNoCounter!A36:E36)</f>
        <v>1</v>
      </c>
    </row>
    <row r="37" spans="1:21" x14ac:dyDescent="0.25">
      <c r="A37" s="7" t="s">
        <v>48</v>
      </c>
      <c r="B37" s="7">
        <v>492</v>
      </c>
      <c r="C37" s="7">
        <v>136</v>
      </c>
      <c r="D37" s="7">
        <v>58</v>
      </c>
      <c r="E37" s="7">
        <v>14700</v>
      </c>
      <c r="F37" s="7">
        <v>17202022</v>
      </c>
      <c r="G37" s="7">
        <v>1170.2055780000001</v>
      </c>
      <c r="H37" s="7">
        <v>0</v>
      </c>
      <c r="I37" s="7" t="s">
        <v>13</v>
      </c>
      <c r="J37" s="7">
        <v>8319</v>
      </c>
      <c r="K37" s="7">
        <v>61023434</v>
      </c>
      <c r="L37" s="7">
        <v>7335.4290179999998</v>
      </c>
      <c r="M37" s="7">
        <v>650854</v>
      </c>
      <c r="N37" s="7">
        <v>93.759021000000004</v>
      </c>
      <c r="O37" s="7">
        <v>9.2999999999999999E-2</v>
      </c>
      <c r="Q37" s="7">
        <f>O2BaseNoCounter!O37-O37</f>
        <v>8.0000000000000071E-3</v>
      </c>
      <c r="R37" s="7">
        <f>O2BaseNoCounter!F37-F37</f>
        <v>2994632</v>
      </c>
      <c r="S37" s="7">
        <f>O2BaseNoCounter!G37-G37</f>
        <v>203.71646299999998</v>
      </c>
      <c r="T37" s="8">
        <f>S37/O2BaseNoCounter!G37</f>
        <v>0.14827366977221379</v>
      </c>
      <c r="U37" t="b">
        <f t="array" ref="U37">AND(A37:E37=O2BaseNoCounter!A37:E37)</f>
        <v>1</v>
      </c>
    </row>
    <row r="38" spans="1:21" x14ac:dyDescent="0.25">
      <c r="A38" s="7" t="s">
        <v>49</v>
      </c>
      <c r="B38" s="7">
        <v>562</v>
      </c>
      <c r="C38" s="7">
        <v>174</v>
      </c>
      <c r="D38" s="7">
        <v>92</v>
      </c>
      <c r="E38" s="7">
        <v>80144</v>
      </c>
      <c r="F38" s="7">
        <v>93054456</v>
      </c>
      <c r="G38" s="7">
        <v>1161.090737</v>
      </c>
      <c r="H38" s="7">
        <v>0</v>
      </c>
      <c r="I38" s="7" t="s">
        <v>13</v>
      </c>
      <c r="J38" s="7">
        <v>20646</v>
      </c>
      <c r="K38" s="7">
        <v>178746457</v>
      </c>
      <c r="L38" s="7">
        <v>8657.6797929999993</v>
      </c>
      <c r="M38" s="7">
        <v>1869652</v>
      </c>
      <c r="N38" s="7">
        <v>95.604132000000007</v>
      </c>
      <c r="O38" s="7">
        <v>0.24</v>
      </c>
      <c r="Q38" s="7">
        <f>O2BaseNoCounter!O38-O38</f>
        <v>2.8000000000000025E-2</v>
      </c>
      <c r="R38" s="7">
        <f>O2BaseNoCounter!F38-F38</f>
        <v>62318442</v>
      </c>
      <c r="S38" s="7">
        <f>O2BaseNoCounter!G38-G38</f>
        <v>777.5808790000001</v>
      </c>
      <c r="T38" s="8">
        <f>S38/O2BaseNoCounter!G38</f>
        <v>0.40108952572605266</v>
      </c>
      <c r="U38" t="b">
        <f t="array" ref="U38">AND(A38:E38=O2BaseNoCounter!A38:E38)</f>
        <v>1</v>
      </c>
    </row>
    <row r="39" spans="1:21" x14ac:dyDescent="0.25">
      <c r="A39" s="7" t="s">
        <v>50</v>
      </c>
      <c r="B39" s="7">
        <v>637</v>
      </c>
      <c r="C39" s="7">
        <v>231</v>
      </c>
      <c r="D39" s="7">
        <v>78</v>
      </c>
      <c r="E39" s="7">
        <v>42795</v>
      </c>
      <c r="F39" s="7">
        <v>48643010</v>
      </c>
      <c r="G39" s="7">
        <v>1136.6517120000001</v>
      </c>
      <c r="H39" s="7">
        <v>0</v>
      </c>
      <c r="I39" s="7" t="s">
        <v>13</v>
      </c>
      <c r="J39" s="7">
        <v>35991</v>
      </c>
      <c r="K39" s="7">
        <v>270909710</v>
      </c>
      <c r="L39" s="7">
        <v>7527.1515099999997</v>
      </c>
      <c r="M39" s="7">
        <v>3211773</v>
      </c>
      <c r="N39" s="7">
        <v>84.348958999999994</v>
      </c>
      <c r="O39" s="7">
        <v>0.312</v>
      </c>
      <c r="Q39" s="7">
        <f>O2BaseNoCounter!O39-O39</f>
        <v>8.0000000000000071E-3</v>
      </c>
      <c r="R39" s="7">
        <f>O2BaseNoCounter!F39-F39</f>
        <v>15469170</v>
      </c>
      <c r="S39" s="7">
        <f>O2BaseNoCounter!G39-G39</f>
        <v>361.47143299999993</v>
      </c>
      <c r="T39" s="8">
        <f>S39/O2BaseNoCounter!G39</f>
        <v>0.24128285729141441</v>
      </c>
      <c r="U39" t="b">
        <f t="array" ref="U39">AND(A39:E39=O2BaseNoCounter!A39:E39)</f>
        <v>1</v>
      </c>
    </row>
    <row r="40" spans="1:21" x14ac:dyDescent="0.25">
      <c r="A40" s="7" t="s">
        <v>51</v>
      </c>
      <c r="B40" s="7">
        <v>815</v>
      </c>
      <c r="C40" s="7">
        <v>173</v>
      </c>
      <c r="D40" s="7">
        <v>128</v>
      </c>
      <c r="E40" s="7">
        <v>82292</v>
      </c>
      <c r="F40" s="7">
        <v>101357432</v>
      </c>
      <c r="G40" s="7">
        <v>1231.680261</v>
      </c>
      <c r="H40" s="7">
        <v>0</v>
      </c>
      <c r="I40" s="7" t="s">
        <v>13</v>
      </c>
      <c r="J40" s="7">
        <v>57055</v>
      </c>
      <c r="K40" s="7">
        <v>517166965</v>
      </c>
      <c r="L40" s="7">
        <v>9064.358338</v>
      </c>
      <c r="M40" s="7">
        <v>5218611</v>
      </c>
      <c r="N40" s="7">
        <v>99.100500999999994</v>
      </c>
      <c r="O40" s="7">
        <v>0.501</v>
      </c>
      <c r="Q40" s="7">
        <f>O2BaseNoCounter!O40-O40</f>
        <v>3.2000000000000028E-2</v>
      </c>
      <c r="R40" s="7">
        <f>O2BaseNoCounter!F40-F40</f>
        <v>42593178</v>
      </c>
      <c r="S40" s="7">
        <f>O2BaseNoCounter!G40-G40</f>
        <v>517.58588899999995</v>
      </c>
      <c r="T40" s="8">
        <f>S40/O2BaseNoCounter!G40</f>
        <v>0.29588744342877726</v>
      </c>
      <c r="U40" t="b">
        <f t="array" ref="U40">AND(A40:E40=O2BaseNoCounter!A40:E40)</f>
        <v>1</v>
      </c>
    </row>
    <row r="41" spans="1:21" x14ac:dyDescent="0.25">
      <c r="A41" s="7" t="s">
        <v>52</v>
      </c>
      <c r="B41" s="7">
        <v>406</v>
      </c>
      <c r="C41" s="7">
        <v>143</v>
      </c>
      <c r="D41" s="7">
        <v>70</v>
      </c>
      <c r="E41" s="7">
        <v>18740</v>
      </c>
      <c r="F41" s="7">
        <v>20234522</v>
      </c>
      <c r="G41" s="7">
        <v>1079.750374</v>
      </c>
      <c r="H41" s="7">
        <v>0</v>
      </c>
      <c r="I41" s="7" t="s">
        <v>13</v>
      </c>
      <c r="J41" s="7">
        <v>10985</v>
      </c>
      <c r="K41" s="7">
        <v>66208208</v>
      </c>
      <c r="L41" s="7">
        <v>6027.1468370000002</v>
      </c>
      <c r="M41" s="7">
        <v>714266</v>
      </c>
      <c r="N41" s="7">
        <v>92.694050000000004</v>
      </c>
      <c r="O41" s="7">
        <v>0.152</v>
      </c>
      <c r="Q41" s="7">
        <f>O2BaseNoCounter!O41-O41</f>
        <v>3.4000000000000002E-2</v>
      </c>
      <c r="R41" s="7">
        <f>O2BaseNoCounter!F41-F41</f>
        <v>10618063</v>
      </c>
      <c r="S41" s="7">
        <f>O2BaseNoCounter!G41-G41</f>
        <v>566.59887900000012</v>
      </c>
      <c r="T41" s="8">
        <f>S41/O2BaseNoCounter!G41</f>
        <v>0.34415472778180928</v>
      </c>
      <c r="U41" t="b">
        <f t="array" ref="U41">AND(A41:E41=O2BaseNoCounter!A41:E41)</f>
        <v>1</v>
      </c>
    </row>
    <row r="42" spans="1:21" x14ac:dyDescent="0.25">
      <c r="A42" s="7" t="s">
        <v>53</v>
      </c>
      <c r="B42" s="7">
        <v>507</v>
      </c>
      <c r="C42" s="7">
        <v>194</v>
      </c>
      <c r="D42" s="7">
        <v>74</v>
      </c>
      <c r="E42" s="7">
        <v>10683</v>
      </c>
      <c r="F42" s="7">
        <v>14050922</v>
      </c>
      <c r="G42" s="7">
        <v>1315.2599459999999</v>
      </c>
      <c r="H42" s="7">
        <v>0</v>
      </c>
      <c r="I42" s="7" t="s">
        <v>13</v>
      </c>
      <c r="J42" s="7">
        <v>10686</v>
      </c>
      <c r="K42" s="7">
        <v>69682616</v>
      </c>
      <c r="L42" s="7">
        <v>6520.9260709999999</v>
      </c>
      <c r="M42" s="7">
        <v>870179</v>
      </c>
      <c r="N42" s="7">
        <v>80.078485000000001</v>
      </c>
      <c r="O42" s="7">
        <v>9.1999999999999998E-2</v>
      </c>
      <c r="Q42" s="7">
        <f>O2BaseNoCounter!O42-O42</f>
        <v>1.7000000000000001E-2</v>
      </c>
      <c r="R42" s="7">
        <f>O2BaseNoCounter!F42-F42</f>
        <v>3747729</v>
      </c>
      <c r="S42" s="7">
        <f>O2BaseNoCounter!G42-G42</f>
        <v>350.81241199999999</v>
      </c>
      <c r="T42" s="8">
        <f>S42/O2BaseNoCounter!G42</f>
        <v>0.21056253068211581</v>
      </c>
      <c r="U42" t="b">
        <f t="array" ref="U42">AND(A42:E42=O2BaseNoCounter!A42:E42)</f>
        <v>1</v>
      </c>
    </row>
    <row r="43" spans="1:21" x14ac:dyDescent="0.25">
      <c r="A43" s="7" t="s">
        <v>54</v>
      </c>
      <c r="B43" s="7">
        <v>509</v>
      </c>
      <c r="C43" s="7">
        <v>157</v>
      </c>
      <c r="D43" s="7">
        <v>88</v>
      </c>
      <c r="E43" s="7">
        <v>10635</v>
      </c>
      <c r="F43" s="7">
        <v>11897830</v>
      </c>
      <c r="G43" s="7">
        <v>1118.7428299999999</v>
      </c>
      <c r="H43" s="7">
        <v>0</v>
      </c>
      <c r="I43" s="7" t="s">
        <v>13</v>
      </c>
      <c r="J43" s="7">
        <v>11680</v>
      </c>
      <c r="K43" s="7">
        <v>97280636</v>
      </c>
      <c r="L43" s="7">
        <v>8328.8215749999999</v>
      </c>
      <c r="M43" s="7">
        <v>1029108</v>
      </c>
      <c r="N43" s="7">
        <v>94.529083</v>
      </c>
      <c r="O43" s="7">
        <v>0.17299999999999999</v>
      </c>
      <c r="Q43" s="7">
        <f>O2BaseNoCounter!O43-O43</f>
        <v>3.6000000000000004E-2</v>
      </c>
      <c r="R43" s="7">
        <f>O2BaseNoCounter!F43-F43</f>
        <v>10007678</v>
      </c>
      <c r="S43" s="7">
        <f>O2BaseNoCounter!G43-G43</f>
        <v>941.01344600000016</v>
      </c>
      <c r="T43" s="8">
        <f>S43/O2BaseNoCounter!G43</f>
        <v>0.4568566956025627</v>
      </c>
      <c r="U43" t="b">
        <f t="array" ref="U43">AND(A43:E43=O2BaseNoCounter!A43:E43)</f>
        <v>1</v>
      </c>
    </row>
  </sheetData>
  <conditionalFormatting sqref="U1:U1048576">
    <cfRule type="containsText" dxfId="1" priority="1" operator="containsText" text="FALSE">
      <formula>NOT(ISERROR(SEARCH("FALSE",U1)))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DB04-C0C3-4ED9-8A20-12FE65B8C367}">
  <dimension ref="A1:W43"/>
  <sheetViews>
    <sheetView tabSelected="1" workbookViewId="0">
      <selection activeCell="W1" sqref="W1"/>
    </sheetView>
  </sheetViews>
  <sheetFormatPr defaultRowHeight="15" x14ac:dyDescent="0.25"/>
  <cols>
    <col min="17" max="17" width="8.7109375" style="7" customWidth="1"/>
    <col min="18" max="18" width="11" style="7" bestFit="1" customWidth="1"/>
    <col min="19" max="19" width="10.7109375" style="7" bestFit="1" customWidth="1"/>
    <col min="20" max="20" width="11.28515625" style="7" customWidth="1"/>
    <col min="23" max="23" width="10.7109375" style="7" bestFit="1" customWidth="1"/>
  </cols>
  <sheetData>
    <row r="1" spans="1:23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11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W1" s="2" t="s">
        <v>60</v>
      </c>
    </row>
    <row r="2" spans="1:23" x14ac:dyDescent="0.25">
      <c r="A2" s="7" t="s">
        <v>12</v>
      </c>
      <c r="B2" s="7">
        <v>263</v>
      </c>
      <c r="C2" s="7">
        <v>97</v>
      </c>
      <c r="D2" s="7">
        <v>44</v>
      </c>
      <c r="E2" s="7">
        <v>3423</v>
      </c>
      <c r="F2" s="7">
        <v>1976156</v>
      </c>
      <c r="G2" s="7">
        <v>577.31697299999996</v>
      </c>
      <c r="H2" s="7">
        <v>0</v>
      </c>
      <c r="I2" s="7" t="s">
        <v>13</v>
      </c>
      <c r="J2" s="7">
        <v>1753</v>
      </c>
      <c r="K2" s="7">
        <v>7734070</v>
      </c>
      <c r="L2" s="7">
        <v>4411.9053050000002</v>
      </c>
      <c r="M2" s="7">
        <v>84989</v>
      </c>
      <c r="N2" s="7">
        <v>91.000834999999995</v>
      </c>
      <c r="O2" s="7">
        <v>2.5999999999999999E-2</v>
      </c>
      <c r="Q2" s="7">
        <f>O2BaseNoCounter!O2-O2</f>
        <v>2.0000000000000018E-3</v>
      </c>
      <c r="R2" s="7">
        <f>O2BaseNoCounter!F2-F2</f>
        <v>1267506</v>
      </c>
      <c r="S2" s="7">
        <f>O2BaseNoCounter!G2-G2</f>
        <v>370.29097300000001</v>
      </c>
      <c r="T2" s="8">
        <f>S2/O2BaseNoCounter!G2</f>
        <v>0.39076389614824952</v>
      </c>
      <c r="U2" t="b">
        <f t="array" ref="U2">AND(A2:E2=O2BaseNoCounter!A2:E2)</f>
        <v>1</v>
      </c>
      <c r="W2" s="7">
        <f>O2SIMD!G2-G2</f>
        <v>475.79550100000006</v>
      </c>
    </row>
    <row r="3" spans="1:23" x14ac:dyDescent="0.25">
      <c r="A3" s="7" t="s">
        <v>14</v>
      </c>
      <c r="B3" s="7">
        <v>540</v>
      </c>
      <c r="C3" s="7">
        <v>131</v>
      </c>
      <c r="D3" s="7">
        <v>76</v>
      </c>
      <c r="E3" s="7">
        <v>11881</v>
      </c>
      <c r="F3" s="7">
        <v>6750246</v>
      </c>
      <c r="G3" s="7">
        <v>568.15470100000005</v>
      </c>
      <c r="H3" s="7">
        <v>0</v>
      </c>
      <c r="I3" s="7" t="s">
        <v>13</v>
      </c>
      <c r="J3" s="7">
        <v>10508</v>
      </c>
      <c r="K3" s="7">
        <v>57469136</v>
      </c>
      <c r="L3" s="7">
        <v>5469.0841259999997</v>
      </c>
      <c r="M3" s="7">
        <v>601699</v>
      </c>
      <c r="N3" s="7">
        <v>95.511437000000001</v>
      </c>
      <c r="O3" s="7">
        <v>7.0000000000000007E-2</v>
      </c>
      <c r="Q3" s="7">
        <f>O2BaseNoCounter!O3-O3</f>
        <v>2.9999999999999888E-3</v>
      </c>
      <c r="R3" s="7">
        <f>O2BaseNoCounter!F3-F3</f>
        <v>6662142</v>
      </c>
      <c r="S3" s="7">
        <f>O2BaseNoCounter!G3-G3</f>
        <v>560.73916299999985</v>
      </c>
      <c r="T3" s="8">
        <f>S3/O2BaseNoCounter!G3</f>
        <v>0.49671557343144518</v>
      </c>
      <c r="U3" t="b">
        <f t="array" ref="U3">AND(A3:E3=O2BaseNoCounter!A3:E3)</f>
        <v>1</v>
      </c>
      <c r="W3" s="7">
        <f>O2SIMD!G3-G3</f>
        <v>509.81651399999998</v>
      </c>
    </row>
    <row r="4" spans="1:23" x14ac:dyDescent="0.25">
      <c r="A4" s="7" t="s">
        <v>15</v>
      </c>
      <c r="B4" s="7">
        <v>377</v>
      </c>
      <c r="C4" s="7">
        <v>134</v>
      </c>
      <c r="D4" s="7">
        <v>67</v>
      </c>
      <c r="E4" s="7">
        <v>15372</v>
      </c>
      <c r="F4" s="7">
        <v>8553686</v>
      </c>
      <c r="G4" s="7">
        <v>556.445876</v>
      </c>
      <c r="H4" s="7">
        <v>0</v>
      </c>
      <c r="I4" s="7" t="s">
        <v>13</v>
      </c>
      <c r="J4" s="7">
        <v>17316</v>
      </c>
      <c r="K4" s="7">
        <v>72195364</v>
      </c>
      <c r="L4" s="7">
        <v>4169.2864399999999</v>
      </c>
      <c r="M4" s="7">
        <v>762270</v>
      </c>
      <c r="N4" s="7">
        <v>94.711012999999994</v>
      </c>
      <c r="O4" s="7">
        <v>9.1999999999999998E-2</v>
      </c>
      <c r="Q4" s="7">
        <f>O2BaseNoCounter!O4-O4</f>
        <v>3.0000000000000027E-3</v>
      </c>
      <c r="R4" s="7">
        <f>O2BaseNoCounter!F4-F4</f>
        <v>7454540</v>
      </c>
      <c r="S4" s="7">
        <f>O2BaseNoCounter!G4-G4</f>
        <v>484.94275300000004</v>
      </c>
      <c r="T4" s="8">
        <f>S4/O2BaseNoCounter!G4</f>
        <v>0.46566933755140899</v>
      </c>
      <c r="U4" t="b">
        <f t="array" ref="U4">AND(A4:E4=O2BaseNoCounter!A4:E4)</f>
        <v>1</v>
      </c>
      <c r="W4" s="7">
        <f>O2SIMD!G4-G4</f>
        <v>507.99570599999993</v>
      </c>
    </row>
    <row r="5" spans="1:23" x14ac:dyDescent="0.25">
      <c r="A5" s="7" t="s">
        <v>16</v>
      </c>
      <c r="B5" s="7">
        <v>927</v>
      </c>
      <c r="C5" s="7">
        <v>355</v>
      </c>
      <c r="D5" s="7">
        <v>185</v>
      </c>
      <c r="E5" s="7">
        <v>67609</v>
      </c>
      <c r="F5" s="7">
        <v>42445400</v>
      </c>
      <c r="G5" s="7">
        <v>627.80694900000003</v>
      </c>
      <c r="H5" s="7">
        <v>0</v>
      </c>
      <c r="I5" s="7" t="s">
        <v>13</v>
      </c>
      <c r="J5" s="7">
        <v>32458</v>
      </c>
      <c r="K5" s="7">
        <v>246361818</v>
      </c>
      <c r="L5" s="7">
        <v>7590.1724690000001</v>
      </c>
      <c r="M5" s="7">
        <v>2911941</v>
      </c>
      <c r="N5" s="7">
        <v>84.603987000000004</v>
      </c>
      <c r="O5" s="7">
        <v>0.35099999999999998</v>
      </c>
      <c r="Q5" s="7">
        <f>O2BaseNoCounter!O5-O5</f>
        <v>2.5000000000000022E-2</v>
      </c>
      <c r="R5" s="7">
        <f>O2BaseNoCounter!F5-F5</f>
        <v>51408976</v>
      </c>
      <c r="S5" s="7">
        <f>O2BaseNoCounter!G5-G5</f>
        <v>760.38657599999988</v>
      </c>
      <c r="T5" s="8">
        <f>S5/O2BaseNoCounter!G5</f>
        <v>0.54775257361901319</v>
      </c>
      <c r="U5" t="b">
        <f t="array" ref="U5">AND(A5:E5=O2BaseNoCounter!A5:E5)</f>
        <v>1</v>
      </c>
      <c r="W5" s="7">
        <f>O2SIMD!G5-G5</f>
        <v>531.22912599999995</v>
      </c>
    </row>
    <row r="6" spans="1:23" x14ac:dyDescent="0.25">
      <c r="A6" s="7" t="s">
        <v>17</v>
      </c>
      <c r="B6" s="7">
        <v>422</v>
      </c>
      <c r="C6" s="7">
        <v>143</v>
      </c>
      <c r="D6" s="7">
        <v>69</v>
      </c>
      <c r="E6" s="7">
        <v>36448</v>
      </c>
      <c r="F6" s="7">
        <v>20251330</v>
      </c>
      <c r="G6" s="7">
        <v>555.62253099999998</v>
      </c>
      <c r="H6" s="7">
        <v>0</v>
      </c>
      <c r="I6" s="7" t="s">
        <v>13</v>
      </c>
      <c r="J6" s="7">
        <v>39876</v>
      </c>
      <c r="K6" s="7">
        <v>217247750</v>
      </c>
      <c r="L6" s="7">
        <v>5448.0828069999998</v>
      </c>
      <c r="M6" s="7">
        <v>2271587</v>
      </c>
      <c r="N6" s="7">
        <v>95.636993000000004</v>
      </c>
      <c r="O6" s="7">
        <v>0.25700000000000001</v>
      </c>
      <c r="Q6" s="7">
        <f>O2BaseNoCounter!O6-O6</f>
        <v>1.3000000000000012E-2</v>
      </c>
      <c r="R6" s="7">
        <f>O2BaseNoCounter!F6-F6</f>
        <v>26114958</v>
      </c>
      <c r="S6" s="7">
        <f>O2BaseNoCounter!G6-G6</f>
        <v>716.49906699999997</v>
      </c>
      <c r="T6" s="8">
        <f>S6/O2BaseNoCounter!G6</f>
        <v>0.56323158739421075</v>
      </c>
      <c r="U6" t="b">
        <f t="array" ref="U6">AND(A6:E6=O2BaseNoCounter!A6:E6)</f>
        <v>1</v>
      </c>
      <c r="W6" s="7">
        <f>O2SIMD!G6-G6</f>
        <v>521.43799400000012</v>
      </c>
    </row>
    <row r="7" spans="1:23" x14ac:dyDescent="0.25">
      <c r="A7" s="7" t="s">
        <v>18</v>
      </c>
      <c r="B7" s="7">
        <v>346</v>
      </c>
      <c r="C7" s="7">
        <v>110</v>
      </c>
      <c r="D7" s="7">
        <v>60</v>
      </c>
      <c r="E7" s="7">
        <v>7922</v>
      </c>
      <c r="F7" s="7">
        <v>4457992</v>
      </c>
      <c r="G7" s="7">
        <v>562.73567300000002</v>
      </c>
      <c r="H7" s="7">
        <v>0</v>
      </c>
      <c r="I7" s="7" t="s">
        <v>13</v>
      </c>
      <c r="J7" s="7">
        <v>7909</v>
      </c>
      <c r="K7" s="7">
        <v>33892426</v>
      </c>
      <c r="L7" s="7">
        <v>4285.2985209999997</v>
      </c>
      <c r="M7" s="7">
        <v>381345</v>
      </c>
      <c r="N7" s="7">
        <v>88.876019999999997</v>
      </c>
      <c r="O7" s="7">
        <v>5.1999999999999998E-2</v>
      </c>
      <c r="Q7" s="7">
        <f>O2BaseNoCounter!O7-O7</f>
        <v>2.0000000000000018E-3</v>
      </c>
      <c r="R7" s="7">
        <f>O2BaseNoCounter!F7-F7</f>
        <v>4109976</v>
      </c>
      <c r="S7" s="7">
        <f>O2BaseNoCounter!G7-G7</f>
        <v>518.80535199999997</v>
      </c>
      <c r="T7" s="8">
        <f>S7/O2BaseNoCounter!G7</f>
        <v>0.47969086702004665</v>
      </c>
      <c r="U7" t="b">
        <f t="array" ref="U7">AND(A7:E7=O2BaseNoCounter!A7:E7)</f>
        <v>1</v>
      </c>
      <c r="W7" s="7">
        <f>O2SIMD!G7-G7</f>
        <v>509.51047699999992</v>
      </c>
    </row>
    <row r="8" spans="1:23" x14ac:dyDescent="0.25">
      <c r="A8" s="7" t="s">
        <v>19</v>
      </c>
      <c r="B8" s="7">
        <v>375</v>
      </c>
      <c r="C8" s="7">
        <v>88</v>
      </c>
      <c r="D8" s="7">
        <v>55</v>
      </c>
      <c r="E8" s="7">
        <v>40809</v>
      </c>
      <c r="F8" s="7">
        <v>24574482</v>
      </c>
      <c r="G8" s="7">
        <v>602.18290100000002</v>
      </c>
      <c r="H8" s="7">
        <v>0</v>
      </c>
      <c r="I8" s="7" t="s">
        <v>13</v>
      </c>
      <c r="J8" s="7">
        <v>18309</v>
      </c>
      <c r="K8" s="7">
        <v>83873922</v>
      </c>
      <c r="L8" s="7">
        <v>4581.0214649999998</v>
      </c>
      <c r="M8" s="7">
        <v>957551</v>
      </c>
      <c r="N8" s="7">
        <v>87.592119999999994</v>
      </c>
      <c r="O8" s="7">
        <v>0.20200000000000001</v>
      </c>
      <c r="Q8" s="7">
        <f>O2BaseNoCounter!O8-O8</f>
        <v>8.9999999999999802E-3</v>
      </c>
      <c r="R8" s="7">
        <f>O2BaseNoCounter!F8-F8</f>
        <v>19024884</v>
      </c>
      <c r="S8" s="7">
        <f>O2BaseNoCounter!G8-G8</f>
        <v>466.19333999999992</v>
      </c>
      <c r="T8" s="8">
        <f>S8/O2BaseNoCounter!G8</f>
        <v>0.43635689573519815</v>
      </c>
      <c r="U8" t="b">
        <f t="array" ref="U8">AND(A8:E8=O2BaseNoCounter!A8:E8)</f>
        <v>1</v>
      </c>
      <c r="W8" s="7">
        <f>O2SIMD!G8-G8</f>
        <v>509.19463800000005</v>
      </c>
    </row>
    <row r="9" spans="1:23" x14ac:dyDescent="0.25">
      <c r="A9" s="7" t="s">
        <v>20</v>
      </c>
      <c r="B9" s="7">
        <v>782</v>
      </c>
      <c r="C9" s="7">
        <v>230</v>
      </c>
      <c r="D9" s="7">
        <v>139</v>
      </c>
      <c r="E9" s="7">
        <v>246660</v>
      </c>
      <c r="F9" s="7">
        <v>171331636</v>
      </c>
      <c r="G9" s="7">
        <v>694.60648700000002</v>
      </c>
      <c r="H9" s="7">
        <v>0</v>
      </c>
      <c r="I9" s="7" t="s">
        <v>13</v>
      </c>
      <c r="J9" s="7">
        <v>310687</v>
      </c>
      <c r="K9" s="7">
        <v>3097349439</v>
      </c>
      <c r="L9" s="7">
        <v>9969.3564229999993</v>
      </c>
      <c r="M9" s="7">
        <v>30815116</v>
      </c>
      <c r="N9" s="7">
        <v>100.513963</v>
      </c>
      <c r="O9" s="7">
        <v>4.0529999999999999</v>
      </c>
      <c r="Q9" s="7">
        <f>O2BaseNoCounter!O9-O9</f>
        <v>0.16999999999999993</v>
      </c>
      <c r="R9" s="7">
        <f>O2BaseNoCounter!F9-F9</f>
        <v>369291880</v>
      </c>
      <c r="S9" s="7">
        <f>O2BaseNoCounter!G9-G9</f>
        <v>1497.169707</v>
      </c>
      <c r="T9" s="8">
        <f>S9/O2BaseNoCounter!G9</f>
        <v>0.68308512114444475</v>
      </c>
      <c r="U9" t="b">
        <f t="array" ref="U9">AND(A9:E9=O2BaseNoCounter!A9:E9)</f>
        <v>1</v>
      </c>
      <c r="W9" s="7">
        <f>O2SIMD!G9-G9</f>
        <v>556.02159200000006</v>
      </c>
    </row>
    <row r="10" spans="1:23" x14ac:dyDescent="0.25">
      <c r="A10" s="7" t="s">
        <v>21</v>
      </c>
      <c r="B10" s="7">
        <v>632</v>
      </c>
      <c r="C10" s="7">
        <v>243</v>
      </c>
      <c r="D10" s="7">
        <v>87</v>
      </c>
      <c r="E10" s="7">
        <v>887684</v>
      </c>
      <c r="F10" s="7">
        <v>515726815</v>
      </c>
      <c r="G10" s="7">
        <v>580.980186</v>
      </c>
      <c r="H10" s="7">
        <v>0</v>
      </c>
      <c r="I10" s="7" t="s">
        <v>13</v>
      </c>
      <c r="J10" s="7">
        <v>451551</v>
      </c>
      <c r="K10" s="7">
        <v>2140974397</v>
      </c>
      <c r="L10" s="7">
        <v>4741.3789299999999</v>
      </c>
      <c r="M10" s="7">
        <v>25756360</v>
      </c>
      <c r="N10" s="7">
        <v>83.124105999999998</v>
      </c>
      <c r="O10" s="7">
        <v>3.5350000000000001</v>
      </c>
      <c r="Q10" s="7">
        <f>O2BaseNoCounter!O10-O10</f>
        <v>0.26200000000000001</v>
      </c>
      <c r="R10" s="7">
        <f>O2BaseNoCounter!F10-F10</f>
        <v>568528687</v>
      </c>
      <c r="S10" s="7">
        <f>O2BaseNoCounter!G10-G10</f>
        <v>640.46291999999994</v>
      </c>
      <c r="T10" s="8">
        <f>S10/O2BaseNoCounter!G10</f>
        <v>0.52434936744405347</v>
      </c>
      <c r="U10" t="b">
        <f t="array" ref="U10">AND(A10:E10=O2BaseNoCounter!A10:E10)</f>
        <v>1</v>
      </c>
      <c r="W10" s="7">
        <f>O2SIMD!G10-G10</f>
        <v>520.53613100000007</v>
      </c>
    </row>
    <row r="11" spans="1:23" x14ac:dyDescent="0.25">
      <c r="A11" s="7" t="s">
        <v>22</v>
      </c>
      <c r="B11" s="7">
        <v>1583</v>
      </c>
      <c r="C11" s="7">
        <v>512</v>
      </c>
      <c r="D11" s="7">
        <v>299</v>
      </c>
      <c r="E11" s="7">
        <v>1455351</v>
      </c>
      <c r="F11" s="7">
        <v>1509398075</v>
      </c>
      <c r="G11" s="7">
        <v>1037.1367969999999</v>
      </c>
      <c r="H11" s="7">
        <v>0</v>
      </c>
      <c r="I11" s="7" t="s">
        <v>13</v>
      </c>
      <c r="J11" s="7">
        <v>925524</v>
      </c>
      <c r="K11" s="7">
        <v>13552382621</v>
      </c>
      <c r="L11" s="7">
        <v>14642.929432999999</v>
      </c>
      <c r="M11" s="7">
        <v>144382632</v>
      </c>
      <c r="N11" s="7">
        <v>93.864355000000003</v>
      </c>
      <c r="O11" s="7">
        <v>20.564</v>
      </c>
      <c r="Q11" s="7">
        <f>O2BaseNoCounter!O11-O11</f>
        <v>1.3279999999999994</v>
      </c>
      <c r="R11" s="7">
        <f>O2BaseNoCounter!F11-F11</f>
        <v>2812504748</v>
      </c>
      <c r="S11" s="7">
        <f>O2BaseNoCounter!G11-G11</f>
        <v>1932.5267570000003</v>
      </c>
      <c r="T11" s="8">
        <f>S11/O2BaseNoCounter!G11</f>
        <v>0.65075612838261621</v>
      </c>
      <c r="U11" t="b">
        <f t="array" ref="U11">AND(A11:E11=O2BaseNoCounter!A11:E11)</f>
        <v>1</v>
      </c>
      <c r="W11" s="7">
        <f>O2SIMD!G11-G11</f>
        <v>551.53740600000015</v>
      </c>
    </row>
    <row r="12" spans="1:23" x14ac:dyDescent="0.25">
      <c r="A12" s="7" t="s">
        <v>23</v>
      </c>
      <c r="B12" s="7">
        <v>935</v>
      </c>
      <c r="C12" s="7">
        <v>224</v>
      </c>
      <c r="D12" s="7">
        <v>109</v>
      </c>
      <c r="E12" s="7">
        <v>668534</v>
      </c>
      <c r="F12" s="7">
        <v>531762682</v>
      </c>
      <c r="G12" s="7">
        <v>795.41606300000001</v>
      </c>
      <c r="H12" s="7">
        <v>0</v>
      </c>
      <c r="I12" s="7" t="s">
        <v>13</v>
      </c>
      <c r="J12" s="7">
        <v>642072</v>
      </c>
      <c r="K12" s="7">
        <v>6504371377</v>
      </c>
      <c r="L12" s="7">
        <v>10130.283484</v>
      </c>
      <c r="M12" s="7">
        <v>63472224</v>
      </c>
      <c r="N12" s="7">
        <v>102.47587</v>
      </c>
      <c r="O12" s="7">
        <v>5.4290000000000003</v>
      </c>
      <c r="Q12" s="7">
        <f>O2BaseNoCounter!O12-O12</f>
        <v>0.46999999999999975</v>
      </c>
      <c r="R12" s="7">
        <f>O2BaseNoCounter!F12-F12</f>
        <v>972079795</v>
      </c>
      <c r="S12" s="7">
        <f>O2BaseNoCounter!G12-G12</f>
        <v>1454.0469069999999</v>
      </c>
      <c r="T12" s="8">
        <f>S12/O2BaseNoCounter!G12</f>
        <v>0.64639735189772873</v>
      </c>
      <c r="U12" t="b">
        <f t="array" ref="U12">AND(A12:E12=O2BaseNoCounter!A12:E12)</f>
        <v>1</v>
      </c>
      <c r="W12" s="7">
        <f>O2SIMD!G12-G12</f>
        <v>511.1431080000001</v>
      </c>
    </row>
    <row r="13" spans="1:23" x14ac:dyDescent="0.25">
      <c r="A13" s="7" t="s">
        <v>24</v>
      </c>
      <c r="B13" s="7">
        <v>552</v>
      </c>
      <c r="C13" s="7">
        <v>213</v>
      </c>
      <c r="D13" s="7">
        <v>78</v>
      </c>
      <c r="E13" s="7">
        <v>102476</v>
      </c>
      <c r="F13" s="7">
        <v>58637792</v>
      </c>
      <c r="G13" s="7">
        <v>572.21</v>
      </c>
      <c r="H13" s="7">
        <v>0</v>
      </c>
      <c r="I13" s="7" t="s">
        <v>13</v>
      </c>
      <c r="J13" s="7">
        <v>69737</v>
      </c>
      <c r="K13" s="7">
        <v>321510709</v>
      </c>
      <c r="L13" s="7">
        <v>4610.3318040000004</v>
      </c>
      <c r="M13" s="7">
        <v>3800838</v>
      </c>
      <c r="N13" s="7">
        <v>84.589427000000001</v>
      </c>
      <c r="O13" s="7">
        <v>0.27500000000000002</v>
      </c>
      <c r="Q13" s="7">
        <f>O2BaseNoCounter!O13-O13</f>
        <v>2.1999999999999964E-2</v>
      </c>
      <c r="R13" s="7">
        <f>O2BaseNoCounter!F13-F13</f>
        <v>42865512</v>
      </c>
      <c r="S13" s="7">
        <f>O2BaseNoCounter!G13-G13</f>
        <v>418.29805999999996</v>
      </c>
      <c r="T13" s="8">
        <f>S13/O2BaseNoCounter!G13</f>
        <v>0.42230656861086013</v>
      </c>
      <c r="U13" t="b">
        <f t="array" ref="U13">AND(A13:E13=O2BaseNoCounter!A13:E13)</f>
        <v>1</v>
      </c>
      <c r="W13" s="7">
        <f>O2SIMD!G13-G13</f>
        <v>478.86715000000004</v>
      </c>
    </row>
    <row r="14" spans="1:23" x14ac:dyDescent="0.25">
      <c r="A14" s="7" t="s">
        <v>25</v>
      </c>
      <c r="B14" s="7">
        <v>644</v>
      </c>
      <c r="C14" s="7">
        <v>149</v>
      </c>
      <c r="D14" s="7">
        <v>97</v>
      </c>
      <c r="E14" s="7">
        <v>412821</v>
      </c>
      <c r="F14" s="7">
        <v>287961757</v>
      </c>
      <c r="G14" s="7">
        <v>697.54629</v>
      </c>
      <c r="H14" s="7">
        <v>0</v>
      </c>
      <c r="I14" s="7" t="s">
        <v>13</v>
      </c>
      <c r="J14" s="7">
        <v>159887</v>
      </c>
      <c r="K14" s="7">
        <v>1403422438</v>
      </c>
      <c r="L14" s="7">
        <v>8777.5894100000005</v>
      </c>
      <c r="M14" s="7">
        <v>13333961</v>
      </c>
      <c r="N14" s="7">
        <v>105.251728</v>
      </c>
      <c r="O14" s="7">
        <v>1.9630000000000001</v>
      </c>
      <c r="Q14" s="7">
        <f>O2BaseNoCounter!O14-O14</f>
        <v>0.19300000000000006</v>
      </c>
      <c r="R14" s="7">
        <f>O2BaseNoCounter!F14-F14</f>
        <v>390760491</v>
      </c>
      <c r="S14" s="7">
        <f>O2BaseNoCounter!G14-G14</f>
        <v>946.56156299999998</v>
      </c>
      <c r="T14" s="8">
        <f>S14/O2BaseNoCounter!G14</f>
        <v>0.57572960391425121</v>
      </c>
      <c r="U14" t="b">
        <f t="array" ref="U14">AND(A14:E14=O2BaseNoCounter!A14:E14)</f>
        <v>1</v>
      </c>
      <c r="W14" s="7">
        <f>O2SIMD!G14-G14</f>
        <v>523.56223900000009</v>
      </c>
    </row>
    <row r="15" spans="1:23" x14ac:dyDescent="0.25">
      <c r="A15" s="7" t="s">
        <v>26</v>
      </c>
      <c r="B15" s="7">
        <v>733</v>
      </c>
      <c r="C15" s="7">
        <v>174</v>
      </c>
      <c r="D15" s="7">
        <v>121</v>
      </c>
      <c r="E15" s="7">
        <v>479112</v>
      </c>
      <c r="F15" s="7">
        <v>323900268</v>
      </c>
      <c r="G15" s="7">
        <v>676.04290400000002</v>
      </c>
      <c r="H15" s="7">
        <v>0</v>
      </c>
      <c r="I15" s="7" t="s">
        <v>13</v>
      </c>
      <c r="J15" s="7">
        <v>447735</v>
      </c>
      <c r="K15" s="7">
        <v>3432088076</v>
      </c>
      <c r="L15" s="7">
        <v>7665.4451319999998</v>
      </c>
      <c r="M15" s="7">
        <v>35447778</v>
      </c>
      <c r="N15" s="7">
        <v>96.820965000000001</v>
      </c>
      <c r="O15" s="7">
        <v>4.6440000000000001</v>
      </c>
      <c r="Q15" s="7">
        <f>O2BaseNoCounter!O15-O15</f>
        <v>0.25499999999999989</v>
      </c>
      <c r="R15" s="7">
        <f>O2BaseNoCounter!F15-F15</f>
        <v>508275220</v>
      </c>
      <c r="S15" s="7">
        <f>O2BaseNoCounter!G15-G15</f>
        <v>1060.8693170000001</v>
      </c>
      <c r="T15" s="8">
        <f>S15/O2BaseNoCounter!G15</f>
        <v>0.61077888921135071</v>
      </c>
      <c r="U15" t="b">
        <f t="array" ref="U15">AND(A15:E15=O2BaseNoCounter!A15:E15)</f>
        <v>1</v>
      </c>
      <c r="W15" s="7">
        <f>O2SIMD!G15-G15</f>
        <v>534.15180599999997</v>
      </c>
    </row>
    <row r="16" spans="1:23" x14ac:dyDescent="0.25">
      <c r="A16" s="7" t="s">
        <v>27</v>
      </c>
      <c r="B16" s="7">
        <v>396</v>
      </c>
      <c r="C16" s="7">
        <v>89</v>
      </c>
      <c r="D16" s="7">
        <v>67</v>
      </c>
      <c r="E16" s="7">
        <v>305061</v>
      </c>
      <c r="F16" s="7">
        <v>161857930</v>
      </c>
      <c r="G16" s="7">
        <v>530.57562299999995</v>
      </c>
      <c r="H16" s="7">
        <v>0</v>
      </c>
      <c r="I16" s="7" t="s">
        <v>13</v>
      </c>
      <c r="J16" s="7">
        <v>209826</v>
      </c>
      <c r="K16" s="7">
        <v>963458407</v>
      </c>
      <c r="L16" s="7">
        <v>4591.7017290000003</v>
      </c>
      <c r="M16" s="7">
        <v>9431234</v>
      </c>
      <c r="N16" s="7">
        <v>102.15613399999999</v>
      </c>
      <c r="O16" s="7">
        <v>0.98199999999999998</v>
      </c>
      <c r="Q16" s="7">
        <f>O2BaseNoCounter!O16-O16</f>
        <v>7.4999999999999956E-2</v>
      </c>
      <c r="R16" s="7">
        <f>O2BaseNoCounter!F16-F16</f>
        <v>144709400</v>
      </c>
      <c r="S16" s="7">
        <f>O2BaseNoCounter!G16-G16</f>
        <v>474.36217600000009</v>
      </c>
      <c r="T16" s="8">
        <f>S16/O2BaseNoCounter!G16</f>
        <v>0.47203137992424155</v>
      </c>
      <c r="U16" t="b">
        <f t="array" ref="U16">AND(A16:E16=O2BaseNoCounter!A16:E16)</f>
        <v>1</v>
      </c>
      <c r="W16" s="7">
        <f>O2SIMD!G16-G16</f>
        <v>494.91920600000003</v>
      </c>
    </row>
    <row r="17" spans="1:23" x14ac:dyDescent="0.25">
      <c r="A17" s="7" t="s">
        <v>28</v>
      </c>
      <c r="B17" s="7">
        <v>610</v>
      </c>
      <c r="C17" s="7">
        <v>146</v>
      </c>
      <c r="D17" s="7">
        <v>115</v>
      </c>
      <c r="E17" s="7">
        <v>379316</v>
      </c>
      <c r="F17" s="7">
        <v>266783688</v>
      </c>
      <c r="G17" s="7">
        <v>703.32832800000006</v>
      </c>
      <c r="H17" s="7">
        <v>0</v>
      </c>
      <c r="I17" s="7" t="s">
        <v>13</v>
      </c>
      <c r="J17" s="7">
        <v>316590</v>
      </c>
      <c r="K17" s="7">
        <v>2935792328</v>
      </c>
      <c r="L17" s="7">
        <v>9273.1682239999991</v>
      </c>
      <c r="M17" s="7">
        <v>26594858</v>
      </c>
      <c r="N17" s="7">
        <v>110.389472</v>
      </c>
      <c r="O17" s="7">
        <v>3.1930000000000001</v>
      </c>
      <c r="Q17" s="7">
        <f>O2BaseNoCounter!O17-O17</f>
        <v>0.17399999999999993</v>
      </c>
      <c r="R17" s="7">
        <f>O2BaseNoCounter!F17-F17</f>
        <v>381914348</v>
      </c>
      <c r="S17" s="7">
        <f>O2BaseNoCounter!G17-G17</f>
        <v>1006.8500879999999</v>
      </c>
      <c r="T17" s="8">
        <f>S17/O2BaseNoCounter!G17</f>
        <v>0.58873979380172459</v>
      </c>
      <c r="U17" t="b">
        <f t="array" ref="U17">AND(A17:E17=O2BaseNoCounter!A17:E17)</f>
        <v>1</v>
      </c>
      <c r="W17" s="7">
        <f>O2SIMD!G17-G17</f>
        <v>518.97785499999986</v>
      </c>
    </row>
    <row r="18" spans="1:23" x14ac:dyDescent="0.25">
      <c r="A18" s="7" t="s">
        <v>29</v>
      </c>
      <c r="B18" s="7">
        <v>865</v>
      </c>
      <c r="C18" s="7">
        <v>300</v>
      </c>
      <c r="D18" s="7">
        <v>161</v>
      </c>
      <c r="E18" s="7">
        <v>297207</v>
      </c>
      <c r="F18" s="7">
        <v>178407731</v>
      </c>
      <c r="G18" s="7">
        <v>600.28105300000004</v>
      </c>
      <c r="H18" s="7">
        <v>0</v>
      </c>
      <c r="I18" s="7" t="s">
        <v>13</v>
      </c>
      <c r="J18" s="7">
        <v>105482</v>
      </c>
      <c r="K18" s="7">
        <v>849677296</v>
      </c>
      <c r="L18" s="7">
        <v>8055.1875769999997</v>
      </c>
      <c r="M18" s="7">
        <v>8766918</v>
      </c>
      <c r="N18" s="7">
        <v>96.918586000000005</v>
      </c>
      <c r="O18" s="7">
        <v>1.708</v>
      </c>
      <c r="Q18" s="7">
        <f>O2BaseNoCounter!O18-O18</f>
        <v>0.11099999999999999</v>
      </c>
      <c r="R18" s="7">
        <f>O2BaseNoCounter!F18-F18</f>
        <v>229330971</v>
      </c>
      <c r="S18" s="7">
        <f>O2BaseNoCounter!G18-G18</f>
        <v>771.62035600000002</v>
      </c>
      <c r="T18" s="8">
        <f>S18/O2BaseNoCounter!G18</f>
        <v>0.56244592427559781</v>
      </c>
      <c r="U18" t="b">
        <f t="array" ref="U18">AND(A18:E18=O2BaseNoCounter!A18:E18)</f>
        <v>1</v>
      </c>
      <c r="W18" s="7">
        <f>O2SIMD!G18-G18</f>
        <v>531.73456199999998</v>
      </c>
    </row>
    <row r="19" spans="1:23" x14ac:dyDescent="0.25">
      <c r="A19" s="7" t="s">
        <v>30</v>
      </c>
      <c r="B19" s="7">
        <v>683</v>
      </c>
      <c r="C19" s="7">
        <v>128</v>
      </c>
      <c r="D19" s="7">
        <v>86</v>
      </c>
      <c r="E19" s="7">
        <v>659448</v>
      </c>
      <c r="F19" s="7">
        <v>408953963</v>
      </c>
      <c r="G19" s="7">
        <v>620.14588400000002</v>
      </c>
      <c r="H19" s="7">
        <v>0</v>
      </c>
      <c r="I19" s="7" t="s">
        <v>13</v>
      </c>
      <c r="J19" s="7">
        <v>344609</v>
      </c>
      <c r="K19" s="7">
        <v>2171589165</v>
      </c>
      <c r="L19" s="7">
        <v>6301.6031650000004</v>
      </c>
      <c r="M19" s="7">
        <v>22403120</v>
      </c>
      <c r="N19" s="7">
        <v>96.932444000000004</v>
      </c>
      <c r="O19" s="7">
        <v>2.6549999999999998</v>
      </c>
      <c r="Q19" s="7">
        <f>O2BaseNoCounter!O19-O19</f>
        <v>0.22100000000000009</v>
      </c>
      <c r="R19" s="7">
        <f>O2BaseNoCounter!F19-F19</f>
        <v>425548362</v>
      </c>
      <c r="S19" s="7">
        <f>O2BaseNoCounter!G19-G19</f>
        <v>645.30995899999994</v>
      </c>
      <c r="T19" s="8">
        <f>S19/O2BaseNoCounter!G19</f>
        <v>0.50994269185258323</v>
      </c>
      <c r="U19" t="b">
        <f t="array" ref="U19">AND(A19:E19=O2BaseNoCounter!A19:E19)</f>
        <v>1</v>
      </c>
      <c r="W19" s="7">
        <f>O2SIMD!G19-G19</f>
        <v>510.08072700000002</v>
      </c>
    </row>
    <row r="20" spans="1:23" x14ac:dyDescent="0.25">
      <c r="A20" s="7" t="s">
        <v>31</v>
      </c>
      <c r="B20" s="7">
        <v>413</v>
      </c>
      <c r="C20" s="7">
        <v>118</v>
      </c>
      <c r="D20" s="7">
        <v>86</v>
      </c>
      <c r="E20" s="7">
        <v>24597</v>
      </c>
      <c r="F20" s="7">
        <v>14040600</v>
      </c>
      <c r="G20" s="7">
        <v>570.82570999999996</v>
      </c>
      <c r="H20" s="7">
        <v>0</v>
      </c>
      <c r="I20" s="7" t="s">
        <v>13</v>
      </c>
      <c r="J20" s="7">
        <v>34222</v>
      </c>
      <c r="K20" s="7">
        <v>238384286</v>
      </c>
      <c r="L20" s="7">
        <v>6965.8198240000002</v>
      </c>
      <c r="M20" s="7">
        <v>2262380</v>
      </c>
      <c r="N20" s="7">
        <v>105.368809</v>
      </c>
      <c r="O20" s="7">
        <v>0.252</v>
      </c>
      <c r="Q20" s="7">
        <f>O2BaseNoCounter!O20-O20</f>
        <v>1.100000000000001E-2</v>
      </c>
      <c r="R20" s="7">
        <f>O2BaseNoCounter!F20-F20</f>
        <v>23480037</v>
      </c>
      <c r="S20" s="7">
        <f>O2BaseNoCounter!G20-G20</f>
        <v>954.58946300000014</v>
      </c>
      <c r="T20" s="8">
        <f>S20/O2BaseNoCounter!G20</f>
        <v>0.62578993568198893</v>
      </c>
      <c r="U20" t="b">
        <f t="array" ref="U20">AND(A20:E20=O2BaseNoCounter!A20:E20)</f>
        <v>1</v>
      </c>
      <c r="W20" s="7">
        <f>O2SIMD!G20-G20</f>
        <v>525.09944299999995</v>
      </c>
    </row>
    <row r="21" spans="1:23" x14ac:dyDescent="0.25">
      <c r="A21" s="7" t="s">
        <v>32</v>
      </c>
      <c r="B21" s="7">
        <v>1103</v>
      </c>
      <c r="C21" s="7">
        <v>202</v>
      </c>
      <c r="D21" s="7">
        <v>163</v>
      </c>
      <c r="E21" s="7">
        <v>330643</v>
      </c>
      <c r="F21" s="7">
        <v>285613108</v>
      </c>
      <c r="G21" s="7">
        <v>863.81114400000001</v>
      </c>
      <c r="H21" s="7">
        <v>0</v>
      </c>
      <c r="I21" s="7" t="s">
        <v>13</v>
      </c>
      <c r="J21" s="7">
        <v>89944</v>
      </c>
      <c r="K21" s="7">
        <v>1211770648</v>
      </c>
      <c r="L21" s="7">
        <v>13472.501200999999</v>
      </c>
      <c r="M21" s="7">
        <v>11420422</v>
      </c>
      <c r="N21" s="7">
        <v>106.105593</v>
      </c>
      <c r="O21" s="7">
        <v>1.8069999999999999</v>
      </c>
      <c r="Q21" s="7">
        <f>O2BaseNoCounter!O21-O21</f>
        <v>0.23799999999999999</v>
      </c>
      <c r="R21" s="7">
        <f>O2BaseNoCounter!F21-F21</f>
        <v>511718643</v>
      </c>
      <c r="S21" s="7">
        <f>O2BaseNoCounter!G21-G21</f>
        <v>1547.6469880000002</v>
      </c>
      <c r="T21" s="8">
        <f>S21/O2BaseNoCounter!G21</f>
        <v>0.64178886934123225</v>
      </c>
      <c r="U21" t="b">
        <f t="array" ref="U21">AND(A21:E21=O2BaseNoCounter!A21:E21)</f>
        <v>1</v>
      </c>
      <c r="W21" s="7">
        <f>O2SIMD!G21-G21</f>
        <v>532.87547900000004</v>
      </c>
    </row>
    <row r="22" spans="1:23" x14ac:dyDescent="0.25">
      <c r="A22" s="7" t="s">
        <v>33</v>
      </c>
      <c r="B22" s="7">
        <v>420</v>
      </c>
      <c r="C22" s="7">
        <v>120</v>
      </c>
      <c r="D22" s="7">
        <v>90</v>
      </c>
      <c r="E22" s="7">
        <v>3836</v>
      </c>
      <c r="F22" s="7">
        <v>3562778</v>
      </c>
      <c r="G22" s="7">
        <v>928.77424399999995</v>
      </c>
      <c r="H22" s="7">
        <v>0</v>
      </c>
      <c r="I22" s="7" t="s">
        <v>13</v>
      </c>
      <c r="J22" s="7">
        <v>4568</v>
      </c>
      <c r="K22" s="7">
        <v>55057380</v>
      </c>
      <c r="L22" s="7">
        <v>12052.841506000001</v>
      </c>
      <c r="M22" s="7">
        <v>554283</v>
      </c>
      <c r="N22" s="7">
        <v>99.330810999999997</v>
      </c>
      <c r="O22" s="7">
        <v>0.17799999999999999</v>
      </c>
      <c r="Q22" s="7">
        <f>O2BaseNoCounter!O22-O22</f>
        <v>3.0000000000000027E-3</v>
      </c>
      <c r="R22" s="7">
        <f>O2BaseNoCounter!F22-F22</f>
        <v>5713317</v>
      </c>
      <c r="S22" s="7">
        <f>O2BaseNoCounter!G22-G22</f>
        <v>1489.3944210000002</v>
      </c>
      <c r="T22" s="8">
        <f>S22/O2BaseNoCounter!G22</f>
        <v>0.61591833628362735</v>
      </c>
      <c r="U22" t="b">
        <f t="array" ref="U22">AND(A22:E22=O2BaseNoCounter!A22:E22)</f>
        <v>1</v>
      </c>
      <c r="W22" s="7">
        <f>O2SIMD!G22-G22</f>
        <v>494.95907200000011</v>
      </c>
    </row>
    <row r="23" spans="1:23" x14ac:dyDescent="0.25">
      <c r="A23" s="7" t="s">
        <v>34</v>
      </c>
      <c r="B23" s="7">
        <v>801</v>
      </c>
      <c r="C23" s="7">
        <v>207</v>
      </c>
      <c r="D23" s="7">
        <v>156</v>
      </c>
      <c r="E23" s="7">
        <v>40130</v>
      </c>
      <c r="F23" s="7">
        <v>29357998</v>
      </c>
      <c r="G23" s="7">
        <v>731.57234000000005</v>
      </c>
      <c r="H23" s="7">
        <v>0</v>
      </c>
      <c r="I23" s="7" t="s">
        <v>13</v>
      </c>
      <c r="J23" s="7">
        <v>28630</v>
      </c>
      <c r="K23" s="7">
        <v>339544448</v>
      </c>
      <c r="L23" s="7">
        <v>11859.743205999999</v>
      </c>
      <c r="M23" s="7">
        <v>3242992</v>
      </c>
      <c r="N23" s="7">
        <v>104.700982</v>
      </c>
      <c r="O23" s="7">
        <v>0.56100000000000005</v>
      </c>
      <c r="Q23" s="7">
        <f>O2BaseNoCounter!O23-O23</f>
        <v>6.9999999999998952E-3</v>
      </c>
      <c r="R23" s="7">
        <f>O2BaseNoCounter!F23-F23</f>
        <v>66769264</v>
      </c>
      <c r="S23" s="7">
        <f>O2BaseNoCounter!G23-G23</f>
        <v>1663.8241709999998</v>
      </c>
      <c r="T23" s="8">
        <f>S23/O2BaseNoCounter!G23</f>
        <v>0.69459238308124926</v>
      </c>
      <c r="U23" t="b">
        <f t="array" ref="U23">AND(A23:E23=O2BaseNoCounter!A23:E23)</f>
        <v>1</v>
      </c>
      <c r="W23" s="7">
        <f>O2SIMD!G23-G23</f>
        <v>523.77027199999986</v>
      </c>
    </row>
    <row r="24" spans="1:23" x14ac:dyDescent="0.25">
      <c r="A24" s="7" t="s">
        <v>35</v>
      </c>
      <c r="B24" s="7">
        <v>720</v>
      </c>
      <c r="C24" s="7">
        <v>225</v>
      </c>
      <c r="D24" s="7">
        <v>177</v>
      </c>
      <c r="E24" s="7">
        <v>117865</v>
      </c>
      <c r="F24" s="7">
        <v>84605560</v>
      </c>
      <c r="G24" s="7">
        <v>717.81750299999999</v>
      </c>
      <c r="H24" s="7">
        <v>0</v>
      </c>
      <c r="I24" s="7" t="s">
        <v>13</v>
      </c>
      <c r="J24" s="7">
        <v>87084</v>
      </c>
      <c r="K24" s="7">
        <v>1132000996</v>
      </c>
      <c r="L24" s="7">
        <v>12998.954986000001</v>
      </c>
      <c r="M24" s="7">
        <v>10579743</v>
      </c>
      <c r="N24" s="7">
        <v>106.997022</v>
      </c>
      <c r="O24" s="7">
        <v>1.2749999999999999</v>
      </c>
      <c r="Q24" s="7">
        <f>O2BaseNoCounter!O24-O24</f>
        <v>9.3000000000000194E-2</v>
      </c>
      <c r="R24" s="7">
        <f>O2BaseNoCounter!F24-F24</f>
        <v>201715119</v>
      </c>
      <c r="S24" s="7">
        <f>O2BaseNoCounter!G24-G24</f>
        <v>1711.4081279999998</v>
      </c>
      <c r="T24" s="8">
        <f>S24/O2BaseNoCounter!G24</f>
        <v>0.70450768597213109</v>
      </c>
      <c r="U24" t="b">
        <f t="array" ref="U24">AND(A24:E24=O2BaseNoCounter!A24:E24)</f>
        <v>1</v>
      </c>
      <c r="W24" s="7">
        <f>O2SIMD!G24-G24</f>
        <v>544.64697799999999</v>
      </c>
    </row>
    <row r="25" spans="1:23" x14ac:dyDescent="0.25">
      <c r="A25" s="7" t="s">
        <v>36</v>
      </c>
      <c r="B25" s="7">
        <v>830</v>
      </c>
      <c r="C25" s="7">
        <v>199</v>
      </c>
      <c r="D25" s="7">
        <v>119</v>
      </c>
      <c r="E25" s="7">
        <v>122823</v>
      </c>
      <c r="F25" s="7">
        <v>93407732</v>
      </c>
      <c r="G25" s="7">
        <v>760.506843</v>
      </c>
      <c r="H25" s="7">
        <v>0</v>
      </c>
      <c r="I25" s="7" t="s">
        <v>13</v>
      </c>
      <c r="J25" s="7">
        <v>66531</v>
      </c>
      <c r="K25" s="7">
        <v>867176752</v>
      </c>
      <c r="L25" s="7">
        <v>13034.175827999999</v>
      </c>
      <c r="M25" s="7">
        <v>8233948</v>
      </c>
      <c r="N25" s="7">
        <v>105.317249</v>
      </c>
      <c r="O25" s="7">
        <v>1.165</v>
      </c>
      <c r="Q25" s="7">
        <f>O2BaseNoCounter!O25-O25</f>
        <v>8.7999999999999856E-2</v>
      </c>
      <c r="R25" s="7">
        <f>O2BaseNoCounter!F25-F25</f>
        <v>192729739</v>
      </c>
      <c r="S25" s="7">
        <f>O2BaseNoCounter!G25-G25</f>
        <v>1569.1665159999998</v>
      </c>
      <c r="T25" s="8">
        <f>S25/O2BaseNoCounter!G25</f>
        <v>0.67355644942154302</v>
      </c>
      <c r="U25" t="b">
        <f t="array" ref="U25">AND(A25:E25=O2BaseNoCounter!A25:E25)</f>
        <v>1</v>
      </c>
      <c r="W25" s="7">
        <f>O2SIMD!G25-G25</f>
        <v>543.42887800000005</v>
      </c>
    </row>
    <row r="26" spans="1:23" x14ac:dyDescent="0.25">
      <c r="A26" s="7" t="s">
        <v>37</v>
      </c>
      <c r="B26" s="7">
        <v>997</v>
      </c>
      <c r="C26" s="7">
        <v>230</v>
      </c>
      <c r="D26" s="7">
        <v>179</v>
      </c>
      <c r="E26" s="7">
        <v>685292</v>
      </c>
      <c r="F26" s="7">
        <v>518959301</v>
      </c>
      <c r="G26" s="7">
        <v>757.28200700000002</v>
      </c>
      <c r="H26" s="7">
        <v>0</v>
      </c>
      <c r="I26" s="7" t="s">
        <v>13</v>
      </c>
      <c r="J26" s="7">
        <v>313072</v>
      </c>
      <c r="K26" s="7">
        <v>3499743852</v>
      </c>
      <c r="L26" s="7">
        <v>11178.718800000001</v>
      </c>
      <c r="M26" s="7">
        <v>33752194</v>
      </c>
      <c r="N26" s="7">
        <v>103.689374</v>
      </c>
      <c r="O26" s="7">
        <v>7.907</v>
      </c>
      <c r="Q26" s="7">
        <f>O2BaseNoCounter!O26-O26</f>
        <v>0.35200000000000031</v>
      </c>
      <c r="R26" s="7">
        <f>O2BaseNoCounter!F26-F26</f>
        <v>712087374</v>
      </c>
      <c r="S26" s="7">
        <f>O2BaseNoCounter!G26-G26</f>
        <v>1039.100666</v>
      </c>
      <c r="T26" s="8">
        <f>S26/O2BaseNoCounter!G26</f>
        <v>0.5784405971054476</v>
      </c>
      <c r="U26" t="b">
        <f t="array" ref="U26">AND(A26:E26=O2BaseNoCounter!A26:E26)</f>
        <v>1</v>
      </c>
      <c r="W26" s="7">
        <f>O2SIMD!G26-G26</f>
        <v>561.178316</v>
      </c>
    </row>
    <row r="27" spans="1:23" x14ac:dyDescent="0.25">
      <c r="A27" s="7" t="s">
        <v>38</v>
      </c>
      <c r="B27" s="7">
        <v>523</v>
      </c>
      <c r="C27" s="7">
        <v>152</v>
      </c>
      <c r="D27" s="7">
        <v>127</v>
      </c>
      <c r="E27" s="7">
        <v>72333</v>
      </c>
      <c r="F27" s="7">
        <v>57977336</v>
      </c>
      <c r="G27" s="7">
        <v>801.53368399999999</v>
      </c>
      <c r="H27" s="7">
        <v>0</v>
      </c>
      <c r="I27" s="7" t="s">
        <v>13</v>
      </c>
      <c r="J27" s="7">
        <v>35308</v>
      </c>
      <c r="K27" s="7">
        <v>426634027</v>
      </c>
      <c r="L27" s="7">
        <v>12083.211369000001</v>
      </c>
      <c r="M27" s="7">
        <v>3983172</v>
      </c>
      <c r="N27" s="7">
        <v>107.109115</v>
      </c>
      <c r="O27" s="7">
        <v>0.47099999999999997</v>
      </c>
      <c r="Q27" s="7">
        <f>O2BaseNoCounter!O27-O27</f>
        <v>4.2000000000000037E-2</v>
      </c>
      <c r="R27" s="7">
        <f>O2BaseNoCounter!F27-F27</f>
        <v>93199746</v>
      </c>
      <c r="S27" s="7">
        <f>O2BaseNoCounter!G27-G27</f>
        <v>1288.4816890000002</v>
      </c>
      <c r="T27" s="8">
        <f>S27/O2BaseNoCounter!G27</f>
        <v>0.6164938811672559</v>
      </c>
      <c r="U27" t="b">
        <f t="array" ref="U27">AND(A27:E27=O2BaseNoCounter!A27:E27)</f>
        <v>1</v>
      </c>
      <c r="W27" s="7">
        <f>O2SIMD!G27-G27</f>
        <v>519.16382599999997</v>
      </c>
    </row>
    <row r="28" spans="1:23" x14ac:dyDescent="0.25">
      <c r="A28" s="7" t="s">
        <v>39</v>
      </c>
      <c r="B28" s="7">
        <v>923</v>
      </c>
      <c r="C28" s="7">
        <v>263</v>
      </c>
      <c r="D28" s="7">
        <v>187</v>
      </c>
      <c r="E28" s="7">
        <v>133591</v>
      </c>
      <c r="F28" s="7">
        <v>102336701</v>
      </c>
      <c r="G28" s="7">
        <v>766.04487600000004</v>
      </c>
      <c r="H28" s="7">
        <v>0</v>
      </c>
      <c r="I28" s="7" t="s">
        <v>13</v>
      </c>
      <c r="J28" s="7">
        <v>35440</v>
      </c>
      <c r="K28" s="7">
        <v>377510389</v>
      </c>
      <c r="L28" s="7">
        <v>10652.099012000001</v>
      </c>
      <c r="M28" s="7">
        <v>3896926</v>
      </c>
      <c r="N28" s="7">
        <v>96.873891999999998</v>
      </c>
      <c r="O28" s="7">
        <v>0.89800000000000002</v>
      </c>
      <c r="Q28" s="7">
        <f>O2BaseNoCounter!O28-O28</f>
        <v>7.999999999999996E-2</v>
      </c>
      <c r="R28" s="7">
        <f>O2BaseNoCounter!F28-F28</f>
        <v>157647083</v>
      </c>
      <c r="S28" s="7">
        <f>O2BaseNoCounter!G28-G28</f>
        <v>1180.0726319999999</v>
      </c>
      <c r="T28" s="8">
        <f>S28/O2BaseNoCounter!G28</f>
        <v>0.60637275352028741</v>
      </c>
      <c r="U28" t="b">
        <f t="array" ref="U28">AND(A28:E28=O2BaseNoCounter!A28:E28)</f>
        <v>1</v>
      </c>
      <c r="W28" s="7">
        <f>O2SIMD!G28-G28</f>
        <v>539.5800539999999</v>
      </c>
    </row>
    <row r="29" spans="1:23" x14ac:dyDescent="0.25">
      <c r="A29" s="7" t="s">
        <v>40</v>
      </c>
      <c r="B29" s="7">
        <v>725</v>
      </c>
      <c r="C29" s="7">
        <v>245</v>
      </c>
      <c r="D29" s="7">
        <v>129</v>
      </c>
      <c r="E29" s="7">
        <v>147260</v>
      </c>
      <c r="F29" s="7">
        <v>107549074</v>
      </c>
      <c r="G29" s="7">
        <v>730.33460500000001</v>
      </c>
      <c r="H29" s="7">
        <v>0</v>
      </c>
      <c r="I29" s="7" t="s">
        <v>13</v>
      </c>
      <c r="J29" s="7">
        <v>92079</v>
      </c>
      <c r="K29" s="7">
        <v>1046536985</v>
      </c>
      <c r="L29" s="7">
        <v>11365.642383</v>
      </c>
      <c r="M29" s="7">
        <v>10177819</v>
      </c>
      <c r="N29" s="7">
        <v>102.82527</v>
      </c>
      <c r="O29" s="7">
        <v>0.97399999999999998</v>
      </c>
      <c r="Q29" s="7">
        <f>O2BaseNoCounter!O29-O29</f>
        <v>9.6000000000000085E-2</v>
      </c>
      <c r="R29" s="7">
        <f>O2BaseNoCounter!F29-F29</f>
        <v>207641636</v>
      </c>
      <c r="S29" s="7">
        <f>O2BaseNoCounter!G29-G29</f>
        <v>1410.0341979999998</v>
      </c>
      <c r="T29" s="8">
        <f>S29/O2BaseNoCounter!G29</f>
        <v>0.65878095215350596</v>
      </c>
      <c r="U29" t="b">
        <f t="array" ref="U29">AND(A29:E29=O2BaseNoCounter!A29:E29)</f>
        <v>1</v>
      </c>
      <c r="W29" s="7">
        <f>O2SIMD!G29-G29</f>
        <v>520.13320700000008</v>
      </c>
    </row>
    <row r="30" spans="1:23" x14ac:dyDescent="0.25">
      <c r="A30" s="7" t="s">
        <v>41</v>
      </c>
      <c r="B30" s="7">
        <v>1627</v>
      </c>
      <c r="C30" s="7">
        <v>431</v>
      </c>
      <c r="D30" s="7">
        <v>382</v>
      </c>
      <c r="E30" s="7">
        <v>278176</v>
      </c>
      <c r="F30" s="7">
        <v>224177958</v>
      </c>
      <c r="G30" s="7">
        <v>805.88533199999995</v>
      </c>
      <c r="H30" s="7">
        <v>0</v>
      </c>
      <c r="I30" s="7" t="s">
        <v>13</v>
      </c>
      <c r="J30" s="7">
        <v>327096</v>
      </c>
      <c r="K30" s="7">
        <v>4605462962</v>
      </c>
      <c r="L30" s="7">
        <v>14079.851059000001</v>
      </c>
      <c r="M30" s="7">
        <v>43299673</v>
      </c>
      <c r="N30" s="7">
        <v>106.362534</v>
      </c>
      <c r="O30" s="7">
        <v>3.339</v>
      </c>
      <c r="Q30" s="7">
        <f>O2BaseNoCounter!O30-O30</f>
        <v>0.25</v>
      </c>
      <c r="R30" s="7">
        <f>O2BaseNoCounter!F30-F30</f>
        <v>588898074</v>
      </c>
      <c r="S30" s="7">
        <f>O2BaseNoCounter!G30-G30</f>
        <v>2116.998137</v>
      </c>
      <c r="T30" s="8">
        <f>S30/O2BaseNoCounter!G30</f>
        <v>0.72428413908826972</v>
      </c>
      <c r="U30" t="b">
        <f t="array" ref="U30">AND(A30:E30=O2BaseNoCounter!A30:E30)</f>
        <v>1</v>
      </c>
      <c r="W30" s="7">
        <f>O2SIMD!G30-G30</f>
        <v>534.60373600000014</v>
      </c>
    </row>
    <row r="31" spans="1:23" x14ac:dyDescent="0.25">
      <c r="A31" s="7" t="s">
        <v>42</v>
      </c>
      <c r="B31" s="7">
        <v>716</v>
      </c>
      <c r="C31" s="7">
        <v>137</v>
      </c>
      <c r="D31" s="7">
        <v>153</v>
      </c>
      <c r="E31" s="7">
        <v>437395</v>
      </c>
      <c r="F31" s="7">
        <v>297231459</v>
      </c>
      <c r="G31" s="7">
        <v>679.54928399999994</v>
      </c>
      <c r="H31" s="7">
        <v>0</v>
      </c>
      <c r="I31" s="7" t="s">
        <v>13</v>
      </c>
      <c r="J31" s="7">
        <v>280494</v>
      </c>
      <c r="K31" s="7">
        <v>2512710174</v>
      </c>
      <c r="L31" s="7">
        <v>8958.1601530000007</v>
      </c>
      <c r="M31" s="7">
        <v>26384852</v>
      </c>
      <c r="N31" s="7">
        <v>95.233058999999997</v>
      </c>
      <c r="O31" s="7">
        <v>3.5649999999999999</v>
      </c>
      <c r="Q31" s="7">
        <f>O2BaseNoCounter!O31-O31</f>
        <v>0.19300000000000006</v>
      </c>
      <c r="R31" s="7">
        <f>O2BaseNoCounter!F31-F31</f>
        <v>416683777</v>
      </c>
      <c r="S31" s="7">
        <f>O2BaseNoCounter!G31-G31</f>
        <v>952.64869700000008</v>
      </c>
      <c r="T31" s="8">
        <f>S31/O2BaseNoCounter!G31</f>
        <v>0.58366001434234105</v>
      </c>
      <c r="U31" t="b">
        <f t="array" ref="U31">AND(A31:E31=O2BaseNoCounter!A31:E31)</f>
        <v>1</v>
      </c>
      <c r="W31" s="7">
        <f>O2SIMD!G31-G31</f>
        <v>518.01456800000005</v>
      </c>
    </row>
    <row r="32" spans="1:23" x14ac:dyDescent="0.25">
      <c r="A32" s="7" t="s">
        <v>43</v>
      </c>
      <c r="B32" s="7">
        <v>721</v>
      </c>
      <c r="C32" s="7">
        <v>211</v>
      </c>
      <c r="D32" s="7">
        <v>122</v>
      </c>
      <c r="E32" s="7">
        <v>18520</v>
      </c>
      <c r="F32" s="7">
        <v>11614150</v>
      </c>
      <c r="G32" s="7">
        <v>627.11393099999998</v>
      </c>
      <c r="H32" s="7">
        <v>0</v>
      </c>
      <c r="I32" s="7" t="s">
        <v>13</v>
      </c>
      <c r="J32" s="7">
        <v>14627</v>
      </c>
      <c r="K32" s="7">
        <v>135975442</v>
      </c>
      <c r="L32" s="7">
        <v>9296.194845</v>
      </c>
      <c r="M32" s="7">
        <v>1427847</v>
      </c>
      <c r="N32" s="7">
        <v>95.231100999999995</v>
      </c>
      <c r="O32" s="7">
        <v>0.308</v>
      </c>
      <c r="Q32" s="7">
        <f>O2BaseNoCounter!O32-O32</f>
        <v>9.000000000000008E-3</v>
      </c>
      <c r="R32" s="7">
        <f>O2BaseNoCounter!F32-F32</f>
        <v>23042384</v>
      </c>
      <c r="S32" s="7">
        <f>O2BaseNoCounter!G32-G32</f>
        <v>1244.1892010000001</v>
      </c>
      <c r="T32" s="8">
        <f>S32/O2BaseNoCounter!G32</f>
        <v>0.6648784901408481</v>
      </c>
      <c r="U32" t="b">
        <f t="array" ref="U32">AND(A32:E32=O2BaseNoCounter!A32:E32)</f>
        <v>1</v>
      </c>
      <c r="W32" s="7">
        <f>O2SIMD!G32-G32</f>
        <v>515.05297000000007</v>
      </c>
    </row>
    <row r="33" spans="1:23" x14ac:dyDescent="0.25">
      <c r="A33" s="7" t="s">
        <v>44</v>
      </c>
      <c r="B33" s="7">
        <v>1304</v>
      </c>
      <c r="C33" s="7">
        <v>341</v>
      </c>
      <c r="D33" s="7">
        <v>217</v>
      </c>
      <c r="E33" s="7">
        <v>599397</v>
      </c>
      <c r="F33" s="7">
        <v>509379004</v>
      </c>
      <c r="G33" s="7">
        <v>849.819075</v>
      </c>
      <c r="H33" s="7">
        <v>0</v>
      </c>
      <c r="I33" s="7" t="s">
        <v>13</v>
      </c>
      <c r="J33" s="7">
        <v>689249</v>
      </c>
      <c r="K33" s="7">
        <v>7572802744</v>
      </c>
      <c r="L33" s="7">
        <v>10987.034793000001</v>
      </c>
      <c r="M33" s="7">
        <v>80022813</v>
      </c>
      <c r="N33" s="7">
        <v>94.633049</v>
      </c>
      <c r="O33" s="7">
        <v>5.931</v>
      </c>
      <c r="Q33" s="7">
        <f>O2BaseNoCounter!O33-O33</f>
        <v>0.45300000000000029</v>
      </c>
      <c r="R33" s="7">
        <f>O2BaseNoCounter!F33-F33</f>
        <v>891201281</v>
      </c>
      <c r="S33" s="7">
        <f>O2BaseNoCounter!G33-G33</f>
        <v>1486.8297320000001</v>
      </c>
      <c r="T33" s="8">
        <f>S33/O2BaseNoCounter!G33</f>
        <v>0.6363086003963625</v>
      </c>
      <c r="U33" t="b">
        <f t="array" ref="U33">AND(A33:E33=O2BaseNoCounter!A33:E33)</f>
        <v>1</v>
      </c>
      <c r="W33" s="7">
        <f>O2SIMD!G33-G33</f>
        <v>526.79167700000005</v>
      </c>
    </row>
    <row r="34" spans="1:23" x14ac:dyDescent="0.25">
      <c r="A34" s="7" t="s">
        <v>45</v>
      </c>
      <c r="B34" s="7">
        <v>1127</v>
      </c>
      <c r="C34" s="7">
        <v>333</v>
      </c>
      <c r="D34" s="7">
        <v>250</v>
      </c>
      <c r="E34" s="7">
        <v>128986</v>
      </c>
      <c r="F34" s="7">
        <v>134835414</v>
      </c>
      <c r="G34" s="7">
        <v>1045.3492160000001</v>
      </c>
      <c r="H34" s="7">
        <v>0</v>
      </c>
      <c r="I34" s="7" t="s">
        <v>13</v>
      </c>
      <c r="J34" s="7">
        <v>88077</v>
      </c>
      <c r="K34" s="7">
        <v>941980267</v>
      </c>
      <c r="L34" s="7">
        <v>10694.963123</v>
      </c>
      <c r="M34" s="7">
        <v>10380755</v>
      </c>
      <c r="N34" s="7">
        <v>90.742943999999994</v>
      </c>
      <c r="O34" s="7">
        <v>1.044</v>
      </c>
      <c r="Q34" s="7">
        <f>O2BaseNoCounter!O34-O34</f>
        <v>4.8000000000000043E-2</v>
      </c>
      <c r="R34" s="7">
        <f>O2BaseNoCounter!F34-F34</f>
        <v>135929910</v>
      </c>
      <c r="S34" s="7">
        <f>O2BaseNoCounter!G34-G34</f>
        <v>1053.8346019999999</v>
      </c>
      <c r="T34" s="8">
        <f>S34/O2BaseNoCounter!G34</f>
        <v>0.5020211155229094</v>
      </c>
      <c r="U34" t="b">
        <f t="array" ref="U34">AND(A34:E34=O2BaseNoCounter!A34:E34)</f>
        <v>1</v>
      </c>
      <c r="W34" s="7">
        <f>O2SIMD!G34-G34</f>
        <v>522.68209699999989</v>
      </c>
    </row>
    <row r="35" spans="1:23" x14ac:dyDescent="0.25">
      <c r="A35" s="7" t="s">
        <v>46</v>
      </c>
      <c r="B35" s="7">
        <v>943</v>
      </c>
      <c r="C35" s="7">
        <v>296</v>
      </c>
      <c r="D35" s="7">
        <v>104</v>
      </c>
      <c r="E35" s="7">
        <v>25783</v>
      </c>
      <c r="F35" s="7">
        <v>24408188</v>
      </c>
      <c r="G35" s="7">
        <v>946.67757800000004</v>
      </c>
      <c r="H35" s="7">
        <v>0</v>
      </c>
      <c r="I35" s="7" t="s">
        <v>13</v>
      </c>
      <c r="J35" s="7">
        <v>22883</v>
      </c>
      <c r="K35" s="7">
        <v>212507462</v>
      </c>
      <c r="L35" s="7">
        <v>9286.6958880000002</v>
      </c>
      <c r="M35" s="7">
        <v>2382004</v>
      </c>
      <c r="N35" s="7">
        <v>89.213729999999998</v>
      </c>
      <c r="O35" s="7">
        <v>0.47399999999999998</v>
      </c>
      <c r="Q35" s="7">
        <f>O2BaseNoCounter!O35-O35</f>
        <v>1.3000000000000012E-2</v>
      </c>
      <c r="R35" s="7">
        <f>O2BaseNoCounter!F35-F35</f>
        <v>28433868</v>
      </c>
      <c r="S35" s="7">
        <f>O2BaseNoCounter!G35-G35</f>
        <v>1102.814568</v>
      </c>
      <c r="T35" s="8">
        <f>S35/O2BaseNoCounter!G35</f>
        <v>0.53809162926160337</v>
      </c>
      <c r="U35" t="b">
        <f t="array" ref="U35">AND(A35:E35=O2BaseNoCounter!A35:E35)</f>
        <v>1</v>
      </c>
      <c r="W35" s="7">
        <f>O2SIMD!G35-G35</f>
        <v>505.62079700000004</v>
      </c>
    </row>
    <row r="36" spans="1:23" x14ac:dyDescent="0.25">
      <c r="A36" s="7" t="s">
        <v>47</v>
      </c>
      <c r="B36" s="7">
        <v>1452</v>
      </c>
      <c r="C36" s="7">
        <v>441</v>
      </c>
      <c r="D36" s="7">
        <v>187</v>
      </c>
      <c r="E36" s="7">
        <v>90757</v>
      </c>
      <c r="F36" s="7">
        <v>79278754</v>
      </c>
      <c r="G36" s="7">
        <v>873.52770599999997</v>
      </c>
      <c r="H36" s="7">
        <v>0</v>
      </c>
      <c r="I36" s="7" t="s">
        <v>13</v>
      </c>
      <c r="J36" s="7">
        <v>79176</v>
      </c>
      <c r="K36" s="7">
        <v>941698202</v>
      </c>
      <c r="L36" s="7">
        <v>11893.732975000001</v>
      </c>
      <c r="M36" s="7">
        <v>10007236</v>
      </c>
      <c r="N36" s="7">
        <v>94.101727999999994</v>
      </c>
      <c r="O36" s="7">
        <v>0.76300000000000001</v>
      </c>
      <c r="Q36" s="7">
        <f>O2BaseNoCounter!O36-O36</f>
        <v>5.699999999999994E-2</v>
      </c>
      <c r="R36" s="7">
        <f>O2BaseNoCounter!F36-F36</f>
        <v>127676426</v>
      </c>
      <c r="S36" s="7">
        <f>O2BaseNoCounter!G36-G36</f>
        <v>1406.794253</v>
      </c>
      <c r="T36" s="8">
        <f>S36/O2BaseNoCounter!G36</f>
        <v>0.61692790680177811</v>
      </c>
      <c r="U36" t="b">
        <f t="array" ref="U36">AND(A36:E36=O2BaseNoCounter!A36:E36)</f>
        <v>1</v>
      </c>
      <c r="W36" s="7">
        <f>O2SIMD!G36-G36</f>
        <v>526.28394500000002</v>
      </c>
    </row>
    <row r="37" spans="1:23" x14ac:dyDescent="0.25">
      <c r="A37" s="7" t="s">
        <v>48</v>
      </c>
      <c r="B37" s="7">
        <v>492</v>
      </c>
      <c r="C37" s="7">
        <v>136</v>
      </c>
      <c r="D37" s="7">
        <v>58</v>
      </c>
      <c r="E37" s="7">
        <v>14700</v>
      </c>
      <c r="F37" s="7">
        <v>9941522</v>
      </c>
      <c r="G37" s="7">
        <v>676.29401399999995</v>
      </c>
      <c r="H37" s="7">
        <v>0</v>
      </c>
      <c r="I37" s="7" t="s">
        <v>13</v>
      </c>
      <c r="J37" s="7">
        <v>8319</v>
      </c>
      <c r="K37" s="7">
        <v>60607464</v>
      </c>
      <c r="L37" s="7">
        <v>7285.426614</v>
      </c>
      <c r="M37" s="7">
        <v>650854</v>
      </c>
      <c r="N37" s="7">
        <v>93.119906999999998</v>
      </c>
      <c r="O37" s="7">
        <v>8.8999999999999996E-2</v>
      </c>
      <c r="Q37" s="7">
        <f>O2BaseNoCounter!O37-O37</f>
        <v>1.2000000000000011E-2</v>
      </c>
      <c r="R37" s="7">
        <f>O2BaseNoCounter!F37-F37</f>
        <v>10255132</v>
      </c>
      <c r="S37" s="7">
        <f>O2BaseNoCounter!G37-G37</f>
        <v>697.62802700000009</v>
      </c>
      <c r="T37" s="8">
        <f>S37/O2BaseNoCounter!G37</f>
        <v>0.50776390958269813</v>
      </c>
      <c r="U37" t="b">
        <f t="array" ref="U37">AND(A37:E37=O2BaseNoCounter!A37:E37)</f>
        <v>1</v>
      </c>
      <c r="W37" s="7">
        <f>O2SIMD!G37-G37</f>
        <v>493.91156400000011</v>
      </c>
    </row>
    <row r="38" spans="1:23" x14ac:dyDescent="0.25">
      <c r="A38" s="7" t="s">
        <v>49</v>
      </c>
      <c r="B38" s="7">
        <v>562</v>
      </c>
      <c r="C38" s="7">
        <v>174</v>
      </c>
      <c r="D38" s="7">
        <v>92</v>
      </c>
      <c r="E38" s="7">
        <v>80144</v>
      </c>
      <c r="F38" s="7">
        <v>54273371</v>
      </c>
      <c r="G38" s="7">
        <v>677.19818099999998</v>
      </c>
      <c r="H38" s="7">
        <v>0</v>
      </c>
      <c r="I38" s="7" t="s">
        <v>13</v>
      </c>
      <c r="J38" s="7">
        <v>20646</v>
      </c>
      <c r="K38" s="7">
        <v>178997948</v>
      </c>
      <c r="L38" s="7">
        <v>8669.8608929999991</v>
      </c>
      <c r="M38" s="7">
        <v>1869652</v>
      </c>
      <c r="N38" s="7">
        <v>95.738643999999994</v>
      </c>
      <c r="O38" s="7">
        <v>0.23799999999999999</v>
      </c>
      <c r="Q38" s="7">
        <f>O2BaseNoCounter!O38-O38</f>
        <v>3.0000000000000027E-2</v>
      </c>
      <c r="R38" s="7">
        <f>O2BaseNoCounter!F38-F38</f>
        <v>101099527</v>
      </c>
      <c r="S38" s="7">
        <f>O2BaseNoCounter!G38-G38</f>
        <v>1261.4734350000001</v>
      </c>
      <c r="T38" s="8">
        <f>S38/O2BaseNoCounter!G38</f>
        <v>0.65068958795753062</v>
      </c>
      <c r="U38" t="b">
        <f t="array" ref="U38">AND(A38:E38=O2BaseNoCounter!A38:E38)</f>
        <v>1</v>
      </c>
      <c r="W38" s="7">
        <f>O2SIMD!G38-G38</f>
        <v>483.89255600000001</v>
      </c>
    </row>
    <row r="39" spans="1:23" x14ac:dyDescent="0.25">
      <c r="A39" s="7" t="s">
        <v>50</v>
      </c>
      <c r="B39" s="7">
        <v>637</v>
      </c>
      <c r="C39" s="7">
        <v>231</v>
      </c>
      <c r="D39" s="7">
        <v>78</v>
      </c>
      <c r="E39" s="7">
        <v>42795</v>
      </c>
      <c r="F39" s="7">
        <v>26969370</v>
      </c>
      <c r="G39" s="7">
        <v>630.19908899999996</v>
      </c>
      <c r="H39" s="7">
        <v>0</v>
      </c>
      <c r="I39" s="7" t="s">
        <v>13</v>
      </c>
      <c r="J39" s="7">
        <v>35991</v>
      </c>
      <c r="K39" s="7">
        <v>271240802</v>
      </c>
      <c r="L39" s="7">
        <v>7536.3508099999999</v>
      </c>
      <c r="M39" s="7">
        <v>3211773</v>
      </c>
      <c r="N39" s="7">
        <v>84.452045999999996</v>
      </c>
      <c r="O39" s="7">
        <v>0.30499999999999999</v>
      </c>
      <c r="Q39" s="7">
        <f>O2BaseNoCounter!O39-O39</f>
        <v>1.5000000000000013E-2</v>
      </c>
      <c r="R39" s="7">
        <f>O2BaseNoCounter!F39-F39</f>
        <v>37142810</v>
      </c>
      <c r="S39" s="7">
        <f>O2BaseNoCounter!G39-G39</f>
        <v>867.92405600000006</v>
      </c>
      <c r="T39" s="8">
        <f>S39/O2BaseNoCounter!G39</f>
        <v>0.57934092994738429</v>
      </c>
      <c r="U39" t="b">
        <f t="array" ref="U39">AND(A39:E39=O2BaseNoCounter!A39:E39)</f>
        <v>1</v>
      </c>
      <c r="W39" s="7">
        <f>O2SIMD!G39-G39</f>
        <v>506.45262300000013</v>
      </c>
    </row>
    <row r="40" spans="1:23" x14ac:dyDescent="0.25">
      <c r="A40" s="7" t="s">
        <v>51</v>
      </c>
      <c r="B40" s="7">
        <v>815</v>
      </c>
      <c r="C40" s="7">
        <v>173</v>
      </c>
      <c r="D40" s="7">
        <v>128</v>
      </c>
      <c r="E40" s="7">
        <v>82292</v>
      </c>
      <c r="F40" s="7">
        <v>59094486</v>
      </c>
      <c r="G40" s="7">
        <v>718.10730100000001</v>
      </c>
      <c r="H40" s="7">
        <v>0</v>
      </c>
      <c r="I40" s="7" t="s">
        <v>13</v>
      </c>
      <c r="J40" s="7">
        <v>57055</v>
      </c>
      <c r="K40" s="7">
        <v>516427886</v>
      </c>
      <c r="L40" s="7">
        <v>9051.4045389999992</v>
      </c>
      <c r="M40" s="7">
        <v>5218611</v>
      </c>
      <c r="N40" s="7">
        <v>98.958877000000001</v>
      </c>
      <c r="O40" s="7">
        <v>0.48299999999999998</v>
      </c>
      <c r="Q40" s="7">
        <f>O2BaseNoCounter!O40-O40</f>
        <v>5.0000000000000044E-2</v>
      </c>
      <c r="R40" s="7">
        <f>O2BaseNoCounter!F40-F40</f>
        <v>84856124</v>
      </c>
      <c r="S40" s="7">
        <f>O2BaseNoCounter!G40-G40</f>
        <v>1031.1588489999999</v>
      </c>
      <c r="T40" s="8">
        <f>S40/O2BaseNoCounter!G40</f>
        <v>0.58948082257236845</v>
      </c>
      <c r="U40" t="b">
        <f t="array" ref="U40">AND(A40:E40=O2BaseNoCounter!A40:E40)</f>
        <v>1</v>
      </c>
      <c r="W40" s="7">
        <f>O2SIMD!G40-G40</f>
        <v>513.57295999999997</v>
      </c>
    </row>
    <row r="41" spans="1:23" x14ac:dyDescent="0.25">
      <c r="A41" s="7" t="s">
        <v>52</v>
      </c>
      <c r="B41" s="7">
        <v>406</v>
      </c>
      <c r="C41" s="7">
        <v>143</v>
      </c>
      <c r="D41" s="7">
        <v>70</v>
      </c>
      <c r="E41" s="7">
        <v>18740</v>
      </c>
      <c r="F41" s="7">
        <v>10404466</v>
      </c>
      <c r="G41" s="7">
        <v>555.20096100000001</v>
      </c>
      <c r="H41" s="7">
        <v>0</v>
      </c>
      <c r="I41" s="7" t="s">
        <v>13</v>
      </c>
      <c r="J41" s="7">
        <v>10985</v>
      </c>
      <c r="K41" s="7">
        <v>66172222</v>
      </c>
      <c r="L41" s="7">
        <v>6023.8709150000004</v>
      </c>
      <c r="M41" s="7">
        <v>714266</v>
      </c>
      <c r="N41" s="7">
        <v>92.643668000000005</v>
      </c>
      <c r="O41" s="7">
        <v>0.14799999999999999</v>
      </c>
      <c r="Q41" s="7">
        <f>O2BaseNoCounter!O41-O41</f>
        <v>3.8000000000000006E-2</v>
      </c>
      <c r="R41" s="7">
        <f>O2BaseNoCounter!F41-F41</f>
        <v>20448119</v>
      </c>
      <c r="S41" s="7">
        <f>O2BaseNoCounter!G41-G41</f>
        <v>1091.1482920000001</v>
      </c>
      <c r="T41" s="8">
        <f>S41/O2BaseNoCounter!G41</f>
        <v>0.66276841928387598</v>
      </c>
      <c r="U41" t="b">
        <f t="array" ref="U41">AND(A41:E41=O2BaseNoCounter!A41:E41)</f>
        <v>1</v>
      </c>
      <c r="W41" s="7">
        <f>O2SIMD!G41-G41</f>
        <v>524.54941299999996</v>
      </c>
    </row>
    <row r="42" spans="1:23" x14ac:dyDescent="0.25">
      <c r="A42" s="7" t="s">
        <v>53</v>
      </c>
      <c r="B42" s="7">
        <v>507</v>
      </c>
      <c r="C42" s="7">
        <v>194</v>
      </c>
      <c r="D42" s="7">
        <v>74</v>
      </c>
      <c r="E42" s="7">
        <v>10683</v>
      </c>
      <c r="F42" s="7">
        <v>8728767</v>
      </c>
      <c r="G42" s="7">
        <v>817.07076700000005</v>
      </c>
      <c r="H42" s="7">
        <v>0</v>
      </c>
      <c r="I42" s="7" t="s">
        <v>13</v>
      </c>
      <c r="J42" s="7">
        <v>10686</v>
      </c>
      <c r="K42" s="7">
        <v>69767607</v>
      </c>
      <c r="L42" s="7">
        <v>6528.8795620000001</v>
      </c>
      <c r="M42" s="7">
        <v>870179</v>
      </c>
      <c r="N42" s="7">
        <v>80.176156000000006</v>
      </c>
      <c r="O42" s="7">
        <v>0.09</v>
      </c>
      <c r="Q42" s="7">
        <f>O2BaseNoCounter!O42-O42</f>
        <v>1.9000000000000003E-2</v>
      </c>
      <c r="R42" s="7">
        <f>O2BaseNoCounter!F42-F42</f>
        <v>9069884</v>
      </c>
      <c r="S42" s="7">
        <f>O2BaseNoCounter!G42-G42</f>
        <v>849.00159099999985</v>
      </c>
      <c r="T42" s="8">
        <f>S42/O2BaseNoCounter!G42</f>
        <v>0.50958266423624321</v>
      </c>
      <c r="U42" t="b">
        <f t="array" ref="U42">AND(A42:E42=O2BaseNoCounter!A42:E42)</f>
        <v>1</v>
      </c>
      <c r="W42" s="7">
        <f>O2SIMD!G42-G42</f>
        <v>498.18917899999985</v>
      </c>
    </row>
    <row r="43" spans="1:23" x14ac:dyDescent="0.25">
      <c r="A43" s="7" t="s">
        <v>54</v>
      </c>
      <c r="B43" s="7">
        <v>509</v>
      </c>
      <c r="C43" s="7">
        <v>157</v>
      </c>
      <c r="D43" s="7">
        <v>88</v>
      </c>
      <c r="E43" s="7">
        <v>10635</v>
      </c>
      <c r="F43" s="7">
        <v>6569836</v>
      </c>
      <c r="G43" s="7">
        <v>617.75608799999998</v>
      </c>
      <c r="H43" s="7">
        <v>0</v>
      </c>
      <c r="I43" s="7" t="s">
        <v>13</v>
      </c>
      <c r="J43" s="7">
        <v>11680</v>
      </c>
      <c r="K43" s="7">
        <v>97607156</v>
      </c>
      <c r="L43" s="7">
        <v>8356.7770550000005</v>
      </c>
      <c r="M43" s="7">
        <v>1029108</v>
      </c>
      <c r="N43" s="7">
        <v>94.846367999999998</v>
      </c>
      <c r="O43" s="7">
        <v>0.17199999999999999</v>
      </c>
      <c r="Q43" s="7">
        <f>O2BaseNoCounter!O43-O43</f>
        <v>3.7000000000000005E-2</v>
      </c>
      <c r="R43" s="7">
        <f>O2BaseNoCounter!F43-F43</f>
        <v>15335672</v>
      </c>
      <c r="S43" s="7">
        <f>O2BaseNoCounter!G43-G43</f>
        <v>1442.000188</v>
      </c>
      <c r="T43" s="8">
        <f>S43/O2BaseNoCounter!G43</f>
        <v>0.700082919907559</v>
      </c>
      <c r="U43" t="b">
        <f t="array" ref="U43">AND(A43:E43=O2BaseNoCounter!A43:E43)</f>
        <v>1</v>
      </c>
      <c r="W43" s="7">
        <f>O2SIMD!G43-G43</f>
        <v>500.98674199999994</v>
      </c>
    </row>
  </sheetData>
  <conditionalFormatting sqref="U1:U1048576">
    <cfRule type="containsText" dxfId="0" priority="1" operator="containsText" text="FALSE">
      <formula>NOT(ISERROR(SEARCH("FALSE",U1)))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BaseNoCounter</vt:lpstr>
      <vt:lpstr>BaseCounter</vt:lpstr>
      <vt:lpstr>BFS</vt:lpstr>
      <vt:lpstr>Directed</vt:lpstr>
      <vt:lpstr>SIMD</vt:lpstr>
      <vt:lpstr>O2BaseNoCounter</vt:lpstr>
      <vt:lpstr>O2Directed</vt:lpstr>
      <vt:lpstr>O2SIMD</vt:lpstr>
      <vt:lpstr>O2SIMDSetup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Huang</dc:creator>
  <cp:lastModifiedBy>Benjamin Huang</cp:lastModifiedBy>
  <dcterms:created xsi:type="dcterms:W3CDTF">2015-06-05T18:17:20Z</dcterms:created>
  <dcterms:modified xsi:type="dcterms:W3CDTF">2019-12-02T05:03:58Z</dcterms:modified>
</cp:coreProperties>
</file>