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0" windowWidth="16395" windowHeight="7290" activeTab="1"/>
  </bookViews>
  <sheets>
    <sheet name="INPUTS" sheetId="6" r:id="rId1"/>
    <sheet name="testX" sheetId="2" r:id="rId2"/>
    <sheet name="test1" sheetId="10" r:id="rId3"/>
    <sheet name="test2" sheetId="7" r:id="rId4"/>
    <sheet name="test3" sheetId="8" r:id="rId5"/>
    <sheet name="test4" sheetId="9" r:id="rId6"/>
    <sheet name="test5" sheetId="11" r:id="rId7"/>
    <sheet name="test6" sheetId="12" r:id="rId8"/>
    <sheet name="test7" sheetId="14" r:id="rId9"/>
    <sheet name="test8" sheetId="15" r:id="rId10"/>
    <sheet name="test9" sheetId="16" r:id="rId11"/>
    <sheet name="test10" sheetId="17" r:id="rId12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" i="2"/>
  <c r="K24" i="6" l="1"/>
  <c r="K23" i="6"/>
  <c r="B25" i="2"/>
  <c r="B26" i="2"/>
  <c r="B27" i="2"/>
  <c r="B28" i="2"/>
  <c r="B29" i="2"/>
  <c r="B30" i="2"/>
  <c r="B31" i="2"/>
  <c r="B20" i="2"/>
  <c r="B21" i="2"/>
  <c r="B22" i="2"/>
  <c r="B23" i="2"/>
  <c r="B24" i="2"/>
  <c r="A8" i="2"/>
  <c r="A9" i="2"/>
  <c r="A2" i="2"/>
  <c r="A3" i="2"/>
  <c r="A4" i="2"/>
  <c r="A5" i="2"/>
  <c r="A6" i="2"/>
  <c r="A7" i="2"/>
  <c r="K21" i="6"/>
  <c r="K25" i="6" l="1"/>
  <c r="K28" i="6" s="1"/>
  <c r="A10" i="2" s="1"/>
  <c r="C22" i="6"/>
  <c r="D22" i="6"/>
  <c r="G22" i="6" s="1"/>
  <c r="D12" i="6"/>
  <c r="D13" i="6" s="1"/>
  <c r="B54" i="6"/>
  <c r="K26" i="6" l="1"/>
  <c r="C23" i="6"/>
  <c r="D23" i="6" s="1"/>
  <c r="G23" i="6"/>
  <c r="A1" i="2"/>
  <c r="B2" i="2"/>
  <c r="B4" i="2"/>
  <c r="B6" i="2"/>
  <c r="B8" i="2"/>
  <c r="B10" i="2"/>
  <c r="B12" i="2"/>
  <c r="B14" i="2"/>
  <c r="B15" i="2"/>
  <c r="B16" i="2"/>
  <c r="B17" i="2"/>
  <c r="B18" i="2"/>
  <c r="B19" i="2"/>
  <c r="C24" i="6" l="1"/>
  <c r="D24" i="6" s="1"/>
  <c r="G24" i="6" s="1"/>
  <c r="B1" i="2"/>
  <c r="B3" i="2"/>
  <c r="B5" i="2"/>
  <c r="B7" i="2"/>
  <c r="B9" i="2"/>
  <c r="B11" i="2"/>
  <c r="B13" i="2"/>
  <c r="C25" i="6" l="1"/>
  <c r="D25" i="6" s="1"/>
  <c r="G25" i="6" s="1"/>
  <c r="C26" i="6" l="1"/>
  <c r="D26" i="6" s="1"/>
  <c r="G26" i="6" s="1"/>
  <c r="C27" i="6" l="1"/>
  <c r="D27" i="6" s="1"/>
  <c r="G27" i="6" s="1"/>
  <c r="C28" i="6" l="1"/>
  <c r="D28" i="6" s="1"/>
  <c r="G28" i="6" s="1"/>
  <c r="C29" i="6" l="1"/>
  <c r="D29" i="6" s="1"/>
  <c r="G29" i="6" s="1"/>
  <c r="C30" i="6" l="1"/>
  <c r="D30" i="6" s="1"/>
  <c r="G30" i="6" s="1"/>
  <c r="C31" i="6" l="1"/>
  <c r="D31" i="6" s="1"/>
  <c r="G31" i="6" s="1"/>
  <c r="C32" i="6" l="1"/>
  <c r="D32" i="6" s="1"/>
  <c r="G32" i="6" s="1"/>
  <c r="C33" i="6" l="1"/>
  <c r="D33" i="6" s="1"/>
  <c r="G33" i="6" s="1"/>
  <c r="C34" i="6" l="1"/>
  <c r="D34" i="6" l="1"/>
  <c r="G34" i="6" s="1"/>
  <c r="C35" i="6" l="1"/>
  <c r="D35" i="6" s="1"/>
  <c r="G35" i="6" s="1"/>
  <c r="C36" i="6" l="1"/>
  <c r="D36" i="6" s="1"/>
  <c r="G36" i="6" s="1"/>
  <c r="C37" i="6" l="1"/>
  <c r="D37" i="6" s="1"/>
  <c r="G37" i="6" s="1"/>
  <c r="C38" i="6" l="1"/>
  <c r="D38" i="6" s="1"/>
  <c r="G38" i="6" s="1"/>
  <c r="C39" i="6" l="1"/>
  <c r="D39" i="6" s="1"/>
  <c r="G39" i="6" s="1"/>
  <c r="C40" i="6" l="1"/>
  <c r="D40" i="6" s="1"/>
  <c r="G40" i="6" l="1"/>
  <c r="C41" i="6" s="1"/>
  <c r="D41" i="6" s="1"/>
  <c r="G41" i="6" l="1"/>
  <c r="C42" i="6" l="1"/>
  <c r="D42" i="6" s="1"/>
  <c r="G42" i="6" l="1"/>
  <c r="C43" i="6" l="1"/>
  <c r="D43" i="6" s="1"/>
  <c r="G43" i="6" l="1"/>
  <c r="C44" i="6" s="1"/>
  <c r="D44" i="6" s="1"/>
  <c r="G44" i="6" l="1"/>
  <c r="C45" i="6" s="1"/>
  <c r="D45" i="6" s="1"/>
  <c r="G45" i="6" l="1"/>
  <c r="C46" i="6" s="1"/>
  <c r="D46" i="6" s="1"/>
  <c r="G46" i="6" l="1"/>
  <c r="C47" i="6" l="1"/>
  <c r="D47" i="6" s="1"/>
  <c r="G47" i="6" s="1"/>
  <c r="C48" i="6" l="1"/>
  <c r="D48" i="6" s="1"/>
  <c r="G48" i="6" s="1"/>
  <c r="C49" i="6" l="1"/>
  <c r="D49" i="6" s="1"/>
  <c r="G49" i="6" s="1"/>
  <c r="C50" i="6" l="1"/>
  <c r="D50" i="6" s="1"/>
  <c r="G50" i="6" s="1"/>
  <c r="C51" i="6" l="1"/>
  <c r="D51" i="6" s="1"/>
  <c r="G51" i="6" s="1"/>
  <c r="K20" i="6" l="1"/>
</calcChain>
</file>

<file path=xl/sharedStrings.xml><?xml version="1.0" encoding="utf-8"?>
<sst xmlns="http://schemas.openxmlformats.org/spreadsheetml/2006/main" count="40" uniqueCount="37">
  <si>
    <t>i</t>
  </si>
  <si>
    <t xml:space="preserve">capex': </t>
  </si>
  <si>
    <t>capex</t>
  </si>
  <si>
    <t>=+ve: network needs power</t>
  </si>
  <si>
    <t>=-ve = network has excess power</t>
  </si>
  <si>
    <t>RANDOM:</t>
  </si>
  <si>
    <t>rem_demand</t>
  </si>
  <si>
    <t>fuel_price_mwh':,</t>
  </si>
  <si>
    <t>carbon_price': 5,</t>
  </si>
  <si>
    <t>carbon_intensity': 1.0,</t>
  </si>
  <si>
    <t>timestep_hrs': 1.0,</t>
  </si>
  <si>
    <t>variable_cost_mult': 1.0,</t>
  </si>
  <si>
    <t>ramp_time_mins': 240,</t>
  </si>
  <si>
    <t>type': 'BlackCoal'</t>
  </si>
  <si>
    <t>([10, 20, 30, 40, 40, 40, 40, 30, 20, 10])</t>
  </si>
  <si>
    <t>Black Coal</t>
  </si>
  <si>
    <t>Cost in $M per MW of capacity installed</t>
  </si>
  <si>
    <t>Cost in $ per MWh generated</t>
  </si>
  <si>
    <t>Cost in $ per Tonne</t>
  </si>
  <si>
    <t>in kg/kWh or equivalently T/MWh</t>
  </si>
  <si>
    <t>the system timestep in hours</t>
  </si>
  <si>
    <t>the value to multiply the calculated variable cost by, to account for a shorter dataset than the capex lifetime.</t>
  </si>
  <si>
    <t>float - the ramp-time to full power. Model will linearly ramp to this.</t>
  </si>
  <si>
    <t>size</t>
  </si>
  <si>
    <t xml:space="preserve"> the size in MW of plant for each unit of param</t>
  </si>
  <si>
    <t>(MW)</t>
  </si>
  <si>
    <t>therm_out</t>
  </si>
  <si>
    <t>grad_limit inc</t>
  </si>
  <si>
    <t>max_grad</t>
  </si>
  <si>
    <t>max_inc_dec</t>
  </si>
  <si>
    <t>max demand</t>
  </si>
  <si>
    <t>fuel cost:</t>
  </si>
  <si>
    <t>carbon cost:</t>
  </si>
  <si>
    <t>variable cost:</t>
  </si>
  <si>
    <t>var cost with mult:</t>
  </si>
  <si>
    <t>des_inc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</si>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</sst>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66185476815402E-2"/>
          <c:y val="7.4548702245552642E-2"/>
          <c:w val="0.67380271216097987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INPUTS!$A$21:$A$51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INPUTS!$B$21:$B$51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1200</c:v>
                </c:pt>
                <c:pt idx="8">
                  <c:v>1000</c:v>
                </c:pt>
                <c:pt idx="9">
                  <c:v>800</c:v>
                </c:pt>
                <c:pt idx="10">
                  <c:v>600</c:v>
                </c:pt>
                <c:pt idx="11">
                  <c:v>400</c:v>
                </c:pt>
                <c:pt idx="12">
                  <c:v>100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-100</c:v>
                </c:pt>
                <c:pt idx="24">
                  <c:v>-200</c:v>
                </c:pt>
                <c:pt idx="25">
                  <c:v>-300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INPUTS!$A$21:$A$51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INPUTS!$G$21:$G$51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125</c:v>
                </c:pt>
                <c:pt idx="3">
                  <c:v>250</c:v>
                </c:pt>
                <c:pt idx="4">
                  <c:v>375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400</c:v>
                </c:pt>
                <c:pt idx="12">
                  <c:v>275</c:v>
                </c:pt>
                <c:pt idx="13">
                  <c:v>400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325</c:v>
                </c:pt>
                <c:pt idx="19">
                  <c:v>200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8560"/>
        <c:axId val="130980096"/>
      </c:scatterChart>
      <c:valAx>
        <c:axId val="1309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980096"/>
        <c:crosses val="autoZero"/>
        <c:crossBetween val="midCat"/>
      </c:valAx>
      <c:valAx>
        <c:axId val="1309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7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864052</xdr:colOff>
      <xdr:row>53</xdr:row>
      <xdr:rowOff>70757</xdr:rowOff>
    </xdr:from>
    <xdr:to>
      <xdr:col>6</xdr:col>
      <xdr:colOff>346981</xdr:colOff>
      <xdr:row>67</xdr:row>
      <xdr:rowOff>146957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63"/>
  <sheetViews>
    <sheetView topLeftCell="A13" zoomScale="70" zoomScaleNormal="70" workbookViewId="0">
      <selection activeCell="K25" sqref="K25"/>
    </sheetView>
  </sheetViews>
  <sheetFormatPr defaultRowHeight="15" x14ac:dyDescent="0.25"/>
  <cols>
    <col min="1" max="1" width="13.7109375" style="1" customWidth="1"/>
    <col min="2" max="2" width="15.5703125" style="1" customWidth="1"/>
    <col min="3" max="3" width="13.7109375" style="1" customWidth="1"/>
    <col min="4" max="4" width="14.85546875" style="1" customWidth="1"/>
    <col min="5" max="7" width="16.140625" customWidth="1"/>
    <col min="8" max="9" width="15.140625" style="1" customWidth="1"/>
    <col min="10" max="10" width="19" customWidth="1"/>
    <col min="11" max="11" width="14.42578125" style="1" customWidth="1"/>
    <col min="12" max="12" width="17.140625" customWidth="1"/>
    <col min="15" max="15" width="11" bestFit="1" customWidth="1"/>
  </cols>
  <sheetData>
    <row r="2" spans="2:14" x14ac:dyDescent="0.25">
      <c r="B2" s="5" t="s">
        <v>1</v>
      </c>
      <c r="D2" s="1">
        <v>3</v>
      </c>
      <c r="E2" t="s">
        <v>16</v>
      </c>
    </row>
    <row r="3" spans="2:14" x14ac:dyDescent="0.25">
      <c r="B3" s="5" t="s">
        <v>7</v>
      </c>
      <c r="D3" s="1">
        <v>10</v>
      </c>
      <c r="E3" t="s">
        <v>17</v>
      </c>
      <c r="H3"/>
      <c r="I3"/>
      <c r="K3"/>
    </row>
    <row r="4" spans="2:14" x14ac:dyDescent="0.25">
      <c r="B4" s="12" t="s">
        <v>8</v>
      </c>
      <c r="D4" s="1">
        <v>5</v>
      </c>
      <c r="E4" t="s">
        <v>18</v>
      </c>
      <c r="H4"/>
      <c r="I4"/>
      <c r="K4"/>
      <c r="N4" s="1"/>
    </row>
    <row r="5" spans="2:14" x14ac:dyDescent="0.25">
      <c r="B5" s="12" t="s">
        <v>9</v>
      </c>
      <c r="D5" s="1">
        <v>1</v>
      </c>
      <c r="E5" t="s">
        <v>19</v>
      </c>
      <c r="H5"/>
      <c r="I5"/>
      <c r="K5"/>
      <c r="N5" s="1"/>
    </row>
    <row r="6" spans="2:14" x14ac:dyDescent="0.25">
      <c r="B6" s="12" t="s">
        <v>10</v>
      </c>
      <c r="D6" s="1">
        <v>1</v>
      </c>
      <c r="E6" t="s">
        <v>20</v>
      </c>
      <c r="H6"/>
      <c r="I6"/>
      <c r="K6"/>
      <c r="N6" s="1"/>
    </row>
    <row r="7" spans="2:14" x14ac:dyDescent="0.25">
      <c r="B7" s="12" t="s">
        <v>11</v>
      </c>
      <c r="D7" s="1">
        <v>1</v>
      </c>
      <c r="E7" t="s">
        <v>21</v>
      </c>
      <c r="H7"/>
      <c r="I7"/>
      <c r="K7"/>
      <c r="N7" s="1"/>
    </row>
    <row r="8" spans="2:14" x14ac:dyDescent="0.25">
      <c r="B8" s="12" t="s">
        <v>12</v>
      </c>
      <c r="D8" s="1">
        <v>240</v>
      </c>
      <c r="E8" t="s">
        <v>22</v>
      </c>
      <c r="H8"/>
      <c r="I8"/>
      <c r="K8"/>
      <c r="N8" s="1"/>
    </row>
    <row r="9" spans="2:14" x14ac:dyDescent="0.25">
      <c r="B9" s="12" t="s">
        <v>13</v>
      </c>
      <c r="D9" s="13" t="s">
        <v>15</v>
      </c>
      <c r="H9"/>
      <c r="I9"/>
      <c r="K9"/>
      <c r="N9" s="1"/>
    </row>
    <row r="10" spans="2:14" x14ac:dyDescent="0.25">
      <c r="B10" s="12" t="s">
        <v>23</v>
      </c>
      <c r="D10" s="1">
        <v>500</v>
      </c>
      <c r="E10" t="s">
        <v>24</v>
      </c>
      <c r="H10"/>
      <c r="I10"/>
      <c r="K10"/>
      <c r="N10" s="1"/>
    </row>
    <row r="11" spans="2:14" x14ac:dyDescent="0.25">
      <c r="B11" s="12"/>
      <c r="H11"/>
      <c r="I11"/>
      <c r="K11"/>
      <c r="N11" s="1"/>
    </row>
    <row r="12" spans="2:14" x14ac:dyDescent="0.25">
      <c r="B12" s="12" t="s">
        <v>28</v>
      </c>
      <c r="D12" s="1">
        <f>D10/(D8/60)</f>
        <v>125</v>
      </c>
      <c r="H12"/>
      <c r="I12"/>
      <c r="K12"/>
      <c r="N12" s="1"/>
    </row>
    <row r="13" spans="2:14" x14ac:dyDescent="0.25">
      <c r="B13" s="12" t="s">
        <v>29</v>
      </c>
      <c r="D13" s="1">
        <f>D12*D6</f>
        <v>125</v>
      </c>
      <c r="H13"/>
      <c r="I13"/>
      <c r="K13"/>
      <c r="N13" s="1"/>
    </row>
    <row r="14" spans="2:14" x14ac:dyDescent="0.25">
      <c r="B14" s="2"/>
      <c r="I14" t="s">
        <v>14</v>
      </c>
    </row>
    <row r="15" spans="2:14" x14ac:dyDescent="0.25">
      <c r="B15" s="5" t="s">
        <v>3</v>
      </c>
    </row>
    <row r="16" spans="2:14" x14ac:dyDescent="0.25">
      <c r="B16" s="5" t="s">
        <v>4</v>
      </c>
    </row>
    <row r="17" spans="1:13" x14ac:dyDescent="0.25">
      <c r="B17" s="2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/>
      <c r="K18"/>
    </row>
    <row r="19" spans="1:13" x14ac:dyDescent="0.25">
      <c r="A19" s="6" t="s">
        <v>0</v>
      </c>
      <c r="B19" s="6" t="s">
        <v>6</v>
      </c>
      <c r="C19" s="6" t="s">
        <v>35</v>
      </c>
      <c r="D19" s="6" t="s">
        <v>27</v>
      </c>
      <c r="E19" s="6"/>
      <c r="F19" s="6"/>
      <c r="G19" s="6" t="s">
        <v>26</v>
      </c>
      <c r="H19" s="6"/>
      <c r="I19"/>
      <c r="K19"/>
      <c r="M19" s="1"/>
    </row>
    <row r="20" spans="1:13" x14ac:dyDescent="0.25">
      <c r="A20" s="6"/>
      <c r="B20" s="6" t="s">
        <v>25</v>
      </c>
      <c r="C20" s="6" t="s">
        <v>25</v>
      </c>
      <c r="D20" s="6" t="s">
        <v>25</v>
      </c>
      <c r="E20" s="8"/>
      <c r="F20" s="6"/>
      <c r="G20" s="6" t="s">
        <v>25</v>
      </c>
      <c r="H20" s="6"/>
      <c r="I20"/>
      <c r="J20" s="2" t="s">
        <v>30</v>
      </c>
      <c r="K20" s="2">
        <f>MAX(G21:G51)</f>
        <v>500</v>
      </c>
      <c r="M20" s="1"/>
    </row>
    <row r="21" spans="1:13" x14ac:dyDescent="0.25">
      <c r="A21" s="7">
        <v>0</v>
      </c>
      <c r="B21" s="7">
        <v>0</v>
      </c>
      <c r="C21" s="7"/>
      <c r="D21" s="7"/>
      <c r="E21" s="9"/>
      <c r="F21" s="7"/>
      <c r="G21" s="7">
        <v>0</v>
      </c>
      <c r="H21" s="7"/>
      <c r="I21"/>
      <c r="J21" s="15" t="s">
        <v>2</v>
      </c>
      <c r="K21" s="15">
        <f>K20*D2</f>
        <v>1500</v>
      </c>
      <c r="M21" s="1"/>
    </row>
    <row r="22" spans="1:13" x14ac:dyDescent="0.25">
      <c r="A22" s="7">
        <v>1</v>
      </c>
      <c r="B22" s="7">
        <v>0</v>
      </c>
      <c r="C22" s="7">
        <f>B22-G21</f>
        <v>0</v>
      </c>
      <c r="D22" s="7">
        <f>IF(C22=0, 0, IF(ABS(C22)&gt;$D$13, $D$13*C22/ABS(C22), C22))</f>
        <v>0</v>
      </c>
      <c r="E22" s="7"/>
      <c r="F22" s="7"/>
      <c r="G22" s="7">
        <f>IF(G21+D22&lt;0, 0, IF(G21+D22&gt;$D$10, $D$10, G21+D22))</f>
        <v>0</v>
      </c>
      <c r="H22" s="7"/>
      <c r="I22"/>
      <c r="J22" s="2"/>
      <c r="K22" s="2"/>
      <c r="M22" s="1"/>
    </row>
    <row r="23" spans="1:13" x14ac:dyDescent="0.25">
      <c r="A23" s="7">
        <v>2</v>
      </c>
      <c r="B23" s="7">
        <v>200</v>
      </c>
      <c r="C23" s="7">
        <f t="shared" ref="C23:C40" si="0">B23-G22</f>
        <v>200</v>
      </c>
      <c r="D23" s="7">
        <f t="shared" ref="D23:D51" si="1">IF(C23=0, 0, IF(ABS(C23)&gt;$D$13, $D$13*C23/ABS(C23), C23))</f>
        <v>125</v>
      </c>
      <c r="E23" s="7"/>
      <c r="F23" s="7"/>
      <c r="G23" s="7">
        <f>IF(G22+D23&lt;0, 0, IF(G22+D23&gt;$D$10, $D$10, G22+D23))</f>
        <v>125</v>
      </c>
      <c r="H23" s="7"/>
      <c r="I23"/>
      <c r="J23" s="2" t="s">
        <v>31</v>
      </c>
      <c r="K23" s="2">
        <f>SUM(G21:G51)*D3*D6/1000000</f>
        <v>7.2249999999999995E-2</v>
      </c>
      <c r="M23" s="1"/>
    </row>
    <row r="24" spans="1:13" x14ac:dyDescent="0.25">
      <c r="A24" s="7">
        <v>3</v>
      </c>
      <c r="B24" s="7">
        <v>400</v>
      </c>
      <c r="C24" s="7">
        <f t="shared" si="0"/>
        <v>275</v>
      </c>
      <c r="D24" s="7">
        <f t="shared" si="1"/>
        <v>125</v>
      </c>
      <c r="E24" s="7"/>
      <c r="F24" s="7"/>
      <c r="G24" s="7">
        <f t="shared" ref="G24:G51" si="2">IF(G23+D24&lt;0, 0, IF(G23+D24&gt;$D$10, $D$10, G23+D24))</f>
        <v>250</v>
      </c>
      <c r="H24" s="7"/>
      <c r="I24"/>
      <c r="J24" s="2" t="s">
        <v>32</v>
      </c>
      <c r="K24" s="2">
        <f>SUM(G21:G51)*D5*D4*D6/1000000</f>
        <v>3.6124999999999997E-2</v>
      </c>
      <c r="M24" s="1"/>
    </row>
    <row r="25" spans="1:13" x14ac:dyDescent="0.25">
      <c r="A25" s="7">
        <v>4</v>
      </c>
      <c r="B25" s="14">
        <v>600</v>
      </c>
      <c r="C25" s="7">
        <f t="shared" si="0"/>
        <v>350</v>
      </c>
      <c r="D25" s="7">
        <f t="shared" si="1"/>
        <v>125</v>
      </c>
      <c r="E25" s="7"/>
      <c r="F25" s="7"/>
      <c r="G25" s="7">
        <f t="shared" si="2"/>
        <v>375</v>
      </c>
      <c r="H25" s="7"/>
      <c r="I25"/>
      <c r="J25" s="2" t="s">
        <v>33</v>
      </c>
      <c r="K25" s="2">
        <f>SUM(K23:K24)</f>
        <v>0.108375</v>
      </c>
      <c r="M25" s="1"/>
    </row>
    <row r="26" spans="1:13" x14ac:dyDescent="0.25">
      <c r="A26" s="7">
        <v>5</v>
      </c>
      <c r="B26" s="14">
        <v>800</v>
      </c>
      <c r="C26" s="7">
        <f t="shared" si="0"/>
        <v>425</v>
      </c>
      <c r="D26" s="7">
        <f t="shared" si="1"/>
        <v>125</v>
      </c>
      <c r="E26" s="7"/>
      <c r="F26" s="7"/>
      <c r="G26" s="7">
        <f t="shared" si="2"/>
        <v>500</v>
      </c>
      <c r="H26" s="7"/>
      <c r="I26"/>
      <c r="J26" s="2" t="s">
        <v>34</v>
      </c>
      <c r="K26" s="2">
        <f>K25*D7</f>
        <v>0.108375</v>
      </c>
      <c r="M26" s="1"/>
    </row>
    <row r="27" spans="1:13" x14ac:dyDescent="0.25">
      <c r="A27" s="7">
        <v>6</v>
      </c>
      <c r="B27" s="14">
        <v>1000</v>
      </c>
      <c r="C27" s="7">
        <f t="shared" si="0"/>
        <v>500</v>
      </c>
      <c r="D27" s="7">
        <f t="shared" si="1"/>
        <v>125</v>
      </c>
      <c r="E27" s="7"/>
      <c r="F27" s="7"/>
      <c r="G27" s="7">
        <f t="shared" si="2"/>
        <v>500</v>
      </c>
      <c r="H27" s="7"/>
      <c r="I27"/>
      <c r="K27"/>
    </row>
    <row r="28" spans="1:13" x14ac:dyDescent="0.25">
      <c r="A28" s="7">
        <v>7</v>
      </c>
      <c r="B28" s="14">
        <v>1200</v>
      </c>
      <c r="C28" s="7">
        <f t="shared" si="0"/>
        <v>700</v>
      </c>
      <c r="D28" s="7">
        <f t="shared" si="1"/>
        <v>125</v>
      </c>
      <c r="E28" s="7"/>
      <c r="F28" s="7"/>
      <c r="G28" s="7">
        <f t="shared" si="2"/>
        <v>500</v>
      </c>
      <c r="H28" s="7"/>
      <c r="I28"/>
      <c r="J28" s="2" t="s">
        <v>36</v>
      </c>
      <c r="K28">
        <f>K25+K21</f>
        <v>1500.108375</v>
      </c>
    </row>
    <row r="29" spans="1:13" x14ac:dyDescent="0.25">
      <c r="A29" s="7">
        <v>8</v>
      </c>
      <c r="B29" s="14">
        <v>1000</v>
      </c>
      <c r="C29" s="7">
        <f t="shared" si="0"/>
        <v>500</v>
      </c>
      <c r="D29" s="7">
        <f t="shared" si="1"/>
        <v>125</v>
      </c>
      <c r="E29" s="7"/>
      <c r="F29" s="7"/>
      <c r="G29" s="7">
        <f t="shared" si="2"/>
        <v>500</v>
      </c>
      <c r="H29" s="7"/>
      <c r="I29"/>
      <c r="K29"/>
    </row>
    <row r="30" spans="1:13" x14ac:dyDescent="0.25">
      <c r="A30" s="7">
        <v>9</v>
      </c>
      <c r="B30" s="14">
        <v>800</v>
      </c>
      <c r="C30" s="7">
        <f t="shared" si="0"/>
        <v>300</v>
      </c>
      <c r="D30" s="7">
        <f t="shared" si="1"/>
        <v>125</v>
      </c>
      <c r="E30" s="7"/>
      <c r="F30" s="7"/>
      <c r="G30" s="7">
        <f t="shared" si="2"/>
        <v>500</v>
      </c>
      <c r="H30" s="7"/>
      <c r="I30"/>
      <c r="K30"/>
    </row>
    <row r="31" spans="1:13" x14ac:dyDescent="0.25">
      <c r="A31" s="7">
        <v>10</v>
      </c>
      <c r="B31" s="14">
        <v>600</v>
      </c>
      <c r="C31" s="7">
        <f t="shared" si="0"/>
        <v>100</v>
      </c>
      <c r="D31" s="7">
        <f t="shared" si="1"/>
        <v>100</v>
      </c>
      <c r="E31" s="7"/>
      <c r="F31" s="7"/>
      <c r="G31" s="7">
        <f t="shared" si="2"/>
        <v>500</v>
      </c>
      <c r="H31" s="7"/>
      <c r="I31"/>
      <c r="K31"/>
    </row>
    <row r="32" spans="1:13" x14ac:dyDescent="0.25">
      <c r="A32" s="7">
        <v>11</v>
      </c>
      <c r="B32" s="14">
        <v>400</v>
      </c>
      <c r="C32" s="7">
        <f t="shared" si="0"/>
        <v>-100</v>
      </c>
      <c r="D32" s="7">
        <f t="shared" si="1"/>
        <v>-100</v>
      </c>
      <c r="E32" s="7"/>
      <c r="F32" s="7"/>
      <c r="G32" s="7">
        <f t="shared" si="2"/>
        <v>400</v>
      </c>
      <c r="H32" s="7"/>
      <c r="I32"/>
      <c r="K32"/>
    </row>
    <row r="33" spans="1:11" x14ac:dyDescent="0.25">
      <c r="A33" s="7">
        <v>12</v>
      </c>
      <c r="B33" s="14">
        <v>100</v>
      </c>
      <c r="C33" s="7">
        <f t="shared" si="0"/>
        <v>-300</v>
      </c>
      <c r="D33" s="7">
        <f t="shared" si="1"/>
        <v>-125</v>
      </c>
      <c r="E33" s="7"/>
      <c r="F33" s="7"/>
      <c r="G33" s="7">
        <f t="shared" si="2"/>
        <v>275</v>
      </c>
      <c r="H33" s="7"/>
      <c r="I33"/>
      <c r="K33"/>
    </row>
    <row r="34" spans="1:11" x14ac:dyDescent="0.25">
      <c r="A34" s="7">
        <v>13</v>
      </c>
      <c r="B34" s="14">
        <v>450</v>
      </c>
      <c r="C34" s="7">
        <f t="shared" si="0"/>
        <v>175</v>
      </c>
      <c r="D34" s="7">
        <f t="shared" si="1"/>
        <v>125</v>
      </c>
      <c r="E34" s="7"/>
      <c r="F34" s="7"/>
      <c r="G34" s="7">
        <f t="shared" si="2"/>
        <v>400</v>
      </c>
      <c r="H34" s="7"/>
      <c r="I34"/>
      <c r="K34"/>
    </row>
    <row r="35" spans="1:11" x14ac:dyDescent="0.25">
      <c r="A35" s="7">
        <v>14</v>
      </c>
      <c r="B35" s="14">
        <v>450</v>
      </c>
      <c r="C35" s="7">
        <f t="shared" si="0"/>
        <v>50</v>
      </c>
      <c r="D35" s="7">
        <f t="shared" si="1"/>
        <v>50</v>
      </c>
      <c r="E35" s="7"/>
      <c r="F35" s="7"/>
      <c r="G35" s="7">
        <f t="shared" si="2"/>
        <v>450</v>
      </c>
      <c r="H35" s="7"/>
      <c r="I35"/>
      <c r="K35"/>
    </row>
    <row r="36" spans="1:11" x14ac:dyDescent="0.25">
      <c r="A36" s="7">
        <v>15</v>
      </c>
      <c r="B36" s="14">
        <v>450</v>
      </c>
      <c r="C36" s="7">
        <f t="shared" si="0"/>
        <v>0</v>
      </c>
      <c r="D36" s="7">
        <f t="shared" si="1"/>
        <v>0</v>
      </c>
      <c r="E36" s="7"/>
      <c r="F36" s="7"/>
      <c r="G36" s="7">
        <f t="shared" si="2"/>
        <v>450</v>
      </c>
      <c r="H36" s="7"/>
      <c r="I36"/>
      <c r="K36"/>
    </row>
    <row r="37" spans="1:11" x14ac:dyDescent="0.25">
      <c r="A37" s="7">
        <v>16</v>
      </c>
      <c r="B37" s="14">
        <v>450</v>
      </c>
      <c r="C37" s="7">
        <f t="shared" si="0"/>
        <v>0</v>
      </c>
      <c r="D37" s="7">
        <f t="shared" si="1"/>
        <v>0</v>
      </c>
      <c r="E37" s="7"/>
      <c r="F37" s="7"/>
      <c r="G37" s="7">
        <f t="shared" si="2"/>
        <v>450</v>
      </c>
      <c r="H37" s="7"/>
      <c r="I37"/>
      <c r="K37"/>
    </row>
    <row r="38" spans="1:11" x14ac:dyDescent="0.25">
      <c r="A38" s="7">
        <v>17</v>
      </c>
      <c r="B38" s="14">
        <v>450</v>
      </c>
      <c r="C38" s="7">
        <f t="shared" si="0"/>
        <v>0</v>
      </c>
      <c r="D38" s="7">
        <f t="shared" si="1"/>
        <v>0</v>
      </c>
      <c r="E38" s="7"/>
      <c r="F38" s="7"/>
      <c r="G38" s="7">
        <f t="shared" si="2"/>
        <v>450</v>
      </c>
      <c r="H38" s="7"/>
      <c r="I38"/>
      <c r="K38"/>
    </row>
    <row r="39" spans="1:11" x14ac:dyDescent="0.25">
      <c r="A39" s="7">
        <v>18</v>
      </c>
      <c r="B39" s="14">
        <v>0</v>
      </c>
      <c r="C39" s="7">
        <f t="shared" si="0"/>
        <v>-450</v>
      </c>
      <c r="D39" s="7">
        <f t="shared" si="1"/>
        <v>-125</v>
      </c>
      <c r="E39" s="7"/>
      <c r="F39" s="7"/>
      <c r="G39" s="7">
        <f t="shared" si="2"/>
        <v>325</v>
      </c>
      <c r="H39" s="7"/>
      <c r="I39"/>
      <c r="K39"/>
    </row>
    <row r="40" spans="1:11" x14ac:dyDescent="0.25">
      <c r="A40" s="7">
        <v>19</v>
      </c>
      <c r="B40" s="14">
        <v>0</v>
      </c>
      <c r="C40" s="7">
        <f t="shared" si="0"/>
        <v>-325</v>
      </c>
      <c r="D40" s="7">
        <f t="shared" si="1"/>
        <v>-125</v>
      </c>
      <c r="E40" s="7"/>
      <c r="F40" s="7"/>
      <c r="G40" s="7">
        <f t="shared" si="2"/>
        <v>200</v>
      </c>
      <c r="H40" s="7"/>
      <c r="I40"/>
      <c r="K40"/>
    </row>
    <row r="41" spans="1:11" x14ac:dyDescent="0.25">
      <c r="A41" s="7">
        <v>20</v>
      </c>
      <c r="B41" s="14">
        <v>0</v>
      </c>
      <c r="C41" s="7">
        <f t="shared" ref="C41:C51" si="3">B41-G40</f>
        <v>-200</v>
      </c>
      <c r="D41" s="7">
        <f t="shared" si="1"/>
        <v>-125</v>
      </c>
      <c r="E41" s="7"/>
      <c r="F41" s="7"/>
      <c r="G41" s="7">
        <f t="shared" si="2"/>
        <v>75</v>
      </c>
      <c r="H41" s="7"/>
      <c r="I41"/>
      <c r="K41"/>
    </row>
    <row r="42" spans="1:11" x14ac:dyDescent="0.25">
      <c r="A42" s="7">
        <v>21</v>
      </c>
      <c r="B42" s="14">
        <v>0</v>
      </c>
      <c r="C42" s="7">
        <f t="shared" si="3"/>
        <v>-75</v>
      </c>
      <c r="D42" s="7">
        <f t="shared" si="1"/>
        <v>-75</v>
      </c>
      <c r="E42" s="7"/>
      <c r="F42" s="7"/>
      <c r="G42" s="7">
        <f t="shared" si="2"/>
        <v>0</v>
      </c>
      <c r="H42" s="7"/>
      <c r="I42"/>
      <c r="K42"/>
    </row>
    <row r="43" spans="1:11" x14ac:dyDescent="0.25">
      <c r="A43" s="7">
        <v>22</v>
      </c>
      <c r="B43" s="14">
        <v>0</v>
      </c>
      <c r="C43" s="7">
        <f t="shared" si="3"/>
        <v>0</v>
      </c>
      <c r="D43" s="7">
        <f t="shared" si="1"/>
        <v>0</v>
      </c>
      <c r="E43" s="7"/>
      <c r="F43" s="7"/>
      <c r="G43" s="7">
        <f t="shared" si="2"/>
        <v>0</v>
      </c>
      <c r="H43" s="7"/>
      <c r="I43"/>
      <c r="K43"/>
    </row>
    <row r="44" spans="1:11" x14ac:dyDescent="0.25">
      <c r="A44" s="7">
        <v>23</v>
      </c>
      <c r="B44" s="14">
        <v>-100</v>
      </c>
      <c r="C44" s="7">
        <f t="shared" si="3"/>
        <v>-100</v>
      </c>
      <c r="D44" s="7">
        <f t="shared" si="1"/>
        <v>-100</v>
      </c>
      <c r="E44" s="7"/>
      <c r="F44" s="7"/>
      <c r="G44" s="7">
        <f t="shared" si="2"/>
        <v>0</v>
      </c>
      <c r="H44" s="7"/>
      <c r="I44"/>
      <c r="K44"/>
    </row>
    <row r="45" spans="1:11" x14ac:dyDescent="0.25">
      <c r="A45" s="7">
        <v>24</v>
      </c>
      <c r="B45" s="14">
        <v>-200</v>
      </c>
      <c r="C45" s="7">
        <f t="shared" si="3"/>
        <v>-200</v>
      </c>
      <c r="D45" s="7">
        <f t="shared" si="1"/>
        <v>-125</v>
      </c>
      <c r="E45" s="7"/>
      <c r="F45" s="7"/>
      <c r="G45" s="7">
        <f t="shared" si="2"/>
        <v>0</v>
      </c>
      <c r="H45" s="7"/>
      <c r="I45"/>
      <c r="K45"/>
    </row>
    <row r="46" spans="1:11" x14ac:dyDescent="0.25">
      <c r="A46" s="7">
        <v>25</v>
      </c>
      <c r="B46" s="14">
        <v>-300</v>
      </c>
      <c r="C46" s="7">
        <f t="shared" si="3"/>
        <v>-300</v>
      </c>
      <c r="D46" s="7">
        <f t="shared" si="1"/>
        <v>-125</v>
      </c>
      <c r="E46" s="7"/>
      <c r="F46" s="7"/>
      <c r="G46" s="7">
        <f t="shared" si="2"/>
        <v>0</v>
      </c>
      <c r="H46" s="7"/>
      <c r="I46"/>
      <c r="K46"/>
    </row>
    <row r="47" spans="1:11" x14ac:dyDescent="0.25">
      <c r="A47" s="7">
        <v>26</v>
      </c>
      <c r="B47" s="14">
        <v>0</v>
      </c>
      <c r="C47" s="7">
        <f t="shared" si="3"/>
        <v>0</v>
      </c>
      <c r="D47" s="7">
        <f t="shared" si="1"/>
        <v>0</v>
      </c>
      <c r="E47" s="7"/>
      <c r="F47" s="7"/>
      <c r="G47" s="7">
        <f t="shared" si="2"/>
        <v>0</v>
      </c>
      <c r="H47" s="7"/>
      <c r="I47"/>
      <c r="K47"/>
    </row>
    <row r="48" spans="1:11" x14ac:dyDescent="0.25">
      <c r="A48" s="7">
        <v>27</v>
      </c>
      <c r="B48" s="14">
        <v>0</v>
      </c>
      <c r="C48" s="7">
        <f t="shared" si="3"/>
        <v>0</v>
      </c>
      <c r="D48" s="7">
        <f t="shared" si="1"/>
        <v>0</v>
      </c>
      <c r="E48" s="7"/>
      <c r="F48" s="7"/>
      <c r="G48" s="7">
        <f t="shared" si="2"/>
        <v>0</v>
      </c>
      <c r="H48" s="7"/>
      <c r="I48"/>
      <c r="K48"/>
    </row>
    <row r="49" spans="1:12" x14ac:dyDescent="0.25">
      <c r="A49" s="7">
        <v>28</v>
      </c>
      <c r="B49" s="14">
        <v>0</v>
      </c>
      <c r="C49" s="7">
        <f t="shared" si="3"/>
        <v>0</v>
      </c>
      <c r="D49" s="7">
        <f t="shared" si="1"/>
        <v>0</v>
      </c>
      <c r="E49" s="7"/>
      <c r="F49" s="7"/>
      <c r="G49" s="7">
        <f t="shared" si="2"/>
        <v>0</v>
      </c>
      <c r="H49" s="7"/>
      <c r="I49"/>
      <c r="K49"/>
    </row>
    <row r="50" spans="1:12" x14ac:dyDescent="0.25">
      <c r="A50" s="7">
        <v>29</v>
      </c>
      <c r="B50" s="14">
        <v>0</v>
      </c>
      <c r="C50" s="7">
        <f t="shared" si="3"/>
        <v>0</v>
      </c>
      <c r="D50" s="7">
        <f t="shared" si="1"/>
        <v>0</v>
      </c>
      <c r="E50" s="7"/>
      <c r="F50" s="7"/>
      <c r="G50" s="7">
        <f t="shared" si="2"/>
        <v>0</v>
      </c>
      <c r="H50" s="7"/>
      <c r="I50"/>
      <c r="K50"/>
    </row>
    <row r="51" spans="1:12" x14ac:dyDescent="0.25">
      <c r="A51" s="7">
        <v>30</v>
      </c>
      <c r="B51" s="14">
        <v>0</v>
      </c>
      <c r="C51" s="7">
        <f t="shared" si="3"/>
        <v>0</v>
      </c>
      <c r="D51" s="7">
        <f t="shared" si="1"/>
        <v>0</v>
      </c>
      <c r="E51" s="7"/>
      <c r="F51" s="7"/>
      <c r="G51" s="7">
        <f t="shared" si="2"/>
        <v>0</v>
      </c>
      <c r="H51" s="7"/>
      <c r="I51"/>
      <c r="K51"/>
    </row>
    <row r="52" spans="1:1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s="4" customForma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s="4" customFormat="1" x14ac:dyDescent="0.25">
      <c r="A54" s="3" t="s">
        <v>5</v>
      </c>
      <c r="B54" s="7">
        <f ca="1">5000*(RAND()-0.5)</f>
        <v>-2351.6176534648771</v>
      </c>
      <c r="C54" s="3"/>
      <c r="D54" s="3"/>
      <c r="E54" s="3"/>
      <c r="F54" s="3"/>
      <c r="G54" s="3"/>
      <c r="H54" s="3"/>
      <c r="I54" s="3"/>
      <c r="J54" s="3"/>
    </row>
    <row r="55" spans="1:12" s="4" customFormat="1" x14ac:dyDescent="0.25">
      <c r="A55" s="3"/>
      <c r="B55" s="3"/>
      <c r="C55" s="3"/>
      <c r="D55" s="3"/>
      <c r="H55" s="3"/>
      <c r="I55" s="3"/>
      <c r="K55" s="3"/>
    </row>
    <row r="56" spans="1:12" s="4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2" s="4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2" s="4" customForma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2" x14ac:dyDescent="0.25">
      <c r="E59" s="1"/>
      <c r="F59" s="1"/>
      <c r="G59" s="1"/>
      <c r="J59" s="1"/>
    </row>
    <row r="60" spans="1:12" x14ac:dyDescent="0.25">
      <c r="E60" s="1"/>
      <c r="F60" s="1"/>
      <c r="G60" s="1"/>
      <c r="J60" s="1"/>
    </row>
    <row r="61" spans="1:12" x14ac:dyDescent="0.25">
      <c r="E61" s="1"/>
      <c r="F61" s="1"/>
      <c r="G61" s="1"/>
      <c r="J61" s="1"/>
    </row>
    <row r="62" spans="1:12" x14ac:dyDescent="0.25">
      <c r="E62" s="1"/>
      <c r="F62" s="1"/>
      <c r="G62" s="1"/>
      <c r="J62" s="1"/>
    </row>
    <row r="63" spans="1:12" x14ac:dyDescent="0.25">
      <c r="E63" s="1"/>
      <c r="F63" s="1"/>
      <c r="G63" s="1"/>
      <c r="J63" s="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59999389629810485"/>
  </sheetPr>
  <dimension ref="A1:C19"/>
  <sheetViews>
    <sheetView workbookViewId="0">
      <selection activeCell="F8" sqref="F8"/>
    </sheetView>
  </sheetViews>
  <sheetFormatPr defaultRowHeight="15" x14ac:dyDescent="0.25"/>
  <cols>
    <col min="2" max="3" width="18.7109375" customWidth="1"/>
  </cols>
  <sheetData>
    <row r="1" spans="1:3" x14ac:dyDescent="0.25">
      <c r="A1">
        <v>2</v>
      </c>
      <c r="B1">
        <v>1249.9697651213</v>
      </c>
      <c r="C1">
        <v>0</v>
      </c>
    </row>
    <row r="2" spans="1:3" x14ac:dyDescent="0.25">
      <c r="A2">
        <v>0</v>
      </c>
      <c r="B2">
        <v>-1770.5324265493</v>
      </c>
      <c r="C2">
        <v>0</v>
      </c>
    </row>
    <row r="3" spans="1:3" x14ac:dyDescent="0.25">
      <c r="A3">
        <v>200</v>
      </c>
      <c r="B3">
        <v>597.82754620729997</v>
      </c>
      <c r="C3">
        <v>0</v>
      </c>
    </row>
    <row r="4" spans="1:3" x14ac:dyDescent="0.25">
      <c r="A4">
        <v>100</v>
      </c>
      <c r="B4">
        <v>-703.96479893150001</v>
      </c>
      <c r="C4">
        <v>0</v>
      </c>
    </row>
    <row r="5" spans="1:3" x14ac:dyDescent="0.25">
      <c r="A5">
        <v>0.01</v>
      </c>
      <c r="B5">
        <v>-397.34180423859999</v>
      </c>
      <c r="C5">
        <v>0</v>
      </c>
    </row>
    <row r="6" spans="1:3" x14ac:dyDescent="0.25">
      <c r="A6">
        <v>0.8</v>
      </c>
      <c r="B6">
        <v>-24.6056185793</v>
      </c>
      <c r="C6">
        <v>0</v>
      </c>
    </row>
    <row r="7" spans="1:3" x14ac:dyDescent="0.25">
      <c r="A7">
        <v>0</v>
      </c>
      <c r="B7">
        <v>-819.61052608880004</v>
      </c>
      <c r="C7">
        <v>0</v>
      </c>
    </row>
    <row r="8" spans="1:3" x14ac:dyDescent="0.25">
      <c r="B8">
        <v>-704.37003721450003</v>
      </c>
      <c r="C8">
        <v>0</v>
      </c>
    </row>
    <row r="9" spans="1:3" x14ac:dyDescent="0.25">
      <c r="B9">
        <v>1214.7154958248</v>
      </c>
      <c r="C9">
        <v>0</v>
      </c>
    </row>
    <row r="10" spans="1:3" x14ac:dyDescent="0.25">
      <c r="B10">
        <v>273.34374684779999</v>
      </c>
      <c r="C10">
        <v>0</v>
      </c>
    </row>
    <row r="11" spans="1:3" x14ac:dyDescent="0.25">
      <c r="B11">
        <v>-1337.2343331169</v>
      </c>
      <c r="C11">
        <v>0</v>
      </c>
    </row>
    <row r="12" spans="1:3" x14ac:dyDescent="0.25">
      <c r="B12">
        <v>1456.6046155634999</v>
      </c>
      <c r="C12">
        <v>0</v>
      </c>
    </row>
    <row r="13" spans="1:3" x14ac:dyDescent="0.25">
      <c r="B13">
        <v>-557.12355197440002</v>
      </c>
      <c r="C13">
        <v>0</v>
      </c>
    </row>
    <row r="14" spans="1:3" x14ac:dyDescent="0.25">
      <c r="B14">
        <v>-1543.1884991449999</v>
      </c>
      <c r="C14">
        <v>0</v>
      </c>
    </row>
    <row r="15" spans="1:3" x14ac:dyDescent="0.25">
      <c r="B15">
        <v>763.97907142949998</v>
      </c>
      <c r="C15">
        <v>0</v>
      </c>
    </row>
    <row r="16" spans="1:3" x14ac:dyDescent="0.25">
      <c r="B16">
        <v>596.83176857939998</v>
      </c>
      <c r="C16">
        <v>0</v>
      </c>
    </row>
    <row r="17" spans="2:3" x14ac:dyDescent="0.25">
      <c r="B17">
        <v>1578.0076049426</v>
      </c>
      <c r="C17">
        <v>0</v>
      </c>
    </row>
    <row r="18" spans="2:3" x14ac:dyDescent="0.25">
      <c r="B18">
        <v>1256.3343461407001</v>
      </c>
      <c r="C18">
        <v>0</v>
      </c>
    </row>
    <row r="19" spans="2:3" x14ac:dyDescent="0.25">
      <c r="B19">
        <v>467.34988164380002</v>
      </c>
      <c r="C1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A1:C19"/>
  <sheetViews>
    <sheetView workbookViewId="0">
      <selection sqref="A1:C19"/>
    </sheetView>
  </sheetViews>
  <sheetFormatPr defaultRowHeight="15" x14ac:dyDescent="0.25"/>
  <cols>
    <col min="1" max="1" width="22.5703125" customWidth="1"/>
    <col min="2" max="3" width="19.5703125" customWidth="1"/>
  </cols>
  <sheetData>
    <row r="1" spans="1:3" x14ac:dyDescent="0.25">
      <c r="A1">
        <v>2</v>
      </c>
      <c r="B1">
        <v>-2258.0094915343002</v>
      </c>
      <c r="C1">
        <v>-2000</v>
      </c>
    </row>
    <row r="2" spans="1:3" x14ac:dyDescent="0.25">
      <c r="A2">
        <v>2000</v>
      </c>
      <c r="B2">
        <v>-1127.1472432497001</v>
      </c>
      <c r="C2">
        <v>-1127.1472432497001</v>
      </c>
    </row>
    <row r="3" spans="1:3" x14ac:dyDescent="0.25">
      <c r="A3">
        <v>200</v>
      </c>
      <c r="B3">
        <v>1497.7056967756</v>
      </c>
      <c r="C3">
        <v>1497.7056967756</v>
      </c>
    </row>
    <row r="4" spans="1:3" x14ac:dyDescent="0.25">
      <c r="A4">
        <v>0</v>
      </c>
      <c r="B4">
        <v>-1285.4021721403001</v>
      </c>
      <c r="C4">
        <v>-1285.4021721403001</v>
      </c>
    </row>
    <row r="5" spans="1:3" x14ac:dyDescent="0.25">
      <c r="A5">
        <v>0.01</v>
      </c>
      <c r="B5">
        <v>76.310553838800004</v>
      </c>
      <c r="C5">
        <v>76.310553838800004</v>
      </c>
    </row>
    <row r="6" spans="1:3" x14ac:dyDescent="0.25">
      <c r="A6">
        <v>0.8</v>
      </c>
      <c r="B6">
        <v>1909.0447473566001</v>
      </c>
      <c r="C6">
        <v>1909.0447473566001</v>
      </c>
    </row>
    <row r="7" spans="1:3" x14ac:dyDescent="0.25">
      <c r="A7">
        <v>4000</v>
      </c>
      <c r="B7">
        <v>651.61003819159998</v>
      </c>
      <c r="C7">
        <v>46.978534341</v>
      </c>
    </row>
    <row r="8" spans="1:3" x14ac:dyDescent="0.25">
      <c r="B8">
        <v>414.80657425679999</v>
      </c>
      <c r="C8">
        <v>0</v>
      </c>
    </row>
    <row r="9" spans="1:3" x14ac:dyDescent="0.25">
      <c r="B9">
        <v>1870.6571715135001</v>
      </c>
      <c r="C9">
        <v>0</v>
      </c>
    </row>
    <row r="10" spans="1:3" x14ac:dyDescent="0.25">
      <c r="B10">
        <v>-2469.3495995420999</v>
      </c>
      <c r="C10">
        <v>-2000</v>
      </c>
    </row>
    <row r="11" spans="1:3" x14ac:dyDescent="0.25">
      <c r="B11">
        <v>-2183.3746563229001</v>
      </c>
      <c r="C11">
        <v>-2000</v>
      </c>
    </row>
    <row r="12" spans="1:3" x14ac:dyDescent="0.25">
      <c r="B12">
        <v>-1740.9382860579999</v>
      </c>
      <c r="C12">
        <v>-1740.9382860579999</v>
      </c>
    </row>
    <row r="13" spans="1:3" x14ac:dyDescent="0.25">
      <c r="B13">
        <v>2310.4713205652001</v>
      </c>
      <c r="C13">
        <v>2000</v>
      </c>
    </row>
    <row r="14" spans="1:3" x14ac:dyDescent="0.25">
      <c r="B14">
        <v>-624.50309248270003</v>
      </c>
      <c r="C14">
        <v>-624.50309248270003</v>
      </c>
    </row>
    <row r="15" spans="1:3" x14ac:dyDescent="0.25">
      <c r="B15">
        <v>-990.29215530119995</v>
      </c>
      <c r="C15">
        <v>-990.29215530119995</v>
      </c>
    </row>
    <row r="16" spans="1:3" x14ac:dyDescent="0.25">
      <c r="B16">
        <v>-1003.6422131399</v>
      </c>
      <c r="C16">
        <v>-1003.6422131399</v>
      </c>
    </row>
    <row r="17" spans="2:3" x14ac:dyDescent="0.25">
      <c r="B17">
        <v>2108.4498730389</v>
      </c>
      <c r="C17">
        <v>2000</v>
      </c>
    </row>
    <row r="18" spans="2:3" x14ac:dyDescent="0.25">
      <c r="B18">
        <v>2446.353346547</v>
      </c>
      <c r="C18">
        <v>2000</v>
      </c>
    </row>
    <row r="19" spans="2:3" x14ac:dyDescent="0.25">
      <c r="B19">
        <v>-1026.5938228368</v>
      </c>
      <c r="C19">
        <v>-1026.5938228368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 tint="0.39997558519241921"/>
  </sheetPr>
  <dimension ref="A1:C19"/>
  <sheetViews>
    <sheetView workbookViewId="0">
      <selection activeCell="K16" sqref="K16"/>
    </sheetView>
  </sheetViews>
  <sheetFormatPr defaultRowHeight="15" x14ac:dyDescent="0.25"/>
  <cols>
    <col min="1" max="1" width="18.85546875" customWidth="1"/>
    <col min="2" max="3" width="19.5703125" customWidth="1"/>
  </cols>
  <sheetData>
    <row r="1" spans="1:3" x14ac:dyDescent="0.25">
      <c r="A1">
        <v>5</v>
      </c>
      <c r="B1" s="10">
        <v>-1790.0163989522</v>
      </c>
      <c r="C1" s="10">
        <v>-1790.0163989522</v>
      </c>
    </row>
    <row r="2" spans="1:3" x14ac:dyDescent="0.25">
      <c r="A2">
        <v>2000</v>
      </c>
      <c r="B2" s="10">
        <v>2354.5702002025</v>
      </c>
      <c r="C2" s="10">
        <v>2000</v>
      </c>
    </row>
    <row r="3" spans="1:3" x14ac:dyDescent="0.25">
      <c r="A3">
        <v>200</v>
      </c>
      <c r="B3" s="10">
        <v>-1235.6045323293999</v>
      </c>
      <c r="C3" s="10">
        <v>-1235.6045323293999</v>
      </c>
    </row>
    <row r="4" spans="1:3" x14ac:dyDescent="0.25">
      <c r="A4">
        <v>100</v>
      </c>
      <c r="B4" s="10">
        <v>-1986.2597096648999</v>
      </c>
      <c r="C4" s="10">
        <v>-1986.2597096648999</v>
      </c>
    </row>
    <row r="5" spans="1:3" x14ac:dyDescent="0.25">
      <c r="A5">
        <v>0.01</v>
      </c>
      <c r="B5" s="10">
        <v>956.37145839740003</v>
      </c>
      <c r="C5" s="10">
        <v>956.37145839740003</v>
      </c>
    </row>
    <row r="6" spans="1:3" x14ac:dyDescent="0.25">
      <c r="A6">
        <v>0.8</v>
      </c>
      <c r="B6" s="10">
        <v>1809.2136603982001</v>
      </c>
      <c r="C6" s="10">
        <v>1809.2136603982001</v>
      </c>
    </row>
    <row r="7" spans="1:3" x14ac:dyDescent="0.25">
      <c r="A7" s="10">
        <v>10000</v>
      </c>
      <c r="B7" s="10">
        <v>1694.5070875348999</v>
      </c>
      <c r="C7" s="10">
        <v>1694.5070875348999</v>
      </c>
    </row>
    <row r="8" spans="1:3" x14ac:dyDescent="0.25">
      <c r="B8" s="10">
        <v>-1650.8155744082001</v>
      </c>
      <c r="C8" s="10">
        <v>-1650.8155744082001</v>
      </c>
    </row>
    <row r="9" spans="1:3" x14ac:dyDescent="0.25">
      <c r="B9" s="10">
        <v>-1255.8780453503</v>
      </c>
      <c r="C9" s="10">
        <v>-1255.8780453503</v>
      </c>
    </row>
    <row r="10" spans="1:3" x14ac:dyDescent="0.25">
      <c r="B10" s="10">
        <v>-1308.6858483075</v>
      </c>
      <c r="C10" s="10">
        <v>-1308.6858483075</v>
      </c>
    </row>
    <row r="11" spans="1:3" x14ac:dyDescent="0.25">
      <c r="B11" s="10">
        <v>519.17702071860003</v>
      </c>
      <c r="C11" s="10">
        <v>519.17702071860003</v>
      </c>
    </row>
    <row r="12" spans="1:3" x14ac:dyDescent="0.25">
      <c r="B12" s="10">
        <v>-633.0455437498</v>
      </c>
      <c r="C12" s="10">
        <v>-633.0455437498</v>
      </c>
    </row>
    <row r="13" spans="1:3" x14ac:dyDescent="0.25">
      <c r="B13" s="10">
        <v>955.97533732420004</v>
      </c>
      <c r="C13" s="10">
        <v>955.97533732420004</v>
      </c>
    </row>
    <row r="14" spans="1:3" x14ac:dyDescent="0.25">
      <c r="B14" s="10">
        <v>727.20186579000006</v>
      </c>
      <c r="C14" s="10">
        <v>727.20186579000006</v>
      </c>
    </row>
    <row r="15" spans="1:3" x14ac:dyDescent="0.25">
      <c r="B15" s="10">
        <v>2487.3214245518002</v>
      </c>
      <c r="C15" s="10">
        <v>2000</v>
      </c>
    </row>
    <row r="16" spans="1:3" x14ac:dyDescent="0.25">
      <c r="B16" s="10">
        <v>-1045.1653877148999</v>
      </c>
      <c r="C16" s="10">
        <v>-1045.1653877148999</v>
      </c>
    </row>
    <row r="17" spans="2:3" x14ac:dyDescent="0.25">
      <c r="B17" s="10">
        <v>1697.7765130185001</v>
      </c>
      <c r="C17" s="10">
        <v>1697.7765130185001</v>
      </c>
    </row>
    <row r="18" spans="2:3" x14ac:dyDescent="0.25">
      <c r="B18" s="10">
        <v>-1941.2171820218</v>
      </c>
      <c r="C18" s="10">
        <v>-1941.2171820218</v>
      </c>
    </row>
    <row r="19" spans="2:3" x14ac:dyDescent="0.25">
      <c r="B19" s="10">
        <v>-1406.0118005021</v>
      </c>
      <c r="C19" s="10">
        <v>-1406.0118005021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31"/>
  <sheetViews>
    <sheetView tabSelected="1" workbookViewId="0">
      <selection activeCell="C1" sqref="C1:C31"/>
    </sheetView>
  </sheetViews>
  <sheetFormatPr defaultRowHeight="15" x14ac:dyDescent="0.25"/>
  <cols>
    <col min="1" max="1" width="29.28515625" customWidth="1"/>
    <col min="2" max="3" width="19.5703125" customWidth="1"/>
  </cols>
  <sheetData>
    <row r="1" spans="1:3" x14ac:dyDescent="0.25">
      <c r="A1">
        <f>INPUTS!D2</f>
        <v>3</v>
      </c>
      <c r="B1" s="10">
        <f>ROUND(INPUTS!B21, 10)</f>
        <v>0</v>
      </c>
      <c r="C1" s="10">
        <f>INPUTS!G21</f>
        <v>0</v>
      </c>
    </row>
    <row r="2" spans="1:3" x14ac:dyDescent="0.25">
      <c r="A2">
        <f>INPUTS!D3</f>
        <v>10</v>
      </c>
      <c r="B2" s="10">
        <f>ROUND(INPUTS!B22, 10)</f>
        <v>0</v>
      </c>
      <c r="C2" s="10">
        <f>INPUTS!G22</f>
        <v>0</v>
      </c>
    </row>
    <row r="3" spans="1:3" x14ac:dyDescent="0.25">
      <c r="A3">
        <f>INPUTS!D4</f>
        <v>5</v>
      </c>
      <c r="B3" s="10">
        <f>ROUND(INPUTS!B23, 10)</f>
        <v>200</v>
      </c>
      <c r="C3" s="10">
        <f>INPUTS!G23</f>
        <v>125</v>
      </c>
    </row>
    <row r="4" spans="1:3" x14ac:dyDescent="0.25">
      <c r="A4">
        <f>INPUTS!D5</f>
        <v>1</v>
      </c>
      <c r="B4" s="10">
        <f>ROUND(INPUTS!B24, 10)</f>
        <v>400</v>
      </c>
      <c r="C4" s="10">
        <f>INPUTS!G24</f>
        <v>250</v>
      </c>
    </row>
    <row r="5" spans="1:3" x14ac:dyDescent="0.25">
      <c r="A5">
        <f>INPUTS!D6</f>
        <v>1</v>
      </c>
      <c r="B5" s="10">
        <f>ROUND(INPUTS!B25, 10)</f>
        <v>600</v>
      </c>
      <c r="C5" s="10">
        <f>INPUTS!G25</f>
        <v>375</v>
      </c>
    </row>
    <row r="6" spans="1:3" x14ac:dyDescent="0.25">
      <c r="A6">
        <f>INPUTS!D7</f>
        <v>1</v>
      </c>
      <c r="B6" s="10">
        <f>ROUND(INPUTS!B26, 10)</f>
        <v>800</v>
      </c>
      <c r="C6" s="10">
        <f>INPUTS!G26</f>
        <v>500</v>
      </c>
    </row>
    <row r="7" spans="1:3" x14ac:dyDescent="0.25">
      <c r="A7">
        <f>INPUTS!D8</f>
        <v>240</v>
      </c>
      <c r="B7" s="10">
        <f>ROUND(INPUTS!B27, 10)</f>
        <v>1000</v>
      </c>
      <c r="C7" s="10">
        <f>INPUTS!G27</f>
        <v>500</v>
      </c>
    </row>
    <row r="8" spans="1:3" x14ac:dyDescent="0.25">
      <c r="A8" t="str">
        <f>INPUTS!D9</f>
        <v>Black Coal</v>
      </c>
      <c r="B8" s="10">
        <f>ROUND(INPUTS!B28, 10)</f>
        <v>1200</v>
      </c>
      <c r="C8" s="10">
        <f>INPUTS!G28</f>
        <v>500</v>
      </c>
    </row>
    <row r="9" spans="1:3" x14ac:dyDescent="0.25">
      <c r="A9">
        <f>INPUTS!D10</f>
        <v>500</v>
      </c>
      <c r="B9" s="10">
        <f>ROUND(INPUTS!B29, 10)</f>
        <v>1000</v>
      </c>
      <c r="C9" s="10">
        <f>INPUTS!G29</f>
        <v>500</v>
      </c>
    </row>
    <row r="10" spans="1:3" x14ac:dyDescent="0.25">
      <c r="A10">
        <f>INPUTS!K28</f>
        <v>1500.108375</v>
      </c>
      <c r="B10" s="10">
        <f>ROUND(INPUTS!B30, 10)</f>
        <v>800</v>
      </c>
      <c r="C10" s="10">
        <f>INPUTS!G30</f>
        <v>500</v>
      </c>
    </row>
    <row r="11" spans="1:3" x14ac:dyDescent="0.25">
      <c r="B11" s="10">
        <f>ROUND(INPUTS!B31, 10)</f>
        <v>600</v>
      </c>
      <c r="C11" s="10">
        <f>INPUTS!G31</f>
        <v>500</v>
      </c>
    </row>
    <row r="12" spans="1:3" x14ac:dyDescent="0.25">
      <c r="B12" s="10">
        <f>ROUND(INPUTS!B32, 10)</f>
        <v>400</v>
      </c>
      <c r="C12" s="10">
        <f>INPUTS!G32</f>
        <v>400</v>
      </c>
    </row>
    <row r="13" spans="1:3" x14ac:dyDescent="0.25">
      <c r="B13" s="10">
        <f>ROUND(INPUTS!B33, 10)</f>
        <v>100</v>
      </c>
      <c r="C13" s="10">
        <f>INPUTS!G33</f>
        <v>275</v>
      </c>
    </row>
    <row r="14" spans="1:3" x14ac:dyDescent="0.25">
      <c r="B14" s="10">
        <f>ROUND(INPUTS!B34, 10)</f>
        <v>450</v>
      </c>
      <c r="C14" s="10">
        <f>INPUTS!G34</f>
        <v>400</v>
      </c>
    </row>
    <row r="15" spans="1:3" x14ac:dyDescent="0.25">
      <c r="B15" s="10">
        <f>ROUND(INPUTS!B35, 10)</f>
        <v>450</v>
      </c>
      <c r="C15" s="10">
        <f>INPUTS!G35</f>
        <v>450</v>
      </c>
    </row>
    <row r="16" spans="1:3" x14ac:dyDescent="0.25">
      <c r="B16" s="10">
        <f>ROUND(INPUTS!B36, 10)</f>
        <v>450</v>
      </c>
      <c r="C16" s="10">
        <f>INPUTS!G36</f>
        <v>450</v>
      </c>
    </row>
    <row r="17" spans="2:3" x14ac:dyDescent="0.25">
      <c r="B17" s="10">
        <f>ROUND(INPUTS!B37, 10)</f>
        <v>450</v>
      </c>
      <c r="C17" s="10">
        <f>INPUTS!G37</f>
        <v>450</v>
      </c>
    </row>
    <row r="18" spans="2:3" x14ac:dyDescent="0.25">
      <c r="B18" s="10">
        <f>ROUND(INPUTS!B38, 10)</f>
        <v>450</v>
      </c>
      <c r="C18" s="10">
        <f>INPUTS!G38</f>
        <v>450</v>
      </c>
    </row>
    <row r="19" spans="2:3" x14ac:dyDescent="0.25">
      <c r="B19" s="10">
        <f>ROUND(INPUTS!B39, 10)</f>
        <v>0</v>
      </c>
      <c r="C19" s="10">
        <f>INPUTS!G39</f>
        <v>325</v>
      </c>
    </row>
    <row r="20" spans="2:3" x14ac:dyDescent="0.25">
      <c r="B20" s="10">
        <f>ROUND(INPUTS!B40, 10)</f>
        <v>0</v>
      </c>
      <c r="C20" s="10">
        <f>INPUTS!G40</f>
        <v>200</v>
      </c>
    </row>
    <row r="21" spans="2:3" x14ac:dyDescent="0.25">
      <c r="B21" s="10">
        <f>ROUND(INPUTS!B41, 10)</f>
        <v>0</v>
      </c>
      <c r="C21" s="10">
        <f>INPUTS!G41</f>
        <v>75</v>
      </c>
    </row>
    <row r="22" spans="2:3" x14ac:dyDescent="0.25">
      <c r="B22" s="10">
        <f>ROUND(INPUTS!B42, 10)</f>
        <v>0</v>
      </c>
      <c r="C22" s="10">
        <f>INPUTS!G42</f>
        <v>0</v>
      </c>
    </row>
    <row r="23" spans="2:3" x14ac:dyDescent="0.25">
      <c r="B23" s="10">
        <f>ROUND(INPUTS!B43, 10)</f>
        <v>0</v>
      </c>
      <c r="C23" s="10">
        <f>INPUTS!G43</f>
        <v>0</v>
      </c>
    </row>
    <row r="24" spans="2:3" x14ac:dyDescent="0.25">
      <c r="B24" s="10">
        <f>ROUND(INPUTS!B44, 10)</f>
        <v>-100</v>
      </c>
      <c r="C24" s="10">
        <f>INPUTS!G44</f>
        <v>0</v>
      </c>
    </row>
    <row r="25" spans="2:3" x14ac:dyDescent="0.25">
      <c r="B25" s="10">
        <f>ROUND(INPUTS!B45, 10)</f>
        <v>-200</v>
      </c>
      <c r="C25" s="10">
        <f>INPUTS!G45</f>
        <v>0</v>
      </c>
    </row>
    <row r="26" spans="2:3" x14ac:dyDescent="0.25">
      <c r="B26" s="10">
        <f>ROUND(INPUTS!B46, 10)</f>
        <v>-300</v>
      </c>
      <c r="C26" s="10">
        <f>INPUTS!G46</f>
        <v>0</v>
      </c>
    </row>
    <row r="27" spans="2:3" x14ac:dyDescent="0.25">
      <c r="B27" s="10">
        <f>ROUND(INPUTS!B47, 10)</f>
        <v>0</v>
      </c>
      <c r="C27" s="10">
        <f>INPUTS!G47</f>
        <v>0</v>
      </c>
    </row>
    <row r="28" spans="2:3" x14ac:dyDescent="0.25">
      <c r="B28" s="10">
        <f>ROUND(INPUTS!B48, 10)</f>
        <v>0</v>
      </c>
      <c r="C28" s="10">
        <f>INPUTS!G48</f>
        <v>0</v>
      </c>
    </row>
    <row r="29" spans="2:3" x14ac:dyDescent="0.25">
      <c r="B29" s="10">
        <f>ROUND(INPUTS!B49, 10)</f>
        <v>0</v>
      </c>
      <c r="C29" s="10">
        <f>INPUTS!G49</f>
        <v>0</v>
      </c>
    </row>
    <row r="30" spans="2:3" x14ac:dyDescent="0.25">
      <c r="B30" s="10">
        <f>ROUND(INPUTS!B50, 10)</f>
        <v>0</v>
      </c>
      <c r="C30" s="10">
        <f>INPUTS!G50</f>
        <v>0</v>
      </c>
    </row>
    <row r="31" spans="2:3" x14ac:dyDescent="0.25">
      <c r="B31" s="10">
        <f>ROUND(INPUTS!B51, 10)</f>
        <v>0</v>
      </c>
      <c r="C31" s="10">
        <f>INPUTS!G51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C19"/>
  <sheetViews>
    <sheetView workbookViewId="0">
      <selection activeCell="F4" sqref="F4"/>
    </sheetView>
  </sheetViews>
  <sheetFormatPr defaultRowHeight="15" x14ac:dyDescent="0.25"/>
  <sheetData>
    <row r="1" spans="1:3" x14ac:dyDescent="0.25">
      <c r="A1">
        <v>2</v>
      </c>
      <c r="B1">
        <v>1900</v>
      </c>
      <c r="C1">
        <v>1900</v>
      </c>
    </row>
    <row r="2" spans="1:3" x14ac:dyDescent="0.25">
      <c r="A2">
        <v>2000</v>
      </c>
      <c r="B2">
        <v>1900</v>
      </c>
      <c r="C2">
        <v>1900</v>
      </c>
    </row>
    <row r="3" spans="1:3" x14ac:dyDescent="0.25">
      <c r="A3">
        <v>500</v>
      </c>
      <c r="B3">
        <v>1900</v>
      </c>
      <c r="C3">
        <v>1900</v>
      </c>
    </row>
    <row r="4" spans="1:3" x14ac:dyDescent="0.25">
      <c r="A4">
        <v>250</v>
      </c>
      <c r="B4">
        <v>1900</v>
      </c>
      <c r="C4">
        <v>1900</v>
      </c>
    </row>
    <row r="5" spans="1:3" x14ac:dyDescent="0.25">
      <c r="A5">
        <v>0.01</v>
      </c>
      <c r="B5">
        <v>1900</v>
      </c>
      <c r="C5">
        <v>1900</v>
      </c>
    </row>
    <row r="6" spans="1:3" x14ac:dyDescent="0.25">
      <c r="A6">
        <v>0.8</v>
      </c>
      <c r="B6">
        <v>1900</v>
      </c>
      <c r="C6">
        <v>1900</v>
      </c>
    </row>
    <row r="7" spans="1:3" x14ac:dyDescent="0.25">
      <c r="A7">
        <v>3800</v>
      </c>
      <c r="B7">
        <v>1900</v>
      </c>
      <c r="C7">
        <v>1900</v>
      </c>
    </row>
    <row r="8" spans="1:3" x14ac:dyDescent="0.25">
      <c r="B8">
        <v>1900</v>
      </c>
      <c r="C8">
        <v>1900</v>
      </c>
    </row>
    <row r="9" spans="1:3" x14ac:dyDescent="0.25">
      <c r="B9">
        <v>1900</v>
      </c>
      <c r="C9">
        <v>1900</v>
      </c>
    </row>
    <row r="10" spans="1:3" x14ac:dyDescent="0.25">
      <c r="B10">
        <v>1900</v>
      </c>
      <c r="C10">
        <v>1900</v>
      </c>
    </row>
    <row r="11" spans="1:3" x14ac:dyDescent="0.25">
      <c r="B11">
        <v>1900</v>
      </c>
      <c r="C11">
        <v>1900</v>
      </c>
    </row>
    <row r="12" spans="1:3" x14ac:dyDescent="0.25">
      <c r="B12">
        <v>1900</v>
      </c>
      <c r="C12">
        <v>1900</v>
      </c>
    </row>
    <row r="13" spans="1:3" x14ac:dyDescent="0.25">
      <c r="B13">
        <v>1900</v>
      </c>
      <c r="C13">
        <v>1900</v>
      </c>
    </row>
    <row r="14" spans="1:3" x14ac:dyDescent="0.25">
      <c r="B14">
        <v>1900</v>
      </c>
      <c r="C14">
        <v>300</v>
      </c>
    </row>
    <row r="15" spans="1:3" x14ac:dyDescent="0.25">
      <c r="B15">
        <v>1900</v>
      </c>
      <c r="C15">
        <v>0</v>
      </c>
    </row>
    <row r="16" spans="1:3" x14ac:dyDescent="0.25">
      <c r="B16">
        <v>1900</v>
      </c>
      <c r="C16">
        <v>0</v>
      </c>
    </row>
    <row r="17" spans="2:3" x14ac:dyDescent="0.25">
      <c r="B17">
        <v>1900</v>
      </c>
      <c r="C17">
        <v>0</v>
      </c>
    </row>
    <row r="18" spans="2:3" x14ac:dyDescent="0.25">
      <c r="B18">
        <v>1900</v>
      </c>
      <c r="C18">
        <v>0</v>
      </c>
    </row>
    <row r="19" spans="2:3" x14ac:dyDescent="0.25">
      <c r="B19">
        <v>1900</v>
      </c>
      <c r="C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C19"/>
  <sheetViews>
    <sheetView workbookViewId="0">
      <selection activeCell="D20" sqref="D20"/>
    </sheetView>
  </sheetViews>
  <sheetFormatPr defaultRowHeight="15" x14ac:dyDescent="0.25"/>
  <sheetData>
    <row r="1" spans="1:3" x14ac:dyDescent="0.25">
      <c r="A1">
        <v>2</v>
      </c>
      <c r="B1">
        <v>200</v>
      </c>
      <c r="C1">
        <v>200</v>
      </c>
    </row>
    <row r="2" spans="1:3" x14ac:dyDescent="0.25">
      <c r="A2">
        <v>2000</v>
      </c>
      <c r="B2">
        <v>200</v>
      </c>
      <c r="C2">
        <v>200</v>
      </c>
    </row>
    <row r="3" spans="1:3" x14ac:dyDescent="0.25">
      <c r="A3">
        <v>500</v>
      </c>
      <c r="B3">
        <v>200</v>
      </c>
      <c r="C3">
        <v>200</v>
      </c>
    </row>
    <row r="4" spans="1:3" x14ac:dyDescent="0.25">
      <c r="A4">
        <v>250</v>
      </c>
      <c r="B4">
        <v>200</v>
      </c>
      <c r="C4">
        <v>200</v>
      </c>
    </row>
    <row r="5" spans="1:3" x14ac:dyDescent="0.25">
      <c r="A5">
        <v>0.01</v>
      </c>
      <c r="B5">
        <v>200</v>
      </c>
      <c r="C5">
        <v>200</v>
      </c>
    </row>
    <row r="6" spans="1:3" x14ac:dyDescent="0.25">
      <c r="A6">
        <v>0.8</v>
      </c>
      <c r="B6">
        <v>200</v>
      </c>
      <c r="C6">
        <v>200</v>
      </c>
    </row>
    <row r="7" spans="1:3" x14ac:dyDescent="0.25">
      <c r="A7">
        <v>4000</v>
      </c>
      <c r="B7">
        <v>200</v>
      </c>
      <c r="C7">
        <v>200</v>
      </c>
    </row>
    <row r="8" spans="1:3" x14ac:dyDescent="0.25">
      <c r="B8">
        <v>200</v>
      </c>
      <c r="C8">
        <v>200</v>
      </c>
    </row>
    <row r="9" spans="1:3" x14ac:dyDescent="0.25">
      <c r="B9">
        <v>200</v>
      </c>
      <c r="C9">
        <v>200</v>
      </c>
    </row>
    <row r="10" spans="1:3" x14ac:dyDescent="0.25">
      <c r="B10">
        <v>200</v>
      </c>
      <c r="C10">
        <v>200</v>
      </c>
    </row>
    <row r="11" spans="1:3" x14ac:dyDescent="0.25">
      <c r="B11">
        <v>200</v>
      </c>
      <c r="C11">
        <v>200</v>
      </c>
    </row>
    <row r="12" spans="1:3" x14ac:dyDescent="0.25">
      <c r="B12">
        <v>1999</v>
      </c>
      <c r="C12">
        <v>1999</v>
      </c>
    </row>
    <row r="13" spans="1:3" x14ac:dyDescent="0.25">
      <c r="B13">
        <v>2000</v>
      </c>
      <c r="C13">
        <v>2000</v>
      </c>
    </row>
    <row r="14" spans="1:3" x14ac:dyDescent="0.25">
      <c r="B14">
        <v>2001</v>
      </c>
      <c r="C14">
        <v>2000</v>
      </c>
    </row>
    <row r="15" spans="1:3" x14ac:dyDescent="0.25">
      <c r="B15">
        <v>2200</v>
      </c>
      <c r="C15">
        <v>2000</v>
      </c>
    </row>
    <row r="16" spans="1:3" x14ac:dyDescent="0.25">
      <c r="B16">
        <v>200</v>
      </c>
      <c r="C16">
        <v>200</v>
      </c>
    </row>
    <row r="17" spans="2:3" x14ac:dyDescent="0.25">
      <c r="B17">
        <v>200</v>
      </c>
      <c r="C17">
        <v>200</v>
      </c>
    </row>
    <row r="18" spans="2:3" x14ac:dyDescent="0.25">
      <c r="B18">
        <v>200</v>
      </c>
      <c r="C18">
        <v>200</v>
      </c>
    </row>
    <row r="19" spans="2:3" x14ac:dyDescent="0.25">
      <c r="B19">
        <v>200</v>
      </c>
      <c r="C19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</sheetPr>
  <dimension ref="A1:C19"/>
  <sheetViews>
    <sheetView workbookViewId="0">
      <selection activeCell="B3" sqref="B3"/>
    </sheetView>
  </sheetViews>
  <sheetFormatPr defaultRowHeight="15" x14ac:dyDescent="0.25"/>
  <sheetData>
    <row r="1" spans="1:3" x14ac:dyDescent="0.25">
      <c r="A1">
        <v>2</v>
      </c>
      <c r="B1">
        <v>-1900</v>
      </c>
      <c r="C1">
        <v>-1900</v>
      </c>
    </row>
    <row r="2" spans="1:3" x14ac:dyDescent="0.25">
      <c r="A2">
        <v>2000</v>
      </c>
      <c r="B2">
        <v>-1900</v>
      </c>
      <c r="C2">
        <v>-1900</v>
      </c>
    </row>
    <row r="3" spans="1:3" x14ac:dyDescent="0.25">
      <c r="A3">
        <v>500</v>
      </c>
      <c r="B3">
        <v>-1900</v>
      </c>
      <c r="C3">
        <v>-1900</v>
      </c>
    </row>
    <row r="4" spans="1:3" x14ac:dyDescent="0.25">
      <c r="A4">
        <v>250</v>
      </c>
      <c r="B4">
        <v>-1900</v>
      </c>
      <c r="C4">
        <v>-1900</v>
      </c>
    </row>
    <row r="5" spans="1:3" x14ac:dyDescent="0.25">
      <c r="A5">
        <v>0.01</v>
      </c>
      <c r="B5">
        <v>-1900</v>
      </c>
      <c r="C5">
        <v>-1900</v>
      </c>
    </row>
    <row r="6" spans="1:3" x14ac:dyDescent="0.25">
      <c r="A6">
        <v>0.8</v>
      </c>
      <c r="B6">
        <v>-1900</v>
      </c>
      <c r="C6">
        <v>-1900</v>
      </c>
    </row>
    <row r="7" spans="1:3" x14ac:dyDescent="0.25">
      <c r="A7">
        <v>3800</v>
      </c>
      <c r="B7">
        <v>-1900</v>
      </c>
      <c r="C7">
        <v>-1900</v>
      </c>
    </row>
    <row r="8" spans="1:3" x14ac:dyDescent="0.25">
      <c r="B8">
        <v>-1900</v>
      </c>
      <c r="C8">
        <v>-1900</v>
      </c>
    </row>
    <row r="9" spans="1:3" x14ac:dyDescent="0.25">
      <c r="B9">
        <v>-1900</v>
      </c>
      <c r="C9">
        <v>-1900</v>
      </c>
    </row>
    <row r="10" spans="1:3" x14ac:dyDescent="0.25">
      <c r="B10">
        <v>-1900</v>
      </c>
      <c r="C10">
        <v>-1900</v>
      </c>
    </row>
    <row r="11" spans="1:3" x14ac:dyDescent="0.25">
      <c r="B11">
        <v>-1900</v>
      </c>
      <c r="C11">
        <v>-1900</v>
      </c>
    </row>
    <row r="12" spans="1:3" x14ac:dyDescent="0.25">
      <c r="B12">
        <v>-1900</v>
      </c>
      <c r="C12">
        <v>-1900</v>
      </c>
    </row>
    <row r="13" spans="1:3" x14ac:dyDescent="0.25">
      <c r="B13">
        <v>-1900</v>
      </c>
      <c r="C13">
        <v>-1900</v>
      </c>
    </row>
    <row r="14" spans="1:3" x14ac:dyDescent="0.25">
      <c r="B14">
        <v>-1900</v>
      </c>
      <c r="C14">
        <v>-1900</v>
      </c>
    </row>
    <row r="15" spans="1:3" x14ac:dyDescent="0.25">
      <c r="B15">
        <v>-1900</v>
      </c>
      <c r="C15">
        <v>-1900</v>
      </c>
    </row>
    <row r="16" spans="1:3" x14ac:dyDescent="0.25">
      <c r="B16">
        <v>-1900</v>
      </c>
      <c r="C16">
        <v>-1900</v>
      </c>
    </row>
    <row r="17" spans="2:3" x14ac:dyDescent="0.25">
      <c r="B17">
        <v>-1900</v>
      </c>
      <c r="C17">
        <v>-850</v>
      </c>
    </row>
    <row r="18" spans="2:3" x14ac:dyDescent="0.25">
      <c r="B18">
        <v>-1900</v>
      </c>
      <c r="C18">
        <v>0</v>
      </c>
    </row>
    <row r="19" spans="2:3" x14ac:dyDescent="0.25">
      <c r="B19">
        <v>-1900</v>
      </c>
      <c r="C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</sheetPr>
  <dimension ref="A1:C19"/>
  <sheetViews>
    <sheetView workbookViewId="0">
      <selection sqref="A1:C19"/>
    </sheetView>
  </sheetViews>
  <sheetFormatPr defaultRowHeight="15" x14ac:dyDescent="0.25"/>
  <sheetData>
    <row r="1" spans="1:3" x14ac:dyDescent="0.25">
      <c r="A1">
        <v>2</v>
      </c>
      <c r="B1">
        <v>-200</v>
      </c>
      <c r="C1">
        <v>-200</v>
      </c>
    </row>
    <row r="2" spans="1:3" x14ac:dyDescent="0.25">
      <c r="A2">
        <v>2000</v>
      </c>
      <c r="B2">
        <v>-200</v>
      </c>
      <c r="C2">
        <v>-200</v>
      </c>
    </row>
    <row r="3" spans="1:3" x14ac:dyDescent="0.25">
      <c r="A3">
        <v>500</v>
      </c>
      <c r="B3">
        <v>-200</v>
      </c>
      <c r="C3">
        <v>-200</v>
      </c>
    </row>
    <row r="4" spans="1:3" x14ac:dyDescent="0.25">
      <c r="A4">
        <v>250</v>
      </c>
      <c r="B4">
        <v>-200</v>
      </c>
      <c r="C4">
        <v>-200</v>
      </c>
    </row>
    <row r="5" spans="1:3" x14ac:dyDescent="0.25">
      <c r="A5">
        <v>0.01</v>
      </c>
      <c r="B5">
        <v>-1999</v>
      </c>
      <c r="C5">
        <v>-1999.0000000000009</v>
      </c>
    </row>
    <row r="6" spans="1:3" x14ac:dyDescent="0.25">
      <c r="A6">
        <v>0.8</v>
      </c>
      <c r="B6">
        <v>-2000</v>
      </c>
      <c r="C6">
        <v>-2000</v>
      </c>
    </row>
    <row r="7" spans="1:3" x14ac:dyDescent="0.25">
      <c r="A7">
        <v>4000</v>
      </c>
      <c r="B7">
        <v>-2001</v>
      </c>
      <c r="C7">
        <v>-2000</v>
      </c>
    </row>
    <row r="8" spans="1:3" x14ac:dyDescent="0.25">
      <c r="B8">
        <v>-2200</v>
      </c>
      <c r="C8">
        <v>-2000</v>
      </c>
    </row>
    <row r="9" spans="1:3" x14ac:dyDescent="0.25">
      <c r="B9">
        <v>-200</v>
      </c>
      <c r="C9">
        <v>-200</v>
      </c>
    </row>
    <row r="10" spans="1:3" x14ac:dyDescent="0.25">
      <c r="B10">
        <v>-200</v>
      </c>
      <c r="C10">
        <v>-200</v>
      </c>
    </row>
    <row r="11" spans="1:3" x14ac:dyDescent="0.25">
      <c r="B11">
        <v>-200</v>
      </c>
      <c r="C11">
        <v>-200</v>
      </c>
    </row>
    <row r="12" spans="1:3" x14ac:dyDescent="0.25">
      <c r="B12">
        <v>-200</v>
      </c>
      <c r="C12">
        <v>-200</v>
      </c>
    </row>
    <row r="13" spans="1:3" x14ac:dyDescent="0.25">
      <c r="B13">
        <v>-200</v>
      </c>
      <c r="C13">
        <v>-199.99999999999545</v>
      </c>
    </row>
    <row r="14" spans="1:3" x14ac:dyDescent="0.25">
      <c r="B14">
        <v>-200</v>
      </c>
      <c r="C14">
        <v>-200</v>
      </c>
    </row>
    <row r="15" spans="1:3" x14ac:dyDescent="0.25">
      <c r="B15">
        <v>-200</v>
      </c>
      <c r="C15">
        <v>-200</v>
      </c>
    </row>
    <row r="16" spans="1:3" x14ac:dyDescent="0.25">
      <c r="B16">
        <v>-200</v>
      </c>
      <c r="C16">
        <v>-200</v>
      </c>
    </row>
    <row r="17" spans="2:3" x14ac:dyDescent="0.25">
      <c r="B17">
        <v>-200</v>
      </c>
      <c r="C17">
        <v>-200</v>
      </c>
    </row>
    <row r="18" spans="2:3" x14ac:dyDescent="0.25">
      <c r="B18">
        <v>-200</v>
      </c>
      <c r="C18">
        <v>-200</v>
      </c>
    </row>
    <row r="19" spans="2:3" x14ac:dyDescent="0.25">
      <c r="B19">
        <v>-200</v>
      </c>
      <c r="C19">
        <v>-200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</sheetPr>
  <dimension ref="A1:C19"/>
  <sheetViews>
    <sheetView workbookViewId="0">
      <selection activeCell="E15" sqref="E15"/>
    </sheetView>
  </sheetViews>
  <sheetFormatPr defaultRowHeight="15" x14ac:dyDescent="0.25"/>
  <cols>
    <col min="2" max="2" width="20.85546875" customWidth="1"/>
    <col min="3" max="3" width="24.140625" customWidth="1"/>
  </cols>
  <sheetData>
    <row r="1" spans="1:3" x14ac:dyDescent="0.25">
      <c r="A1">
        <v>2</v>
      </c>
      <c r="B1" s="10">
        <v>1345.5702568332999</v>
      </c>
      <c r="C1" s="11">
        <v>1345.5702568332999</v>
      </c>
    </row>
    <row r="2" spans="1:3" x14ac:dyDescent="0.25">
      <c r="A2">
        <v>2000</v>
      </c>
      <c r="B2" s="10">
        <v>-15.1840845052</v>
      </c>
      <c r="C2" s="11">
        <v>-15.1840845052</v>
      </c>
    </row>
    <row r="3" spans="1:3" x14ac:dyDescent="0.25">
      <c r="A3">
        <v>500</v>
      </c>
      <c r="B3" s="10">
        <v>-1776.0534049987</v>
      </c>
      <c r="C3" s="11">
        <v>-1776.0534049987</v>
      </c>
    </row>
    <row r="4" spans="1:3" x14ac:dyDescent="0.25">
      <c r="A4">
        <v>250</v>
      </c>
      <c r="B4" s="10">
        <v>413.13265899020001</v>
      </c>
      <c r="C4" s="11">
        <v>413.13265899020001</v>
      </c>
    </row>
    <row r="5" spans="1:3" x14ac:dyDescent="0.25">
      <c r="A5">
        <v>0.01</v>
      </c>
      <c r="B5" s="10">
        <v>1226.1415567831</v>
      </c>
      <c r="C5" s="11">
        <v>1226.1415567831</v>
      </c>
    </row>
    <row r="6" spans="1:3" x14ac:dyDescent="0.25">
      <c r="A6">
        <v>0.8</v>
      </c>
      <c r="B6" s="10">
        <v>-1846.066307474</v>
      </c>
      <c r="C6" s="11">
        <v>-1846.066307474</v>
      </c>
    </row>
    <row r="7" spans="1:3" x14ac:dyDescent="0.25">
      <c r="A7">
        <v>4000</v>
      </c>
      <c r="B7" s="10">
        <v>1901.9754105075001</v>
      </c>
      <c r="C7" s="11">
        <v>1901.9754105075001</v>
      </c>
    </row>
    <row r="8" spans="1:3" x14ac:dyDescent="0.25">
      <c r="B8" s="10">
        <v>-1756.2759049890001</v>
      </c>
      <c r="C8" s="11">
        <v>-1756.2759049890001</v>
      </c>
    </row>
    <row r="9" spans="1:3" x14ac:dyDescent="0.25">
      <c r="B9" s="10">
        <v>2320.3858692150002</v>
      </c>
      <c r="C9" s="11">
        <v>2000</v>
      </c>
    </row>
    <row r="10" spans="1:3" x14ac:dyDescent="0.25">
      <c r="B10" s="10">
        <v>-745.93885506000004</v>
      </c>
      <c r="C10" s="11">
        <v>-745.93885506000004</v>
      </c>
    </row>
    <row r="11" spans="1:3" x14ac:dyDescent="0.25">
      <c r="B11" s="10">
        <v>-377.89997159659998</v>
      </c>
      <c r="C11" s="11">
        <v>-377.89997159659998</v>
      </c>
    </row>
    <row r="12" spans="1:3" x14ac:dyDescent="0.25">
      <c r="B12" s="10">
        <v>-489.45622667560002</v>
      </c>
      <c r="C12" s="11">
        <v>-489.45622667560002</v>
      </c>
    </row>
    <row r="13" spans="1:3" x14ac:dyDescent="0.25">
      <c r="B13" s="10">
        <v>-1969.5227590843999</v>
      </c>
      <c r="C13" s="11">
        <v>-1969.5227590843999</v>
      </c>
    </row>
    <row r="14" spans="1:3" x14ac:dyDescent="0.25">
      <c r="B14" s="10">
        <v>-1683.6940212509001</v>
      </c>
      <c r="C14" s="11">
        <v>-1683.6940212509001</v>
      </c>
    </row>
    <row r="15" spans="1:3" x14ac:dyDescent="0.25">
      <c r="B15" s="10">
        <v>518.30274566850005</v>
      </c>
      <c r="C15" s="11">
        <v>518.30274566850005</v>
      </c>
    </row>
    <row r="16" spans="1:3" x14ac:dyDescent="0.25">
      <c r="B16" s="10">
        <v>-285.78291048850002</v>
      </c>
      <c r="C16" s="11">
        <v>-285.78291048850002</v>
      </c>
    </row>
    <row r="17" spans="2:3" x14ac:dyDescent="0.25">
      <c r="B17" s="10">
        <v>1905.1356327461001</v>
      </c>
      <c r="C17" s="11">
        <v>1905.1356327461001</v>
      </c>
    </row>
    <row r="18" spans="2:3" x14ac:dyDescent="0.25">
      <c r="B18" s="10">
        <v>-977.06654600060006</v>
      </c>
      <c r="C18" s="11">
        <v>-977.06654600060006</v>
      </c>
    </row>
    <row r="19" spans="2:3" x14ac:dyDescent="0.25">
      <c r="B19" s="10">
        <v>-802.21149536159999</v>
      </c>
      <c r="C19" s="11">
        <v>-802.21149536159999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</sheetPr>
  <dimension ref="A1:C19"/>
  <sheetViews>
    <sheetView workbookViewId="0">
      <selection sqref="A1:C19"/>
    </sheetView>
  </sheetViews>
  <sheetFormatPr defaultRowHeight="15" x14ac:dyDescent="0.25"/>
  <sheetData>
    <row r="1" spans="1:3" x14ac:dyDescent="0.25">
      <c r="A1">
        <v>2</v>
      </c>
      <c r="B1">
        <v>1785.713964</v>
      </c>
      <c r="C1">
        <v>1785.713964</v>
      </c>
    </row>
    <row r="2" spans="1:3" x14ac:dyDescent="0.25">
      <c r="A2">
        <v>2000</v>
      </c>
      <c r="B2">
        <v>255.9352744</v>
      </c>
      <c r="C2">
        <v>255.9352744</v>
      </c>
    </row>
    <row r="3" spans="1:3" x14ac:dyDescent="0.25">
      <c r="A3">
        <v>500</v>
      </c>
      <c r="B3">
        <v>609.16151649999995</v>
      </c>
      <c r="C3">
        <v>609.16151649999995</v>
      </c>
    </row>
    <row r="4" spans="1:3" x14ac:dyDescent="0.25">
      <c r="A4">
        <v>250</v>
      </c>
      <c r="B4">
        <v>-1848.0459559999999</v>
      </c>
      <c r="C4">
        <v>-1848.0459559999999</v>
      </c>
    </row>
    <row r="5" spans="1:3" x14ac:dyDescent="0.25">
      <c r="A5">
        <v>0.01</v>
      </c>
      <c r="B5">
        <v>1235.4400230000001</v>
      </c>
      <c r="C5">
        <v>1235.4400230000001</v>
      </c>
    </row>
    <row r="6" spans="1:3" x14ac:dyDescent="0.25">
      <c r="A6">
        <v>1.2</v>
      </c>
      <c r="B6">
        <v>-1579.8318469999999</v>
      </c>
      <c r="C6">
        <v>-1579.8318469999999</v>
      </c>
    </row>
    <row r="7" spans="1:3" x14ac:dyDescent="0.25">
      <c r="A7">
        <v>4000</v>
      </c>
      <c r="B7">
        <v>526.34377440000003</v>
      </c>
      <c r="C7">
        <v>526.34377440000003</v>
      </c>
    </row>
    <row r="8" spans="1:3" x14ac:dyDescent="0.25">
      <c r="B8">
        <v>378.41554710000003</v>
      </c>
      <c r="C8">
        <v>378.41554710000003</v>
      </c>
    </row>
    <row r="9" spans="1:3" x14ac:dyDescent="0.25">
      <c r="B9">
        <v>87.887755080000005</v>
      </c>
      <c r="C9">
        <v>87.887755080000005</v>
      </c>
    </row>
    <row r="10" spans="1:3" x14ac:dyDescent="0.25">
      <c r="B10">
        <v>2123.5544479999999</v>
      </c>
      <c r="C10">
        <v>2000</v>
      </c>
    </row>
    <row r="11" spans="1:3" x14ac:dyDescent="0.25">
      <c r="B11">
        <v>1669.7598599999999</v>
      </c>
      <c r="C11">
        <v>1669.7598599999999</v>
      </c>
    </row>
    <row r="12" spans="1:3" x14ac:dyDescent="0.25">
      <c r="B12">
        <v>-816.66768579999996</v>
      </c>
      <c r="C12">
        <v>-816.66768579999996</v>
      </c>
    </row>
    <row r="13" spans="1:3" x14ac:dyDescent="0.25">
      <c r="B13">
        <v>-1835.1478729999999</v>
      </c>
      <c r="C13">
        <v>-1835.1478729999999</v>
      </c>
    </row>
    <row r="14" spans="1:3" x14ac:dyDescent="0.25">
      <c r="B14">
        <v>434.48436390000001</v>
      </c>
      <c r="C14">
        <v>434.48436390000001</v>
      </c>
    </row>
    <row r="15" spans="1:3" x14ac:dyDescent="0.25">
      <c r="B15">
        <v>-1988.575552</v>
      </c>
      <c r="C15">
        <v>-1988.575552</v>
      </c>
    </row>
    <row r="16" spans="1:3" x14ac:dyDescent="0.25">
      <c r="B16">
        <v>1786.839289</v>
      </c>
      <c r="C16">
        <v>1786.839289</v>
      </c>
    </row>
    <row r="17" spans="2:3" x14ac:dyDescent="0.25">
      <c r="B17">
        <v>1692.467216</v>
      </c>
      <c r="C17">
        <v>1692.467216</v>
      </c>
    </row>
    <row r="18" spans="2:3" x14ac:dyDescent="0.25">
      <c r="B18">
        <v>2083.951478</v>
      </c>
      <c r="C18">
        <v>2000</v>
      </c>
    </row>
    <row r="19" spans="2:3" x14ac:dyDescent="0.25">
      <c r="B19">
        <v>1981.4645949999999</v>
      </c>
      <c r="C19">
        <v>1981.4645949999999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39997558519241921"/>
  </sheetPr>
  <dimension ref="A1:C19"/>
  <sheetViews>
    <sheetView workbookViewId="0">
      <selection sqref="A1:C19"/>
    </sheetView>
  </sheetViews>
  <sheetFormatPr defaultRowHeight="15" x14ac:dyDescent="0.25"/>
  <cols>
    <col min="2" max="3" width="18.5703125" bestFit="1" customWidth="1"/>
  </cols>
  <sheetData>
    <row r="1" spans="1:3" x14ac:dyDescent="0.25">
      <c r="A1">
        <v>2</v>
      </c>
      <c r="B1">
        <v>2241.5195411201998</v>
      </c>
      <c r="C1">
        <v>2000</v>
      </c>
    </row>
    <row r="2" spans="1:3" x14ac:dyDescent="0.25">
      <c r="A2">
        <v>2000</v>
      </c>
      <c r="B2">
        <v>61.417078847900001</v>
      </c>
      <c r="C2">
        <v>61.417078847900001</v>
      </c>
    </row>
    <row r="3" spans="1:3" x14ac:dyDescent="0.25">
      <c r="A3">
        <v>100</v>
      </c>
      <c r="B3">
        <v>1982.1607394712</v>
      </c>
      <c r="C3">
        <v>1982.1607394712</v>
      </c>
    </row>
    <row r="4" spans="1:3" x14ac:dyDescent="0.25">
      <c r="A4">
        <v>100</v>
      </c>
      <c r="B4">
        <v>2352.7803846475999</v>
      </c>
      <c r="C4">
        <v>2000</v>
      </c>
    </row>
    <row r="5" spans="1:3" x14ac:dyDescent="0.25">
      <c r="A5">
        <v>0.01</v>
      </c>
      <c r="B5">
        <v>518.44072674040001</v>
      </c>
      <c r="C5">
        <v>518.44072674040001</v>
      </c>
    </row>
    <row r="6" spans="1:3" x14ac:dyDescent="0.25">
      <c r="A6">
        <v>0.8</v>
      </c>
      <c r="B6">
        <v>573.77019124660001</v>
      </c>
      <c r="C6">
        <v>573.77019124660001</v>
      </c>
    </row>
    <row r="7" spans="1:3" x14ac:dyDescent="0.25">
      <c r="A7">
        <v>4000</v>
      </c>
      <c r="B7">
        <v>-529.97934037959999</v>
      </c>
      <c r="C7">
        <v>-529.97934037959999</v>
      </c>
    </row>
    <row r="8" spans="1:3" x14ac:dyDescent="0.25">
      <c r="B8">
        <v>-2384.9593163516001</v>
      </c>
      <c r="C8">
        <v>-2000</v>
      </c>
    </row>
    <row r="9" spans="1:3" x14ac:dyDescent="0.25">
      <c r="B9">
        <v>763.5353391955</v>
      </c>
      <c r="C9">
        <v>763.5353391955</v>
      </c>
    </row>
    <row r="10" spans="1:3" x14ac:dyDescent="0.25">
      <c r="B10">
        <v>-1259.4147229215</v>
      </c>
      <c r="C10">
        <v>-1259.4147229215</v>
      </c>
    </row>
    <row r="11" spans="1:3" x14ac:dyDescent="0.25">
      <c r="B11">
        <v>-895.08921214400004</v>
      </c>
      <c r="C11">
        <v>-895.08921214400004</v>
      </c>
    </row>
    <row r="12" spans="1:3" x14ac:dyDescent="0.25">
      <c r="B12">
        <v>-211.8802763976</v>
      </c>
      <c r="C12">
        <v>-211.8802763976</v>
      </c>
    </row>
    <row r="13" spans="1:3" x14ac:dyDescent="0.25">
      <c r="B13">
        <v>-733.81284728950004</v>
      </c>
      <c r="C13">
        <v>-733.81284728950004</v>
      </c>
    </row>
    <row r="14" spans="1:3" x14ac:dyDescent="0.25">
      <c r="B14">
        <v>-1923.2436477332001</v>
      </c>
      <c r="C14">
        <v>-1923.2436477332001</v>
      </c>
    </row>
    <row r="15" spans="1:3" x14ac:dyDescent="0.25">
      <c r="B15">
        <v>2359.0963901779</v>
      </c>
      <c r="C15">
        <v>2000</v>
      </c>
    </row>
    <row r="16" spans="1:3" x14ac:dyDescent="0.25">
      <c r="B16">
        <v>2056.2915709511999</v>
      </c>
      <c r="C16">
        <v>2000</v>
      </c>
    </row>
    <row r="17" spans="2:3" x14ac:dyDescent="0.25">
      <c r="B17">
        <v>-1500.7091286426</v>
      </c>
      <c r="C17">
        <v>-1500.7091286426</v>
      </c>
    </row>
    <row r="18" spans="2:3" x14ac:dyDescent="0.25">
      <c r="B18">
        <v>-1336.2285258992999</v>
      </c>
      <c r="C18">
        <v>-1336.2285258992999</v>
      </c>
    </row>
    <row r="19" spans="2:3" x14ac:dyDescent="0.25">
      <c r="B19">
        <v>-1451.3161833203001</v>
      </c>
      <c r="C19">
        <v>-1451.3161833203001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INPUTS</vt:lpstr>
      <vt:lpstr>testX</vt:lpstr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2012-12-13T09:29:31Z</dcterms:created>
  <dcterms:modified xsi:type="dcterms:W3CDTF">2013-02-11T11:53:42Z</dcterms:modified>
</cp:coreProperties>
</file>