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ocuments\EXCEL\FILTER_ORDERING\"/>
    </mc:Choice>
  </mc:AlternateContent>
  <xr:revisionPtr revIDLastSave="0" documentId="13_ncr:1_{29C8647B-EC8E-4CC9-AA77-0C4AC688470B}" xr6:coauthVersionLast="47" xr6:coauthVersionMax="47" xr10:uidLastSave="{00000000-0000-0000-0000-000000000000}"/>
  <bookViews>
    <workbookView xWindow="-120" yWindow="-120" windowWidth="29040" windowHeight="15840" activeTab="2" xr2:uid="{DE138B67-C7E4-4B20-9C2D-B2F4D2399C2C}"/>
  </bookViews>
  <sheets>
    <sheet name="More --&gt;" sheetId="5" r:id="rId1"/>
    <sheet name="TASKS" sheetId="7" r:id="rId2"/>
    <sheet name="EXERCISE1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6" l="1" a="1"/>
  <c r="I49" i="6" s="1"/>
  <c r="I42" i="6" a="1"/>
  <c r="I42" i="6" s="1"/>
  <c r="I21" i="6" a="1"/>
  <c r="I21" i="6" s="1"/>
  <c r="I7" i="6" a="1"/>
  <c r="I7" i="6" s="1"/>
  <c r="G2" i="6" a="1"/>
  <c r="G2" i="6" s="1"/>
  <c r="I2" i="6" s="1" a="1"/>
  <c r="I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<sst xmlns="http://schemas.openxmlformats.org/spreadsheetml/2006/main" count="142" uniqueCount="64">
  <si>
    <t>Division</t>
  </si>
  <si>
    <t>Name</t>
  </si>
  <si>
    <t>Department</t>
  </si>
  <si>
    <t>Yearly Salary</t>
  </si>
  <si>
    <t>Productivity</t>
  </si>
  <si>
    <t>OR</t>
  </si>
  <si>
    <t>Utility</t>
  </si>
  <si>
    <t>Gary Miller</t>
  </si>
  <si>
    <t>Finance</t>
  </si>
  <si>
    <t>James Willard</t>
  </si>
  <si>
    <t>Sales</t>
  </si>
  <si>
    <t>Richard Elliot</t>
  </si>
  <si>
    <t>Robert Spear</t>
  </si>
  <si>
    <t>Roger Mun</t>
  </si>
  <si>
    <t>Paul Garza</t>
  </si>
  <si>
    <t>Robert Marquez</t>
  </si>
  <si>
    <t>Natalie Porter</t>
  </si>
  <si>
    <t>Procurement</t>
  </si>
  <si>
    <t>Kim West</t>
  </si>
  <si>
    <t>Game</t>
  </si>
  <si>
    <t>Stevie Bridge</t>
  </si>
  <si>
    <t>Andre Cooper</t>
  </si>
  <si>
    <t>Crystal Doyle</t>
  </si>
  <si>
    <t>Robert Musser</t>
  </si>
  <si>
    <t>Daniel Garrett</t>
  </si>
  <si>
    <t>Ann Withers</t>
  </si>
  <si>
    <t>Paul Hill</t>
  </si>
  <si>
    <t>Corinna Schmidt</t>
  </si>
  <si>
    <t>Ewan Thompson</t>
  </si>
  <si>
    <t>Walter Miller</t>
  </si>
  <si>
    <t>Paul Wells</t>
  </si>
  <si>
    <t>Betina Bauer</t>
  </si>
  <si>
    <t>Daniela Schreiber</t>
  </si>
  <si>
    <t>Dan Ziegler</t>
  </si>
  <si>
    <t>Peter Ramsy</t>
  </si>
  <si>
    <t>Wolfgang Ramjac</t>
  </si>
  <si>
    <t>Robert Richardson</t>
  </si>
  <si>
    <t>Brigitte Bond</t>
  </si>
  <si>
    <t>Robert Blume</t>
  </si>
  <si>
    <t>Mike Saban</t>
  </si>
  <si>
    <t>Maria Tot</t>
  </si>
  <si>
    <t>Lukas Hofer</t>
  </si>
  <si>
    <t>AND</t>
  </si>
  <si>
    <t>Free Tutorials</t>
  </si>
  <si>
    <t>Browse through my free Excel tutorials to discover dashboard tips, chart tricks and advanced formula techniques, as well as plenty of productivity hacks.</t>
  </si>
  <si>
    <t>Courses to help you succeed</t>
  </si>
  <si>
    <t>If you'd like to learn Excel in a structured way and in your own time, check out my bestselling courses:</t>
  </si>
  <si>
    <t xml:space="preserve">1. SHOW THE  LIST OF PEPOPLE WHO WORKS IN THE PRODUCTIITY AND FINANCIAL DEPARTMENT </t>
  </si>
  <si>
    <t>TASK 1</t>
  </si>
  <si>
    <t>TASK 2</t>
  </si>
  <si>
    <t>2 . SHOW AL THE EMPLOYEES WHO WORK IN TEH DIVISION OR GAME OR THEIR SALARY IS GREATEHER THAT 100000</t>
  </si>
  <si>
    <t>GAME</t>
  </si>
  <si>
    <t>DIVISION</t>
  </si>
  <si>
    <t>SALARY</t>
  </si>
  <si>
    <t xml:space="preserve">TASK3 </t>
  </si>
  <si>
    <t>game</t>
  </si>
  <si>
    <t>utility</t>
  </si>
  <si>
    <t xml:space="preserve">3. REPEat the task but this time filter by disivioson equal to game or utility </t>
  </si>
  <si>
    <t>4. REPEAT THE TASK 4 FILTERING BY ADDING A FILTER AND TAHT FILTER BY SALARIO &gt; 80000</t>
  </si>
  <si>
    <t>TASK 4</t>
  </si>
  <si>
    <t>TASK5</t>
  </si>
  <si>
    <t xml:space="preserve">division </t>
  </si>
  <si>
    <t>salary</t>
  </si>
  <si>
    <t>5.  REPEAT WHATEVER YOU WANT STEP AVOBE BUT THIS TIME ONLY RETURNING THE NAME AND SALARY COLUMN FROM THE FILTER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</si>
</sst>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63636"/>
      <name val="Lato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sz val="22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2981B9"/>
      </bottom>
      <diagonal/>
    </border>
    <border>
      <left/>
      <right/>
      <top style="medium">
        <color rgb="FF2981B9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3" fontId="2" fillId="0" borderId="2" xfId="0" applyNumberFormat="1" applyFont="1" applyBorder="1"/>
    <xf numFmtId="0" fontId="2" fillId="0" borderId="3" xfId="0" applyFont="1" applyBorder="1"/>
    <xf numFmtId="3" fontId="2" fillId="0" borderId="3" xfId="0" applyNumberFormat="1" applyFont="1" applyBorder="1"/>
    <xf numFmtId="0" fontId="3" fillId="0" borderId="0" xfId="1"/>
    <xf numFmtId="0" fontId="4" fillId="0" borderId="0" xfId="1" quotePrefix="1" applyFont="1"/>
    <xf numFmtId="0" fontId="5" fillId="0" borderId="0" xfId="1" applyFont="1"/>
    <xf numFmtId="0" fontId="6" fillId="0" borderId="0" xfId="2" applyFill="1" applyBorder="1"/>
    <xf numFmtId="0" fontId="3" fillId="0" borderId="0" xfId="1" applyAlignment="1">
      <alignment wrapText="1"/>
    </xf>
    <xf numFmtId="0" fontId="7" fillId="0" borderId="0" xfId="3" applyFill="1" applyBorder="1"/>
    <xf numFmtId="0" fontId="3" fillId="2" borderId="0" xfId="1" applyFill="1"/>
    <xf numFmtId="0" fontId="3" fillId="3" borderId="0" xfId="1" applyFill="1"/>
    <xf numFmtId="0" fontId="8" fillId="0" borderId="0" xfId="0" applyFont="1"/>
    <xf numFmtId="0" fontId="2" fillId="0" borderId="0" xfId="0" applyFont="1"/>
    <xf numFmtId="0" fontId="2" fillId="0" borderId="0" xfId="0" applyFont="1" applyFill="1" applyBorder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1" fillId="0" borderId="0" xfId="0" applyFont="1"/>
    <xf numFmtId="0" fontId="9" fillId="8" borderId="0" xfId="0" applyFont="1" applyFill="1"/>
    <xf numFmtId="0" fontId="10" fillId="8" borderId="0" xfId="0" applyFont="1" applyFill="1"/>
    <xf numFmtId="0" fontId="11" fillId="8" borderId="1" xfId="0" applyFont="1" applyFill="1" applyBorder="1"/>
    <xf numFmtId="0" fontId="10" fillId="7" borderId="0" xfId="0" applyFont="1" applyFill="1"/>
    <xf numFmtId="0" fontId="11" fillId="7" borderId="1" xfId="0" applyFont="1" applyFill="1" applyBorder="1"/>
    <xf numFmtId="0" fontId="2" fillId="9" borderId="0" xfId="0" applyFont="1" applyFill="1"/>
    <xf numFmtId="0" fontId="0" fillId="9" borderId="0" xfId="0" applyFill="1"/>
    <xf numFmtId="0" fontId="1" fillId="9" borderId="1" xfId="0" applyFont="1" applyFill="1" applyBorder="1"/>
  </cellXfs>
  <cellStyles count="4">
    <cellStyle name="Hyperlink 2" xfId="2" xr:uid="{868F74EF-97E0-4D22-B10F-ADA99ADBA566}"/>
    <cellStyle name="Hyperlink 3" xfId="3" xr:uid="{835ABE7B-A118-4348-9791-68F38FB24041}"/>
    <cellStyle name="Normal" xfId="0" builtinId="0"/>
    <cellStyle name="Normal 2" xfId="1" xr:uid="{F2D68149-A10A-415D-9D12-B5B9D1954E6C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 style="medium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 style="medium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border outline="0">
        <bottom style="medium">
          <color rgb="FF2981B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colors>
    <mruColors>
      <color rgb="FFFFF9E7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elplus.com/tutorials/" TargetMode="External"/><Relationship Id="rId3" Type="http://schemas.openxmlformats.org/officeDocument/2006/relationships/hyperlink" Target="https://www.xelplus.com/" TargetMode="External"/><Relationship Id="rId7" Type="http://schemas.openxmlformats.org/officeDocument/2006/relationships/hyperlink" Target="https://www.xelplus.com/courses/" TargetMode="External"/><Relationship Id="rId2" Type="http://schemas.openxmlformats.org/officeDocument/2006/relationships/hyperlink" Target="https://www.xelplus.com/courses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svg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137159</xdr:rowOff>
    </xdr:from>
    <xdr:to>
      <xdr:col>4</xdr:col>
      <xdr:colOff>388620</xdr:colOff>
      <xdr:row>9</xdr:row>
      <xdr:rowOff>53403</xdr:rowOff>
    </xdr:to>
    <xdr:pic>
      <xdr:nvPicPr>
        <xdr:cNvPr id="2" name="Picture 1" descr="Shape, circle&#10;&#10;Description automatically generated with medium confidence">
          <a:extLst>
            <a:ext uri="{FF2B5EF4-FFF2-40B4-BE49-F238E27FC236}">
              <a16:creationId xmlns:a16="http://schemas.microsoft.com/office/drawing/2014/main" id="{5F970A36-A60E-450C-B13E-38314445F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59"/>
          <a:ext cx="6336983" cy="2635632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0</xdr:row>
      <xdr:rowOff>9525</xdr:rowOff>
    </xdr:from>
    <xdr:ext cx="2571666" cy="6463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4AA99D-A657-4285-979A-F383B737C141}"/>
            </a:ext>
          </a:extLst>
        </xdr:cNvPr>
        <xdr:cNvSpPr txBox="1"/>
      </xdr:nvSpPr>
      <xdr:spPr>
        <a:xfrm>
          <a:off x="219075" y="9525"/>
          <a:ext cx="2571666" cy="646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600" baseline="0">
              <a:solidFill>
                <a:srgbClr val="363636"/>
              </a:solidFill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Learn More</a:t>
          </a:r>
          <a:endParaRPr lang="en-GB" sz="3600">
            <a:solidFill>
              <a:srgbClr val="363636"/>
            </a:solidFill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oneCellAnchor>
  <xdr:twoCellAnchor>
    <xdr:from>
      <xdr:col>6</xdr:col>
      <xdr:colOff>213361</xdr:colOff>
      <xdr:row>6</xdr:row>
      <xdr:rowOff>35860</xdr:rowOff>
    </xdr:from>
    <xdr:to>
      <xdr:col>12</xdr:col>
      <xdr:colOff>130629</xdr:colOff>
      <xdr:row>9</xdr:row>
      <xdr:rowOff>185058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782389-6A53-422A-B55A-6AA11C1EEAA2}"/>
            </a:ext>
          </a:extLst>
        </xdr:cNvPr>
        <xdr:cNvSpPr/>
      </xdr:nvSpPr>
      <xdr:spPr>
        <a:xfrm>
          <a:off x="7466649" y="1212198"/>
          <a:ext cx="3346268" cy="1349348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This course has enabled me to finish jobs in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5-10% of the time due to my ability to process Excel so far. It has also given me the confidence to better get around Excel.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Mitchell Ryan 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10</xdr:row>
      <xdr:rowOff>108857</xdr:rowOff>
    </xdr:from>
    <xdr:to>
      <xdr:col>12</xdr:col>
      <xdr:colOff>163286</xdr:colOff>
      <xdr:row>19</xdr:row>
      <xdr:rowOff>119743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55965C-A59E-4BE2-9D2E-48E9AB83F527}"/>
            </a:ext>
          </a:extLst>
        </xdr:cNvPr>
        <xdr:cNvSpPr/>
      </xdr:nvSpPr>
      <xdr:spPr>
        <a:xfrm>
          <a:off x="5753100" y="2718707"/>
          <a:ext cx="5092474" cy="2206399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using Excel often at work as a business architect. I was able to achieve what I wanted a lot of the time but sometimes, I wasn't using the most efficient way. Hence, I subscribed to the Black Belt package. There were a lot of AH-HA moments! I'm now able to use Power Query and build good looking dashboards more easily but it's only the first course out of a series I'm taking with you.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very excited about it!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Christian Fiset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(Excel</a:t>
          </a:r>
          <a:r>
            <a:rPr lang="en-US" sz="1200" b="0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Black Belt Bundle)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22860</xdr:colOff>
      <xdr:row>0</xdr:row>
      <xdr:rowOff>38100</xdr:rowOff>
    </xdr:from>
    <xdr:to>
      <xdr:col>13</xdr:col>
      <xdr:colOff>114300</xdr:colOff>
      <xdr:row>4</xdr:row>
      <xdr:rowOff>116484</xdr:rowOff>
    </xdr:to>
    <xdr:pic>
      <xdr:nvPicPr>
        <xdr:cNvPr id="6" name="Graphic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7FBCF2-16A6-4E50-9C62-D8E093C4D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76148" y="38100"/>
          <a:ext cx="3710940" cy="902297"/>
        </a:xfrm>
        <a:prstGeom prst="rect">
          <a:avLst/>
        </a:prstGeom>
      </xdr:spPr>
    </xdr:pic>
    <xdr:clientData/>
  </xdr:twoCellAnchor>
  <xdr:twoCellAnchor editAs="oneCell">
    <xdr:from>
      <xdr:col>8</xdr:col>
      <xdr:colOff>391467</xdr:colOff>
      <xdr:row>16</xdr:row>
      <xdr:rowOff>0</xdr:rowOff>
    </xdr:from>
    <xdr:to>
      <xdr:col>13</xdr:col>
      <xdr:colOff>160804</xdr:colOff>
      <xdr:row>19</xdr:row>
      <xdr:rowOff>171611</xdr:rowOff>
    </xdr:to>
    <xdr:pic>
      <xdr:nvPicPr>
        <xdr:cNvPr id="7" name="Picture 6" descr="Logo&#10;&#10;Description automatically generated with medium confidence">
          <a:extLst>
            <a:ext uri="{FF2B5EF4-FFF2-40B4-BE49-F238E27FC236}">
              <a16:creationId xmlns:a16="http://schemas.microsoft.com/office/drawing/2014/main" id="{50C24C22-9B48-4205-9E84-9F60E256F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49680" y="4262438"/>
          <a:ext cx="2093437" cy="714536"/>
        </a:xfrm>
        <a:prstGeom prst="rect">
          <a:avLst/>
        </a:prstGeom>
      </xdr:spPr>
    </xdr:pic>
    <xdr:clientData/>
  </xdr:twoCellAnchor>
  <xdr:twoCellAnchor>
    <xdr:from>
      <xdr:col>2</xdr:col>
      <xdr:colOff>7621</xdr:colOff>
      <xdr:row>12</xdr:row>
      <xdr:rowOff>99060</xdr:rowOff>
    </xdr:from>
    <xdr:to>
      <xdr:col>2</xdr:col>
      <xdr:colOff>1836421</xdr:colOff>
      <xdr:row>13</xdr:row>
      <xdr:rowOff>99060</xdr:rowOff>
    </xdr:to>
    <xdr:sp macro="" textlink="">
      <xdr:nvSpPr>
        <xdr:cNvPr id="8" name="Flowchart: Terminator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2E6F130-DE4E-4C35-877A-705BCE22E755}"/>
            </a:ext>
          </a:extLst>
        </xdr:cNvPr>
        <xdr:cNvSpPr/>
      </xdr:nvSpPr>
      <xdr:spPr>
        <a:xfrm>
          <a:off x="336234" y="3199448"/>
          <a:ext cx="1828800" cy="504825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Get a Course</a:t>
          </a:r>
        </a:p>
      </xdr:txBody>
    </xdr:sp>
    <xdr:clientData/>
  </xdr:twoCellAnchor>
  <xdr:twoCellAnchor>
    <xdr:from>
      <xdr:col>1</xdr:col>
      <xdr:colOff>137161</xdr:colOff>
      <xdr:row>7</xdr:row>
      <xdr:rowOff>175260</xdr:rowOff>
    </xdr:from>
    <xdr:to>
      <xdr:col>2</xdr:col>
      <xdr:colOff>1752601</xdr:colOff>
      <xdr:row>8</xdr:row>
      <xdr:rowOff>297180</xdr:rowOff>
    </xdr:to>
    <xdr:sp macro="" textlink="">
      <xdr:nvSpPr>
        <xdr:cNvPr id="9" name="Flowchart: Terminator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ADC9409-7B87-48D2-B728-4F889B43C50B}"/>
            </a:ext>
          </a:extLst>
        </xdr:cNvPr>
        <xdr:cNvSpPr/>
      </xdr:nvSpPr>
      <xdr:spPr>
        <a:xfrm>
          <a:off x="241936" y="1646873"/>
          <a:ext cx="1839278" cy="502920"/>
        </a:xfrm>
        <a:prstGeom prst="flowChartTerminator">
          <a:avLst/>
        </a:prstGeom>
        <a:solidFill>
          <a:srgbClr val="197E4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Free Tutorials</a:t>
          </a:r>
        </a:p>
      </xdr:txBody>
    </xdr:sp>
    <xdr:clientData/>
  </xdr:twoCellAnchor>
  <xdr:twoCellAnchor editAs="oneCell">
    <xdr:from>
      <xdr:col>6</xdr:col>
      <xdr:colOff>348727</xdr:colOff>
      <xdr:row>6</xdr:row>
      <xdr:rowOff>104171</xdr:rowOff>
    </xdr:from>
    <xdr:to>
      <xdr:col>6</xdr:col>
      <xdr:colOff>556371</xdr:colOff>
      <xdr:row>6</xdr:row>
      <xdr:rowOff>270286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67EAE1-0D04-44D4-859C-3BAD6021B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02015" y="1280509"/>
          <a:ext cx="207644" cy="166115"/>
        </a:xfrm>
        <a:prstGeom prst="rect">
          <a:avLst/>
        </a:prstGeom>
      </xdr:spPr>
    </xdr:pic>
    <xdr:clientData/>
  </xdr:twoCellAnchor>
  <xdr:twoCellAnchor editAs="oneCell">
    <xdr:from>
      <xdr:col>4</xdr:col>
      <xdr:colOff>100148</xdr:colOff>
      <xdr:row>11</xdr:row>
      <xdr:rowOff>109946</xdr:rowOff>
    </xdr:from>
    <xdr:to>
      <xdr:col>4</xdr:col>
      <xdr:colOff>303437</xdr:colOff>
      <xdr:row>11</xdr:row>
      <xdr:rowOff>276061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23E5776-A0C6-4764-A75A-C733AF841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48511" y="2829334"/>
          <a:ext cx="203289" cy="1661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C4BA64-BD62-4B16-A581-0CE0D073AD48}" name="Tablefun" displayName="Tablefun" ref="A1:E32" totalsRowShown="0" headerRowDxfId="7" dataDxfId="6" headerRowBorderDxfId="5">
  <tableColumns count="5">
    <tableColumn id="3" xr3:uid="{DF247E6D-BB03-4CF0-8DD2-9D085B224263}" name="Division" dataDxfId="4"/>
    <tableColumn id="2" xr3:uid="{47A00A96-D069-40A7-B21E-87D2D7331127}" name="Name" dataDxfId="3"/>
    <tableColumn id="1" xr3:uid="{C9F87EFC-D46E-46A8-ADEF-CFDCEF277194}" name="Department" dataDxfId="2"/>
    <tableColumn id="4" xr3:uid="{9FED8B17-638B-4A5A-8C6A-5CF090A592A8}" name="Yearly Salary" dataDxfId="1"/>
    <tableColumn id="5" xr3:uid="{3F2E1DEB-DA1B-46A4-8F6F-26EA886765F1}" name="TASK 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6944-6601-4D9C-A627-7A001FB2A156}">
  <sheetPr>
    <tabColor rgb="FFEC4C4C"/>
    <pageSetUpPr fitToPage="1"/>
  </sheetPr>
  <dimension ref="A1:N24"/>
  <sheetViews>
    <sheetView showGridLines="0" showRowColHeaders="0" zoomScale="115" zoomScaleNormal="115" workbookViewId="0"/>
  </sheetViews>
  <sheetFormatPr defaultColWidth="0" defaultRowHeight="14.25" customHeight="1" zeroHeight="1"/>
  <cols>
    <col min="1" max="1" width="1.42578125" style="12" customWidth="1"/>
    <col min="2" max="2" width="3.140625" style="12" customWidth="1"/>
    <col min="3" max="3" width="69.5703125" style="12" customWidth="1"/>
    <col min="4" max="6" width="9.140625" style="12" customWidth="1"/>
    <col min="7" max="11" width="9.140625" style="13" customWidth="1"/>
    <col min="12" max="12" width="2.28515625" style="13" customWidth="1"/>
    <col min="13" max="13" width="2.7109375" style="13" customWidth="1"/>
    <col min="14" max="14" width="2.42578125" style="13" customWidth="1"/>
    <col min="15" max="16384" width="9.140625" style="12" hidden="1"/>
  </cols>
  <sheetData>
    <row r="1" spans="2:6" s="6" customFormat="1" ht="15"/>
    <row r="2" spans="2:6" s="6" customFormat="1" ht="15"/>
    <row r="3" spans="2:6" s="6" customFormat="1" ht="15"/>
    <row r="4" spans="2:6" s="6" customFormat="1" ht="22.35" customHeight="1"/>
    <row r="5" spans="2:6" s="6" customFormat="1" ht="18.75">
      <c r="B5" s="7"/>
      <c r="C5" s="8" t="s">
        <v>43</v>
      </c>
    </row>
    <row r="6" spans="2:6" s="6" customFormat="1" ht="15">
      <c r="C6" s="9"/>
      <c r="D6" s="9"/>
      <c r="E6" s="9"/>
    </row>
    <row r="7" spans="2:6" s="6" customFormat="1" ht="45">
      <c r="C7" s="10" t="s">
        <v>44</v>
      </c>
    </row>
    <row r="8" spans="2:6" s="6" customFormat="1" ht="30" customHeight="1">
      <c r="C8" s="10"/>
    </row>
    <row r="9" spans="2:6" s="6" customFormat="1" ht="41.45" customHeight="1">
      <c r="C9" s="10"/>
    </row>
    <row r="10" spans="2:6" s="6" customFormat="1" ht="21" customHeight="1">
      <c r="C10" s="8" t="s">
        <v>45</v>
      </c>
    </row>
    <row r="11" spans="2:6" s="6" customFormat="1" ht="6" customHeight="1">
      <c r="C11" s="11"/>
      <c r="D11" s="9"/>
      <c r="E11" s="9"/>
      <c r="F11" s="9"/>
    </row>
    <row r="12" spans="2:6" s="6" customFormat="1" ht="30" customHeight="1">
      <c r="C12" s="10" t="s">
        <v>46</v>
      </c>
    </row>
    <row r="13" spans="2:6" s="6" customFormat="1" ht="39.75" customHeight="1"/>
    <row r="14" spans="2:6" s="6" customFormat="1" ht="17.25" customHeight="1">
      <c r="C14" s="11"/>
      <c r="E14" s="9"/>
      <c r="F14" s="9"/>
    </row>
    <row r="15" spans="2:6" s="6" customFormat="1" ht="24.75" customHeight="1">
      <c r="C15" s="8"/>
    </row>
    <row r="16" spans="2:6" s="6" customFormat="1" ht="9.9499999999999993" customHeight="1"/>
    <row r="17" spans="1:14" s="6" customFormat="1" ht="15">
      <c r="C17" s="10"/>
    </row>
    <row r="18" spans="1:14" s="6" customFormat="1" ht="15"/>
    <row r="19" spans="1:14" s="6" customFormat="1" ht="15"/>
    <row r="20" spans="1:14" s="6" customFormat="1" ht="15">
      <c r="C20" s="11"/>
      <c r="D20" s="9"/>
      <c r="E20" s="9"/>
      <c r="F20" s="9"/>
    </row>
    <row r="21" spans="1:14" s="6" customFormat="1" ht="15" hidden="1">
      <c r="C21" s="11"/>
      <c r="D21" s="9"/>
      <c r="E21" s="9"/>
      <c r="F21" s="9"/>
    </row>
    <row r="22" spans="1:14" s="6" customFormat="1" ht="15" hidden="1">
      <c r="A22" s="11"/>
      <c r="B22" s="11"/>
      <c r="C22" s="11"/>
      <c r="D22" s="11"/>
      <c r="E22" s="11"/>
      <c r="F22" s="11"/>
    </row>
    <row r="23" spans="1:14" s="6" customFormat="1" ht="15" hidden="1">
      <c r="A23" s="11"/>
      <c r="B23" s="11"/>
      <c r="C23" s="11"/>
      <c r="D23" s="11"/>
      <c r="E23" s="11"/>
      <c r="F23" s="11"/>
    </row>
    <row r="24" spans="1:14" ht="15" hidden="1">
      <c r="G24" s="6"/>
      <c r="H24" s="6"/>
      <c r="I24" s="6"/>
      <c r="J24" s="6"/>
      <c r="K24" s="6"/>
      <c r="L24" s="6"/>
      <c r="M24" s="6"/>
      <c r="N24" s="6"/>
    </row>
  </sheetData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D26-CBA4-46D1-8F42-21EDF174B2EF}">
  <dimension ref="A1:A5"/>
  <sheetViews>
    <sheetView workbookViewId="0">
      <selection activeCell="N8" sqref="N8"/>
    </sheetView>
  </sheetViews>
  <sheetFormatPr defaultRowHeight="15"/>
  <sheetData>
    <row r="1" spans="1:1" ht="28.5">
      <c r="A1" s="14" t="s">
        <v>47</v>
      </c>
    </row>
    <row r="2" spans="1:1" ht="28.5">
      <c r="A2" s="14" t="s">
        <v>50</v>
      </c>
    </row>
    <row r="3" spans="1:1" ht="28.5">
      <c r="A3" s="14" t="s">
        <v>57</v>
      </c>
    </row>
    <row r="4" spans="1:1" ht="28.5">
      <c r="A4" s="14" t="s">
        <v>58</v>
      </c>
    </row>
    <row r="5" spans="1:1" ht="28.5">
      <c r="A5" s="14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E5A4-2291-494D-8C4F-F4826414DCF8}">
  <dimension ref="A1:M52"/>
  <sheetViews>
    <sheetView tabSelected="1" topLeftCell="B34" zoomScale="175" zoomScaleNormal="175" workbookViewId="0">
      <selection activeCell="H33" sqref="H33"/>
    </sheetView>
  </sheetViews>
  <sheetFormatPr defaultRowHeight="15"/>
  <cols>
    <col min="1" max="1" width="11.7109375" bestFit="1" customWidth="1"/>
    <col min="2" max="2" width="17.42578125" bestFit="1" customWidth="1"/>
    <col min="3" max="3" width="12.5703125" bestFit="1" customWidth="1"/>
    <col min="4" max="4" width="12.28515625" bestFit="1" customWidth="1"/>
    <col min="7" max="7" width="14" bestFit="1" customWidth="1"/>
    <col min="8" max="8" width="12.5703125" bestFit="1" customWidth="1"/>
    <col min="9" max="9" width="11.7109375" bestFit="1" customWidth="1"/>
    <col min="10" max="10" width="13.5703125" bestFit="1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t="s">
        <v>0</v>
      </c>
      <c r="G1" t="s">
        <v>2</v>
      </c>
      <c r="I1" s="19" t="s">
        <v>0</v>
      </c>
      <c r="J1" s="19" t="s">
        <v>1</v>
      </c>
      <c r="K1" s="19" t="s">
        <v>2</v>
      </c>
      <c r="L1" s="19" t="s">
        <v>3</v>
      </c>
    </row>
    <row r="2" spans="1:13" ht="15.75" thickBot="1">
      <c r="A2" s="2" t="s">
        <v>6</v>
      </c>
      <c r="B2" s="2" t="s">
        <v>7</v>
      </c>
      <c r="C2" s="2" t="s">
        <v>8</v>
      </c>
      <c r="D2" s="3">
        <v>60270</v>
      </c>
      <c r="E2" s="21" t="s">
        <v>42</v>
      </c>
      <c r="F2" s="2" t="s">
        <v>6</v>
      </c>
      <c r="G2" t="str" cm="1">
        <f t="array" ref="G2:G4">_xlfn.UNIQUE(Tablefun[Department])</f>
        <v>Finance</v>
      </c>
      <c r="I2" s="20" t="str" cm="1">
        <f t="array" ref="I2:L5">_xlfn._xlws.FILTER(A2:D32,(Tablefun[Department]=G2)*(Tablefun[Division]=F3))</f>
        <v>Productivity</v>
      </c>
      <c r="J2" s="20" t="str">
        <v>Richard Elliot</v>
      </c>
      <c r="K2" s="20" t="str">
        <v>Finance</v>
      </c>
      <c r="L2" s="20">
        <v>29727</v>
      </c>
    </row>
    <row r="3" spans="1:13" ht="15.75" thickBot="1">
      <c r="A3" s="4" t="s">
        <v>4</v>
      </c>
      <c r="B3" s="4" t="s">
        <v>9</v>
      </c>
      <c r="C3" s="4" t="s">
        <v>10</v>
      </c>
      <c r="D3" s="5">
        <v>39627</v>
      </c>
      <c r="E3" s="15"/>
      <c r="F3" s="4" t="s">
        <v>4</v>
      </c>
      <c r="G3" t="str">
        <v>Sales</v>
      </c>
      <c r="I3" s="20" t="str">
        <v>Productivity</v>
      </c>
      <c r="J3" s="20" t="str">
        <v>Roger Mun</v>
      </c>
      <c r="K3" s="20" t="str">
        <v>Finance</v>
      </c>
      <c r="L3" s="20">
        <v>134000</v>
      </c>
    </row>
    <row r="4" spans="1:13" ht="15.75" thickBot="1">
      <c r="A4" s="4" t="s">
        <v>4</v>
      </c>
      <c r="B4" s="4" t="s">
        <v>11</v>
      </c>
      <c r="C4" s="4" t="s">
        <v>8</v>
      </c>
      <c r="D4" s="5">
        <v>29727</v>
      </c>
      <c r="E4" s="15"/>
      <c r="F4" s="4" t="s">
        <v>19</v>
      </c>
      <c r="G4" t="str">
        <v>Procurement</v>
      </c>
      <c r="I4" s="20" t="str">
        <v>Productivity</v>
      </c>
      <c r="J4" s="20" t="str">
        <v>Crystal Doyle</v>
      </c>
      <c r="K4" s="20" t="str">
        <v>Finance</v>
      </c>
      <c r="L4" s="20">
        <v>185000</v>
      </c>
    </row>
    <row r="5" spans="1:13" ht="15.75" thickBot="1">
      <c r="A5" s="4" t="s">
        <v>4</v>
      </c>
      <c r="B5" s="4" t="s">
        <v>12</v>
      </c>
      <c r="C5" s="4" t="s">
        <v>10</v>
      </c>
      <c r="D5" s="5">
        <v>93668</v>
      </c>
      <c r="E5" s="23" t="s">
        <v>49</v>
      </c>
      <c r="I5" s="20" t="str">
        <v>Productivity</v>
      </c>
      <c r="J5" s="20" t="str">
        <v>Daniel Garrett</v>
      </c>
      <c r="K5" s="20" t="str">
        <v>Finance</v>
      </c>
      <c r="L5" s="20">
        <v>142000</v>
      </c>
    </row>
    <row r="6" spans="1:13" ht="15.75" thickBot="1">
      <c r="A6" s="4" t="s">
        <v>4</v>
      </c>
      <c r="B6" s="4" t="s">
        <v>13</v>
      </c>
      <c r="C6" s="4" t="s">
        <v>8</v>
      </c>
      <c r="D6" s="5">
        <v>134000</v>
      </c>
      <c r="E6" s="22" t="s">
        <v>5</v>
      </c>
      <c r="F6" s="16" t="s">
        <v>52</v>
      </c>
      <c r="G6" t="s">
        <v>53</v>
      </c>
      <c r="I6" s="17" t="s">
        <v>0</v>
      </c>
      <c r="J6" s="17" t="s">
        <v>1</v>
      </c>
      <c r="K6" s="17" t="s">
        <v>2</v>
      </c>
      <c r="L6" s="17" t="s">
        <v>3</v>
      </c>
    </row>
    <row r="7" spans="1:13" ht="15.75" thickBot="1">
      <c r="A7" s="4" t="s">
        <v>4</v>
      </c>
      <c r="B7" s="4" t="s">
        <v>14</v>
      </c>
      <c r="C7" s="4" t="s">
        <v>10</v>
      </c>
      <c r="D7" s="5">
        <v>34808</v>
      </c>
      <c r="E7" s="15"/>
      <c r="F7" s="16" t="s">
        <v>51</v>
      </c>
      <c r="G7">
        <v>142000</v>
      </c>
      <c r="I7" s="18" t="str" cm="1">
        <f t="array" ref="I7:M18">_xlfn._xlws.FILTER(Tablefun[],(Tablefun[Division]=F7)+(Tablefun[Yearly Salary]&gt;G7))</f>
        <v>Game</v>
      </c>
      <c r="J7" s="18" t="str">
        <v>Stevie Bridge</v>
      </c>
      <c r="K7" s="18" t="str">
        <v>Sales</v>
      </c>
      <c r="L7" s="18">
        <v>21972</v>
      </c>
      <c r="M7">
        <v>0</v>
      </c>
    </row>
    <row r="8" spans="1:13" ht="15.75" thickBot="1">
      <c r="A8" s="4" t="s">
        <v>4</v>
      </c>
      <c r="B8" s="4" t="s">
        <v>15</v>
      </c>
      <c r="C8" s="4" t="s">
        <v>10</v>
      </c>
      <c r="D8" s="5">
        <v>134468</v>
      </c>
      <c r="E8" s="15"/>
      <c r="I8" s="18" t="str">
        <v>Productivity</v>
      </c>
      <c r="J8" s="18" t="str">
        <v>Crystal Doyle</v>
      </c>
      <c r="K8" s="18" t="str">
        <v>Finance</v>
      </c>
      <c r="L8" s="18">
        <v>185000</v>
      </c>
      <c r="M8">
        <v>0</v>
      </c>
    </row>
    <row r="9" spans="1:13" ht="15.75" thickBot="1">
      <c r="A9" s="4" t="s">
        <v>4</v>
      </c>
      <c r="B9" s="4" t="s">
        <v>16</v>
      </c>
      <c r="C9" s="4" t="s">
        <v>17</v>
      </c>
      <c r="D9" s="5">
        <v>45000</v>
      </c>
      <c r="E9" s="15"/>
      <c r="I9" s="18" t="str">
        <v>Game</v>
      </c>
      <c r="J9" s="18" t="str">
        <v>Paul Hill</v>
      </c>
      <c r="K9" s="18" t="str">
        <v>Finance</v>
      </c>
      <c r="L9" s="18">
        <v>68357</v>
      </c>
      <c r="M9">
        <v>0</v>
      </c>
    </row>
    <row r="10" spans="1:13" ht="15.75" thickBot="1">
      <c r="A10" s="4" t="s">
        <v>6</v>
      </c>
      <c r="B10" s="4" t="s">
        <v>18</v>
      </c>
      <c r="C10" s="4" t="s">
        <v>10</v>
      </c>
      <c r="D10" s="5">
        <v>89500</v>
      </c>
      <c r="E10" s="15"/>
      <c r="I10" s="18" t="str">
        <v>Game</v>
      </c>
      <c r="J10" s="18" t="str">
        <v>Corinna Schmidt</v>
      </c>
      <c r="K10" s="18" t="str">
        <v>Procurement</v>
      </c>
      <c r="L10" s="18">
        <v>46055</v>
      </c>
      <c r="M10">
        <v>0</v>
      </c>
    </row>
    <row r="11" spans="1:13" ht="15.75" thickBot="1">
      <c r="A11" s="4" t="s">
        <v>19</v>
      </c>
      <c r="B11" s="4" t="s">
        <v>20</v>
      </c>
      <c r="C11" s="4" t="s">
        <v>10</v>
      </c>
      <c r="D11" s="5">
        <v>21972</v>
      </c>
      <c r="E11" s="15"/>
      <c r="I11" s="18" t="str">
        <v>Game</v>
      </c>
      <c r="J11" s="18" t="str">
        <v>Ewan Thompson</v>
      </c>
      <c r="K11" s="18" t="str">
        <v>Sales</v>
      </c>
      <c r="L11" s="18">
        <v>60270</v>
      </c>
      <c r="M11" t="str">
        <v xml:space="preserve">TASK3 </v>
      </c>
    </row>
    <row r="12" spans="1:13" ht="15.75" thickBot="1">
      <c r="A12" s="4" t="s">
        <v>6</v>
      </c>
      <c r="B12" s="4" t="s">
        <v>21</v>
      </c>
      <c r="C12" s="4" t="s">
        <v>17</v>
      </c>
      <c r="D12" s="5">
        <v>80000</v>
      </c>
      <c r="E12" s="15"/>
      <c r="I12" s="18" t="str">
        <v>Game</v>
      </c>
      <c r="J12" s="18" t="str">
        <v>Paul Wells</v>
      </c>
      <c r="K12" s="18" t="str">
        <v>Sales</v>
      </c>
      <c r="L12" s="18">
        <v>46407</v>
      </c>
      <c r="M12">
        <v>0</v>
      </c>
    </row>
    <row r="13" spans="1:13" ht="15.75" thickBot="1">
      <c r="A13" s="4" t="s">
        <v>4</v>
      </c>
      <c r="B13" s="4" t="s">
        <v>22</v>
      </c>
      <c r="C13" s="4" t="s">
        <v>8</v>
      </c>
      <c r="D13" s="5">
        <v>185000</v>
      </c>
      <c r="E13" s="15"/>
      <c r="I13" s="18" t="str">
        <v>Game</v>
      </c>
      <c r="J13" s="18" t="str">
        <v>Betina Bauer</v>
      </c>
      <c r="K13" s="18" t="str">
        <v>Finance</v>
      </c>
      <c r="L13" s="18">
        <v>73817</v>
      </c>
      <c r="M13">
        <v>0</v>
      </c>
    </row>
    <row r="14" spans="1:13" ht="15.75" thickBot="1">
      <c r="A14" s="4" t="s">
        <v>4</v>
      </c>
      <c r="B14" s="4" t="s">
        <v>23</v>
      </c>
      <c r="C14" s="4" t="s">
        <v>17</v>
      </c>
      <c r="D14" s="5">
        <v>50545</v>
      </c>
      <c r="E14" s="15"/>
      <c r="I14" s="18" t="str">
        <v>Game</v>
      </c>
      <c r="J14" s="18" t="str">
        <v>Peter Ramsy</v>
      </c>
      <c r="K14" s="18" t="str">
        <v>Sales</v>
      </c>
      <c r="L14" s="18">
        <v>45432</v>
      </c>
      <c r="M14">
        <v>0</v>
      </c>
    </row>
    <row r="15" spans="1:13" ht="15.75" thickBot="1">
      <c r="A15" s="4" t="s">
        <v>4</v>
      </c>
      <c r="B15" s="4" t="s">
        <v>24</v>
      </c>
      <c r="C15" s="4" t="s">
        <v>8</v>
      </c>
      <c r="D15" s="5">
        <v>142000</v>
      </c>
      <c r="E15" s="15"/>
      <c r="I15" s="18" t="str">
        <v>Game</v>
      </c>
      <c r="J15" s="18" t="str">
        <v>Wolfgang Ramjac</v>
      </c>
      <c r="K15" s="18" t="str">
        <v>Sales</v>
      </c>
      <c r="L15" s="18">
        <v>116000</v>
      </c>
      <c r="M15">
        <v>0</v>
      </c>
    </row>
    <row r="16" spans="1:13" ht="15.75" thickBot="1">
      <c r="A16" s="4" t="s">
        <v>4</v>
      </c>
      <c r="B16" s="4" t="s">
        <v>25</v>
      </c>
      <c r="C16" s="4" t="s">
        <v>17</v>
      </c>
      <c r="D16" s="5">
        <v>100000</v>
      </c>
      <c r="E16" s="15"/>
      <c r="I16" s="18" t="str">
        <v>Utility</v>
      </c>
      <c r="J16" s="18" t="str">
        <v>Brigitte Bond</v>
      </c>
      <c r="K16" s="18" t="str">
        <v>Sales</v>
      </c>
      <c r="L16" s="18">
        <v>225000</v>
      </c>
      <c r="M16">
        <v>0</v>
      </c>
    </row>
    <row r="17" spans="1:13" ht="15.75" thickBot="1">
      <c r="A17" s="4" t="s">
        <v>19</v>
      </c>
      <c r="B17" s="4" t="s">
        <v>26</v>
      </c>
      <c r="C17" s="4" t="s">
        <v>8</v>
      </c>
      <c r="D17" s="5">
        <v>68357</v>
      </c>
      <c r="E17" s="15"/>
      <c r="I17" s="18" t="str">
        <v>Game</v>
      </c>
      <c r="J17" s="18" t="str">
        <v>Maria Tot</v>
      </c>
      <c r="K17" s="18" t="str">
        <v>Sales</v>
      </c>
      <c r="L17" s="18">
        <v>88000</v>
      </c>
      <c r="M17">
        <v>0</v>
      </c>
    </row>
    <row r="18" spans="1:13" ht="15.75" thickBot="1">
      <c r="A18" s="4" t="s">
        <v>19</v>
      </c>
      <c r="B18" s="4" t="s">
        <v>27</v>
      </c>
      <c r="C18" s="4" t="s">
        <v>17</v>
      </c>
      <c r="D18" s="5">
        <v>46055</v>
      </c>
      <c r="E18" s="15"/>
      <c r="I18" s="18" t="str">
        <v>Game</v>
      </c>
      <c r="J18" s="18" t="str">
        <v>Lukas Hofer</v>
      </c>
      <c r="K18" s="18" t="str">
        <v>Finance</v>
      </c>
      <c r="L18" s="18">
        <v>49000</v>
      </c>
      <c r="M18">
        <v>0</v>
      </c>
    </row>
    <row r="19" spans="1:13" ht="15.75" thickBot="1">
      <c r="A19" s="4" t="s">
        <v>19</v>
      </c>
      <c r="B19" s="4" t="s">
        <v>28</v>
      </c>
      <c r="C19" s="4" t="s">
        <v>10</v>
      </c>
      <c r="D19" s="5">
        <v>60270</v>
      </c>
      <c r="E19" s="29" t="s">
        <v>54</v>
      </c>
      <c r="F19" s="30" t="s">
        <v>52</v>
      </c>
      <c r="G19" s="30"/>
      <c r="H19" s="30"/>
      <c r="I19" s="30"/>
      <c r="J19" s="30"/>
      <c r="K19" s="30"/>
      <c r="L19" s="30"/>
      <c r="M19" s="30"/>
    </row>
    <row r="20" spans="1:13" ht="15.75" thickBot="1">
      <c r="A20" s="4" t="s">
        <v>6</v>
      </c>
      <c r="B20" s="4" t="s">
        <v>29</v>
      </c>
      <c r="C20" s="4" t="s">
        <v>10</v>
      </c>
      <c r="D20" s="5">
        <v>65709</v>
      </c>
      <c r="E20" s="29"/>
      <c r="F20" s="30"/>
      <c r="G20" s="30"/>
      <c r="H20" s="30"/>
      <c r="I20" s="31" t="s">
        <v>1</v>
      </c>
      <c r="J20" s="31" t="s">
        <v>3</v>
      </c>
      <c r="K20" s="31"/>
      <c r="L20" s="30"/>
      <c r="M20" s="30"/>
    </row>
    <row r="21" spans="1:13" ht="15.75" thickBot="1">
      <c r="A21" s="4" t="s">
        <v>19</v>
      </c>
      <c r="B21" s="4" t="s">
        <v>30</v>
      </c>
      <c r="C21" s="4" t="s">
        <v>10</v>
      </c>
      <c r="D21" s="5">
        <v>46407</v>
      </c>
      <c r="E21" s="29"/>
      <c r="F21" s="30" t="s">
        <v>55</v>
      </c>
      <c r="G21" s="30"/>
      <c r="H21" s="30"/>
      <c r="I21" s="30" t="str" cm="1">
        <f t="array" ref="I21:M40">_xlfn._xlws.FILTER(Tablefun[],(Tablefun[Division]=F21)+(Tablefun[Division]=F22))</f>
        <v>Utility</v>
      </c>
      <c r="J21" s="30" t="str">
        <v>Gary Miller</v>
      </c>
      <c r="K21" s="30" t="str">
        <v>Finance</v>
      </c>
      <c r="L21" s="30">
        <v>60270</v>
      </c>
      <c r="M21" s="30" t="str">
        <v>AND</v>
      </c>
    </row>
    <row r="22" spans="1:13" ht="15.75" thickBot="1">
      <c r="A22" s="4" t="s">
        <v>19</v>
      </c>
      <c r="B22" s="4" t="s">
        <v>31</v>
      </c>
      <c r="C22" s="4" t="s">
        <v>8</v>
      </c>
      <c r="D22" s="5">
        <v>73817</v>
      </c>
      <c r="E22" s="29"/>
      <c r="F22" s="30" t="s">
        <v>56</v>
      </c>
      <c r="G22" s="30"/>
      <c r="H22" s="30"/>
      <c r="I22" s="30" t="str">
        <v>Utility</v>
      </c>
      <c r="J22" s="30" t="str">
        <v>Kim West</v>
      </c>
      <c r="K22" s="30" t="str">
        <v>Sales</v>
      </c>
      <c r="L22" s="30">
        <v>89500</v>
      </c>
      <c r="M22" s="30">
        <v>0</v>
      </c>
    </row>
    <row r="23" spans="1:13" ht="15.75" thickBot="1">
      <c r="A23" s="4" t="s">
        <v>6</v>
      </c>
      <c r="B23" s="4" t="s">
        <v>32</v>
      </c>
      <c r="C23" s="4" t="s">
        <v>8</v>
      </c>
      <c r="D23" s="5">
        <v>45686</v>
      </c>
      <c r="E23" s="29"/>
      <c r="F23" s="30"/>
      <c r="G23" s="30"/>
      <c r="H23" s="30"/>
      <c r="I23" s="30" t="str">
        <v>Game</v>
      </c>
      <c r="J23" s="30" t="str">
        <v>Stevie Bridge</v>
      </c>
      <c r="K23" s="30" t="str">
        <v>Sales</v>
      </c>
      <c r="L23" s="30">
        <v>21972</v>
      </c>
      <c r="M23" s="30">
        <v>0</v>
      </c>
    </row>
    <row r="24" spans="1:13" ht="15.75" thickBot="1">
      <c r="A24" s="4" t="s">
        <v>6</v>
      </c>
      <c r="B24" s="4" t="s">
        <v>33</v>
      </c>
      <c r="C24" s="4" t="s">
        <v>8</v>
      </c>
      <c r="D24" s="5">
        <v>140000</v>
      </c>
      <c r="E24" s="29"/>
      <c r="F24" s="30"/>
      <c r="G24" s="30"/>
      <c r="H24" s="30"/>
      <c r="I24" s="30" t="str">
        <v>Utility</v>
      </c>
      <c r="J24" s="30" t="str">
        <v>Andre Cooper</v>
      </c>
      <c r="K24" s="30" t="str">
        <v>Procurement</v>
      </c>
      <c r="L24" s="30">
        <v>80000</v>
      </c>
      <c r="M24" s="30">
        <v>0</v>
      </c>
    </row>
    <row r="25" spans="1:13" ht="15.75" thickBot="1">
      <c r="A25" s="4" t="s">
        <v>19</v>
      </c>
      <c r="B25" s="4" t="s">
        <v>34</v>
      </c>
      <c r="C25" s="4" t="s">
        <v>10</v>
      </c>
      <c r="D25" s="5">
        <v>45432</v>
      </c>
      <c r="E25" s="29"/>
      <c r="F25" s="30"/>
      <c r="G25" s="30"/>
      <c r="H25" s="30"/>
      <c r="I25" s="30" t="str">
        <v>Game</v>
      </c>
      <c r="J25" s="30" t="str">
        <v>Paul Hill</v>
      </c>
      <c r="K25" s="30" t="str">
        <v>Finance</v>
      </c>
      <c r="L25" s="30">
        <v>68357</v>
      </c>
      <c r="M25" s="30">
        <v>0</v>
      </c>
    </row>
    <row r="26" spans="1:13" ht="15.75" thickBot="1">
      <c r="A26" s="4" t="s">
        <v>19</v>
      </c>
      <c r="B26" s="4" t="s">
        <v>35</v>
      </c>
      <c r="C26" s="4" t="s">
        <v>10</v>
      </c>
      <c r="D26" s="5">
        <v>116000</v>
      </c>
      <c r="E26" s="29"/>
      <c r="F26" s="30"/>
      <c r="G26" s="30"/>
      <c r="H26" s="30"/>
      <c r="I26" s="30" t="str">
        <v>Game</v>
      </c>
      <c r="J26" s="30" t="str">
        <v>Corinna Schmidt</v>
      </c>
      <c r="K26" s="30" t="str">
        <v>Procurement</v>
      </c>
      <c r="L26" s="30">
        <v>46055</v>
      </c>
      <c r="M26" s="30">
        <v>0</v>
      </c>
    </row>
    <row r="27" spans="1:13" ht="15.75" thickBot="1">
      <c r="A27" s="4" t="s">
        <v>6</v>
      </c>
      <c r="B27" s="4" t="s">
        <v>36</v>
      </c>
      <c r="C27" s="4" t="s">
        <v>8</v>
      </c>
      <c r="D27" s="5">
        <v>59784</v>
      </c>
      <c r="E27" s="29"/>
      <c r="F27" s="30"/>
      <c r="G27" s="30"/>
      <c r="H27" s="30"/>
      <c r="I27" s="30" t="str">
        <v>Game</v>
      </c>
      <c r="J27" s="30" t="str">
        <v>Ewan Thompson</v>
      </c>
      <c r="K27" s="30" t="str">
        <v>Sales</v>
      </c>
      <c r="L27" s="30">
        <v>60270</v>
      </c>
      <c r="M27" s="30" t="str">
        <v xml:space="preserve">TASK3 </v>
      </c>
    </row>
    <row r="28" spans="1:13" ht="15.75" thickBot="1">
      <c r="A28" s="4" t="s">
        <v>6</v>
      </c>
      <c r="B28" s="4" t="s">
        <v>37</v>
      </c>
      <c r="C28" s="4" t="s">
        <v>10</v>
      </c>
      <c r="D28" s="5">
        <v>225000</v>
      </c>
      <c r="E28" s="29"/>
      <c r="F28" s="30"/>
      <c r="G28" s="30"/>
      <c r="H28" s="30"/>
      <c r="I28" s="30" t="str">
        <v>Utility</v>
      </c>
      <c r="J28" s="30" t="str">
        <v>Walter Miller</v>
      </c>
      <c r="K28" s="30" t="str">
        <v>Sales</v>
      </c>
      <c r="L28" s="30">
        <v>65709</v>
      </c>
      <c r="M28" s="30">
        <v>0</v>
      </c>
    </row>
    <row r="29" spans="1:13" ht="15.75" thickBot="1">
      <c r="A29" s="4" t="s">
        <v>6</v>
      </c>
      <c r="B29" s="4" t="s">
        <v>38</v>
      </c>
      <c r="C29" s="4" t="s">
        <v>8</v>
      </c>
      <c r="D29" s="5">
        <v>38821</v>
      </c>
      <c r="E29" s="29"/>
      <c r="F29" s="30"/>
      <c r="G29" s="30"/>
      <c r="H29" s="30"/>
      <c r="I29" s="30" t="str">
        <v>Game</v>
      </c>
      <c r="J29" s="30" t="str">
        <v>Paul Wells</v>
      </c>
      <c r="K29" s="30" t="str">
        <v>Sales</v>
      </c>
      <c r="L29" s="30">
        <v>46407</v>
      </c>
      <c r="M29" s="30">
        <v>0</v>
      </c>
    </row>
    <row r="30" spans="1:13" ht="15.75" thickBot="1">
      <c r="A30" s="4" t="s">
        <v>6</v>
      </c>
      <c r="B30" s="4" t="s">
        <v>39</v>
      </c>
      <c r="C30" s="4" t="s">
        <v>17</v>
      </c>
      <c r="D30" s="5">
        <v>102500</v>
      </c>
      <c r="E30" s="29"/>
      <c r="F30" s="30"/>
      <c r="G30" s="30"/>
      <c r="H30" s="30"/>
      <c r="I30" s="30" t="str">
        <v>Game</v>
      </c>
      <c r="J30" s="30" t="str">
        <v>Betina Bauer</v>
      </c>
      <c r="K30" s="30" t="str">
        <v>Finance</v>
      </c>
      <c r="L30" s="30">
        <v>73817</v>
      </c>
      <c r="M30" s="30">
        <v>0</v>
      </c>
    </row>
    <row r="31" spans="1:13" ht="15.75" thickBot="1">
      <c r="A31" s="4" t="s">
        <v>19</v>
      </c>
      <c r="B31" s="4" t="s">
        <v>40</v>
      </c>
      <c r="C31" s="4" t="s">
        <v>10</v>
      </c>
      <c r="D31" s="5">
        <v>88000</v>
      </c>
      <c r="E31" s="29"/>
      <c r="F31" s="30"/>
      <c r="G31" s="30"/>
      <c r="H31" s="30"/>
      <c r="I31" s="30" t="str">
        <v>Utility</v>
      </c>
      <c r="J31" s="30" t="str">
        <v>Daniela Schreiber</v>
      </c>
      <c r="K31" s="30" t="str">
        <v>Finance</v>
      </c>
      <c r="L31" s="30">
        <v>45686</v>
      </c>
      <c r="M31" s="30">
        <v>0</v>
      </c>
    </row>
    <row r="32" spans="1:13" ht="15.75" thickBot="1">
      <c r="A32" s="4" t="s">
        <v>19</v>
      </c>
      <c r="B32" s="4" t="s">
        <v>41</v>
      </c>
      <c r="C32" s="4" t="s">
        <v>8</v>
      </c>
      <c r="D32" s="5">
        <v>49000</v>
      </c>
      <c r="E32" s="29"/>
      <c r="F32" s="30"/>
      <c r="G32" s="30"/>
      <c r="H32" s="30"/>
      <c r="I32" s="30" t="str">
        <v>Utility</v>
      </c>
      <c r="J32" s="30" t="str">
        <v>Dan Ziegler</v>
      </c>
      <c r="K32" s="30" t="str">
        <v>Finance</v>
      </c>
      <c r="L32" s="30">
        <v>140000</v>
      </c>
      <c r="M32" s="30">
        <v>0</v>
      </c>
    </row>
    <row r="33" spans="5:13">
      <c r="E33" s="30"/>
      <c r="F33" s="30"/>
      <c r="G33" s="30"/>
      <c r="H33" s="30"/>
      <c r="I33" s="30" t="str">
        <v>Game</v>
      </c>
      <c r="J33" s="30" t="str">
        <v>Peter Ramsy</v>
      </c>
      <c r="K33" s="30" t="str">
        <v>Sales</v>
      </c>
      <c r="L33" s="30">
        <v>45432</v>
      </c>
      <c r="M33" s="30">
        <v>0</v>
      </c>
    </row>
    <row r="34" spans="5:13">
      <c r="E34" s="30"/>
      <c r="F34" s="30"/>
      <c r="G34" s="30"/>
      <c r="H34" s="30"/>
      <c r="I34" s="30" t="str">
        <v>Game</v>
      </c>
      <c r="J34" s="30" t="str">
        <v>Wolfgang Ramjac</v>
      </c>
      <c r="K34" s="30" t="str">
        <v>Sales</v>
      </c>
      <c r="L34" s="30">
        <v>116000</v>
      </c>
      <c r="M34" s="30">
        <v>0</v>
      </c>
    </row>
    <row r="35" spans="5:13">
      <c r="E35" s="30"/>
      <c r="F35" s="30"/>
      <c r="G35" s="30"/>
      <c r="H35" s="30"/>
      <c r="I35" s="30" t="str">
        <v>Utility</v>
      </c>
      <c r="J35" s="30" t="str">
        <v>Robert Richardson</v>
      </c>
      <c r="K35" s="30" t="str">
        <v>Finance</v>
      </c>
      <c r="L35" s="30">
        <v>59784</v>
      </c>
      <c r="M35" s="30">
        <v>0</v>
      </c>
    </row>
    <row r="36" spans="5:13">
      <c r="E36" s="30"/>
      <c r="F36" s="30"/>
      <c r="G36" s="30"/>
      <c r="H36" s="30"/>
      <c r="I36" s="30" t="str">
        <v>Utility</v>
      </c>
      <c r="J36" s="30" t="str">
        <v>Brigitte Bond</v>
      </c>
      <c r="K36" s="30" t="str">
        <v>Sales</v>
      </c>
      <c r="L36" s="30">
        <v>225000</v>
      </c>
      <c r="M36" s="30">
        <v>0</v>
      </c>
    </row>
    <row r="37" spans="5:13">
      <c r="E37" s="30"/>
      <c r="F37" s="30"/>
      <c r="G37" s="30"/>
      <c r="H37" s="30"/>
      <c r="I37" s="30" t="str">
        <v>Utility</v>
      </c>
      <c r="J37" s="30" t="str">
        <v>Robert Blume</v>
      </c>
      <c r="K37" s="30" t="str">
        <v>Finance</v>
      </c>
      <c r="L37" s="30">
        <v>38821</v>
      </c>
      <c r="M37" s="30">
        <v>0</v>
      </c>
    </row>
    <row r="38" spans="5:13">
      <c r="E38" s="30"/>
      <c r="F38" s="30"/>
      <c r="G38" s="30"/>
      <c r="H38" s="30"/>
      <c r="I38" s="30" t="str">
        <v>Utility</v>
      </c>
      <c r="J38" s="30" t="str">
        <v>Mike Saban</v>
      </c>
      <c r="K38" s="30" t="str">
        <v>Procurement</v>
      </c>
      <c r="L38" s="30">
        <v>102500</v>
      </c>
      <c r="M38" s="30">
        <v>0</v>
      </c>
    </row>
    <row r="39" spans="5:13">
      <c r="E39" s="30"/>
      <c r="F39" s="30"/>
      <c r="G39" s="30"/>
      <c r="H39" s="30"/>
      <c r="I39" s="30" t="str">
        <v>Game</v>
      </c>
      <c r="J39" s="30" t="str">
        <v>Maria Tot</v>
      </c>
      <c r="K39" s="30" t="str">
        <v>Sales</v>
      </c>
      <c r="L39" s="30">
        <v>88000</v>
      </c>
      <c r="M39" s="30">
        <v>0</v>
      </c>
    </row>
    <row r="40" spans="5:13">
      <c r="E40" s="30"/>
      <c r="F40" s="30"/>
      <c r="G40" s="30"/>
      <c r="H40" s="30"/>
      <c r="I40" s="30" t="str">
        <v>Game</v>
      </c>
      <c r="J40" s="30" t="str">
        <v>Lukas Hofer</v>
      </c>
      <c r="K40" s="30" t="str">
        <v>Finance</v>
      </c>
      <c r="L40" s="30">
        <v>49000</v>
      </c>
      <c r="M40" s="30">
        <v>0</v>
      </c>
    </row>
    <row r="41" spans="5:13" ht="15.75" thickBot="1">
      <c r="E41" s="24" t="s">
        <v>59</v>
      </c>
      <c r="F41" s="25" t="s">
        <v>52</v>
      </c>
      <c r="G41" s="25"/>
      <c r="H41" s="25"/>
      <c r="I41" s="26" t="s">
        <v>1</v>
      </c>
      <c r="J41" s="26" t="s">
        <v>3</v>
      </c>
      <c r="K41" s="26"/>
      <c r="L41" s="25"/>
      <c r="M41" s="25"/>
    </row>
    <row r="42" spans="5:13">
      <c r="E42" s="24"/>
      <c r="F42" s="25"/>
      <c r="G42" s="25"/>
      <c r="H42" s="25"/>
      <c r="I42" s="25" t="str" cm="1">
        <f t="array" ref="I42:M47">_xlfn._xlws.FILTER(Tablefun[],((Tablefun[Division]=F43)+(Tablefun[Division]=F44))*(Tablefun[Yearly Salary]&gt;80000))</f>
        <v>Utility</v>
      </c>
      <c r="J42" s="25" t="str">
        <v>Kim West</v>
      </c>
      <c r="K42" s="25" t="str">
        <v>Sales</v>
      </c>
      <c r="L42" s="25">
        <v>89500</v>
      </c>
      <c r="M42" s="25">
        <v>0</v>
      </c>
    </row>
    <row r="43" spans="5:13">
      <c r="E43" s="24"/>
      <c r="F43" s="25" t="s">
        <v>55</v>
      </c>
      <c r="G43" s="25"/>
      <c r="H43" s="25"/>
      <c r="I43" s="25" t="str">
        <v>Utility</v>
      </c>
      <c r="J43" s="25" t="str">
        <v>Dan Ziegler</v>
      </c>
      <c r="K43" s="25" t="str">
        <v>Finance</v>
      </c>
      <c r="L43" s="25">
        <v>140000</v>
      </c>
      <c r="M43" s="25">
        <v>0</v>
      </c>
    </row>
    <row r="44" spans="5:13">
      <c r="E44" s="24"/>
      <c r="F44" s="25" t="s">
        <v>56</v>
      </c>
      <c r="G44" s="25"/>
      <c r="H44" s="25"/>
      <c r="I44" s="25" t="str">
        <v>Game</v>
      </c>
      <c r="J44" s="25" t="str">
        <v>Wolfgang Ramjac</v>
      </c>
      <c r="K44" s="25" t="str">
        <v>Sales</v>
      </c>
      <c r="L44" s="25">
        <v>116000</v>
      </c>
      <c r="M44" s="25">
        <v>0</v>
      </c>
    </row>
    <row r="45" spans="5:13">
      <c r="E45" s="25"/>
      <c r="F45" s="25"/>
      <c r="G45" s="25"/>
      <c r="H45" s="25"/>
      <c r="I45" s="25" t="str">
        <v>Utility</v>
      </c>
      <c r="J45" s="25" t="str">
        <v>Brigitte Bond</v>
      </c>
      <c r="K45" s="25" t="str">
        <v>Sales</v>
      </c>
      <c r="L45" s="25">
        <v>225000</v>
      </c>
      <c r="M45" s="25">
        <v>0</v>
      </c>
    </row>
    <row r="46" spans="5:13">
      <c r="E46" s="25"/>
      <c r="F46" s="25"/>
      <c r="G46" s="25"/>
      <c r="H46" s="25"/>
      <c r="I46" s="25" t="str">
        <v>Utility</v>
      </c>
      <c r="J46" s="25" t="str">
        <v>Mike Saban</v>
      </c>
      <c r="K46" s="25" t="str">
        <v>Procurement</v>
      </c>
      <c r="L46" s="25">
        <v>102500</v>
      </c>
      <c r="M46" s="25">
        <v>0</v>
      </c>
    </row>
    <row r="47" spans="5:13">
      <c r="E47" s="25"/>
      <c r="F47" s="25"/>
      <c r="G47" s="25"/>
      <c r="H47" s="25"/>
      <c r="I47" s="25" t="str">
        <v>Game</v>
      </c>
      <c r="J47" s="25" t="str">
        <v>Maria Tot</v>
      </c>
      <c r="K47" s="25" t="str">
        <v>Sales</v>
      </c>
      <c r="L47" s="25">
        <v>88000</v>
      </c>
      <c r="M47" s="25">
        <v>0</v>
      </c>
    </row>
    <row r="48" spans="5:13" ht="15.75" thickBot="1">
      <c r="E48" s="27" t="s">
        <v>60</v>
      </c>
      <c r="F48" s="27" t="s">
        <v>61</v>
      </c>
      <c r="G48" s="27" t="s">
        <v>62</v>
      </c>
      <c r="H48" s="27"/>
      <c r="I48" s="28"/>
      <c r="J48" s="28"/>
      <c r="K48" s="28"/>
      <c r="L48" s="28"/>
      <c r="M48" s="27"/>
    </row>
    <row r="49" spans="5:13">
      <c r="E49" s="27"/>
      <c r="F49" s="27" t="s">
        <v>6</v>
      </c>
      <c r="G49" s="27">
        <v>130000</v>
      </c>
      <c r="H49" s="27"/>
      <c r="I49" s="27" t="str" cm="1">
        <f t="array" ref="I49:J52">_xlfn._xlws.FILTER(CHOOSE({1,2},Tablefun[Name],Tablefun[Yearly Salary]),(Tablefun[Division]=F49)*(Tablefun[Yearly Salary]&gt;80000))</f>
        <v>Kim West</v>
      </c>
      <c r="J49" s="27">
        <v>89500</v>
      </c>
      <c r="K49" s="27"/>
      <c r="L49" s="27"/>
      <c r="M49" s="27"/>
    </row>
    <row r="50" spans="5:13">
      <c r="E50" s="27"/>
      <c r="F50" s="27"/>
      <c r="G50" s="27"/>
      <c r="H50" s="27"/>
      <c r="I50" s="27" t="str">
        <v>Dan Ziegler</v>
      </c>
      <c r="J50" s="27">
        <v>140000</v>
      </c>
      <c r="K50" s="27"/>
      <c r="L50" s="27"/>
      <c r="M50" s="27"/>
    </row>
    <row r="51" spans="5:13">
      <c r="E51" s="27"/>
      <c r="F51" s="27"/>
      <c r="G51" s="27"/>
      <c r="H51" s="27"/>
      <c r="I51" s="27" t="str">
        <v>Brigitte Bond</v>
      </c>
      <c r="J51" s="27">
        <v>225000</v>
      </c>
      <c r="K51" s="27"/>
      <c r="L51" s="27"/>
      <c r="M51" s="27"/>
    </row>
    <row r="52" spans="5:13">
      <c r="E52" s="27"/>
      <c r="F52" s="27"/>
      <c r="G52" s="27"/>
      <c r="H52" s="27"/>
      <c r="I52" s="27" t="str">
        <v>Mike Saban</v>
      </c>
      <c r="J52" s="27">
        <v>102500</v>
      </c>
      <c r="K52" s="27"/>
      <c r="L52" s="27"/>
      <c r="M52" s="2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7" ma:contentTypeDescription="Create a new document." ma:contentTypeScope="" ma:versionID="dc823f716a3a9bc4dd251b7513e4c14c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4d89de9affb5f399bf6d14bfd99ca40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DDC172-D96E-453A-9E40-FDF887816B54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customXml/itemProps2.xml><?xml version="1.0" encoding="utf-8"?>
<ds:datastoreItem xmlns:ds="http://schemas.openxmlformats.org/officeDocument/2006/customXml" ds:itemID="{E1A6F3F6-F266-4A90-A0FD-6B5F12166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3CC58C-3B12-4ADD-8A02-D43A18D239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More --&gt;</vt:lpstr>
      <vt:lpstr>TASKS</vt:lpstr>
      <vt:lpstr>EXERCISE1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Leila Gharani</dc:creator>
  <cp:keywords/>
  <dc:description/>
  <cp:lastModifiedBy>Polo</cp:lastModifiedBy>
  <cp:revision/>
  <dcterms:created xsi:type="dcterms:W3CDTF">2023-02-27T17:24:54Z</dcterms:created>
  <dcterms:modified xsi:type="dcterms:W3CDTF">2024-03-12T10:24:37Z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  <property fmtid="{D5CDD505-2E9C-101B-9397-08002B2CF9AE}" pid="3" name="MediaServiceImageTags">
    <vt:lpwstr/>
  </property>
</Properties>
</file>